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7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eservation" sheetId="9" r:id="rId8"/>
    <sheet name="reservation_detail" sheetId="10" r:id="rId9"/>
    <sheet name="room" sheetId="7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31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30" i="10"/>
  <c r="C21" i="9"/>
  <c r="C22" i="9"/>
  <c r="C23" i="9"/>
  <c r="C24" i="9"/>
  <c r="C25" i="9"/>
  <c r="C26" i="9"/>
  <c r="C23" i="8" l="1"/>
  <c r="C24" i="8"/>
  <c r="C25" i="8"/>
  <c r="C26" i="8"/>
  <c r="C27" i="8"/>
  <c r="C28" i="8"/>
  <c r="C29" i="8"/>
  <c r="C30" i="8"/>
  <c r="C21" i="6"/>
  <c r="C22" i="6"/>
  <c r="C23" i="6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A38" i="12" s="1"/>
  <c r="C39" i="12"/>
  <c r="A39" i="12" s="1"/>
  <c r="C37" i="12"/>
  <c r="C32" i="12"/>
  <c r="C33" i="12"/>
  <c r="A33" i="12" s="1"/>
  <c r="C34" i="12"/>
  <c r="A34" i="12" s="1"/>
  <c r="C35" i="12"/>
  <c r="C36" i="12"/>
  <c r="C26" i="12"/>
  <c r="C27" i="12"/>
  <c r="C28" i="12"/>
  <c r="C29" i="12"/>
  <c r="C30" i="12"/>
  <c r="C31" i="12"/>
  <c r="C24" i="12"/>
  <c r="A46" i="10"/>
  <c r="A37" i="10" l="1"/>
  <c r="A54" i="10"/>
  <c r="A49" i="10"/>
  <c r="A44" i="10"/>
  <c r="A40" i="10"/>
  <c r="A36" i="10"/>
  <c r="A32" i="10"/>
  <c r="A50" i="10"/>
  <c r="A41" i="10"/>
  <c r="A53" i="10"/>
  <c r="A51" i="10"/>
  <c r="A47" i="10"/>
  <c r="A43" i="10"/>
  <c r="A39" i="10"/>
  <c r="A35" i="10"/>
  <c r="A45" i="10"/>
  <c r="A33" i="10"/>
  <c r="A48" i="10"/>
  <c r="A52" i="10"/>
  <c r="A42" i="10"/>
  <c r="A38" i="10"/>
  <c r="A34" i="10"/>
  <c r="A36" i="12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30" i="7"/>
  <c r="C21" i="8" l="1"/>
  <c r="C20" i="8"/>
  <c r="C29" i="7"/>
  <c r="C28" i="7"/>
  <c r="A42" i="7" l="1"/>
  <c r="A50" i="7"/>
  <c r="A46" i="7"/>
  <c r="A49" i="7"/>
  <c r="A48" i="7"/>
  <c r="A47" i="7"/>
  <c r="A40" i="7"/>
  <c r="A45" i="7"/>
  <c r="A44" i="7"/>
  <c r="A43" i="7"/>
  <c r="A41" i="7"/>
  <c r="A39" i="7"/>
  <c r="A37" i="7"/>
  <c r="A38" i="7"/>
  <c r="A29" i="8"/>
  <c r="A30" i="8"/>
  <c r="A33" i="7"/>
  <c r="A35" i="7"/>
  <c r="A36" i="7"/>
  <c r="A31" i="7"/>
  <c r="A34" i="7"/>
  <c r="A32" i="7"/>
  <c r="A26" i="11"/>
  <c r="A21" i="11"/>
  <c r="A23" i="11"/>
  <c r="A25" i="11"/>
  <c r="A20" i="11"/>
  <c r="A22" i="11"/>
  <c r="A24" i="11"/>
  <c r="C29" i="10"/>
  <c r="C18" i="9"/>
  <c r="C20" i="6"/>
  <c r="C19" i="6"/>
  <c r="C18" i="6"/>
  <c r="A31" i="10" l="1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30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<sst xmlns="http://schemas.openxmlformats.org/spreadsheetml/2006/main" count="566" uniqueCount="206">
  <si>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</si>
  <si>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</si>
  <si>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</si>
  <si>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</si>
  <si>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</si>
  <si>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</si>
  <si>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</si>
  <si>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</si>
  <si>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</si>
  <si>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</si>
  <si>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</si>
  <si>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</si>
  <si>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</si>
  <si>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</si>
  <si>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</si>
  <si>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</si>
  <si>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</si>
  <si>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</si>
  <si>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</si>
  <si>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</si>
  <si>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</si>
  <si>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</si>
  <si>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</si>
  <si>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</si>
  <si>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</si>
  <si>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</si>
  <si>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</si>
  <si>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</si>
  <si>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</si>
  <si>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</si>
  <si>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</si>
  <si>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</si>
  <si>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</si>
  <si>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</si>
  <si>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</si>
  <si>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</si>
  <si>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</si>
  <si>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</si>
  <si>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</si>
  <si>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</si>
  <si>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</si>
  <si>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</si>
  <si>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</si>
  <si>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</si>
  <si>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</si>
  <si>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</si>
  <si>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</si>
  <si>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</si>
  <si>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</si>
  <si>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</si>
  <si>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</si>
  <si>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</si>
  <si>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</si>
  <si>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</si>
  <si>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</si>
  <si>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</si>
  <si>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</si>
  <si>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</si>
  <si>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</si>
  <si>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</si>
  <si>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</si>
  <si>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</si>
  <si>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</si>
  <si>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</si>
  <si>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</si>
  <si>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</si>
  <si>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</si>
  <si>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</si>
  <si>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</si>
  <si>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</si>
  <si>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</si>
  <si>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</si>
  <si>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</si>
  <si>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</si>
  <si>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</si>
  <si>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</si>
  <si>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</si>
  <si>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</si>
  <si>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</si>
  <si>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</si>
  <si>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</si>
  <si>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</si>
  <si>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</si>
  <si>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</si>
  <si>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</si>
  <si>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</si>
  <si>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</si>
  <si>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</si>
  <si>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</si>
  <si>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</si>
  <si>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</si>
  <si>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</si>
  <si>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</si>
  <si>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</si>
  <si>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</si>
  <si>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</si>
  <si>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</si>
  <si>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</si>
  <si>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</si>
  <si>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</si>
  <si>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</si>
  <si>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</si>
  <si>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</si>
  <si>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</si>
  <si>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</si>
  <si>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</si>
  <si>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</si>
  <si>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</si>
  <si>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</si>
  <si>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</si>
  <si>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</si>
  <si>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</si>
  <si>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</si>
  <si>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</si>
  <si>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</si>
  <si>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</si>
  <si>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</si>
  <si>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</si>
  <si>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</si>
  <si>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</si>
  <si>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</si>
  <si>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</si>
  <si>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</si>
  <si>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</si>
  <si>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</si>
  <si>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</si>
  <si>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</si>
  <si>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</si>
  <si>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</si>
  <si>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</si>
  <si>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</si>
  <si>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</si>
  <si>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</si>
  <si>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</si>
  <si>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</si>
  <si>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</si>
  <si>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</si>
  <si>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</si>
  <si>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</si>
  <si>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</si>
  <si>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</si>
  <si>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</si>
  <si>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</si>
  <si>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</si>
  <si>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</si>
  <si>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</si>
  <si>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</si>
  <si>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</si>
  <si>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</si>
  <si>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</si>
  <si>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</si>
  <si>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</si>
  <si>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New</t>
  </si>
  <si>
    <t>Processed</t>
  </si>
  <si>
    <t>Finish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</si>
  <si>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</si>
  <si>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</si>
  <si>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</si>
  <si>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</si>
  <si>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</si>
  <si>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</si>
  <si>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</si>
  <si>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</si>
  <si>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</si>
  <si>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accountant_id</t>
  </si>
  <si>
    <t>receptionist_id</t>
  </si>
  <si>
    <t>tax_code</t>
  </si>
  <si>
    <t>amount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</si>
  <si>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</si>
  <si>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</si>
  <si>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</si>
  <si>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</si>
  <si>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</si>
  <si>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</si>
  <si>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</si>
  <si>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</si>
  <si>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</si>
  <si>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</si>
  <si>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</si>
  <si>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</si>
  <si>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</si>
  <si>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</si>
  <si>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</si>
  <si>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</si>
  <si>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</si>
  <si>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</si>
  <si>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</si>
  <si>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</si>
  <si>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Processing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</si>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</sst>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  <xf numFmtId="49" fontId="17" fillId="0" borderId="3" xfId="0" applyNumberFormat="1" applyFont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17" fillId="2" borderId="5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  <xf numFmtId="49" fontId="17" fillId="6" borderId="5" xfId="0" applyNumberFormat="1" applyFont="1" applyFill="1" applyBorder="1" applyAlignment="1">
      <alignment vertical="center"/>
    </xf>
    <xf numFmtId="49" fontId="0" fillId="0" borderId="0" xfId="0" applyNumberFormat="1"/>
    <xf numFmtId="49" fontId="26" fillId="0" borderId="3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21" fillId="0" borderId="5" xfId="0" applyNumberFormat="1" applyFont="1" applyFill="1" applyBorder="1" applyAlignment="1">
      <alignment vertical="center"/>
    </xf>
    <xf numFmtId="49" fontId="21" fillId="0" borderId="3" xfId="0" applyNumberFormat="1" applyFont="1" applyFill="1" applyBorder="1" applyAlignment="1">
      <alignment vertical="center"/>
    </xf>
    <xf numFmtId="49" fontId="18" fillId="0" borderId="5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"/>
  <sheetViews>
    <sheetView workbookViewId="0">
      <selection activeCell="C5" sqref="C5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2"/>
      <c r="C5" s="1" t="s">
        <v>129</v>
      </c>
      <c r="D5" s="1" t="s">
        <v>125</v>
      </c>
      <c r="E5" s="1">
        <v>1</v>
      </c>
      <c r="F5" s="1" t="s">
        <v>120</v>
      </c>
      <c r="G5" s="1">
        <v>101</v>
      </c>
    </row>
    <row r="6" spans="2:7">
      <c r="B6" s="32"/>
      <c r="C6" s="1" t="s">
        <v>130</v>
      </c>
      <c r="D6" s="1" t="s">
        <v>125</v>
      </c>
      <c r="E6" s="1">
        <v>1</v>
      </c>
      <c r="F6" s="1" t="s">
        <v>120</v>
      </c>
      <c r="G6" s="1">
        <v>102</v>
      </c>
    </row>
    <row r="7" spans="2:7">
      <c r="B7" s="32"/>
      <c r="C7" s="1" t="s">
        <v>131</v>
      </c>
      <c r="D7" s="1" t="s">
        <v>125</v>
      </c>
      <c r="E7" s="1">
        <v>1</v>
      </c>
      <c r="F7" s="1" t="s">
        <v>120</v>
      </c>
      <c r="G7" s="1">
        <v>103</v>
      </c>
    </row>
    <row r="8" spans="2:7">
      <c r="B8" s="32"/>
      <c r="C8" s="1" t="s">
        <v>132</v>
      </c>
      <c r="D8" s="1" t="s">
        <v>125</v>
      </c>
      <c r="E8" s="1">
        <v>1</v>
      </c>
      <c r="F8" s="1" t="s">
        <v>120</v>
      </c>
      <c r="G8" s="1">
        <v>104</v>
      </c>
    </row>
    <row r="9" spans="2:7">
      <c r="B9" s="32"/>
      <c r="C9" s="1" t="s">
        <v>133</v>
      </c>
      <c r="D9" s="1" t="s">
        <v>125</v>
      </c>
      <c r="E9" s="1">
        <v>1</v>
      </c>
      <c r="F9" s="1" t="s">
        <v>120</v>
      </c>
      <c r="G9" s="1">
        <v>105</v>
      </c>
    </row>
    <row r="10" spans="2:7">
      <c r="B10" s="32"/>
      <c r="C10" s="1" t="s">
        <v>134</v>
      </c>
      <c r="D10" s="1" t="s">
        <v>126</v>
      </c>
      <c r="E10" s="1">
        <v>2</v>
      </c>
      <c r="F10" s="1" t="s">
        <v>120</v>
      </c>
      <c r="G10" s="1">
        <v>201</v>
      </c>
    </row>
    <row r="11" spans="2:7">
      <c r="B11" s="32"/>
      <c r="C11" s="1" t="s">
        <v>135</v>
      </c>
      <c r="D11" s="1" t="s">
        <v>126</v>
      </c>
      <c r="E11" s="1">
        <v>2</v>
      </c>
      <c r="F11" s="1" t="s">
        <v>120</v>
      </c>
      <c r="G11" s="1">
        <v>202</v>
      </c>
    </row>
    <row r="12" spans="2:7">
      <c r="C12" s="1" t="s">
        <v>150</v>
      </c>
      <c r="D12" s="1" t="s">
        <v>126</v>
      </c>
      <c r="E12" s="1">
        <v>2</v>
      </c>
      <c r="F12" s="1" t="s">
        <v>120</v>
      </c>
      <c r="G12" s="1">
        <v>203</v>
      </c>
    </row>
    <row r="13" spans="2:7">
      <c r="C13" s="1" t="s">
        <v>151</v>
      </c>
      <c r="D13" s="1" t="s">
        <v>126</v>
      </c>
      <c r="E13" s="1">
        <v>2</v>
      </c>
      <c r="F13" s="1" t="s">
        <v>120</v>
      </c>
      <c r="G13" s="1">
        <v>204</v>
      </c>
    </row>
    <row r="14" spans="2:7">
      <c r="C14" s="1" t="s">
        <v>172</v>
      </c>
      <c r="D14" s="1" t="s">
        <v>126</v>
      </c>
      <c r="E14" s="1">
        <v>2</v>
      </c>
      <c r="F14" s="1" t="s">
        <v>120</v>
      </c>
      <c r="G14" s="1">
        <v>205</v>
      </c>
    </row>
    <row r="15" spans="2:7">
      <c r="C15" s="1" t="s">
        <v>173</v>
      </c>
      <c r="D15" s="35" t="s">
        <v>127</v>
      </c>
      <c r="E15" s="35">
        <v>3</v>
      </c>
      <c r="F15" s="1" t="s">
        <v>120</v>
      </c>
      <c r="G15" s="35">
        <v>301</v>
      </c>
    </row>
    <row r="16" spans="2:7" ht="16.5" customHeight="1">
      <c r="C16" s="1" t="s">
        <v>174</v>
      </c>
      <c r="D16" s="35" t="s">
        <v>127</v>
      </c>
      <c r="E16" s="35">
        <v>3</v>
      </c>
      <c r="F16" s="1" t="s">
        <v>120</v>
      </c>
      <c r="G16" s="35">
        <v>302</v>
      </c>
    </row>
    <row r="17" spans="1:7" ht="16.5" customHeight="1">
      <c r="C17" s="1" t="s">
        <v>175</v>
      </c>
      <c r="D17" s="35" t="s">
        <v>127</v>
      </c>
      <c r="E17" s="35">
        <v>3</v>
      </c>
      <c r="F17" s="1" t="s">
        <v>120</v>
      </c>
      <c r="G17" s="35">
        <v>303</v>
      </c>
    </row>
    <row r="18" spans="1:7" ht="16.5" customHeight="1">
      <c r="C18" s="1" t="s">
        <v>176</v>
      </c>
      <c r="D18" s="35" t="s">
        <v>127</v>
      </c>
      <c r="E18" s="35">
        <v>3</v>
      </c>
      <c r="F18" s="1" t="s">
        <v>120</v>
      </c>
      <c r="G18" s="35">
        <v>304</v>
      </c>
    </row>
    <row r="19" spans="1:7" ht="16.5" customHeight="1">
      <c r="C19" s="1" t="s">
        <v>177</v>
      </c>
      <c r="D19" s="35" t="s">
        <v>127</v>
      </c>
      <c r="E19" s="35">
        <v>3</v>
      </c>
      <c r="F19" s="1" t="s">
        <v>120</v>
      </c>
      <c r="G19" s="35">
        <v>305</v>
      </c>
    </row>
    <row r="20" spans="1:7" ht="16.5" customHeight="1">
      <c r="C20" s="1" t="s">
        <v>178</v>
      </c>
      <c r="D20" s="35" t="s">
        <v>128</v>
      </c>
      <c r="E20" s="35">
        <v>4</v>
      </c>
      <c r="F20" s="1" t="s">
        <v>120</v>
      </c>
      <c r="G20" s="35">
        <v>401</v>
      </c>
    </row>
    <row r="21" spans="1:7">
      <c r="C21" s="1" t="s">
        <v>179</v>
      </c>
      <c r="D21" s="35" t="s">
        <v>128</v>
      </c>
      <c r="E21" s="35">
        <v>4</v>
      </c>
      <c r="F21" s="1" t="s">
        <v>120</v>
      </c>
      <c r="G21" s="35">
        <v>402</v>
      </c>
    </row>
    <row r="22" spans="1:7">
      <c r="C22" s="1" t="s">
        <v>180</v>
      </c>
      <c r="D22" s="35" t="s">
        <v>128</v>
      </c>
      <c r="E22" s="35">
        <v>4</v>
      </c>
      <c r="F22" s="1" t="s">
        <v>120</v>
      </c>
      <c r="G22" s="35">
        <v>403</v>
      </c>
    </row>
    <row r="23" spans="1:7">
      <c r="C23" s="1" t="s">
        <v>181</v>
      </c>
      <c r="D23" s="35" t="s">
        <v>128</v>
      </c>
      <c r="E23" s="35">
        <v>4</v>
      </c>
      <c r="F23" s="1" t="s">
        <v>120</v>
      </c>
      <c r="G23" s="35">
        <v>404</v>
      </c>
    </row>
    <row r="24" spans="1:7">
      <c r="C24" s="1" t="s">
        <v>182</v>
      </c>
      <c r="D24" s="35" t="s">
        <v>128</v>
      </c>
      <c r="E24" s="35">
        <v>4</v>
      </c>
      <c r="F24" s="1" t="s">
        <v>120</v>
      </c>
      <c r="G24" s="35">
        <v>405</v>
      </c>
    </row>
    <row r="25" spans="1:7">
      <c r="C25" s="1" t="s">
        <v>183</v>
      </c>
      <c r="D25" s="35" t="s">
        <v>128</v>
      </c>
      <c r="E25" s="35">
        <v>4</v>
      </c>
      <c r="F25" s="1" t="s">
        <v>120</v>
      </c>
      <c r="G25" s="35">
        <v>406</v>
      </c>
    </row>
    <row r="26" spans="1:7">
      <c r="C26" s="19"/>
    </row>
    <row r="28" spans="1:7">
      <c r="C28" s="23" t="str">
        <f xml:space="preserve"> "INSERT INTO tbl_room("</f>
        <v>INSERT INTO tbl_room(</v>
      </c>
    </row>
    <row r="29" spans="1:7">
      <c r="C29" s="23" t="str">
        <f>" "&amp;C3&amp;","&amp;D3&amp;","&amp;E3&amp;","&amp;F3&amp;","&amp;G3&amp;") VALUES('"</f>
        <v xml:space="preserve"> room_id,room_type_id,floor,status_id,room_number) VALUES('</v>
      </c>
    </row>
    <row r="30" spans="1:7" ht="15.75" customHeight="1">
      <c r="A30" s="23" t="str">
        <f t="shared" ref="A30" si="0">$C$28&amp;$C$29&amp;C30</f>
        <v>INSERT INTO tbl_room( room_id,room_type_id,floor,status_id,room_number) VALUES('RO001','RT01','1','RO01','101');</v>
      </c>
      <c r="C30" s="23" t="str">
        <f>""&amp;C5&amp;"','"&amp;D5&amp;"','"&amp;E5&amp;"','"&amp;F5&amp;"','"&amp;G5&amp;"');"</f>
        <v>RO001','RT01','1','RO01','101');</v>
      </c>
    </row>
    <row r="31" spans="1:7" ht="15.75" customHeight="1">
      <c r="A31" s="23" t="str">
        <f t="shared" ref="A31:A37" si="1">$C$28&amp;$C$29&amp;C31</f>
        <v>INSERT INTO tbl_room( room_id,room_type_id,floor,status_id,room_number) VALUES('RO002','RT01','1','RO01','102');</v>
      </c>
      <c r="C31" s="23" t="str">
        <f t="shared" ref="C31:C50" si="2">""&amp;C6&amp;"','"&amp;D6&amp;"','"&amp;E6&amp;"','"&amp;F6&amp;"','"&amp;G6&amp;"');"</f>
        <v>RO002','RT01','1','RO01','102');</v>
      </c>
    </row>
    <row r="32" spans="1:7" ht="15.75" customHeight="1">
      <c r="A32" s="23" t="str">
        <f t="shared" si="1"/>
        <v>INSERT INTO tbl_room( room_id,room_type_id,floor,status_id,room_number) VALUES('RO003','RT01','1','RO01','103');</v>
      </c>
      <c r="C32" s="23" t="str">
        <f t="shared" si="2"/>
        <v>RO003','RT01','1','RO01','103');</v>
      </c>
    </row>
    <row r="33" spans="1:3" ht="15.75" customHeight="1">
      <c r="A33" s="23" t="str">
        <f t="shared" si="1"/>
        <v>INSERT INTO tbl_room( room_id,room_type_id,floor,status_id,room_number) VALUES('RO004','RT01','1','RO01','104');</v>
      </c>
      <c r="C33" s="23" t="str">
        <f t="shared" si="2"/>
        <v>RO004','RT01','1','RO01','104');</v>
      </c>
    </row>
    <row r="34" spans="1:3" ht="15.75" customHeight="1">
      <c r="A34" s="23" t="str">
        <f t="shared" si="1"/>
        <v>INSERT INTO tbl_room( room_id,room_type_id,floor,status_id,room_number) VALUES('RO005','RT01','1','RO01','105');</v>
      </c>
      <c r="C34" s="23" t="str">
        <f t="shared" si="2"/>
        <v>RO005','RT01','1','RO01','105');</v>
      </c>
    </row>
    <row r="35" spans="1:3" ht="15.75" customHeight="1">
      <c r="A35" s="23" t="str">
        <f t="shared" si="1"/>
        <v>INSERT INTO tbl_room( room_id,room_type_id,floor,status_id,room_number) VALUES('RO006','RT02','2','RO01','201');</v>
      </c>
      <c r="C35" s="23" t="str">
        <f t="shared" si="2"/>
        <v>RO006','RT02','2','RO01','201');</v>
      </c>
    </row>
    <row r="36" spans="1:3" ht="15.75" customHeight="1">
      <c r="A36" s="23" t="str">
        <f t="shared" si="1"/>
        <v>INSERT INTO tbl_room( room_id,room_type_id,floor,status_id,room_number) VALUES('RO007','RT02','2','RO01','202');</v>
      </c>
      <c r="C36" s="23" t="str">
        <f t="shared" si="2"/>
        <v>RO007','RT02','2','RO01','202');</v>
      </c>
    </row>
    <row r="37" spans="1:3" ht="15.75" customHeight="1">
      <c r="A37" s="23" t="str">
        <f t="shared" si="1"/>
        <v>INSERT INTO tbl_room( room_id,room_type_id,floor,status_id,room_number) VALUES('RO008','RT02','2','RO01','203');</v>
      </c>
      <c r="C37" s="23" t="str">
        <f t="shared" si="2"/>
        <v>RO008','RT02','2','RO01','203');</v>
      </c>
    </row>
    <row r="38" spans="1:3" ht="15.75" customHeight="1">
      <c r="A38" s="23" t="str">
        <f t="shared" ref="A38:A46" si="3">$C$28&amp;$C$29&amp;C38</f>
        <v>INSERT INTO tbl_room( room_id,room_type_id,floor,status_id,room_number) VALUES('RO009','RT02','2','RO01','204');</v>
      </c>
      <c r="C38" s="23" t="str">
        <f t="shared" si="2"/>
        <v>RO009','RT02','2','RO01','204');</v>
      </c>
    </row>
    <row r="39" spans="1:3" ht="15.75" customHeight="1">
      <c r="A39" s="23" t="str">
        <f t="shared" si="3"/>
        <v>INSERT INTO tbl_room( room_id,room_type_id,floor,status_id,room_number) VALUES('RO010','RT02','2','RO01','205');</v>
      </c>
      <c r="C39" s="23" t="str">
        <f t="shared" si="2"/>
        <v>RO010','RT02','2','RO01','205');</v>
      </c>
    </row>
    <row r="40" spans="1:3" ht="15.75" customHeight="1">
      <c r="A40" s="23" t="str">
        <f t="shared" si="3"/>
        <v>INSERT INTO tbl_room( room_id,room_type_id,floor,status_id,room_number) VALUES('RO011','RT03','3','RO01','301');</v>
      </c>
      <c r="C40" s="23" t="str">
        <f t="shared" si="2"/>
        <v>RO011','RT03','3','RO01','301');</v>
      </c>
    </row>
    <row r="41" spans="1:3" ht="15.75" customHeight="1">
      <c r="A41" s="23" t="str">
        <f t="shared" si="3"/>
        <v>INSERT INTO tbl_room( room_id,room_type_id,floor,status_id,room_number) VALUES('RO012','RT03','3','RO01','302');</v>
      </c>
      <c r="C41" s="23" t="str">
        <f t="shared" si="2"/>
        <v>RO012','RT03','3','RO01','302');</v>
      </c>
    </row>
    <row r="42" spans="1:3" ht="15.75" customHeight="1">
      <c r="A42" s="23" t="str">
        <f t="shared" si="3"/>
        <v>INSERT INTO tbl_room( room_id,room_type_id,floor,status_id,room_number) VALUES('RO013','RT03','3','RO01','303');</v>
      </c>
      <c r="C42" s="23" t="str">
        <f t="shared" si="2"/>
        <v>RO013','RT03','3','RO01','303');</v>
      </c>
    </row>
    <row r="43" spans="1:3" ht="15.75" customHeight="1">
      <c r="A43" s="23" t="str">
        <f t="shared" si="3"/>
        <v>INSERT INTO tbl_room( room_id,room_type_id,floor,status_id,room_number) VALUES('RO014','RT03','3','RO01','304');</v>
      </c>
      <c r="C43" s="23" t="str">
        <f t="shared" si="2"/>
        <v>RO014','RT03','3','RO01','304');</v>
      </c>
    </row>
    <row r="44" spans="1:3" ht="15.75" customHeight="1">
      <c r="A44" s="23" t="str">
        <f t="shared" si="3"/>
        <v>INSERT INTO tbl_room( room_id,room_type_id,floor,status_id,room_number) VALUES('RO015','RT03','3','RO01','305');</v>
      </c>
      <c r="C44" s="23" t="str">
        <f t="shared" si="2"/>
        <v>RO015','RT03','3','RO01','305');</v>
      </c>
    </row>
    <row r="45" spans="1:3" ht="15.75" customHeight="1">
      <c r="A45" s="23" t="str">
        <f t="shared" si="3"/>
        <v>INSERT INTO tbl_room( room_id,room_type_id,floor,status_id,room_number) VALUES('RO016','RT04','4','RO01','401');</v>
      </c>
      <c r="C45" s="23" t="str">
        <f t="shared" si="2"/>
        <v>RO016','RT04','4','RO01','401');</v>
      </c>
    </row>
    <row r="46" spans="1:3" ht="15.75" customHeight="1">
      <c r="A46" s="23" t="str">
        <f t="shared" si="3"/>
        <v>INSERT INTO tbl_room( room_id,room_type_id,floor,status_id,room_number) VALUES('RO017','RT04','4','RO01','402');</v>
      </c>
      <c r="C46" s="23" t="str">
        <f t="shared" si="2"/>
        <v>RO017','RT04','4','RO01','402');</v>
      </c>
    </row>
    <row r="47" spans="1:3" ht="15.75" customHeight="1">
      <c r="A47" s="23" t="str">
        <f t="shared" ref="A47:A50" si="4">$C$28&amp;$C$29&amp;C47</f>
        <v>INSERT INTO tbl_room( room_id,room_type_id,floor,status_id,room_number) VALUES('RO018','RT04','4','RO01','403');</v>
      </c>
      <c r="C47" s="23" t="str">
        <f t="shared" si="2"/>
        <v>RO018','RT04','4','RO01','403');</v>
      </c>
    </row>
    <row r="48" spans="1:3" ht="15.75" customHeight="1">
      <c r="A48" s="23" t="str">
        <f t="shared" si="4"/>
        <v>INSERT INTO tbl_room( room_id,room_type_id,floor,status_id,room_number) VALUES('RO019','RT04','4','RO01','404');</v>
      </c>
      <c r="C48" s="23" t="str">
        <f t="shared" si="2"/>
        <v>RO019','RT04','4','RO01','404');</v>
      </c>
    </row>
    <row r="49" spans="1:3" ht="15.75" customHeight="1">
      <c r="A49" s="23" t="str">
        <f t="shared" si="4"/>
        <v>INSERT INTO tbl_room( room_id,room_type_id,floor,status_id,room_number) VALUES('RO020','RT04','4','RO01','405');</v>
      </c>
      <c r="C49" s="23" t="str">
        <f t="shared" si="2"/>
        <v>RO020','RT04','4','RO01','405');</v>
      </c>
    </row>
    <row r="50" spans="1:3" ht="15.75" customHeight="1">
      <c r="A50" s="23" t="str">
        <f t="shared" si="4"/>
        <v>INSERT INTO tbl_room( room_id,room_type_id,floor,status_id,room_number) VALUES('RO021','RT04','4','RO01','406');</v>
      </c>
      <c r="C50" s="23" t="str">
        <f t="shared" si="2"/>
        <v>RO021','RT04','4','RO01','406');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/>
      <c r="C5" s="1" t="s">
        <v>145</v>
      </c>
      <c r="D5" s="1">
        <v>126491311</v>
      </c>
      <c r="E5" s="34" t="s">
        <v>141</v>
      </c>
      <c r="F5" s="1">
        <v>123456789</v>
      </c>
      <c r="G5" s="1" t="s">
        <v>142</v>
      </c>
      <c r="H5" s="1" t="s">
        <v>143</v>
      </c>
      <c r="I5" s="1">
        <v>123456566</v>
      </c>
      <c r="J5" s="1" t="s">
        <v>115</v>
      </c>
    </row>
    <row r="6" spans="2:10">
      <c r="B6" s="1"/>
      <c r="C6" s="1" t="s">
        <v>146</v>
      </c>
      <c r="D6" s="1">
        <v>841318413</v>
      </c>
      <c r="E6" s="34" t="s">
        <v>141</v>
      </c>
      <c r="F6" s="1">
        <v>123456789</v>
      </c>
      <c r="G6" s="1" t="s">
        <v>142</v>
      </c>
      <c r="H6" s="1" t="s">
        <v>143</v>
      </c>
      <c r="I6" s="1">
        <v>123456566</v>
      </c>
      <c r="J6" s="1" t="s">
        <v>115</v>
      </c>
    </row>
    <row r="7" spans="2:10">
      <c r="B7" s="1"/>
      <c r="C7" s="1" t="s">
        <v>147</v>
      </c>
      <c r="D7" s="1">
        <v>511974121</v>
      </c>
      <c r="E7" s="34" t="s">
        <v>141</v>
      </c>
      <c r="F7" s="1">
        <v>123456789</v>
      </c>
      <c r="G7" s="1" t="s">
        <v>142</v>
      </c>
      <c r="H7" s="1" t="s">
        <v>143</v>
      </c>
      <c r="I7" s="1">
        <v>123456566</v>
      </c>
      <c r="J7" s="1" t="s">
        <v>115</v>
      </c>
    </row>
    <row r="8" spans="2:10">
      <c r="B8" s="1"/>
      <c r="C8" s="1" t="s">
        <v>148</v>
      </c>
      <c r="D8" s="1">
        <v>648413161</v>
      </c>
      <c r="E8" s="34" t="s">
        <v>141</v>
      </c>
      <c r="F8" s="1">
        <v>123456789</v>
      </c>
      <c r="G8" s="1" t="s">
        <v>142</v>
      </c>
      <c r="H8" s="1" t="s">
        <v>143</v>
      </c>
      <c r="I8" s="1">
        <v>123456566</v>
      </c>
      <c r="J8" s="1" t="s">
        <v>115</v>
      </c>
    </row>
    <row r="9" spans="2:10">
      <c r="B9" s="1"/>
      <c r="C9" s="1" t="s">
        <v>149</v>
      </c>
      <c r="D9" s="1">
        <v>884131988</v>
      </c>
      <c r="E9" s="34" t="s">
        <v>141</v>
      </c>
      <c r="F9" s="1">
        <v>123456789</v>
      </c>
      <c r="G9" s="1" t="s">
        <v>142</v>
      </c>
      <c r="H9" s="1" t="s">
        <v>143</v>
      </c>
      <c r="I9" s="1">
        <v>123456566</v>
      </c>
      <c r="J9" s="1" t="s">
        <v>115</v>
      </c>
    </row>
    <row r="10" spans="2:10">
      <c r="B10" s="1"/>
      <c r="C10" s="1" t="s">
        <v>113</v>
      </c>
      <c r="D10" s="1">
        <v>651987841</v>
      </c>
      <c r="E10" s="34" t="s">
        <v>141</v>
      </c>
      <c r="F10" s="1">
        <v>123456789</v>
      </c>
      <c r="G10" s="1" t="s">
        <v>142</v>
      </c>
      <c r="H10" s="1" t="s">
        <v>143</v>
      </c>
      <c r="I10" s="1">
        <v>123456566</v>
      </c>
      <c r="J10" s="1" t="s">
        <v>115</v>
      </c>
    </row>
    <row r="11" spans="2:10">
      <c r="B11" s="1"/>
      <c r="C11" s="1" t="s">
        <v>114</v>
      </c>
      <c r="D11" s="1">
        <v>484216848</v>
      </c>
      <c r="E11" s="34" t="s">
        <v>141</v>
      </c>
      <c r="F11" s="1">
        <v>123456789</v>
      </c>
      <c r="G11" s="1" t="s">
        <v>142</v>
      </c>
      <c r="H11" s="1" t="s">
        <v>143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13" workbookViewId="0">
      <selection activeCell="D25" sqref="D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6384" width="9" style="23"/>
  </cols>
  <sheetData>
    <row r="3" spans="2:11">
      <c r="B3" s="38" t="s">
        <v>83</v>
      </c>
      <c r="C3" s="38" t="s">
        <v>163</v>
      </c>
      <c r="D3" s="38" t="s">
        <v>164</v>
      </c>
      <c r="E3" s="38" t="s">
        <v>165</v>
      </c>
      <c r="F3" s="38" t="s">
        <v>93</v>
      </c>
      <c r="G3" s="38" t="s">
        <v>166</v>
      </c>
      <c r="H3" s="38" t="s">
        <v>167</v>
      </c>
      <c r="I3" s="38" t="s">
        <v>161</v>
      </c>
      <c r="J3" s="38" t="s">
        <v>91</v>
      </c>
      <c r="K3" s="38" t="s">
        <v>168</v>
      </c>
    </row>
    <row r="4" spans="2:11">
      <c r="B4" s="24" t="s">
        <v>29</v>
      </c>
      <c r="C4" s="24" t="s">
        <v>82</v>
      </c>
      <c r="D4" s="24" t="s">
        <v>81</v>
      </c>
      <c r="E4" s="24" t="s">
        <v>81</v>
      </c>
      <c r="F4" s="24" t="s">
        <v>82</v>
      </c>
      <c r="G4" s="24" t="s">
        <v>99</v>
      </c>
      <c r="H4" s="24" t="s">
        <v>96</v>
      </c>
      <c r="I4" s="24" t="s">
        <v>162</v>
      </c>
      <c r="J4" s="24" t="s">
        <v>162</v>
      </c>
      <c r="K4" s="24" t="s">
        <v>85</v>
      </c>
    </row>
    <row r="5" spans="2:11">
      <c r="B5" s="1"/>
      <c r="C5" s="1"/>
      <c r="D5" s="1"/>
      <c r="E5" s="34"/>
      <c r="F5" s="1"/>
      <c r="G5" s="1"/>
      <c r="H5" s="1"/>
      <c r="I5" s="1"/>
      <c r="J5" s="1"/>
      <c r="K5" s="1"/>
    </row>
    <row r="6" spans="2:11">
      <c r="B6" s="1"/>
      <c r="C6" s="1"/>
      <c r="D6" s="1"/>
      <c r="E6" s="34"/>
      <c r="F6" s="1"/>
      <c r="G6" s="1"/>
      <c r="H6" s="1"/>
      <c r="I6" s="1"/>
      <c r="J6" s="1"/>
      <c r="K6" s="1"/>
    </row>
    <row r="7" spans="2:11">
      <c r="B7" s="1"/>
      <c r="C7" s="1"/>
      <c r="D7" s="1"/>
      <c r="E7" s="34"/>
      <c r="F7" s="1"/>
      <c r="G7" s="1"/>
      <c r="H7" s="1"/>
      <c r="I7" s="1"/>
      <c r="J7" s="1"/>
      <c r="K7" s="1"/>
    </row>
    <row r="8" spans="2:11">
      <c r="B8" s="1"/>
      <c r="C8" s="1"/>
      <c r="D8" s="1"/>
      <c r="E8" s="34"/>
      <c r="F8" s="1"/>
      <c r="G8" s="1"/>
      <c r="H8" s="1"/>
      <c r="I8" s="1"/>
      <c r="J8" s="1"/>
      <c r="K8" s="1"/>
    </row>
    <row r="9" spans="2:11">
      <c r="B9" s="1"/>
      <c r="C9" s="1"/>
      <c r="D9" s="1"/>
      <c r="E9" s="34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34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34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34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34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34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34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34"/>
      <c r="F16" s="1"/>
      <c r="G16" s="1"/>
      <c r="H16" s="1"/>
      <c r="I16" s="1"/>
      <c r="J16" s="1"/>
      <c r="K16" s="1"/>
    </row>
    <row r="23" spans="1:3">
      <c r="C23" s="23" t="str">
        <f xml:space="preserve"> "INSERT INTO tbl_invoice("</f>
        <v>INSERT INTO tbl_invoice(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payment_type_id,accountant_id,receptionist_id,guest_id,tax_code,amount,update_ymd,create_ymd,creater_nm) VALUES('</v>
      </c>
    </row>
    <row r="25" spans="1:3">
      <c r="A25" s="23" t="str">
        <f>$C$23&amp;$C$24&amp;C25</f>
        <v>INSERT INTO tbl_invoice( payment_type_id,accountant_id,receptionist_id,guest_id,tax_code,amount,update_ymd,create_ymd,creater_nm) VALUES('','','','','','','','','');</v>
      </c>
      <c r="C25" s="23" t="str">
        <f>""&amp;C5&amp;"','"&amp;D5&amp;"','"&amp;E5&amp;"','"&amp;F5&amp;"','"&amp;G5&amp;"','"&amp;H5&amp;"','"&amp;I5&amp;"','"&amp;J5&amp;"','"&amp;K5&amp;"');"</f>
        <v>','','','','','','','','');</v>
      </c>
    </row>
    <row r="26" spans="1:3">
      <c r="A26" s="23" t="str">
        <f t="shared" ref="A26:A31" si="0">$C$23&amp;$C$24&amp;C26</f>
        <v>INSERT INTO tbl_invoice( payment_type_id,accountant_id,receptionist_id,guest_id,tax_code,amount,update_ymd,create_ymd,creater_nm) VALUES('','','','','','','','','');</v>
      </c>
      <c r="C26" s="23" t="str">
        <f>""&amp;C6&amp;"','"&amp;D6&amp;"','"&amp;E6&amp;"','"&amp;F6&amp;"','"&amp;G6&amp;"','"&amp;H6&amp;"','"&amp;I6&amp;"','"&amp;J6&amp;"','"&amp;K6&amp;"');"</f>
        <v>','','','','','','','','');</v>
      </c>
    </row>
    <row r="27" spans="1:3">
      <c r="A27" s="23" t="str">
        <f t="shared" si="0"/>
        <v>INSERT INTO tbl_invoice( payment_type_id,accountant_id,receptionist_id,guest_id,tax_code,amount,update_ymd,create_ymd,creater_nm) VALUES('','','','','','','','','');</v>
      </c>
      <c r="C27" s="23" t="str">
        <f t="shared" ref="C27:C31" si="1">""&amp;C12&amp;"','"&amp;D12&amp;"','"&amp;E12&amp;"','"&amp;F12&amp;"','"&amp;G12&amp;"','"&amp;H12&amp;"','"&amp;I12&amp;"','"&amp;J12&amp;"','"&amp;K12&amp;"');"</f>
        <v>','','','','','','','','');</v>
      </c>
    </row>
    <row r="28" spans="1:3">
      <c r="A28" s="23" t="str">
        <f t="shared" si="0"/>
        <v>INSERT INTO tbl_invoice( payment_type_id,accountant_id,receptionist_id,guest_id,tax_code,amount,update_ymd,create_ymd,creater_nm) VALUES('','','','','','','','','');</v>
      </c>
      <c r="C28" s="23" t="str">
        <f t="shared" si="1"/>
        <v>','','','','','','','','');</v>
      </c>
    </row>
    <row r="29" spans="1:3">
      <c r="A29" s="23" t="str">
        <f t="shared" si="0"/>
        <v>INSERT INTO tbl_invoice( payment_type_id,accountant_id,receptionist_id,guest_id,tax_code,amount,update_ymd,create_ymd,creater_nm) VALUES('','','','','','','','','');</v>
      </c>
      <c r="C29" s="23" t="str">
        <f t="shared" si="1"/>
        <v>','','','','','','','','');</v>
      </c>
    </row>
    <row r="30" spans="1:3">
      <c r="A30" s="23" t="str">
        <f t="shared" si="0"/>
        <v>INSERT INTO tbl_invoice( payment_type_id,accountant_id,receptionist_id,guest_id,tax_code,amount,update_ymd,create_ymd,creater_nm) VALUES('','','','','','','','','');</v>
      </c>
      <c r="C30" s="23" t="str">
        <f t="shared" si="1"/>
        <v>','','','','','','','','');</v>
      </c>
    </row>
    <row r="31" spans="1:3">
      <c r="A31" s="23" t="str">
        <f t="shared" si="0"/>
        <v>INSERT INTO tbl_invoice( payment_type_id,accountant_id,receptionist_id,guest_id,tax_code,amount,update_ymd,create_ymd,creater_nm) VALUES('','','','','','','','','');</v>
      </c>
      <c r="C31" s="23" t="str">
        <f t="shared" si="1"/>
        <v>','','','','','','','','');</v>
      </c>
    </row>
    <row r="32" spans="1:3">
      <c r="A32" s="23" t="str">
        <f>$C$23&amp;$C$24&amp;C32</f>
        <v>INSERT INTO tbl_invoice( payment_type_id,accountant_id,receptionist_id,guest_id,tax_code,amount,update_ymd,create_ymd,creater_nm) VALUES('','','','','','','','','');</v>
      </c>
      <c r="C32" s="23" t="str">
        <f>""&amp;C12&amp;"','"&amp;D12&amp;"','"&amp;E12&amp;"','"&amp;F12&amp;"','"&amp;G12&amp;"','"&amp;H12&amp;"','"&amp;I12&amp;"','"&amp;J12&amp;"','"&amp;K12&amp;"');"</f>
        <v>','','','','','','','','');</v>
      </c>
    </row>
    <row r="33" spans="1:3">
      <c r="A33" s="23" t="str">
        <f t="shared" ref="A33:A36" si="2">$C$23&amp;$C$24&amp;C33</f>
        <v>INSERT INTO tbl_invoice( payment_type_id,accountant_id,receptionist_id,guest_id,tax_code,amount,update_ymd,create_ymd,creater_nm) VALUES('','','','','','','','','');</v>
      </c>
      <c r="C33" s="23" t="str">
        <f>""&amp;C13&amp;"','"&amp;D13&amp;"','"&amp;E13&amp;"','"&amp;F13&amp;"','"&amp;G13&amp;"','"&amp;H13&amp;"','"&amp;I13&amp;"','"&amp;J13&amp;"','"&amp;K13&amp;"');"</f>
        <v>','','','','','','','','');</v>
      </c>
    </row>
    <row r="34" spans="1:3">
      <c r="A34" s="23" t="str">
        <f t="shared" si="2"/>
        <v>INSERT INTO tbl_invoice( payment_type_id,accountant_id,receptionist_id,guest_id,tax_code,amount,update_ymd,create_ymd,creater_nm) VALUES('','','','','','','','','');</v>
      </c>
      <c r="C34" s="23" t="str">
        <f t="shared" ref="C34:C36" si="3"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2"/>
        <v>INSERT INTO tbl_invoice( payment_type_id,accountant_id,receptionist_id,guest_id,tax_code,amount,update_ymd,create_ymd,creater_nm) VALUES('','','','','','','','','');</v>
      </c>
      <c r="C35" s="23" t="str">
        <f t="shared" si="3"/>
        <v>','','','','','','','','');</v>
      </c>
    </row>
    <row r="36" spans="1:3">
      <c r="A36" s="23" t="str">
        <f t="shared" si="2"/>
        <v>INSERT INTO tbl_invoice( payment_type_id,accountant_id,receptionist_id,guest_id,tax_code,amount,update_ymd,create_ymd,creater_nm) VALUES('','','','','','','','','');</v>
      </c>
      <c r="C36" s="23" t="str">
        <f t="shared" si="3"/>
        <v>','','','','','','','','');</v>
      </c>
    </row>
    <row r="37" spans="1:3">
      <c r="A37" s="23" t="str">
        <f>$C$23&amp;$C$24&amp;C37</f>
        <v>INSERT INTO tbl_invoice( payment_type_id,accountant_id,receptionist_id,guest_id,tax_code,amount,update_ymd,create_ymd,creater_nm) VALUES('','','','','','','','','');</v>
      </c>
      <c r="C37" s="23" t="str">
        <f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>$C$23&amp;$C$24&amp;C38</f>
        <v>INSERT INTO tbl_invoice( payment_type_id,accountant_id,receptionist_id,guest_id,tax_code,amount,update_ymd,create_ymd,creater_nm)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ref="A39" si="4">$C$23&amp;$C$24&amp;C39</f>
        <v>INSERT INTO tbl_invoice( payment_type_id,accountant_id,receptionist_id,guest_id,tax_code,amount,update_ymd,create_ymd,creater_nm)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F24" sqref="F24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 ht="15.75" thickBot="1">
      <c r="B3" s="39" t="s">
        <v>83</v>
      </c>
      <c r="C3" s="39" t="s">
        <v>80</v>
      </c>
      <c r="D3" s="39" t="s">
        <v>169</v>
      </c>
      <c r="E3" s="39" t="s">
        <v>75</v>
      </c>
      <c r="F3" s="40" t="s">
        <v>170</v>
      </c>
      <c r="G3" s="40" t="s">
        <v>76</v>
      </c>
      <c r="H3" s="40" t="s">
        <v>171</v>
      </c>
      <c r="I3" s="40" t="s">
        <v>161</v>
      </c>
      <c r="J3" s="41" t="s">
        <v>91</v>
      </c>
    </row>
    <row r="4" spans="2:10">
      <c r="B4" s="42" t="s">
        <v>29</v>
      </c>
      <c r="C4" s="42" t="s">
        <v>82</v>
      </c>
      <c r="D4" s="42" t="s">
        <v>81</v>
      </c>
      <c r="E4" s="42" t="s">
        <v>81</v>
      </c>
      <c r="F4" s="42" t="s">
        <v>82</v>
      </c>
      <c r="G4" s="42" t="s">
        <v>99</v>
      </c>
      <c r="H4" s="42" t="s">
        <v>96</v>
      </c>
      <c r="I4" s="42" t="s">
        <v>162</v>
      </c>
      <c r="J4" s="42" t="s">
        <v>162</v>
      </c>
    </row>
    <row r="5" spans="2:10">
      <c r="B5" s="1"/>
      <c r="C5" s="1"/>
      <c r="D5" s="1"/>
      <c r="E5" s="34"/>
      <c r="F5" s="1"/>
      <c r="G5" s="1"/>
      <c r="H5" s="1"/>
      <c r="I5" s="1"/>
      <c r="J5" s="1"/>
    </row>
    <row r="6" spans="2:10">
      <c r="B6" s="1"/>
      <c r="C6" s="1"/>
      <c r="D6" s="1"/>
      <c r="E6" s="34"/>
      <c r="F6" s="1"/>
      <c r="G6" s="1"/>
      <c r="H6" s="1"/>
      <c r="I6" s="1"/>
      <c r="J6" s="1"/>
    </row>
    <row r="7" spans="2:10">
      <c r="B7" s="1"/>
      <c r="C7" s="1"/>
      <c r="D7" s="1"/>
      <c r="E7" s="34"/>
      <c r="F7" s="1"/>
      <c r="G7" s="1"/>
      <c r="H7" s="1"/>
      <c r="I7" s="1"/>
      <c r="J7" s="1"/>
    </row>
    <row r="8" spans="2:10">
      <c r="B8" s="1"/>
      <c r="C8" s="1"/>
      <c r="D8" s="1"/>
      <c r="E8" s="34"/>
      <c r="F8" s="1"/>
      <c r="G8" s="1"/>
      <c r="H8" s="1"/>
      <c r="I8" s="1"/>
      <c r="J8" s="1"/>
    </row>
    <row r="9" spans="2:10">
      <c r="B9" s="1"/>
      <c r="C9" s="1"/>
      <c r="D9" s="1"/>
      <c r="E9" s="34"/>
      <c r="F9" s="1"/>
      <c r="G9" s="1"/>
      <c r="H9" s="1"/>
      <c r="I9" s="1"/>
      <c r="J9" s="1"/>
    </row>
    <row r="10" spans="2:10">
      <c r="B10" s="1"/>
      <c r="C10" s="1"/>
      <c r="D10" s="1"/>
      <c r="E10" s="34"/>
      <c r="F10" s="1"/>
      <c r="G10" s="1"/>
      <c r="H10" s="1"/>
      <c r="I10" s="1"/>
      <c r="J10" s="1"/>
    </row>
    <row r="11" spans="2:10">
      <c r="B11" s="1"/>
      <c r="C11" s="1"/>
      <c r="D11" s="1"/>
      <c r="E11" s="34"/>
      <c r="F11" s="1"/>
      <c r="G11" s="1"/>
      <c r="H11" s="1"/>
      <c r="I11" s="1"/>
      <c r="J11" s="1"/>
    </row>
    <row r="12" spans="2:10">
      <c r="B12" s="1"/>
      <c r="C12" s="1"/>
      <c r="D12" s="1"/>
      <c r="E12" s="34"/>
      <c r="F12" s="1"/>
      <c r="G12" s="1"/>
      <c r="H12" s="1"/>
      <c r="I12" s="1"/>
      <c r="J12" s="1"/>
    </row>
    <row r="13" spans="2:10">
      <c r="B13" s="1"/>
      <c r="C13" s="1"/>
      <c r="D13" s="1"/>
      <c r="E13" s="34"/>
      <c r="F13" s="1"/>
      <c r="G13" s="1"/>
      <c r="H13" s="1"/>
      <c r="I13" s="1"/>
      <c r="J13" s="1"/>
    </row>
    <row r="14" spans="2:10">
      <c r="B14" s="1"/>
      <c r="C14" s="1"/>
      <c r="D14" s="1"/>
      <c r="E14" s="34"/>
      <c r="F14" s="1"/>
      <c r="G14" s="1"/>
      <c r="H14" s="1"/>
      <c r="I14" s="1"/>
      <c r="J14" s="1"/>
    </row>
    <row r="15" spans="2:10">
      <c r="B15" s="1"/>
      <c r="C15" s="1"/>
      <c r="D15" s="1"/>
      <c r="E15" s="34"/>
      <c r="F15" s="1"/>
      <c r="G15" s="1"/>
      <c r="H15" s="1"/>
      <c r="I15" s="1"/>
      <c r="J15" s="1"/>
    </row>
    <row r="16" spans="2:10">
      <c r="B16" s="1"/>
      <c r="C16" s="1"/>
      <c r="D16" s="1"/>
      <c r="E16" s="34"/>
      <c r="F16" s="1"/>
      <c r="G16" s="1"/>
      <c r="H16" s="1"/>
      <c r="I16" s="1"/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room_number,invoice_id,description,quantity,price,amount_total,update_ymd,create_ymd) VALUES('</v>
      </c>
    </row>
    <row r="25" spans="1:3">
      <c r="A25" s="23" t="str">
        <f>$C$23&amp;$C$24&amp;C25</f>
        <v>INSERT INTO tbl_invoice_detail( room_number,invoice_id,description,quantity,price,amount_total,update_ymd,create_ymd) VALUES('','','','','','','','');</v>
      </c>
      <c r="C25" s="23" t="str">
        <f>""&amp;C5&amp;"','"&amp;D5&amp;"','"&amp;E5&amp;"','"&amp;F5&amp;"','"&amp;G5&amp;"','"&amp;H5&amp;"','"&amp;I5&amp;"','"&amp;J5&amp;"');"</f>
        <v>','','','','','','','');</v>
      </c>
    </row>
    <row r="26" spans="1:3">
      <c r="A26" s="23" t="str">
        <f t="shared" ref="A26:A31" si="0">$C$23&amp;$C$24&amp;C26</f>
        <v>INSERT INTO tbl_invoice_detail( room_number,invoice_id,description,quantity,price,amount_total,update_ymd,create_ymd) VALUES('','','','','','','','');</v>
      </c>
      <c r="C26" s="23" t="str">
        <f t="shared" ref="C26:C39" si="1">""&amp;C6&amp;"','"&amp;D6&amp;"','"&amp;E6&amp;"','"&amp;F6&amp;"','"&amp;G6&amp;"','"&amp;H6&amp;"','"&amp;I6&amp;"','"&amp;J6&amp;"');"</f>
        <v>','','','','','','','');</v>
      </c>
    </row>
    <row r="27" spans="1:3">
      <c r="A27" s="23" t="str">
        <f t="shared" si="0"/>
        <v>INSERT INTO tbl_invoice_detail( room_number,invoice_id,description,quantity,price,amount_total,update_ymd,create_ymd) VALUES('','','','','','','','');</v>
      </c>
      <c r="C27" s="23" t="str">
        <f t="shared" si="1"/>
        <v>','','','','','','','');</v>
      </c>
    </row>
    <row r="28" spans="1:3">
      <c r="A28" s="23" t="str">
        <f t="shared" si="0"/>
        <v>INSERT INTO tbl_invoice_detail( room_number,invoice_id,description,quantity,price,amount_total,update_ymd,create_ymd) VALUES('','','','','','','','');</v>
      </c>
      <c r="C28" s="23" t="str">
        <f t="shared" si="1"/>
        <v>','','','','','','','');</v>
      </c>
    </row>
    <row r="29" spans="1:3">
      <c r="A29" s="23" t="str">
        <f t="shared" si="0"/>
        <v>INSERT INTO tbl_invoice_detail( room_number,invoice_id,description,quantity,price,amount_total,update_ymd,create_ymd) VALUES('','','','','','','','');</v>
      </c>
      <c r="C29" s="23" t="str">
        <f t="shared" si="1"/>
        <v>','','','','','','','');</v>
      </c>
    </row>
    <row r="30" spans="1:3">
      <c r="A30" s="23" t="str">
        <f t="shared" si="0"/>
        <v>INSERT INTO tbl_invoice_detail( room_number,invoice_id,description,quantity,price,amount_total,update_ymd,create_ymd) VALUES('','','','','','','','');</v>
      </c>
      <c r="C30" s="23" t="str">
        <f t="shared" si="1"/>
        <v>','','','','','','','');</v>
      </c>
    </row>
    <row r="31" spans="1:3">
      <c r="A31" s="23" t="str">
        <f t="shared" si="0"/>
        <v>INSERT INTO tbl_invoice_detail( room_number,invoice_id,description,quantity,price,amount_total,update_ymd,create_ymd) VALUES('','','','','','','','');</v>
      </c>
      <c r="C31" s="23" t="str">
        <f t="shared" si="1"/>
        <v>','','','','','','','');</v>
      </c>
    </row>
    <row r="32" spans="1:3">
      <c r="A32" s="23" t="str">
        <f>$C$23&amp;$C$24&amp;C32</f>
        <v>INSERT INTO tbl_invoice_detail( room_number,invoice_id,description,quantity,price,amount_total,update_ymd,create_ymd) VALUES('','','','','','','','');</v>
      </c>
      <c r="C32" s="23" t="str">
        <f t="shared" si="1"/>
        <v>','','','','','','','');</v>
      </c>
    </row>
    <row r="33" spans="1:3">
      <c r="A33" s="23" t="str">
        <f t="shared" ref="A33:A36" si="2">$C$23&amp;$C$24&amp;C33</f>
        <v>INSERT INTO tbl_invoice_detail( room_number,invoice_id,description,quantity,price,amount_total,update_ymd,create_ymd) VALUES('','','','','','','','');</v>
      </c>
      <c r="C33" s="23" t="str">
        <f t="shared" si="1"/>
        <v>','','','','','','','');</v>
      </c>
    </row>
    <row r="34" spans="1:3">
      <c r="A34" s="23" t="str">
        <f t="shared" si="2"/>
        <v>INSERT INTO tbl_invoice_detail( room_number,invoice_id,description,quantity,price,amount_total,update_ymd,create_ymd) VALUES('','','','','','','','');</v>
      </c>
      <c r="C34" s="23" t="str">
        <f t="shared" si="1"/>
        <v>','','','','','','','');</v>
      </c>
    </row>
    <row r="35" spans="1:3">
      <c r="A35" s="23" t="str">
        <f t="shared" si="2"/>
        <v>INSERT INTO tbl_invoice_detail( room_number,invoice_id,description,quantity,price,amount_total,update_ymd,create_ymd) VALUES('','','','','','','','');</v>
      </c>
      <c r="C35" s="23" t="str">
        <f t="shared" si="1"/>
        <v>','','','','','','','');</v>
      </c>
    </row>
    <row r="36" spans="1:3">
      <c r="A36" s="23" t="str">
        <f t="shared" si="2"/>
        <v>INSERT INTO tbl_invoice_detail( room_number,invoice_id,description,quantity,price,amount_total,update_ymd,create_ymd) VALUES('','','','','','','','');</v>
      </c>
      <c r="C36" s="23" t="str">
        <f t="shared" si="1"/>
        <v>','','','','','','','');</v>
      </c>
    </row>
    <row r="37" spans="1:3">
      <c r="A37" s="23" t="str">
        <f>$C$23&amp;$C$24&amp;C37</f>
        <v>INSERT INTO tbl_invoice_detail( room_number,invoice_id,description,quantity,price,amount_total,update_ymd,create_ymd)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>$C$23&amp;$C$24&amp;C38</f>
        <v>INSERT INTO tbl_invoice_detail( room_number,invoice_id,description,quantity,price,amount_total,update_ymd,create_ymd)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ref="A39" si="3">$C$23&amp;$C$24&amp;C39</f>
        <v>INSERT INTO tbl_invoice_detail( room_number,invoice_id,description,quantity,price,amount_total,update_ymd,create_ymd)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95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97</v>
      </c>
      <c r="D4" s="3" t="s">
        <v>98</v>
      </c>
      <c r="E4" s="3" t="s">
        <v>96</v>
      </c>
    </row>
    <row r="5" spans="2:5">
      <c r="B5" s="1" t="s">
        <v>125</v>
      </c>
      <c r="C5" s="1" t="s">
        <v>185</v>
      </c>
      <c r="D5" s="1" t="s">
        <v>144</v>
      </c>
      <c r="E5" s="1">
        <v>100</v>
      </c>
    </row>
    <row r="6" spans="2:5">
      <c r="B6" s="1" t="s">
        <v>126</v>
      </c>
      <c r="C6" s="1" t="s">
        <v>184</v>
      </c>
      <c r="D6" s="1" t="s">
        <v>144</v>
      </c>
      <c r="E6" s="1">
        <v>200</v>
      </c>
    </row>
    <row r="7" spans="2:5">
      <c r="B7" s="1" t="s">
        <v>127</v>
      </c>
      <c r="C7" s="1" t="s">
        <v>186</v>
      </c>
      <c r="D7" s="1" t="s">
        <v>144</v>
      </c>
      <c r="E7" s="1">
        <v>300</v>
      </c>
    </row>
    <row r="8" spans="2:5">
      <c r="B8" s="1" t="s">
        <v>128</v>
      </c>
      <c r="C8" s="1" t="s">
        <v>187</v>
      </c>
      <c r="D8" s="1" t="s">
        <v>144</v>
      </c>
      <c r="E8" s="1">
        <v>400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VALUES('RT01','Single','cho hut thuoc','100');</v>
      </c>
      <c r="C20" s="21" t="str">
        <f>""&amp;B5&amp;"','"&amp;C5&amp;"','"&amp;D5&amp;"','"&amp;E5&amp;"');"</f>
        <v>RT01','Single','cho hut thuoc','100');</v>
      </c>
    </row>
    <row r="21" spans="1:3">
      <c r="A21" s="21" t="str">
        <f t="shared" ref="A21:A23" si="0">$C$18&amp;$C$19&amp;C21</f>
        <v>INSERT INTO tbl_room_type( room_type_id,type_name,description,price) VALUES('RT02','Double','cho hut thuoc','200');</v>
      </c>
      <c r="C21" s="23" t="str">
        <f t="shared" ref="C21:C23" si="1">""&amp;B6&amp;"','"&amp;C6&amp;"','"&amp;D6&amp;"','"&amp;E6&amp;"');"</f>
        <v>RT02','Double','cho hut thuoc','200');</v>
      </c>
    </row>
    <row r="22" spans="1:3">
      <c r="A22" s="21" t="str">
        <f t="shared" si="0"/>
        <v>INSERT INTO tbl_room_type( room_type_id,type_name,description,price) VALUES('RT03','Twins','cho hut thuoc','300');</v>
      </c>
      <c r="C22" s="23" t="str">
        <f t="shared" si="1"/>
        <v>RT03','Twins','cho hut thuoc','300');</v>
      </c>
    </row>
    <row r="23" spans="1:3">
      <c r="A23" s="21" t="str">
        <f t="shared" si="0"/>
        <v>INSERT INTO tbl_room_type( room_type_id,type_name,description,price) VALUES('RT04','Extra','cho hut thuoc','400');</v>
      </c>
      <c r="C23" s="23" t="str">
        <f t="shared" si="1"/>
        <v>RT04','Extra','cho hut thuoc','400');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94</v>
      </c>
      <c r="C3" s="29" t="s">
        <v>100</v>
      </c>
      <c r="D3" s="29" t="s">
        <v>84</v>
      </c>
      <c r="E3" s="33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152</v>
      </c>
      <c r="E5" s="1"/>
    </row>
    <row r="6" spans="2:5">
      <c r="B6" s="1" t="s">
        <v>117</v>
      </c>
      <c r="C6" s="1" t="s">
        <v>118</v>
      </c>
      <c r="D6" s="1" t="s">
        <v>188</v>
      </c>
      <c r="E6" s="1"/>
    </row>
    <row r="7" spans="2:5">
      <c r="B7" s="1" t="s">
        <v>121</v>
      </c>
      <c r="C7" s="1" t="s">
        <v>118</v>
      </c>
      <c r="D7" s="1" t="s">
        <v>153</v>
      </c>
      <c r="E7" s="1"/>
    </row>
    <row r="8" spans="2:5">
      <c r="B8" s="1" t="s">
        <v>155</v>
      </c>
      <c r="C8" s="1" t="s">
        <v>118</v>
      </c>
      <c r="D8" s="1" t="s">
        <v>137</v>
      </c>
      <c r="E8" s="1"/>
    </row>
    <row r="9" spans="2:5">
      <c r="B9" s="1" t="s">
        <v>156</v>
      </c>
      <c r="C9" s="1" t="s">
        <v>118</v>
      </c>
      <c r="D9" s="1" t="s">
        <v>154</v>
      </c>
      <c r="E9" s="1"/>
    </row>
    <row r="10" spans="2:5">
      <c r="B10" s="1" t="s">
        <v>120</v>
      </c>
      <c r="C10" s="1" t="s">
        <v>119</v>
      </c>
      <c r="D10" s="1" t="s">
        <v>138</v>
      </c>
      <c r="E10" s="1"/>
    </row>
    <row r="11" spans="2:5">
      <c r="B11" s="1" t="s">
        <v>122</v>
      </c>
      <c r="C11" s="1" t="s">
        <v>119</v>
      </c>
      <c r="D11" s="1" t="s">
        <v>136</v>
      </c>
      <c r="E11" s="1"/>
    </row>
    <row r="12" spans="2:5">
      <c r="B12" s="1" t="s">
        <v>123</v>
      </c>
      <c r="C12" s="1" t="s">
        <v>119</v>
      </c>
      <c r="D12" s="1" t="s">
        <v>139</v>
      </c>
      <c r="E12" s="1"/>
    </row>
    <row r="13" spans="2:5">
      <c r="B13" s="1" t="s">
        <v>124</v>
      </c>
      <c r="C13" s="1" t="s">
        <v>119</v>
      </c>
      <c r="D13" s="1" t="s">
        <v>140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VALUES('RS01','RS','New','');</v>
      </c>
      <c r="C22" s="23" t="str">
        <f>""&amp;B5&amp;"','"&amp;C5&amp;"','"&amp;D5&amp;"','"&amp;E5&amp;"');"</f>
        <v>RS01','RS','New','');</v>
      </c>
    </row>
    <row r="23" spans="1:3">
      <c r="A23" s="23" t="str">
        <f t="shared" ref="A23:A28" si="0">$C$20&amp;$C$21&amp;C23</f>
        <v>INSERT INTO tbl_status( status_id,status_type,status_name,description) VALUES('RS02','RS','Processing','');</v>
      </c>
      <c r="C23" s="23" t="str">
        <f t="shared" ref="C23:C30" si="1">""&amp;B6&amp;"','"&amp;C6&amp;"','"&amp;D6&amp;"','"&amp;E6&amp;"');"</f>
        <v>RS02','RS','Processing','');</v>
      </c>
    </row>
    <row r="24" spans="1:3">
      <c r="A24" s="23" t="str">
        <f t="shared" si="0"/>
        <v>INSERT INTO tbl_status( status_id,status_type,status_name,description) VALUES('RS03','RS','Processed','');</v>
      </c>
      <c r="C24" s="23" t="str">
        <f t="shared" si="1"/>
        <v>RS03','RS','Processed','');</v>
      </c>
    </row>
    <row r="25" spans="1:3">
      <c r="A25" s="23" t="str">
        <f t="shared" si="0"/>
        <v>INSERT INTO tbl_status( status_id,status_type,status_name,description) VALUES('RS04','RS','Cancelled','');</v>
      </c>
      <c r="C25" s="23" t="str">
        <f t="shared" si="1"/>
        <v>RS04','RS','Cancelled','');</v>
      </c>
    </row>
    <row r="26" spans="1:3">
      <c r="A26" s="23" t="str">
        <f t="shared" si="0"/>
        <v>INSERT INTO tbl_status( status_id,status_type,status_name,description) VALUES('RS05','RS','Finish','');</v>
      </c>
      <c r="C26" s="23" t="str">
        <f t="shared" si="1"/>
        <v>RS05','RS','Finish','');</v>
      </c>
    </row>
    <row r="27" spans="1:3">
      <c r="A27" s="23" t="str">
        <f t="shared" si="0"/>
        <v>INSERT INTO tbl_status( status_id,status_type,status_name,description) VALUES('RO01','RO','Not in use','');</v>
      </c>
      <c r="C27" s="23" t="str">
        <f t="shared" si="1"/>
        <v>RO01','RO','Not in use','');</v>
      </c>
    </row>
    <row r="28" spans="1:3">
      <c r="A28" s="23" t="str">
        <f t="shared" si="0"/>
        <v>INSERT INTO tbl_status( status_id,status_type,status_name,description) VALUES('RO02','RO','In use','');</v>
      </c>
      <c r="C28" s="23" t="str">
        <f t="shared" si="1"/>
        <v>RO02','RO','In use','');</v>
      </c>
    </row>
    <row r="29" spans="1:3">
      <c r="A29" s="23" t="str">
        <f>$C$20&amp;$C$21&amp;C29</f>
        <v>INSERT INTO tbl_status( status_id,status_type,status_name,description) VALUES('RO03','RO','Cleaning','');</v>
      </c>
      <c r="C29" s="23" t="str">
        <f t="shared" si="1"/>
        <v>RO03','RO','Cleaning','');</v>
      </c>
    </row>
    <row r="30" spans="1:3">
      <c r="A30" s="23" t="str">
        <f t="shared" ref="A30" si="2">$C$20&amp;$C$21&amp;C30</f>
        <v>INSERT INTO tbl_status( status_id,status_type,status_name,description) VALUES('RO04','RO','Fixing','');</v>
      </c>
      <c r="C30" s="23" t="str">
        <f t="shared" si="1"/>
        <v>RO04','RO','Fixing','');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tabSelected="1" workbookViewId="0">
      <selection activeCell="L14" sqref="L14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7" t="s">
        <v>83</v>
      </c>
      <c r="C3" s="37" t="s">
        <v>94</v>
      </c>
      <c r="D3" s="37" t="s">
        <v>93</v>
      </c>
      <c r="E3" s="37" t="s">
        <v>86</v>
      </c>
      <c r="F3" s="47" t="s">
        <v>87</v>
      </c>
      <c r="G3" s="48" t="s">
        <v>88</v>
      </c>
      <c r="H3" s="49" t="s">
        <v>89</v>
      </c>
      <c r="I3" s="49" t="s">
        <v>90</v>
      </c>
      <c r="J3" s="49" t="s">
        <v>203</v>
      </c>
      <c r="K3" s="49" t="s">
        <v>204</v>
      </c>
      <c r="L3" s="49" t="s">
        <v>161</v>
      </c>
      <c r="M3" s="50" t="s">
        <v>91</v>
      </c>
    </row>
    <row r="4" spans="1:13" ht="15.75" thickBot="1">
      <c r="B4" s="37" t="s">
        <v>29</v>
      </c>
      <c r="C4" s="37" t="s">
        <v>99</v>
      </c>
      <c r="D4" s="37" t="s">
        <v>82</v>
      </c>
      <c r="E4" s="37" t="s">
        <v>92</v>
      </c>
      <c r="F4" s="51" t="s">
        <v>92</v>
      </c>
      <c r="G4" s="48" t="s">
        <v>82</v>
      </c>
      <c r="H4" s="49" t="s">
        <v>82</v>
      </c>
      <c r="I4" s="49" t="s">
        <v>82</v>
      </c>
      <c r="J4" s="49" t="s">
        <v>205</v>
      </c>
      <c r="K4" s="49" t="s">
        <v>85</v>
      </c>
      <c r="L4" s="49" t="s">
        <v>162</v>
      </c>
      <c r="M4" s="52" t="s">
        <v>162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46" t="s">
        <v>191</v>
      </c>
      <c r="M5" s="46" t="s">
        <v>191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46" t="s">
        <v>192</v>
      </c>
      <c r="M6" s="46" t="s">
        <v>192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46" t="s">
        <v>193</v>
      </c>
      <c r="M7" s="46" t="s">
        <v>193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46" t="s">
        <v>194</v>
      </c>
      <c r="M8" s="46" t="s">
        <v>194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46" t="s">
        <v>195</v>
      </c>
      <c r="M9" s="46" t="s">
        <v>195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20170014</v>
      </c>
      <c r="G10" s="1">
        <v>2</v>
      </c>
      <c r="H10" s="1">
        <v>2</v>
      </c>
      <c r="I10" s="1">
        <v>0</v>
      </c>
      <c r="J10" s="1"/>
      <c r="L10" s="46" t="s">
        <v>196</v>
      </c>
      <c r="M10" s="46" t="s">
        <v>196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46" t="s">
        <v>197</v>
      </c>
      <c r="M11" s="46" t="s">
        <v>197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VALUES('RS01','6','20170912','20170014','2','2','0','');</v>
      </c>
      <c r="C25" s="23" t="str">
        <f t="shared" si="1"/>
        <v>RS01','6','20170912','20170014','2','2','0','');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topLeftCell="A4" workbookViewId="0">
      <selection activeCell="K5" sqref="K5:K11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6384" width="9" style="23"/>
  </cols>
  <sheetData>
    <row r="3" spans="2:12" ht="15.75" thickBot="1">
      <c r="B3" s="39" t="s">
        <v>83</v>
      </c>
      <c r="C3" s="39" t="s">
        <v>103</v>
      </c>
      <c r="D3" s="39" t="s">
        <v>78</v>
      </c>
      <c r="E3" s="40" t="s">
        <v>189</v>
      </c>
      <c r="F3" s="40" t="s">
        <v>190</v>
      </c>
      <c r="G3" s="40" t="s">
        <v>157</v>
      </c>
      <c r="H3" s="40" t="s">
        <v>158</v>
      </c>
      <c r="I3" s="40" t="s">
        <v>159</v>
      </c>
      <c r="J3" s="40" t="s">
        <v>160</v>
      </c>
      <c r="K3" s="40" t="s">
        <v>161</v>
      </c>
      <c r="L3" s="41" t="s">
        <v>91</v>
      </c>
    </row>
    <row r="4" spans="2:12" ht="15.75" thickBot="1">
      <c r="B4" s="43" t="s">
        <v>29</v>
      </c>
      <c r="C4" s="43" t="s">
        <v>82</v>
      </c>
      <c r="D4" s="43" t="s">
        <v>77</v>
      </c>
      <c r="E4" s="44" t="s">
        <v>92</v>
      </c>
      <c r="F4" s="44" t="s">
        <v>92</v>
      </c>
      <c r="G4" s="44" t="s">
        <v>85</v>
      </c>
      <c r="H4" s="44" t="s">
        <v>112</v>
      </c>
      <c r="I4" s="44" t="s">
        <v>81</v>
      </c>
      <c r="J4" s="44" t="s">
        <v>85</v>
      </c>
      <c r="K4" s="44" t="s">
        <v>162</v>
      </c>
      <c r="L4" s="45" t="s">
        <v>162</v>
      </c>
    </row>
    <row r="5" spans="2:12">
      <c r="B5" s="1"/>
      <c r="C5" s="1">
        <v>1</v>
      </c>
      <c r="D5" s="1" t="s">
        <v>129</v>
      </c>
      <c r="E5" s="1"/>
      <c r="F5" s="1"/>
      <c r="G5" s="1"/>
      <c r="H5" s="1"/>
      <c r="I5" s="1"/>
      <c r="J5" s="1"/>
      <c r="K5" s="46" t="s">
        <v>191</v>
      </c>
      <c r="L5" s="46" t="s">
        <v>191</v>
      </c>
    </row>
    <row r="6" spans="2:12">
      <c r="B6" s="1"/>
      <c r="C6" s="1">
        <v>2</v>
      </c>
      <c r="D6" s="1" t="s">
        <v>130</v>
      </c>
      <c r="E6" s="1"/>
      <c r="F6" s="1"/>
      <c r="G6" s="1"/>
      <c r="H6" s="1"/>
      <c r="I6" s="1"/>
      <c r="J6" s="1"/>
      <c r="K6" s="46" t="s">
        <v>192</v>
      </c>
      <c r="L6" s="46" t="s">
        <v>192</v>
      </c>
    </row>
    <row r="7" spans="2:12">
      <c r="B7" s="1"/>
      <c r="C7" s="1">
        <v>2</v>
      </c>
      <c r="D7" s="1" t="s">
        <v>131</v>
      </c>
      <c r="E7" s="1"/>
      <c r="F7" s="1"/>
      <c r="G7" s="1"/>
      <c r="H7" s="1"/>
      <c r="I7" s="1"/>
      <c r="J7" s="1"/>
      <c r="K7" s="46" t="s">
        <v>193</v>
      </c>
      <c r="L7" s="46" t="s">
        <v>193</v>
      </c>
    </row>
    <row r="8" spans="2:12">
      <c r="B8" s="1"/>
      <c r="C8" s="1">
        <v>3</v>
      </c>
      <c r="D8" s="1" t="s">
        <v>129</v>
      </c>
      <c r="E8" s="1"/>
      <c r="F8" s="1"/>
      <c r="G8" s="1"/>
      <c r="H8" s="1"/>
      <c r="I8" s="1"/>
      <c r="J8" s="1"/>
      <c r="K8" s="46" t="s">
        <v>194</v>
      </c>
      <c r="L8" s="46" t="s">
        <v>194</v>
      </c>
    </row>
    <row r="9" spans="2:12">
      <c r="B9" s="1"/>
      <c r="C9" s="1">
        <v>3</v>
      </c>
      <c r="D9" s="1" t="s">
        <v>130</v>
      </c>
      <c r="E9" s="1"/>
      <c r="F9" s="1"/>
      <c r="G9" s="1"/>
      <c r="H9" s="1"/>
      <c r="I9" s="1"/>
      <c r="J9" s="1"/>
      <c r="K9" s="46" t="s">
        <v>195</v>
      </c>
      <c r="L9" s="46" t="s">
        <v>195</v>
      </c>
    </row>
    <row r="10" spans="2:12">
      <c r="B10" s="1"/>
      <c r="C10" s="1">
        <v>3</v>
      </c>
      <c r="D10" s="1" t="s">
        <v>131</v>
      </c>
      <c r="E10" s="1"/>
      <c r="F10" s="1"/>
      <c r="G10" s="1"/>
      <c r="H10" s="1"/>
      <c r="I10" s="1"/>
      <c r="J10" s="1"/>
      <c r="K10" s="46" t="s">
        <v>196</v>
      </c>
      <c r="L10" s="46" t="s">
        <v>196</v>
      </c>
    </row>
    <row r="11" spans="2:12">
      <c r="B11" s="1"/>
      <c r="C11" s="1">
        <v>4</v>
      </c>
      <c r="D11" s="1" t="s">
        <v>132</v>
      </c>
      <c r="E11" s="1"/>
      <c r="F11" s="1"/>
      <c r="G11" s="1"/>
      <c r="H11" s="1"/>
      <c r="I11" s="1"/>
      <c r="J11" s="1"/>
      <c r="K11" s="46" t="s">
        <v>197</v>
      </c>
      <c r="L11" s="46" t="s">
        <v>197</v>
      </c>
    </row>
    <row r="12" spans="2:12">
      <c r="B12" s="1"/>
      <c r="C12" s="1">
        <v>4</v>
      </c>
      <c r="D12" s="1" t="s">
        <v>133</v>
      </c>
      <c r="E12" s="1"/>
      <c r="F12" s="1"/>
      <c r="G12" s="1"/>
      <c r="H12" s="1"/>
      <c r="I12" s="1"/>
      <c r="J12" s="1"/>
      <c r="K12" s="46" t="s">
        <v>198</v>
      </c>
      <c r="L12" s="46" t="s">
        <v>198</v>
      </c>
    </row>
    <row r="13" spans="2:12">
      <c r="B13" s="1"/>
      <c r="C13" s="1">
        <v>5</v>
      </c>
      <c r="D13" s="1" t="s">
        <v>129</v>
      </c>
      <c r="E13" s="1"/>
      <c r="F13" s="1"/>
      <c r="G13" s="1"/>
      <c r="H13" s="1"/>
      <c r="I13" s="1"/>
      <c r="J13" s="1"/>
      <c r="K13" s="46" t="s">
        <v>199</v>
      </c>
      <c r="L13" s="46" t="s">
        <v>199</v>
      </c>
    </row>
    <row r="14" spans="2:12">
      <c r="B14" s="1"/>
      <c r="C14" s="1">
        <v>6</v>
      </c>
      <c r="D14" s="1" t="s">
        <v>130</v>
      </c>
      <c r="E14" s="1"/>
      <c r="F14" s="1"/>
      <c r="G14" s="1"/>
      <c r="H14" s="1"/>
      <c r="I14" s="1"/>
      <c r="J14" s="1"/>
      <c r="K14" s="46" t="s">
        <v>200</v>
      </c>
      <c r="L14" s="46" t="s">
        <v>200</v>
      </c>
    </row>
    <row r="15" spans="2:12">
      <c r="B15" s="36"/>
      <c r="C15" s="36">
        <v>6</v>
      </c>
      <c r="D15" s="1" t="s">
        <v>131</v>
      </c>
      <c r="E15" s="1"/>
      <c r="F15" s="1"/>
      <c r="G15" s="1"/>
      <c r="H15" s="1"/>
      <c r="I15" s="1"/>
      <c r="J15" s="1"/>
      <c r="K15" s="46" t="s">
        <v>201</v>
      </c>
      <c r="L15" s="46" t="s">
        <v>201</v>
      </c>
    </row>
    <row r="16" spans="2:12">
      <c r="B16" s="36"/>
      <c r="C16" s="36">
        <v>7</v>
      </c>
      <c r="D16" s="1" t="s">
        <v>132</v>
      </c>
      <c r="E16" s="1"/>
      <c r="F16" s="1"/>
      <c r="G16" s="1"/>
      <c r="H16" s="1"/>
      <c r="I16" s="1"/>
      <c r="J16" s="1"/>
      <c r="K16" s="46" t="s">
        <v>202</v>
      </c>
      <c r="L16" s="46" t="s">
        <v>202</v>
      </c>
    </row>
    <row r="17" spans="1:10">
      <c r="B17" s="36"/>
      <c r="C17" s="36"/>
      <c r="D17" s="1"/>
      <c r="E17" s="1"/>
      <c r="F17" s="1"/>
      <c r="G17" s="1"/>
      <c r="H17" s="1"/>
      <c r="I17" s="1"/>
      <c r="J17" s="1"/>
    </row>
    <row r="18" spans="1:10">
      <c r="B18" s="36"/>
      <c r="C18" s="36"/>
      <c r="D18" s="1"/>
      <c r="E18" s="1"/>
      <c r="F18" s="1"/>
      <c r="G18" s="1"/>
      <c r="H18" s="1"/>
      <c r="I18" s="1"/>
      <c r="J18" s="1"/>
    </row>
    <row r="19" spans="1:10">
      <c r="B19" s="36"/>
      <c r="C19" s="36"/>
      <c r="D19" s="1"/>
      <c r="E19" s="1"/>
      <c r="F19" s="1"/>
      <c r="G19" s="1"/>
      <c r="H19" s="1"/>
      <c r="I19" s="1"/>
      <c r="J19" s="1"/>
    </row>
    <row r="20" spans="1:10">
      <c r="B20" s="36"/>
      <c r="C20" s="36"/>
      <c r="D20" s="1"/>
      <c r="E20" s="1"/>
      <c r="F20" s="1"/>
      <c r="G20" s="1"/>
      <c r="H20" s="1"/>
      <c r="I20" s="1"/>
      <c r="J20" s="1"/>
    </row>
    <row r="21" spans="1:10">
      <c r="B21" s="36"/>
      <c r="C21" s="36"/>
      <c r="D21" s="1"/>
      <c r="E21" s="1"/>
      <c r="F21" s="1"/>
      <c r="G21" s="1"/>
      <c r="H21" s="1"/>
      <c r="I21" s="1"/>
      <c r="J21" s="1"/>
    </row>
    <row r="22" spans="1:10">
      <c r="B22" s="36"/>
      <c r="C22" s="36"/>
      <c r="D22" s="1"/>
      <c r="E22" s="1"/>
      <c r="F22" s="1"/>
      <c r="G22" s="1"/>
      <c r="H22" s="1"/>
      <c r="I22" s="1"/>
      <c r="J22" s="1"/>
    </row>
    <row r="23" spans="1:10">
      <c r="B23" s="36"/>
      <c r="C23" s="36"/>
      <c r="D23" s="1"/>
      <c r="E23" s="1"/>
      <c r="F23" s="1"/>
      <c r="G23" s="1"/>
      <c r="H23" s="1"/>
      <c r="I23" s="1"/>
      <c r="J23" s="1"/>
    </row>
    <row r="24" spans="1:10">
      <c r="B24" s="36"/>
      <c r="C24" s="36"/>
      <c r="D24" s="1"/>
      <c r="E24" s="1"/>
      <c r="F24" s="1"/>
      <c r="G24" s="1"/>
      <c r="H24" s="1"/>
      <c r="I24" s="1"/>
      <c r="J24" s="1"/>
    </row>
    <row r="25" spans="1:10"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B27" s="1"/>
      <c r="C27" s="1"/>
      <c r="D27" s="1"/>
      <c r="E27" s="1"/>
      <c r="F27" s="1"/>
      <c r="G27" s="1"/>
      <c r="H27" s="1"/>
      <c r="I27" s="1"/>
      <c r="J27" s="1"/>
    </row>
    <row r="29" spans="1:10">
      <c r="C29" s="23" t="str">
        <f xml:space="preserve"> "INSERT INTO tbl_reservation_detail("</f>
        <v>INSERT INTO tbl_reservation_detail(</v>
      </c>
    </row>
    <row r="30" spans="1:10">
      <c r="C30" s="23" t="str">
        <f>" "&amp;C3&amp;","&amp;D3&amp;","&amp;E3&amp;","&amp;F3&amp;","&amp;G3&amp;","&amp;H3&amp;","&amp;I3&amp;","&amp;J3&amp;","&amp;K3&amp;","&amp;L3&amp;") VALUES('"</f>
        <v xml:space="preserve"> reservation_id,room_id,date_in,date_out,customer_name,customer_identity_card,customer_phone,customer_email,update_ymd,create_ymd) VALUES('</v>
      </c>
    </row>
    <row r="31" spans="1:10">
      <c r="A31" s="23" t="str">
        <f>$C$29&amp;$C$30&amp;C31</f>
        <v>INSERT INTO tbl_reservation_detail( reservation_id,room_id,date_in,date_out,customer_name,customer_identity_card,customer_phone,customer_email,update_ymd,create_ymd) VALUES('1','RO001','','','','','','','2017/08/01','2017/08/01');</v>
      </c>
      <c r="C31" s="23" t="str">
        <f>""&amp;C5&amp;"','"&amp;D5&amp;"','"&amp;E5&amp;"','"&amp;F5&amp;"','"&amp;G5&amp;"','"&amp;H5&amp;"','"&amp;I5&amp;"','"&amp;J5&amp;"','"&amp;K5&amp;"','"&amp;L5&amp;"');"</f>
        <v>1','RO001','','','','','','','2017/08/01','2017/08/01');</v>
      </c>
    </row>
    <row r="32" spans="1:10">
      <c r="A32" s="23" t="str">
        <f t="shared" ref="A32:A43" si="0">$C$29&amp;$C$30&amp;C32</f>
        <v>INSERT INTO tbl_reservation_detail( reservation_id,room_id,date_in,date_out,customer_name,customer_identity_card,customer_phone,customer_email,update_ymd,create_ymd) VALUES('2','RO002','','','','','','','2017/08/02','2017/08/02');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""&amp;C6&amp;"','"&amp;D6&amp;"','"&amp;E6&amp;"','"&amp;F6&amp;"','"&amp;G6&amp;"','"&amp;H6&amp;"','"&amp;I6&amp;"','"&amp;J6&amp;"','"&amp;K6&amp;"','"&amp;L6&amp;"');"</f>
        <v>2','RO002','','','','','','','2017/08/02','2017/08/02');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reservation_id,room_id,date_in,date_out,customer_name,customer_identity_card,customer_phone,customer_email,update_ymd,create_ymd) VALUES('2','RO003','','','','','','','2017/08/03','2017/08/03');</v>
      </c>
      <c r="C33" s="23" t="str">
        <f t="shared" si="1"/>
        <v>2','RO003','','','','','','','2017/08/03','2017/08/03');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reservation_id,room_id,date_in,date_out,customer_name,customer_identity_card,customer_phone,customer_email,update_ymd,create_ymd) VALUES('3','RO001','','','','','','','2017/08/04','2017/08/04');</v>
      </c>
      <c r="C34" s="23" t="str">
        <f t="shared" si="1"/>
        <v>3','RO001','','','','','','','2017/08/04','2017/08/04');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reservation_id,room_id,date_in,date_out,customer_name,customer_identity_card,customer_phone,customer_email,update_ymd,create_ymd) VALUES('3','RO002','','','','','','','2017/08/05','2017/08/05');</v>
      </c>
      <c r="C35" s="23" t="str">
        <f t="shared" si="1"/>
        <v>3','RO002','','','','','','','2017/08/05','2017/08/05');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reservation_id,room_id,date_in,date_out,customer_name,customer_identity_card,customer_phone,customer_email,update_ymd,create_ymd) VALUES('3','RO003','','','','','','','2017/08/06','2017/08/06');</v>
      </c>
      <c r="C36" s="23" t="str">
        <f t="shared" si="1"/>
        <v>3','RO003','','','','','','','2017/08/06','2017/08/06');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reservation_id,room_id,date_in,date_out,customer_name,customer_identity_card,customer_phone,customer_email,update_ymd,create_ymd) VALUES('4','RO004','','','','','','','2017/08/07','2017/08/07');</v>
      </c>
      <c r="C37" s="23" t="str">
        <f t="shared" si="1"/>
        <v>4','RO004','','','','','','','2017/08/07','2017/08/07');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reservation_id,room_id,date_in,date_out,customer_name,customer_identity_card,customer_phone,customer_email,update_ymd,create_ymd) VALUES('4','RO005','','','','','','','2017/08/08','2017/08/08');</v>
      </c>
      <c r="C38" s="23" t="str">
        <f t="shared" si="1"/>
        <v>4','RO005','','','','','','','2017/08/08','2017/08/08');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reservation_id,room_id,date_in,date_out,customer_name,customer_identity_card,customer_phone,customer_email,update_ymd,create_ymd) VALUES('5','RO001','','','','','','','2017/08/09','2017/08/09');</v>
      </c>
      <c r="C39" s="23" t="str">
        <f t="shared" si="1"/>
        <v>5','RO001','','','','','','','2017/08/09','2017/08/09');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reservation_id,room_id,date_in,date_out,customer_name,customer_identity_card,customer_phone,customer_email,update_ymd,create_ymd) VALUES('6','RO002','','','','','','','2017/08/10','2017/08/10');</v>
      </c>
      <c r="C40" s="23" t="str">
        <f t="shared" si="1"/>
        <v>6','RO002','','','','','','','2017/08/10','2017/08/10');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reservation_id,room_id,date_in,date_out,customer_name,customer_identity_card,customer_phone,customer_email,update_ymd,create_ymd) VALUES('6','RO003','','','','','','','2017/08/11','2017/08/11');</v>
      </c>
      <c r="C41" s="23" t="str">
        <f t="shared" si="1"/>
        <v>6','RO003','','','','','','','2017/08/11','2017/08/11');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reservation_id,room_id,date_in,date_out,customer_name,customer_identity_card,customer_phone,customer_email,update_ymd,create_ymd) VALUES('7','RO004','','','','','','','2017/08/12','2017/08/12');</v>
      </c>
      <c r="C42" s="23" t="str">
        <f t="shared" si="1"/>
        <v>7','RO004','','','','','','','2017/08/12','2017/08/12');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reservation_id,room_id,date_in,date_out,customer_name,customer_identity_card,customer_phone,customer_email,update_ymd,create_ymd) VALUES('','','','','','','',',','');</v>
      </c>
      <c r="C43" s="23" t="str">
        <f t="shared" ref="C32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reservation</vt:lpstr>
      <vt:lpstr>reservation_detail</vt:lpstr>
      <vt:lpstr>room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2017-08-01T13:56:19Z</dcterms:modified>
</cp:coreProperties>
</file>