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ocuments\Data Science\Python\"/>
    </mc:Choice>
  </mc:AlternateContent>
  <xr:revisionPtr revIDLastSave="0" documentId="13_ncr:1_{8F310152-8E39-4596-8F2E-0763D49F3A2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 l="1"/>
  <c r="E5" i="1" s="1"/>
  <c r="F5" i="1" l="1"/>
  <c r="E6" i="1" s="1"/>
  <c r="F6" i="1" l="1"/>
  <c r="E7" i="1" s="1"/>
  <c r="F7" i="1" l="1"/>
  <c r="E8" i="1" s="1"/>
  <c r="F8" i="1" l="1"/>
  <c r="E9" i="1" s="1"/>
  <c r="F9" i="1" l="1"/>
  <c r="E10" i="1" s="1"/>
  <c r="F10" i="1" l="1"/>
  <c r="E11" i="1" s="1"/>
  <c r="F11" i="1" l="1"/>
  <c r="E12" i="1" s="1"/>
  <c r="F12" i="1" l="1"/>
  <c r="E13" i="1" s="1"/>
  <c r="F13" i="1" l="1"/>
  <c r="E14" i="1" s="1"/>
  <c r="F14" i="1" l="1"/>
  <c r="E15" i="1" s="1"/>
  <c r="F15" i="1" l="1"/>
  <c r="E16" i="1" s="1"/>
  <c r="F16" i="1" l="1"/>
  <c r="E17" i="1" s="1"/>
  <c r="F17" i="1" l="1"/>
  <c r="E18" i="1" s="1"/>
  <c r="F18" i="1" l="1"/>
  <c r="E19" i="1" s="1"/>
  <c r="F19" i="1" l="1"/>
  <c r="E20" i="1" l="1"/>
  <c r="F20" i="1" s="1"/>
  <c r="E21" i="1" s="1"/>
  <c r="F21" i="1" l="1"/>
  <c r="E22" i="1" s="1"/>
  <c r="F22" i="1" l="1"/>
  <c r="E23" i="1" s="1"/>
  <c r="F23" i="1" l="1"/>
  <c r="E24" i="1" s="1"/>
  <c r="F24" i="1" l="1"/>
  <c r="E25" i="1" s="1"/>
  <c r="F25" i="1" l="1"/>
  <c r="E26" i="1" s="1"/>
  <c r="F26" i="1" l="1"/>
  <c r="E27" i="1" l="1"/>
  <c r="F27" i="1" l="1"/>
  <c r="E28" i="1" l="1"/>
  <c r="F28" i="1" l="1"/>
  <c r="E29" i="1" l="1"/>
  <c r="F29" i="1" l="1"/>
  <c r="E30" i="1" l="1"/>
  <c r="F30" i="1" l="1"/>
  <c r="D32" i="1" s="1"/>
  <c r="D45" i="1" l="1"/>
  <c r="D33" i="1"/>
  <c r="D37" i="1"/>
  <c r="D31" i="1"/>
  <c r="D39" i="1"/>
  <c r="D50" i="1"/>
  <c r="D42" i="1"/>
  <c r="D44" i="1"/>
  <c r="D47" i="1"/>
  <c r="D34" i="1"/>
  <c r="D36" i="1"/>
  <c r="D35" i="1"/>
  <c r="D38" i="1"/>
  <c r="D41" i="1"/>
  <c r="D40" i="1"/>
  <c r="D43" i="1"/>
  <c r="D46" i="1"/>
  <c r="D49" i="1"/>
  <c r="D48" i="1"/>
</calcChain>
</file>

<file path=xl/sharedStrings.xml><?xml version="1.0" encoding="utf-8"?>
<sst xmlns="http://schemas.openxmlformats.org/spreadsheetml/2006/main" count="14" uniqueCount="14">
  <si>
    <t>Year</t>
  </si>
  <si>
    <t>Time</t>
  </si>
  <si>
    <t>Observation</t>
  </si>
  <si>
    <t>Level</t>
  </si>
  <si>
    <t>Forecast</t>
  </si>
  <si>
    <t>t</t>
  </si>
  <si>
    <t>y_hat</t>
  </si>
  <si>
    <t>l_t</t>
  </si>
  <si>
    <t>y_t</t>
  </si>
  <si>
    <t>alpha</t>
  </si>
  <si>
    <t>Trend</t>
  </si>
  <si>
    <t>b_t</t>
  </si>
  <si>
    <t>beta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</si>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</sst>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Fill="1" applyBorder="1" applyAlignment="1">
      <alignment horizontal="left" vertical="center" wrapText="1"/>
    </xf>
    <xf numFmtId="2" fontId="0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 wrapText="1"/>
    </xf>
    <xf numFmtId="1" fontId="0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Sheet1!$C$3:$C$50</c:f>
              <c:numCache>
                <c:formatCode>0.00</c:formatCode>
                <c:ptCount val="48"/>
                <c:pt idx="1">
                  <c:v>17.55</c:v>
                </c:pt>
                <c:pt idx="2">
                  <c:v>21.86</c:v>
                </c:pt>
                <c:pt idx="3">
                  <c:v>23.89</c:v>
                </c:pt>
                <c:pt idx="4">
                  <c:v>26.93</c:v>
                </c:pt>
                <c:pt idx="5">
                  <c:v>26.89</c:v>
                </c:pt>
                <c:pt idx="6">
                  <c:v>28.83</c:v>
                </c:pt>
                <c:pt idx="7">
                  <c:v>30.08</c:v>
                </c:pt>
                <c:pt idx="8">
                  <c:v>30.95</c:v>
                </c:pt>
                <c:pt idx="9">
                  <c:v>30.19</c:v>
                </c:pt>
                <c:pt idx="10">
                  <c:v>31.58</c:v>
                </c:pt>
                <c:pt idx="11">
                  <c:v>32.58</c:v>
                </c:pt>
                <c:pt idx="12">
                  <c:v>33.479999999999997</c:v>
                </c:pt>
                <c:pt idx="13">
                  <c:v>39.020000000000003</c:v>
                </c:pt>
                <c:pt idx="14">
                  <c:v>41.39</c:v>
                </c:pt>
                <c:pt idx="15">
                  <c:v>41.6</c:v>
                </c:pt>
                <c:pt idx="16">
                  <c:v>44.66</c:v>
                </c:pt>
                <c:pt idx="17">
                  <c:v>46.95</c:v>
                </c:pt>
                <c:pt idx="18">
                  <c:v>48.73</c:v>
                </c:pt>
                <c:pt idx="19">
                  <c:v>51.49</c:v>
                </c:pt>
                <c:pt idx="20">
                  <c:v>50.03</c:v>
                </c:pt>
                <c:pt idx="21">
                  <c:v>60.64</c:v>
                </c:pt>
                <c:pt idx="22">
                  <c:v>63.36</c:v>
                </c:pt>
                <c:pt idx="23">
                  <c:v>66.36</c:v>
                </c:pt>
                <c:pt idx="24">
                  <c:v>68.2</c:v>
                </c:pt>
                <c:pt idx="25">
                  <c:v>68.12</c:v>
                </c:pt>
                <c:pt idx="26">
                  <c:v>69.78</c:v>
                </c:pt>
                <c:pt idx="27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2-4790-AE74-7B7DFE68B98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Sheet1!$D$3:$D$50</c:f>
              <c:numCache>
                <c:formatCode>0.00</c:formatCode>
                <c:ptCount val="48"/>
                <c:pt idx="28">
                  <c:v>74.394094159943847</c:v>
                </c:pt>
                <c:pt idx="29">
                  <c:v>76.096728984138252</c:v>
                </c:pt>
                <c:pt idx="30">
                  <c:v>77.629100325913214</c:v>
                </c:pt>
                <c:pt idx="31">
                  <c:v>79.008234533510688</c:v>
                </c:pt>
                <c:pt idx="32">
                  <c:v>80.249455320348403</c:v>
                </c:pt>
                <c:pt idx="33">
                  <c:v>81.36655402850235</c:v>
                </c:pt>
                <c:pt idx="34">
                  <c:v>82.371942865840907</c:v>
                </c:pt>
                <c:pt idx="35">
                  <c:v>83.276792819445603</c:v>
                </c:pt>
                <c:pt idx="36">
                  <c:v>84.09115777768983</c:v>
                </c:pt>
                <c:pt idx="37">
                  <c:v>84.824086240109636</c:v>
                </c:pt>
                <c:pt idx="38">
                  <c:v>85.483721856287474</c:v>
                </c:pt>
                <c:pt idx="39">
                  <c:v>86.077393910847519</c:v>
                </c:pt>
                <c:pt idx="40">
                  <c:v>86.611698759951551</c:v>
                </c:pt>
                <c:pt idx="41">
                  <c:v>87.09257312414519</c:v>
                </c:pt>
                <c:pt idx="42">
                  <c:v>87.525360051919463</c:v>
                </c:pt>
                <c:pt idx="43">
                  <c:v>87.914868286916303</c:v>
                </c:pt>
                <c:pt idx="44">
                  <c:v>88.265425698413466</c:v>
                </c:pt>
                <c:pt idx="45">
                  <c:v>88.580927368760911</c:v>
                </c:pt>
                <c:pt idx="46">
                  <c:v>88.864878872073604</c:v>
                </c:pt>
                <c:pt idx="47">
                  <c:v>89.120435225055033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2-4790-AE74-7B7DFE68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09872"/>
        <c:axId val="435618400"/>
      </c:lineChart>
      <c:catAx>
        <c:axId val="43560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18400"/>
        <c:crosses val="autoZero"/>
        <c:auto val="1"/>
        <c:lblAlgn val="ctr"/>
        <c:lblOffset val="100"/>
        <c:noMultiLvlLbl val="0"/>
      </c:catAx>
      <c:valAx>
        <c:axId val="435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15</xdr:row>
      <xdr:rowOff>114299</xdr:rowOff>
    </xdr:from>
    <xdr:to>
      <xdr:col>21</xdr:col>
      <xdr:colOff>66675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098F3-5820-442D-9B07-8FC439BD7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workbookViewId="0">
      <pane ySplit="2" topLeftCell="A12" activePane="bottomLeft" state="frozen"/>
      <selection pane="bottomLeft" activeCell="H13" sqref="H13"/>
    </sheetView>
  </sheetViews>
  <sheetFormatPr defaultRowHeight="15" x14ac:dyDescent="0.25"/>
  <cols>
    <col min="1" max="1" width="5" style="6" bestFit="1" customWidth="1"/>
    <col min="2" max="2" width="5.5703125" style="6" bestFit="1" customWidth="1"/>
    <col min="3" max="3" width="12" style="2" bestFit="1" customWidth="1"/>
    <col min="4" max="4" width="8.42578125" style="2" bestFit="1" customWidth="1"/>
    <col min="5" max="5" width="6.5703125" style="2" bestFit="1" customWidth="1"/>
    <col min="6" max="6" width="7.7109375" style="4" customWidth="1"/>
    <col min="7" max="7" width="9.140625" style="2"/>
    <col min="8" max="8" width="9.28515625" style="2" bestFit="1" customWidth="1"/>
    <col min="9" max="16384" width="9.140625" style="2"/>
  </cols>
  <sheetData>
    <row r="1" spans="1:10" x14ac:dyDescent="0.25">
      <c r="A1" s="5" t="s">
        <v>0</v>
      </c>
      <c r="B1" s="5" t="s">
        <v>1</v>
      </c>
      <c r="C1" s="1" t="s">
        <v>2</v>
      </c>
      <c r="D1" s="1" t="s">
        <v>4</v>
      </c>
      <c r="E1" s="1" t="s">
        <v>3</v>
      </c>
      <c r="F1" s="3" t="s">
        <v>10</v>
      </c>
      <c r="H1" s="2" t="s">
        <v>9</v>
      </c>
      <c r="I1" s="2" t="s">
        <v>12</v>
      </c>
      <c r="J1" s="2" t="s">
        <v>13</v>
      </c>
    </row>
    <row r="2" spans="1:10" x14ac:dyDescent="0.25">
      <c r="A2" s="5"/>
      <c r="B2" s="5" t="s">
        <v>5</v>
      </c>
      <c r="C2" s="1" t="s">
        <v>8</v>
      </c>
      <c r="D2" s="1" t="s">
        <v>6</v>
      </c>
      <c r="E2" s="1" t="s">
        <v>7</v>
      </c>
      <c r="F2" s="3" t="s">
        <v>11</v>
      </c>
      <c r="H2" s="2">
        <v>0.83209999999999995</v>
      </c>
      <c r="I2" s="2">
        <v>1E-4</v>
      </c>
      <c r="J2" s="2">
        <v>0.9</v>
      </c>
    </row>
    <row r="3" spans="1:10" x14ac:dyDescent="0.25">
      <c r="A3" s="5">
        <v>1989</v>
      </c>
      <c r="B3" s="5">
        <v>0</v>
      </c>
      <c r="C3" s="1"/>
      <c r="D3" s="1"/>
      <c r="E3" s="1">
        <v>15.57</v>
      </c>
      <c r="F3" s="3">
        <v>2.1019999999999999</v>
      </c>
    </row>
    <row r="4" spans="1:10" x14ac:dyDescent="0.25">
      <c r="A4" s="5">
        <v>1990</v>
      </c>
      <c r="B4" s="5">
        <v>1</v>
      </c>
      <c r="C4" s="1">
        <v>17.55</v>
      </c>
      <c r="D4" s="1"/>
      <c r="E4" s="1">
        <f>$H$2*C4+(1-$H$2)*(E3+F3)</f>
        <v>17.570483800000002</v>
      </c>
      <c r="F4" s="3">
        <f>$I$2*(E4-E3)+(1-$I$2)*F3</f>
        <v>2.1019898483799997</v>
      </c>
    </row>
    <row r="5" spans="1:10" x14ac:dyDescent="0.25">
      <c r="A5" s="5">
        <v>1991</v>
      </c>
      <c r="B5" s="5">
        <v>2</v>
      </c>
      <c r="C5" s="1">
        <v>21.86</v>
      </c>
      <c r="D5" s="1"/>
      <c r="E5" s="1">
        <f>$H$2*C5+(1-$H$2)*(E4+F4)</f>
        <v>21.492714325563</v>
      </c>
      <c r="F5" s="3">
        <f>$I$2*(E5-E4)+(1-$I$2)*F4</f>
        <v>2.1021718724477179</v>
      </c>
    </row>
    <row r="6" spans="1:10" x14ac:dyDescent="0.25">
      <c r="A6" s="5">
        <v>1992</v>
      </c>
      <c r="B6" s="5">
        <v>3</v>
      </c>
      <c r="C6" s="1">
        <v>23.89</v>
      </c>
      <c r="D6" s="1"/>
      <c r="E6" s="1">
        <f>$H$2*C6+(1-$H$2)*(E5+F5)</f>
        <v>23.840450392645998</v>
      </c>
      <c r="F6" s="3">
        <f>$I$2*(E6-E5)+(1-$I$2)*F5</f>
        <v>2.1021964288671815</v>
      </c>
    </row>
    <row r="7" spans="1:10" x14ac:dyDescent="0.25">
      <c r="A7" s="5">
        <v>1993</v>
      </c>
      <c r="B7" s="5">
        <v>4</v>
      </c>
      <c r="C7" s="1">
        <v>26.93</v>
      </c>
      <c r="D7" s="1"/>
      <c r="E7" s="1">
        <f>$H$2*C7+(1-$H$2)*(E6+F6)</f>
        <v>26.76422340133206</v>
      </c>
      <c r="F7" s="3">
        <f>$I$2*(E7-E6)+(1-$I$2)*F6</f>
        <v>2.1022785865251636</v>
      </c>
    </row>
    <row r="8" spans="1:10" x14ac:dyDescent="0.25">
      <c r="A8" s="5">
        <v>1994</v>
      </c>
      <c r="B8" s="5">
        <v>5</v>
      </c>
      <c r="C8" s="1">
        <v>26.89</v>
      </c>
      <c r="D8" s="1"/>
      <c r="E8" s="1">
        <f>$H$2*C8+(1-$H$2)*(E7+F7)</f>
        <v>27.221854683761229</v>
      </c>
      <c r="F8" s="3">
        <f>$I$2*(E8-E7)+(1-$I$2)*F7</f>
        <v>2.1021141217947541</v>
      </c>
    </row>
    <row r="9" spans="1:10" x14ac:dyDescent="0.25">
      <c r="A9" s="5">
        <v>1995</v>
      </c>
      <c r="B9" s="5">
        <v>6</v>
      </c>
      <c r="C9" s="1">
        <v>28.83</v>
      </c>
      <c r="D9" s="1"/>
      <c r="E9" s="1">
        <f>$H$2*C9+(1-$H$2)*(E8+F8)</f>
        <v>28.912937362452851</v>
      </c>
      <c r="F9" s="3">
        <f>$I$2*(E9-E8)+(1-$I$2)*F8</f>
        <v>2.1020730186504437</v>
      </c>
    </row>
    <row r="10" spans="1:10" x14ac:dyDescent="0.25">
      <c r="A10" s="5">
        <v>1996</v>
      </c>
      <c r="B10" s="5">
        <v>7</v>
      </c>
      <c r="C10" s="1">
        <v>30.08</v>
      </c>
      <c r="D10" s="1"/>
      <c r="E10" s="1">
        <f>$H$2*C10+(1-$H$2)*(E9+F9)</f>
        <v>30.236988242987241</v>
      </c>
      <c r="F10" s="3">
        <f>$I$2*(E10-E9)+(1-$I$2)*F9</f>
        <v>2.1019952164366322</v>
      </c>
    </row>
    <row r="11" spans="1:10" x14ac:dyDescent="0.25">
      <c r="A11" s="5">
        <v>1997</v>
      </c>
      <c r="B11" s="5">
        <v>8</v>
      </c>
      <c r="C11" s="1">
        <v>30.95</v>
      </c>
      <c r="D11" s="1"/>
      <c r="E11" s="1">
        <f>$H$2*C11+(1-$H$2)*(E10+F10)</f>
        <v>31.183210322837269</v>
      </c>
      <c r="F11" s="3">
        <f>$I$2*(E11-E10)+(1-$I$2)*F10</f>
        <v>2.1018796391229735</v>
      </c>
    </row>
    <row r="12" spans="1:10" x14ac:dyDescent="0.25">
      <c r="A12" s="5">
        <v>1998</v>
      </c>
      <c r="B12" s="5">
        <v>9</v>
      </c>
      <c r="C12" s="1">
        <v>30.19</v>
      </c>
      <c r="D12" s="1"/>
      <c r="E12" s="1">
        <f>$H$2*C12+(1-$H$2)*(E11+F11)</f>
        <v>30.709665604613129</v>
      </c>
      <c r="F12" s="3">
        <f>$I$2*(E12-E11)+(1-$I$2)*F11</f>
        <v>2.1016220966872385</v>
      </c>
    </row>
    <row r="13" spans="1:10" x14ac:dyDescent="0.25">
      <c r="A13" s="5">
        <v>1999</v>
      </c>
      <c r="B13" s="5">
        <v>10</v>
      </c>
      <c r="C13" s="1">
        <v>31.58</v>
      </c>
      <c r="D13" s="1"/>
      <c r="E13" s="1">
        <f>$H$2*C13+(1-$H$2)*(E12+F12)</f>
        <v>31.786733205048328</v>
      </c>
      <c r="F13" s="3">
        <f>$I$2*(E13-E12)+(1-$I$2)*F12</f>
        <v>2.1015196412376134</v>
      </c>
    </row>
    <row r="14" spans="1:10" x14ac:dyDescent="0.25">
      <c r="A14" s="5">
        <v>2000</v>
      </c>
      <c r="B14" s="5">
        <v>11</v>
      </c>
      <c r="C14" s="1">
        <v>32.58</v>
      </c>
      <c r="D14" s="1"/>
      <c r="E14" s="1">
        <f>$H$2*C14+(1-$H$2)*(E13+F13)</f>
        <v>32.79965565289141</v>
      </c>
      <c r="F14" s="3">
        <f>$I$2*(E14-E13)+(1-$I$2)*F13</f>
        <v>2.1014107815182741</v>
      </c>
    </row>
    <row r="15" spans="1:10" x14ac:dyDescent="0.25">
      <c r="A15" s="5">
        <v>2001</v>
      </c>
      <c r="B15" s="5">
        <v>12</v>
      </c>
      <c r="C15" s="1">
        <v>33.479999999999997</v>
      </c>
      <c r="D15" s="1"/>
      <c r="E15" s="1">
        <f>$H$2*C15+(1-$H$2)*(E14+F14)</f>
        <v>33.718597054337387</v>
      </c>
      <c r="F15" s="3">
        <f>$I$2*(E15-E14)+(1-$I$2)*F14</f>
        <v>2.1012925345802667</v>
      </c>
    </row>
    <row r="16" spans="1:10" x14ac:dyDescent="0.25">
      <c r="A16" s="5">
        <v>2002</v>
      </c>
      <c r="B16" s="5">
        <v>13</v>
      </c>
      <c r="C16" s="1">
        <v>39.020000000000003</v>
      </c>
      <c r="D16" s="1"/>
      <c r="E16" s="1">
        <f>$H$2*C16+(1-$H$2)*(E15+F15)</f>
        <v>38.482701461979275</v>
      </c>
      <c r="F16" s="3">
        <f>$I$2*(E16-E15)+(1-$I$2)*F15</f>
        <v>2.1015588157675729</v>
      </c>
    </row>
    <row r="17" spans="1:6" x14ac:dyDescent="0.25">
      <c r="A17" s="5">
        <v>2003</v>
      </c>
      <c r="B17" s="5">
        <v>14</v>
      </c>
      <c r="C17" s="1">
        <v>41.39</v>
      </c>
      <c r="D17" s="1"/>
      <c r="E17" s="1">
        <f>$H$2*C17+(1-$H$2)*(E16+F16)</f>
        <v>41.254716300633696</v>
      </c>
      <c r="F17" s="3">
        <f>$I$2*(E17-E16)+(1-$I$2)*F16</f>
        <v>2.1016258613698615</v>
      </c>
    </row>
    <row r="18" spans="1:6" x14ac:dyDescent="0.25">
      <c r="A18" s="5">
        <v>2004</v>
      </c>
      <c r="B18" s="5">
        <v>15</v>
      </c>
      <c r="C18" s="1">
        <v>41.6</v>
      </c>
      <c r="D18" s="1"/>
      <c r="E18" s="1">
        <f>$H$2*C18+(1-$H$2)*(E17+F17)</f>
        <v>41.8948898490004</v>
      </c>
      <c r="F18" s="3">
        <f>$I$2*(E18-E17)+(1-$I$2)*F17</f>
        <v>2.1014797161385612</v>
      </c>
    </row>
    <row r="19" spans="1:6" x14ac:dyDescent="0.25">
      <c r="A19" s="5">
        <v>2005</v>
      </c>
      <c r="B19" s="5">
        <v>16</v>
      </c>
      <c r="C19" s="1">
        <v>44.66</v>
      </c>
      <c r="D19" s="1"/>
      <c r="E19" s="1">
        <f>$H$2*C19+(1-$H$2)*(E18+F18)</f>
        <v>44.548576449986825</v>
      </c>
      <c r="F19" s="3">
        <f>$I$2*(E19-E18)+(1-$I$2)*F18</f>
        <v>2.1015349368270462</v>
      </c>
    </row>
    <row r="20" spans="1:6" x14ac:dyDescent="0.25">
      <c r="A20" s="5">
        <v>2006</v>
      </c>
      <c r="B20" s="5">
        <v>17</v>
      </c>
      <c r="C20" s="1">
        <v>46.95</v>
      </c>
      <c r="D20" s="1"/>
      <c r="E20" s="1">
        <f>$H$2*C20+(1-$H$2)*(E19+F19)</f>
        <v>46.899648701846054</v>
      </c>
      <c r="F20" s="3">
        <f>$I$2*(E20-E19)+(1-$I$2)*F19</f>
        <v>2.1015598905585495</v>
      </c>
    </row>
    <row r="21" spans="1:6" x14ac:dyDescent="0.25">
      <c r="A21" s="5">
        <v>2007</v>
      </c>
      <c r="B21" s="5">
        <v>18</v>
      </c>
      <c r="C21" s="1">
        <v>48.73</v>
      </c>
      <c r="D21" s="1"/>
      <c r="E21" s="1">
        <f>$H$2*C21+(1-$H$2)*(E20+F20)</f>
        <v>48.77553592266473</v>
      </c>
      <c r="F21" s="3">
        <f>$I$2*(E21-E20)+(1-$I$2)*F20</f>
        <v>2.1015373232915753</v>
      </c>
    </row>
    <row r="22" spans="1:6" x14ac:dyDescent="0.25">
      <c r="A22" s="6">
        <v>2008</v>
      </c>
      <c r="B22" s="6">
        <v>19</v>
      </c>
      <c r="C22" s="2">
        <v>51.49</v>
      </c>
      <c r="D22" s="1"/>
      <c r="E22" s="1">
        <f>$H$2*C22+(1-$H$2)*(E21+F21)</f>
        <v>51.387089597996066</v>
      </c>
      <c r="F22" s="3">
        <f>$I$2*(E22-E21)+(1-$I$2)*F21</f>
        <v>2.1015883249267793</v>
      </c>
    </row>
    <row r="23" spans="1:6" x14ac:dyDescent="0.25">
      <c r="A23" s="6">
        <v>2009</v>
      </c>
      <c r="B23" s="6">
        <v>20</v>
      </c>
      <c r="C23" s="2">
        <v>50.03</v>
      </c>
      <c r="D23" s="1"/>
      <c r="E23" s="1">
        <f>$H$2*C23+(1-$H$2)*(E22+F22)</f>
        <v>50.610712023258742</v>
      </c>
      <c r="F23" s="3">
        <f>$I$2*(E23-E22)+(1-$I$2)*F22</f>
        <v>2.1013005283368131</v>
      </c>
    </row>
    <row r="24" spans="1:6" x14ac:dyDescent="0.25">
      <c r="A24" s="6">
        <v>2010</v>
      </c>
      <c r="B24" s="6">
        <v>21</v>
      </c>
      <c r="C24" s="2">
        <v>60.64</v>
      </c>
      <c r="D24" s="1"/>
      <c r="E24" s="1">
        <f>$H$2*C24+(1-$H$2)*(E23+F23)</f>
        <v>59.308890907412895</v>
      </c>
      <c r="F24" s="3">
        <f>$I$2*(E24-E23)+(1-$I$2)*F23</f>
        <v>2.1019602161723947</v>
      </c>
    </row>
    <row r="25" spans="1:6" x14ac:dyDescent="0.25">
      <c r="A25" s="6">
        <v>2011</v>
      </c>
      <c r="B25" s="6">
        <v>22</v>
      </c>
      <c r="C25" s="2">
        <v>63.36</v>
      </c>
      <c r="D25" s="1"/>
      <c r="E25" s="1">
        <f>$H$2*C25+(1-$H$2)*(E24+F24)</f>
        <v>63.032737903649966</v>
      </c>
      <c r="F25" s="3">
        <f>$I$2*(E25-E24)+(1-$I$2)*F24</f>
        <v>2.1021224048504012</v>
      </c>
    </row>
    <row r="26" spans="1:6" x14ac:dyDescent="0.25">
      <c r="A26" s="6">
        <v>2012</v>
      </c>
      <c r="B26" s="6">
        <v>23</v>
      </c>
      <c r="C26" s="2">
        <v>66.36</v>
      </c>
      <c r="D26" s="1"/>
      <c r="E26" s="1">
        <f>$H$2*C26+(1-$H$2)*(E25+F25)</f>
        <v>66.154299045797202</v>
      </c>
      <c r="F26" s="3">
        <f>$I$2*(E26-E25)+(1-$I$2)*F25</f>
        <v>2.1022243487241306</v>
      </c>
    </row>
    <row r="27" spans="1:6" x14ac:dyDescent="0.25">
      <c r="A27" s="6">
        <v>2013</v>
      </c>
      <c r="B27" s="6">
        <v>24</v>
      </c>
      <c r="C27" s="2">
        <v>68.2</v>
      </c>
      <c r="D27" s="1"/>
      <c r="E27" s="1">
        <f>$H$2*C27+(1-$H$2)*(E26+F26)</f>
        <v>68.209490277940134</v>
      </c>
      <c r="F27" s="3">
        <f>$I$2*(E27-E26)+(1-$I$2)*F26</f>
        <v>2.1022196454124726</v>
      </c>
    </row>
    <row r="28" spans="1:6" x14ac:dyDescent="0.25">
      <c r="A28" s="6">
        <v>2014</v>
      </c>
      <c r="B28" s="6">
        <v>25</v>
      </c>
      <c r="C28" s="2">
        <v>68.12</v>
      </c>
      <c r="D28" s="1"/>
      <c r="E28" s="1">
        <f>$H$2*C28+(1-$H$2)*(E27+F27)</f>
        <v>68.487988096130906</v>
      </c>
      <c r="F28" s="3">
        <f>$I$2*(E28-E27)+(1-$I$2)*F27</f>
        <v>2.1020372732297505</v>
      </c>
    </row>
    <row r="29" spans="1:6" x14ac:dyDescent="0.25">
      <c r="A29" s="6">
        <v>2015</v>
      </c>
      <c r="B29" s="6">
        <v>26</v>
      </c>
      <c r="C29" s="2">
        <v>69.78</v>
      </c>
      <c r="D29" s="1"/>
      <c r="E29" s="1">
        <f>$H$2*C29+(1-$H$2)*(E28+F28)</f>
        <v>69.916003259515662</v>
      </c>
      <c r="F29" s="3">
        <f>$I$2*(E29-E28)+(1-$I$2)*F28</f>
        <v>2.101969871018766</v>
      </c>
    </row>
    <row r="30" spans="1:6" x14ac:dyDescent="0.25">
      <c r="A30" s="6">
        <v>2016</v>
      </c>
      <c r="B30" s="6">
        <v>27</v>
      </c>
      <c r="C30" s="2">
        <v>72.599999999999994</v>
      </c>
      <c r="D30" s="1"/>
      <c r="E30" s="1">
        <f>$H$2*C30+(1-$H$2)*(E29+F29)</f>
        <v>72.502277688616729</v>
      </c>
      <c r="F30" s="3">
        <f>$I$2*(E30-E29)+(1-$I$2)*F29</f>
        <v>2.1020183014745744</v>
      </c>
    </row>
    <row r="31" spans="1:6" x14ac:dyDescent="0.25">
      <c r="B31" s="6">
        <v>1</v>
      </c>
      <c r="D31" s="2">
        <f>$E$30+$F$30*$J$2*(1-$J$2^B31)/(1-$J$2)</f>
        <v>74.394094159943847</v>
      </c>
    </row>
    <row r="32" spans="1:6" x14ac:dyDescent="0.25">
      <c r="B32" s="6">
        <v>2</v>
      </c>
      <c r="D32" s="2">
        <f>$E$30+$F$30*$J$2*(1-$J$2^B32)/(1-$J$2)</f>
        <v>76.096728984138252</v>
      </c>
    </row>
    <row r="33" spans="2:4" x14ac:dyDescent="0.25">
      <c r="B33" s="6">
        <v>3</v>
      </c>
      <c r="D33" s="2">
        <f>$E$30+$F$30*$J$2*(1-$J$2^B33)/(1-$J$2)</f>
        <v>77.629100325913214</v>
      </c>
    </row>
    <row r="34" spans="2:4" x14ac:dyDescent="0.25">
      <c r="B34" s="6">
        <v>4</v>
      </c>
      <c r="D34" s="2">
        <f>$E$30+$F$30*$J$2*(1-$J$2^B34)/(1-$J$2)</f>
        <v>79.008234533510688</v>
      </c>
    </row>
    <row r="35" spans="2:4" x14ac:dyDescent="0.25">
      <c r="B35" s="6">
        <v>5</v>
      </c>
      <c r="D35" s="2">
        <f>$E$30+$F$30*$J$2*(1-$J$2^B35)/(1-$J$2)</f>
        <v>80.249455320348403</v>
      </c>
    </row>
    <row r="36" spans="2:4" x14ac:dyDescent="0.25">
      <c r="B36" s="6">
        <v>6</v>
      </c>
      <c r="D36" s="2">
        <f>$E$30+$F$30*$J$2*(1-$J$2^B36)/(1-$J$2)</f>
        <v>81.36655402850235</v>
      </c>
    </row>
    <row r="37" spans="2:4" x14ac:dyDescent="0.25">
      <c r="B37" s="6">
        <v>7</v>
      </c>
      <c r="D37" s="2">
        <f>$E$30+$F$30*$J$2*(1-$J$2^B37)/(1-$J$2)</f>
        <v>82.371942865840907</v>
      </c>
    </row>
    <row r="38" spans="2:4" x14ac:dyDescent="0.25">
      <c r="B38" s="6">
        <v>8</v>
      </c>
      <c r="D38" s="2">
        <f>$E$30+$F$30*$J$2*(1-$J$2^B38)/(1-$J$2)</f>
        <v>83.276792819445603</v>
      </c>
    </row>
    <row r="39" spans="2:4" x14ac:dyDescent="0.25">
      <c r="B39" s="6">
        <v>9</v>
      </c>
      <c r="D39" s="2">
        <f>$E$30+$F$30*$J$2*(1-$J$2^B39)/(1-$J$2)</f>
        <v>84.09115777768983</v>
      </c>
    </row>
    <row r="40" spans="2:4" x14ac:dyDescent="0.25">
      <c r="B40" s="6">
        <v>10</v>
      </c>
      <c r="D40" s="2">
        <f>$E$30+$F$30*$J$2*(1-$J$2^B40)/(1-$J$2)</f>
        <v>84.824086240109636</v>
      </c>
    </row>
    <row r="41" spans="2:4" x14ac:dyDescent="0.25">
      <c r="B41" s="6">
        <v>11</v>
      </c>
      <c r="D41" s="2">
        <f>$E$30+$F$30*$J$2*(1-$J$2^B41)/(1-$J$2)</f>
        <v>85.483721856287474</v>
      </c>
    </row>
    <row r="42" spans="2:4" x14ac:dyDescent="0.25">
      <c r="B42" s="6">
        <v>12</v>
      </c>
      <c r="D42" s="2">
        <f>$E$30+$F$30*$J$2*(1-$J$2^B42)/(1-$J$2)</f>
        <v>86.077393910847519</v>
      </c>
    </row>
    <row r="43" spans="2:4" x14ac:dyDescent="0.25">
      <c r="B43" s="6">
        <v>13</v>
      </c>
      <c r="D43" s="2">
        <f>$E$30+$F$30*$J$2*(1-$J$2^B43)/(1-$J$2)</f>
        <v>86.611698759951551</v>
      </c>
    </row>
    <row r="44" spans="2:4" x14ac:dyDescent="0.25">
      <c r="B44" s="6">
        <v>14</v>
      </c>
      <c r="D44" s="2">
        <f>$E$30+$F$30*$J$2*(1-$J$2^B44)/(1-$J$2)</f>
        <v>87.09257312414519</v>
      </c>
    </row>
    <row r="45" spans="2:4" x14ac:dyDescent="0.25">
      <c r="B45" s="6">
        <v>15</v>
      </c>
      <c r="D45" s="2">
        <f>$E$30+$F$30*$J$2*(1-$J$2^B45)/(1-$J$2)</f>
        <v>87.525360051919463</v>
      </c>
    </row>
    <row r="46" spans="2:4" x14ac:dyDescent="0.25">
      <c r="B46" s="6">
        <v>16</v>
      </c>
      <c r="D46" s="2">
        <f>$E$30+$F$30*$J$2*(1-$J$2^B46)/(1-$J$2)</f>
        <v>87.914868286916303</v>
      </c>
    </row>
    <row r="47" spans="2:4" x14ac:dyDescent="0.25">
      <c r="B47" s="6">
        <v>17</v>
      </c>
      <c r="D47" s="2">
        <f>$E$30+$F$30*$J$2*(1-$J$2^B47)/(1-$J$2)</f>
        <v>88.265425698413466</v>
      </c>
    </row>
    <row r="48" spans="2:4" x14ac:dyDescent="0.25">
      <c r="B48" s="6">
        <v>18</v>
      </c>
      <c r="D48" s="2">
        <f>$E$30+$F$30*$J$2*(1-$J$2^B48)/(1-$J$2)</f>
        <v>88.580927368760911</v>
      </c>
    </row>
    <row r="49" spans="2:4" x14ac:dyDescent="0.25">
      <c r="B49" s="6">
        <v>19</v>
      </c>
      <c r="D49" s="2">
        <f>$E$30+$F$30*$J$2*(1-$J$2^B49)/(1-$J$2)</f>
        <v>88.864878872073604</v>
      </c>
    </row>
    <row r="50" spans="2:4" x14ac:dyDescent="0.25">
      <c r="B50" s="6">
        <v>20</v>
      </c>
      <c r="D50" s="2">
        <f>$E$30+$F$30*$J$2*(1-$J$2^B50)/(1-$J$2)</f>
        <v>89.120435225055033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629C-D5E4-4247-BFBB-857FA2871F8D}">
  <dimension ref="A1:F28"/>
  <sheetViews>
    <sheetView workbookViewId="0">
      <selection sqref="A1:F28"/>
    </sheetView>
  </sheetViews>
  <sheetFormatPr defaultRowHeight="15" x14ac:dyDescent="0.25"/>
  <sheetData>
    <row r="1" spans="1:6" x14ac:dyDescent="0.25">
      <c r="A1">
        <v>1989</v>
      </c>
      <c r="B1">
        <v>0</v>
      </c>
      <c r="D1">
        <v>15.57</v>
      </c>
      <c r="E1">
        <v>2.1019999999999999</v>
      </c>
    </row>
    <row r="2" spans="1:6" x14ac:dyDescent="0.25">
      <c r="A2">
        <v>1990</v>
      </c>
      <c r="B2">
        <v>1</v>
      </c>
      <c r="C2">
        <v>17.55</v>
      </c>
      <c r="D2">
        <v>17.57</v>
      </c>
      <c r="E2">
        <v>2.1019999999999999</v>
      </c>
      <c r="F2">
        <v>17.670000000000002</v>
      </c>
    </row>
    <row r="3" spans="1:6" x14ac:dyDescent="0.25">
      <c r="A3">
        <v>1991</v>
      </c>
      <c r="B3">
        <v>2</v>
      </c>
      <c r="C3">
        <v>21.86</v>
      </c>
      <c r="D3">
        <v>21.49</v>
      </c>
      <c r="E3">
        <v>2.1019999999999999</v>
      </c>
      <c r="F3">
        <v>19.68</v>
      </c>
    </row>
    <row r="4" spans="1:6" x14ac:dyDescent="0.25">
      <c r="A4">
        <v>1992</v>
      </c>
      <c r="B4">
        <v>3</v>
      </c>
      <c r="C4">
        <v>23.89</v>
      </c>
      <c r="D4">
        <v>23.84</v>
      </c>
      <c r="E4">
        <v>2.1019999999999999</v>
      </c>
      <c r="F4">
        <v>23.59</v>
      </c>
    </row>
    <row r="5" spans="1:6" x14ac:dyDescent="0.25">
      <c r="A5">
        <v>1993</v>
      </c>
      <c r="B5">
        <v>4</v>
      </c>
      <c r="C5">
        <v>26.93</v>
      </c>
      <c r="D5">
        <v>26.76</v>
      </c>
      <c r="E5">
        <v>2.1019999999999999</v>
      </c>
      <c r="F5">
        <v>25.94</v>
      </c>
    </row>
    <row r="6" spans="1:6" x14ac:dyDescent="0.25">
      <c r="A6">
        <v>1994</v>
      </c>
      <c r="B6">
        <v>5</v>
      </c>
      <c r="C6">
        <v>26.89</v>
      </c>
      <c r="D6">
        <v>27.22</v>
      </c>
      <c r="E6">
        <v>2.1019999999999999</v>
      </c>
      <c r="F6">
        <v>28.86</v>
      </c>
    </row>
    <row r="7" spans="1:6" x14ac:dyDescent="0.25">
      <c r="A7">
        <v>1995</v>
      </c>
      <c r="B7">
        <v>6</v>
      </c>
      <c r="C7">
        <v>28.83</v>
      </c>
      <c r="D7">
        <v>28.92</v>
      </c>
      <c r="E7">
        <v>2.1019999999999999</v>
      </c>
      <c r="F7">
        <v>29.33</v>
      </c>
    </row>
    <row r="8" spans="1:6" x14ac:dyDescent="0.25">
      <c r="A8">
        <v>1996</v>
      </c>
      <c r="B8">
        <v>7</v>
      </c>
      <c r="C8">
        <v>30.08</v>
      </c>
      <c r="D8">
        <v>30.24</v>
      </c>
      <c r="E8">
        <v>2.1019999999999999</v>
      </c>
      <c r="F8">
        <v>31.02</v>
      </c>
    </row>
    <row r="9" spans="1:6" x14ac:dyDescent="0.25">
      <c r="A9">
        <v>1997</v>
      </c>
      <c r="B9">
        <v>8</v>
      </c>
      <c r="C9">
        <v>30.95</v>
      </c>
      <c r="D9">
        <v>31.19</v>
      </c>
      <c r="E9">
        <v>2.1019999999999999</v>
      </c>
      <c r="F9">
        <v>32.340000000000003</v>
      </c>
    </row>
    <row r="10" spans="1:6" x14ac:dyDescent="0.25">
      <c r="A10">
        <v>1998</v>
      </c>
      <c r="B10">
        <v>9</v>
      </c>
      <c r="C10">
        <v>30.19</v>
      </c>
      <c r="D10">
        <v>30.71</v>
      </c>
      <c r="E10">
        <v>2.101</v>
      </c>
      <c r="F10">
        <v>33.29</v>
      </c>
    </row>
    <row r="11" spans="1:6" x14ac:dyDescent="0.25">
      <c r="A11">
        <v>1999</v>
      </c>
      <c r="B11">
        <v>10</v>
      </c>
      <c r="C11">
        <v>31.58</v>
      </c>
      <c r="D11">
        <v>31.79</v>
      </c>
      <c r="E11">
        <v>2.101</v>
      </c>
      <c r="F11">
        <v>32.81</v>
      </c>
    </row>
    <row r="12" spans="1:6" x14ac:dyDescent="0.25">
      <c r="A12">
        <v>2000</v>
      </c>
      <c r="B12">
        <v>11</v>
      </c>
      <c r="C12">
        <v>32.58</v>
      </c>
      <c r="D12">
        <v>32.799999999999997</v>
      </c>
      <c r="E12">
        <v>2.101</v>
      </c>
      <c r="F12">
        <v>33.89</v>
      </c>
    </row>
    <row r="13" spans="1:6" x14ac:dyDescent="0.25">
      <c r="A13">
        <v>2001</v>
      </c>
      <c r="B13">
        <v>12</v>
      </c>
      <c r="C13">
        <v>33.479999999999997</v>
      </c>
      <c r="D13">
        <v>33.72</v>
      </c>
      <c r="E13">
        <v>2.101</v>
      </c>
      <c r="F13">
        <v>34.9</v>
      </c>
    </row>
    <row r="14" spans="1:6" x14ac:dyDescent="0.25">
      <c r="A14">
        <v>2002</v>
      </c>
      <c r="B14">
        <v>13</v>
      </c>
      <c r="C14">
        <v>39.020000000000003</v>
      </c>
      <c r="D14">
        <v>38.479999999999997</v>
      </c>
      <c r="E14">
        <v>2.101</v>
      </c>
      <c r="F14">
        <v>35.82</v>
      </c>
    </row>
    <row r="15" spans="1:6" x14ac:dyDescent="0.25">
      <c r="A15">
        <v>2003</v>
      </c>
      <c r="B15">
        <v>14</v>
      </c>
      <c r="C15">
        <v>41.39</v>
      </c>
      <c r="D15">
        <v>41.25</v>
      </c>
      <c r="E15">
        <v>2.101</v>
      </c>
      <c r="F15">
        <v>40.58</v>
      </c>
    </row>
    <row r="16" spans="1:6" x14ac:dyDescent="0.25">
      <c r="A16">
        <v>2004</v>
      </c>
      <c r="B16">
        <v>15</v>
      </c>
      <c r="C16">
        <v>41.6</v>
      </c>
      <c r="D16">
        <v>41.89</v>
      </c>
      <c r="E16">
        <v>2.101</v>
      </c>
      <c r="F16">
        <v>43.35</v>
      </c>
    </row>
    <row r="17" spans="1:6" x14ac:dyDescent="0.25">
      <c r="A17">
        <v>2005</v>
      </c>
      <c r="B17">
        <v>16</v>
      </c>
      <c r="C17">
        <v>44.66</v>
      </c>
      <c r="D17">
        <v>44.54</v>
      </c>
      <c r="E17">
        <v>2.101</v>
      </c>
      <c r="F17">
        <v>44</v>
      </c>
    </row>
    <row r="18" spans="1:6" x14ac:dyDescent="0.25">
      <c r="A18">
        <v>2006</v>
      </c>
      <c r="B18">
        <v>17</v>
      </c>
      <c r="C18">
        <v>46.95</v>
      </c>
      <c r="D18">
        <v>46.9</v>
      </c>
      <c r="E18">
        <v>2.101</v>
      </c>
      <c r="F18">
        <v>46.65</v>
      </c>
    </row>
    <row r="19" spans="1:6" x14ac:dyDescent="0.25">
      <c r="A19">
        <v>2007</v>
      </c>
      <c r="B19">
        <v>18</v>
      </c>
      <c r="C19">
        <v>48.73</v>
      </c>
      <c r="D19">
        <v>48.78</v>
      </c>
      <c r="E19">
        <v>2.101</v>
      </c>
      <c r="F19">
        <v>49</v>
      </c>
    </row>
    <row r="20" spans="1:6" x14ac:dyDescent="0.25">
      <c r="A20">
        <v>2008</v>
      </c>
      <c r="B20">
        <v>19</v>
      </c>
      <c r="C20">
        <v>51.49</v>
      </c>
      <c r="D20">
        <v>51.38</v>
      </c>
      <c r="E20">
        <v>2.101</v>
      </c>
      <c r="F20">
        <v>50.88</v>
      </c>
    </row>
    <row r="21" spans="1:6" x14ac:dyDescent="0.25">
      <c r="A21">
        <v>2009</v>
      </c>
      <c r="B21">
        <v>20</v>
      </c>
      <c r="C21">
        <v>50.03</v>
      </c>
      <c r="D21">
        <v>50.61</v>
      </c>
      <c r="E21">
        <v>2.101</v>
      </c>
      <c r="F21">
        <v>53.49</v>
      </c>
    </row>
    <row r="22" spans="1:6" x14ac:dyDescent="0.25">
      <c r="A22">
        <v>2010</v>
      </c>
      <c r="B22">
        <v>21</v>
      </c>
      <c r="C22">
        <v>60.64</v>
      </c>
      <c r="D22">
        <v>59.3</v>
      </c>
      <c r="E22">
        <v>2.1019999999999999</v>
      </c>
      <c r="F22">
        <v>52.72</v>
      </c>
    </row>
    <row r="23" spans="1:6" x14ac:dyDescent="0.25">
      <c r="A23">
        <v>2011</v>
      </c>
      <c r="B23">
        <v>22</v>
      </c>
      <c r="C23">
        <v>63.36</v>
      </c>
      <c r="D23">
        <v>63.03</v>
      </c>
      <c r="E23">
        <v>2.1019999999999999</v>
      </c>
      <c r="F23">
        <v>61.4</v>
      </c>
    </row>
    <row r="24" spans="1:6" x14ac:dyDescent="0.25">
      <c r="A24">
        <v>2012</v>
      </c>
      <c r="B24">
        <v>23</v>
      </c>
      <c r="C24">
        <v>66.36</v>
      </c>
      <c r="D24">
        <v>66.150000000000006</v>
      </c>
      <c r="E24">
        <v>2.1019999999999999</v>
      </c>
      <c r="F24">
        <v>65.13</v>
      </c>
    </row>
    <row r="25" spans="1:6" x14ac:dyDescent="0.25">
      <c r="A25">
        <v>2013</v>
      </c>
      <c r="B25">
        <v>24</v>
      </c>
      <c r="C25">
        <v>68.2</v>
      </c>
      <c r="D25">
        <v>68.209999999999994</v>
      </c>
      <c r="E25">
        <v>2.1019999999999999</v>
      </c>
      <c r="F25">
        <v>68.25</v>
      </c>
    </row>
    <row r="26" spans="1:6" x14ac:dyDescent="0.25">
      <c r="A26">
        <v>2014</v>
      </c>
      <c r="B26">
        <v>25</v>
      </c>
      <c r="C26">
        <v>68.12</v>
      </c>
      <c r="D26">
        <v>68.489999999999995</v>
      </c>
      <c r="E26">
        <v>2.1019999999999999</v>
      </c>
      <c r="F26">
        <v>70.31</v>
      </c>
    </row>
    <row r="27" spans="1:6" x14ac:dyDescent="0.25">
      <c r="A27">
        <v>2015</v>
      </c>
      <c r="B27">
        <v>26</v>
      </c>
      <c r="C27">
        <v>69.78</v>
      </c>
      <c r="D27">
        <v>69.92</v>
      </c>
      <c r="E27">
        <v>2.1019999999999999</v>
      </c>
      <c r="F27">
        <v>70.599999999999994</v>
      </c>
    </row>
    <row r="28" spans="1:6" x14ac:dyDescent="0.25">
      <c r="A28">
        <v>2016</v>
      </c>
      <c r="B28">
        <v>27</v>
      </c>
      <c r="C28">
        <v>72.599999999999994</v>
      </c>
      <c r="D28">
        <v>72.5</v>
      </c>
      <c r="E28">
        <v>2.1019999999999999</v>
      </c>
      <c r="F28">
        <v>72.02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Hưng Phạm</dc:creator>
  <cp:lastModifiedBy>Quang Hưng Phạm</cp:lastModifiedBy>
  <dcterms:created xsi:type="dcterms:W3CDTF">2015-06-05T18:17:20Z</dcterms:created>
  <dcterms:modified xsi:type="dcterms:W3CDTF">2020-07-13T04:45:02Z</dcterms:modified>
</cp:coreProperties>
</file>