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 Probook\Desktop\BAO CAO T6\"/>
    </mc:Choice>
  </mc:AlternateContent>
  <bookViews>
    <workbookView xWindow="0" yWindow="0" windowWidth="20490" windowHeight="7155" firstSheet="1" activeTab="2"/>
  </bookViews>
  <sheets>
    <sheet name="Sheet1" sheetId="9" state="hidden" r:id="rId1"/>
    <sheet name="TIỀN THU PHÍ" sheetId="2" r:id="rId2"/>
    <sheet name="PHÍ OTO" sheetId="3" r:id="rId3"/>
    <sheet name="Thẻ từ" sheetId="8" r:id="rId4"/>
    <sheet name="PHÍ VÉ XE" sheetId="4" r:id="rId5"/>
    <sheet name="BẢO VỆ" sheetId="11" state="hidden" r:id="rId6"/>
    <sheet name="TH 04.2018" sheetId="6" state="hidden" r:id="rId7"/>
    <sheet name="Khoản chi T4" sheetId="5" r:id="rId8"/>
    <sheet name="KIỂM KÊ" sheetId="7" r:id="rId9"/>
  </sheets>
  <definedNames>
    <definedName name="_xlnm._FilterDatabase" localSheetId="7" hidden="1">'Khoản chi T4'!$A$5:$F$14</definedName>
    <definedName name="_xlnm._FilterDatabase" localSheetId="6" hidden="1">'TH 04.2018'!$A$10:$D$11</definedName>
    <definedName name="_xlnm.Print_Area" localSheetId="4">'PHÍ VÉ XE'!$A$1:$F$29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2" l="1"/>
  <c r="K19" i="2"/>
  <c r="K20" i="2"/>
  <c r="K21" i="2"/>
  <c r="K22" i="2"/>
  <c r="K17" i="2"/>
  <c r="Q7" i="2" l="1"/>
  <c r="Q8" i="2"/>
  <c r="Q9" i="2"/>
  <c r="Q10" i="2"/>
  <c r="Q11" i="2"/>
  <c r="M12" i="2" l="1"/>
  <c r="N12" i="2"/>
  <c r="O12" i="2"/>
  <c r="P12" i="2"/>
  <c r="F7" i="5" l="1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6" i="5"/>
  <c r="M6" i="7"/>
  <c r="E24" i="4"/>
  <c r="H25" i="8" l="1"/>
  <c r="M45" i="7" l="1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E5" i="5" l="1"/>
  <c r="F5" i="5"/>
  <c r="D5" i="5"/>
  <c r="H228" i="6" l="1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1" i="6"/>
  <c r="H200" i="6"/>
  <c r="H199" i="6"/>
  <c r="F198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G9" i="6"/>
  <c r="F9" i="6"/>
  <c r="E9" i="6"/>
  <c r="H8" i="6"/>
  <c r="G8" i="6"/>
  <c r="F8" i="6"/>
  <c r="E8" i="6"/>
  <c r="I6" i="6"/>
  <c r="H198" i="6" l="1"/>
  <c r="H195" i="6" s="1"/>
  <c r="K6" i="6" s="1"/>
  <c r="I7" i="6"/>
  <c r="I198" i="6" l="1"/>
  <c r="F14" i="3"/>
  <c r="E23" i="2" l="1"/>
  <c r="G23" i="2"/>
  <c r="I23" i="2"/>
  <c r="K23" i="2"/>
  <c r="C23" i="2"/>
  <c r="L12" i="2"/>
  <c r="D12" i="2"/>
  <c r="E12" i="2"/>
  <c r="F12" i="2"/>
  <c r="G12" i="2"/>
  <c r="H12" i="2"/>
  <c r="I12" i="2"/>
  <c r="J12" i="2"/>
  <c r="K12" i="2"/>
  <c r="C12" i="2"/>
  <c r="Q12" i="2" s="1"/>
</calcChain>
</file>

<file path=xl/sharedStrings.xml><?xml version="1.0" encoding="utf-8"?>
<sst xmlns="http://schemas.openxmlformats.org/spreadsheetml/2006/main" count="425" uniqueCount="366">
  <si>
    <t>STT</t>
  </si>
  <si>
    <t>TÒA NHÀ</t>
  </si>
  <si>
    <t>TỔNG</t>
  </si>
  <si>
    <t>ĐIỆN</t>
  </si>
  <si>
    <t>NƯỚC</t>
  </si>
  <si>
    <t>XE MÁY</t>
  </si>
  <si>
    <t>XE ĐẠP</t>
  </si>
  <si>
    <t>DỊCH VỤ</t>
  </si>
  <si>
    <t>BÊN GIAO</t>
  </si>
  <si>
    <t>BÊN NHẬN</t>
  </si>
  <si>
    <t>NỘI DUNG</t>
  </si>
  <si>
    <t>ÔTÔ</t>
  </si>
  <si>
    <t>THỜI GIAN</t>
  </si>
  <si>
    <t>THÁNG 10/2017</t>
  </si>
  <si>
    <t>THÁNG 11/2017</t>
  </si>
  <si>
    <t>THÁNG 12/2017</t>
  </si>
  <si>
    <t>TTTM</t>
  </si>
  <si>
    <t>PHẢI THU</t>
  </si>
  <si>
    <t>ĐÃ THU</t>
  </si>
  <si>
    <t>CHƯA THU</t>
  </si>
  <si>
    <t>PHÍ ĐIỆN</t>
  </si>
  <si>
    <t>PHÍ NƯỚC</t>
  </si>
  <si>
    <t>PHÍ ÔTÔ</t>
  </si>
  <si>
    <t>PHÍ XE MÁY</t>
  </si>
  <si>
    <t>PHÍ XE ĐẠP</t>
  </si>
  <si>
    <t>PHÍ DV</t>
  </si>
  <si>
    <t>TỔNG CỘNG</t>
  </si>
  <si>
    <t>Hà Nội, ngày    tháng    năm 2018</t>
  </si>
  <si>
    <t>BIỂN KIỂM SOÁT XE</t>
  </si>
  <si>
    <t>THỜI GIAN GỬI</t>
  </si>
  <si>
    <t>SỐ TIỀN</t>
  </si>
  <si>
    <t>GHI CHÚ</t>
  </si>
  <si>
    <t>30A-187.75</t>
  </si>
  <si>
    <t>DANH SÁCH THU PHÍ GỬI ÔTÔ TẠI BÃI ĐỖ XE NGÕ 100 HQV</t>
  </si>
  <si>
    <t>Hà Nội, ngày      tháng      năm 2018</t>
  </si>
  <si>
    <t>PHÍ THÁNG</t>
  </si>
  <si>
    <t>NGƯỜI GIAO</t>
  </si>
  <si>
    <t>NGƯỜI NHẬN</t>
  </si>
  <si>
    <t>NGÀY NỘP</t>
  </si>
  <si>
    <t>LOẠI HÌNH</t>
  </si>
  <si>
    <t>SỐ LƯỢNG</t>
  </si>
  <si>
    <t>SỐ CUỐNG VÉ</t>
  </si>
  <si>
    <t>XM</t>
  </si>
  <si>
    <t>SỐ TIỀN (VNĐ)</t>
  </si>
  <si>
    <t>PHÍ THU GỬI XE KHÁCH VÃNG LAI</t>
  </si>
  <si>
    <t>GIÁ TRỊ TRƯỚC THUẾ (VNĐ)</t>
  </si>
  <si>
    <t>THUẾ VAT (VNĐ)</t>
  </si>
  <si>
    <t>TỔNG CỘNG (VNĐ)</t>
  </si>
  <si>
    <t>THEO DÕI ĐÓNG PHÍ THÁNG</t>
  </si>
  <si>
    <t>NGÀY CẬP NHẬT:</t>
  </si>
  <si>
    <t>TÒA NHÀ ĐÔNG ĐÔ - 100 HOÀNG QUỐC VIỆT</t>
  </si>
  <si>
    <t>Kỳ thu 01/03/2018 - 31/03/2018</t>
  </si>
  <si>
    <t>VNĐ</t>
  </si>
  <si>
    <t>(tổng tiền)</t>
  </si>
  <si>
    <t>CĂN HỘ</t>
  </si>
  <si>
    <t>CHỦ HỘ</t>
  </si>
  <si>
    <t>NGÀY THU</t>
  </si>
  <si>
    <t xml:space="preserve">PHÍ NƯỚC </t>
  </si>
  <si>
    <t>PHÍ XE</t>
  </si>
  <si>
    <t>PHÍ DV QL</t>
  </si>
  <si>
    <t>NỢ TRƯỚC</t>
  </si>
  <si>
    <t>Tầng 5 TTTM</t>
  </si>
  <si>
    <t>Nguyễn Quốc Hưng</t>
  </si>
  <si>
    <t>Nợ trước là phí Điện</t>
  </si>
  <si>
    <t>B01</t>
  </si>
  <si>
    <t>Vũ Mạnh Tác</t>
  </si>
  <si>
    <t>B02</t>
  </si>
  <si>
    <t>Nguyễn Đình Thiện</t>
  </si>
  <si>
    <t>B03</t>
  </si>
  <si>
    <t>B04</t>
  </si>
  <si>
    <t>B05</t>
  </si>
  <si>
    <t>B06</t>
  </si>
  <si>
    <t>B07</t>
  </si>
  <si>
    <t>B08</t>
  </si>
  <si>
    <t>Dương Minh Diễm</t>
  </si>
  <si>
    <t>B09</t>
  </si>
  <si>
    <t>Phạm Thanh Hằng</t>
  </si>
  <si>
    <t>Khuất Hữu Quá</t>
  </si>
  <si>
    <t>Nguyễn Anh Đức</t>
  </si>
  <si>
    <t>Phan Chí Trung</t>
  </si>
  <si>
    <t>Vũ Hương Giang</t>
  </si>
  <si>
    <t>Bùi Ngọc Sơn</t>
  </si>
  <si>
    <t>tiền thang 2 va no ky truoc</t>
  </si>
  <si>
    <t>Nguyễn Trọng Tuấn Anh</t>
  </si>
  <si>
    <t>Chu Thị Loan</t>
  </si>
  <si>
    <t>Phạm Quang Huy</t>
  </si>
  <si>
    <t>Doãn Thế Anh</t>
  </si>
  <si>
    <t>Đinh Hồng Công</t>
  </si>
  <si>
    <t>Đỗ Đức Tâm</t>
  </si>
  <si>
    <t>Đỗ Tuấn Minh</t>
  </si>
  <si>
    <t>Lê Thanh Long</t>
  </si>
  <si>
    <t>Nguyễn Xuân Hải</t>
  </si>
  <si>
    <t>Nguyễn Khánh</t>
  </si>
  <si>
    <t>Nguyễn Thu Giang</t>
  </si>
  <si>
    <t>Nguyễn Văn Hùng</t>
  </si>
  <si>
    <t>Cao Thị Thanh</t>
  </si>
  <si>
    <t>Phạm Thành Đạt</t>
  </si>
  <si>
    <t>Nguyễn Việt Hà</t>
  </si>
  <si>
    <t>Ngụy Phan Minh</t>
  </si>
  <si>
    <t>Phạm Thúy Nga</t>
  </si>
  <si>
    <t>Ngụy Thị Cảnh</t>
  </si>
  <si>
    <t>Nguyễn Hải Nam</t>
  </si>
  <si>
    <t>Mai Kim Liên</t>
  </si>
  <si>
    <t>Vũ Tùng Dương</t>
  </si>
  <si>
    <t>Nguyễn Thị Dần</t>
  </si>
  <si>
    <t>Phạm Đình Hiệp</t>
  </si>
  <si>
    <t>Nguyễn Hữu Lộc</t>
  </si>
  <si>
    <t>Nguyễn Cẩm Chi</t>
  </si>
  <si>
    <t>Nguyễn Ngọc Đức</t>
  </si>
  <si>
    <t>Lê Thị Hiền</t>
  </si>
  <si>
    <t xml:space="preserve">Tiền xe,nước tháng 2. </t>
  </si>
  <si>
    <t>Nguyễn Đức Thịnh</t>
  </si>
  <si>
    <t>Nguyễn Đức Minh</t>
  </si>
  <si>
    <t>Nguyễn Thị Thu Thủy</t>
  </si>
  <si>
    <t>Cao Thị Mỹ Hà</t>
  </si>
  <si>
    <t>Hà Quang Điện</t>
  </si>
  <si>
    <t>Vũ Thị Bích Thủy</t>
  </si>
  <si>
    <t>Quách Thị Hậu</t>
  </si>
  <si>
    <t>Nguyễn Thu Hà</t>
  </si>
  <si>
    <t>Nguyễn Thị Hằng</t>
  </si>
  <si>
    <t>Nguyễn Thị Ngọc Hà</t>
  </si>
  <si>
    <t>Nguyễn Việt Trung</t>
  </si>
  <si>
    <t>Hoàng Bắc</t>
  </si>
  <si>
    <t>Phạm Tất Thắng</t>
  </si>
  <si>
    <t>Hoàng Thị Thể</t>
  </si>
  <si>
    <t>Vũ Đăng Đát</t>
  </si>
  <si>
    <t>Nguyễn Thị Then</t>
  </si>
  <si>
    <t>Phạm Thị Nhung</t>
  </si>
  <si>
    <t>Phan Thị Hồng</t>
  </si>
  <si>
    <t>Mai Thị Thanh Hương</t>
  </si>
  <si>
    <t>Nguyễn Thị Quỳnh Nga</t>
  </si>
  <si>
    <t>Trần Dũng</t>
  </si>
  <si>
    <t>Đặng Đức Anh</t>
  </si>
  <si>
    <t>Nguyễn Hải Bằng</t>
  </si>
  <si>
    <t>Trần Thị Minh</t>
  </si>
  <si>
    <t>Trần Quyết Thắng</t>
  </si>
  <si>
    <t>Đào Văn Thông</t>
  </si>
  <si>
    <t>Phạm Thị Hạnh</t>
  </si>
  <si>
    <t>Vũ Tiến Ngọc</t>
  </si>
  <si>
    <t>Phạm Văn Dũng</t>
  </si>
  <si>
    <t>Nguyễn Thị Hương</t>
  </si>
  <si>
    <t>Trần Thị Minh Nguyệt</t>
  </si>
  <si>
    <t>Phạm Việt Đức</t>
  </si>
  <si>
    <t>Ngô Duy Thịnh</t>
  </si>
  <si>
    <t>Nguyễn Đức Thắng</t>
  </si>
  <si>
    <t>Nguyễn Ngọc Toàn</t>
  </si>
  <si>
    <t>Nguyễn Thị Mai</t>
  </si>
  <si>
    <t>Nguyễn Tiến Luân</t>
  </si>
  <si>
    <t>Nguyễn Văn Nam</t>
  </si>
  <si>
    <t>Nguyễn Huy Thắng</t>
  </si>
  <si>
    <t>Trần Minh Huân</t>
  </si>
  <si>
    <t>Lê Phương Hoa</t>
  </si>
  <si>
    <t>Nguyễn Văn Chiến</t>
  </si>
  <si>
    <t>Hoàng Thị Ninh</t>
  </si>
  <si>
    <t>Nguyễn Đức Hoàn</t>
  </si>
  <si>
    <t>Nguyễn Thị Thu Hằng</t>
  </si>
  <si>
    <t>Phạm Thế Hiển</t>
  </si>
  <si>
    <t>Trần Quang Minh</t>
  </si>
  <si>
    <t>Trần Văn Trung</t>
  </si>
  <si>
    <t>Lê Văn Quân</t>
  </si>
  <si>
    <t>Vũ Minh Đức</t>
  </si>
  <si>
    <t>Ngô Đức Tài</t>
  </si>
  <si>
    <t>Tạ Thị Nguyên</t>
  </si>
  <si>
    <t>Nguyễn Ngọc Hưng</t>
  </si>
  <si>
    <t>Bùi Thị Phương Trang</t>
  </si>
  <si>
    <t>Đinh Thị Hiển</t>
  </si>
  <si>
    <t>Vũ Mạnh Thước</t>
  </si>
  <si>
    <t>Nguyễn Đỗ Soát</t>
  </si>
  <si>
    <t>Đào Thị Thúy Hằng</t>
  </si>
  <si>
    <t>Hoàng Thị Côi</t>
  </si>
  <si>
    <t>Nguyễn Thanh Hùng</t>
  </si>
  <si>
    <t>Nguyễn Mạnh Hưng</t>
  </si>
  <si>
    <t>Phạm Văn Thụ</t>
  </si>
  <si>
    <t>Hoàng Thị Nhị Hà</t>
  </si>
  <si>
    <t>Đặng Việt Lâm</t>
  </si>
  <si>
    <t>Trần Nguyễn Dũng</t>
  </si>
  <si>
    <t>Nguyễn Kim Anh</t>
  </si>
  <si>
    <t xml:space="preserve">Mai Xuân Văn </t>
  </si>
  <si>
    <t>Khúc Thị Huyên</t>
  </si>
  <si>
    <t>Nguyễn Xuân Điệp</t>
  </si>
  <si>
    <t xml:space="preserve">Nguyễn Xuân Thảo </t>
  </si>
  <si>
    <t>Nguyễn Viết Tiến Hoàn</t>
  </si>
  <si>
    <t>Nguyễn Vĩnh Tưởng</t>
  </si>
  <si>
    <t>Phạm Minh Hưng</t>
  </si>
  <si>
    <t>Phạm Việt Phương</t>
  </si>
  <si>
    <t>Nguyễn Trọng Phúc</t>
  </si>
  <si>
    <t>Lê Hữu Ngọc</t>
  </si>
  <si>
    <t>Vũ Thị Khánh Ly</t>
  </si>
  <si>
    <t>Lô Thúy Hương</t>
  </si>
  <si>
    <t>Vũ Thị Luân</t>
  </si>
  <si>
    <t>Nguyễn Tiến Thanh</t>
  </si>
  <si>
    <t>Nguyễn Thị Phượng Vỹ</t>
  </si>
  <si>
    <t>Đoàn Kim Oanh</t>
  </si>
  <si>
    <t>Trần Thị Thu Hiền</t>
  </si>
  <si>
    <t>Nguyễn Thiên Sơn</t>
  </si>
  <si>
    <t>Nguyễn Quốc Hùng</t>
  </si>
  <si>
    <t>Nguyễn Duy Quảng</t>
  </si>
  <si>
    <t>Phạm Huy Thông</t>
  </si>
  <si>
    <t>Nguyễn Đình Quyết</t>
  </si>
  <si>
    <t>Nguyễn Duy Cường</t>
  </si>
  <si>
    <t>Trần Nam Bình</t>
  </si>
  <si>
    <t>Nguyễn Thị Thu Hương</t>
  </si>
  <si>
    <t>Đỗ Quốc Huy</t>
  </si>
  <si>
    <t>Vũ Thái Bình</t>
  </si>
  <si>
    <t>Nguyễn Thị Thu Hoài</t>
  </si>
  <si>
    <t>Đỗ Ngọc Kiển</t>
  </si>
  <si>
    <t>Nguyễn Hùng Minh</t>
  </si>
  <si>
    <t>Đoàn Thanh Sơn</t>
  </si>
  <si>
    <t>Ngô Khánh Huyền</t>
  </si>
  <si>
    <t>Đỗ Thanh Bình</t>
  </si>
  <si>
    <t>Phạm Đức Long</t>
  </si>
  <si>
    <t>Đào Thúy Bảo</t>
  </si>
  <si>
    <t>Vũ Thành Lương</t>
  </si>
  <si>
    <t>Bùi Chí Linh</t>
  </si>
  <si>
    <t>Phan Đức Hòa</t>
  </si>
  <si>
    <t>Bùi Thị Yến</t>
  </si>
  <si>
    <t>Đỗ Xuân Qúy</t>
  </si>
  <si>
    <t>Phạm Tuấn Lượng</t>
  </si>
  <si>
    <t>Nguyễn Như Hoạt</t>
  </si>
  <si>
    <t>Nguyễn Khánh Ly</t>
  </si>
  <si>
    <t>Đỗ Thế Dũng</t>
  </si>
  <si>
    <t>Phan Mạnh Hòa</t>
  </si>
  <si>
    <t>Đặng Thanh Quang</t>
  </si>
  <si>
    <t>Nguyễn Đức Thái</t>
  </si>
  <si>
    <t>Chu Văn Tuân</t>
  </si>
  <si>
    <t>Nguyễn Thúy Hà</t>
  </si>
  <si>
    <t>Phạm Thị Thu Hường</t>
  </si>
  <si>
    <t>Trần Thị Hoa</t>
  </si>
  <si>
    <t>Mr. Trung</t>
  </si>
  <si>
    <t>Mr. Đức</t>
  </si>
  <si>
    <t>Ms. Liên</t>
  </si>
  <si>
    <t>Vũ Trọng Phan</t>
  </si>
  <si>
    <t>Nguyễn Văn Chính</t>
  </si>
  <si>
    <t>Trần Thị Nga</t>
  </si>
  <si>
    <t>Ms. Lan</t>
  </si>
  <si>
    <t>Căn hộ thuê</t>
  </si>
  <si>
    <t>Căn hộ chưa bàn giao</t>
  </si>
  <si>
    <t>(thu trừ chi)</t>
  </si>
  <si>
    <t>PHÍ THU</t>
  </si>
  <si>
    <t>PHÍ CHI</t>
  </si>
  <si>
    <t>TIỀN HOÀN LÊN CTY</t>
  </si>
  <si>
    <t>thu tiền vé xe o to vãng lai</t>
  </si>
  <si>
    <t>tien ve xe khach ô tô vang lai</t>
  </si>
  <si>
    <t>Thu tiền vé xe máy vãng lai</t>
  </si>
  <si>
    <t>tra tien nuoc uong</t>
  </si>
  <si>
    <t>Mua văn phòng phẩm</t>
  </si>
  <si>
    <t>Thu tiê</t>
  </si>
  <si>
    <t>CÁC KHOẢN CHI TRONG THÁNG</t>
  </si>
  <si>
    <t>Tổng</t>
  </si>
  <si>
    <t>BẢNG KIỂM KÊ TIỀN MẶT</t>
  </si>
  <si>
    <t>NGÀY</t>
  </si>
  <si>
    <t>GIỜ</t>
  </si>
  <si>
    <t>MỆNH GIÁ (VNĐ)</t>
  </si>
  <si>
    <t>7-04</t>
  </si>
  <si>
    <t>08.03</t>
  </si>
  <si>
    <t>09.03</t>
  </si>
  <si>
    <t>10.03</t>
  </si>
  <si>
    <t>12.03</t>
  </si>
  <si>
    <t>13.03</t>
  </si>
  <si>
    <t>14.03</t>
  </si>
  <si>
    <t>15.03</t>
  </si>
  <si>
    <t>16.03</t>
  </si>
  <si>
    <t>19.03</t>
  </si>
  <si>
    <t>20.03</t>
  </si>
  <si>
    <t>21.03</t>
  </si>
  <si>
    <t>22.03</t>
  </si>
  <si>
    <t>23.03</t>
  </si>
  <si>
    <t>26.03</t>
  </si>
  <si>
    <t>27.03</t>
  </si>
  <si>
    <t>28.03</t>
  </si>
  <si>
    <t>29.03</t>
  </si>
  <si>
    <t>30.03</t>
  </si>
  <si>
    <t>31.03</t>
  </si>
  <si>
    <t>30E-524.73</t>
  </si>
  <si>
    <t>Ngày</t>
  </si>
  <si>
    <t>số lượng</t>
  </si>
  <si>
    <t>Thành tiền</t>
  </si>
  <si>
    <t>Tổng tiền</t>
  </si>
  <si>
    <t>Tên</t>
  </si>
  <si>
    <t>Số phòng</t>
  </si>
  <si>
    <t>#</t>
  </si>
  <si>
    <t>CHỈ TIÊU THÁNG 03/2018</t>
  </si>
  <si>
    <t>THÁNG 2/2017</t>
  </si>
  <si>
    <t>THÁNG 2/2018</t>
  </si>
  <si>
    <t>THÁNG 3/2017</t>
  </si>
  <si>
    <t>THÁNG 4/2017</t>
  </si>
  <si>
    <t>THÁNG 5/2017</t>
  </si>
  <si>
    <t>THÁNG 6/2017</t>
  </si>
  <si>
    <t>THÁNG 7/2017</t>
  </si>
  <si>
    <t>THÁNG 8/2017</t>
  </si>
  <si>
    <t>THÁNG 9/2017</t>
  </si>
  <si>
    <t>THÁNG 1/2018</t>
  </si>
  <si>
    <t>THÁNG 3/2018</t>
  </si>
  <si>
    <r>
      <rPr>
        <b/>
        <i/>
        <sz val="12"/>
        <color theme="1"/>
        <rFont val="Times New Roman"/>
        <family val="1"/>
      </rPr>
      <t xml:space="preserve">Bằng chữ: </t>
    </r>
    <r>
      <rPr>
        <i/>
        <sz val="12"/>
        <color theme="1"/>
        <rFont val="Times New Roman"/>
        <family val="1"/>
      </rPr>
      <t>Một trăm hai mươi tư triệu, hai trăm sáu mươi chín nghìn, năm trăm chín mươi lăm đồng./</t>
    </r>
  </si>
  <si>
    <t>CÁC KHOẢN PHÍ THU TẠI TÒA NHÀ ĐÔNG ĐÔ - 100 HQV THÁNG 4/2018</t>
  </si>
  <si>
    <t>TỪ NGÀY 05/04/2018 ĐẾN 30/04/2018</t>
  </si>
  <si>
    <t>30S-6401</t>
  </si>
  <si>
    <t xml:space="preserve">Bằng chữ: </t>
  </si>
  <si>
    <t>7 H -14H</t>
  </si>
  <si>
    <t>T2- 21/5</t>
  </si>
  <si>
    <t>T3- 22/5</t>
  </si>
  <si>
    <t>T4- 23/5</t>
  </si>
  <si>
    <t>T5- 24/5</t>
  </si>
  <si>
    <t>T6- 25/5</t>
  </si>
  <si>
    <t>T7- 26/5</t>
  </si>
  <si>
    <t>CN- 27/5</t>
  </si>
  <si>
    <t>14H- 22H</t>
  </si>
  <si>
    <t>22H-7H</t>
  </si>
  <si>
    <t>TĂNG CƯỜNG</t>
  </si>
  <si>
    <t>VINH, KHU</t>
  </si>
  <si>
    <t>TÒNG, TIẾN</t>
  </si>
  <si>
    <t>QUÂN, XUÂN</t>
  </si>
  <si>
    <t>THANH</t>
  </si>
  <si>
    <t>KHU, THANH</t>
  </si>
  <si>
    <t>VINH</t>
  </si>
  <si>
    <t>TÒNG, VINH</t>
  </si>
  <si>
    <t xml:space="preserve"> TIẾN</t>
  </si>
  <si>
    <t>XUÂN, TIẾN</t>
  </si>
  <si>
    <t xml:space="preserve"> QUÂN</t>
  </si>
  <si>
    <t>QUÂN, THANH</t>
  </si>
  <si>
    <t>KHU</t>
  </si>
  <si>
    <t>TÒNG</t>
  </si>
  <si>
    <t>XUÂN</t>
  </si>
  <si>
    <t xml:space="preserve">                LỊCH TRỰC  CÁC BÁC BẢO VỆ </t>
  </si>
  <si>
    <t xml:space="preserve">              TỪ NGÀY 21/05/2018 ĐẾN 27/05/2018</t>
  </si>
  <si>
    <t>Bằng chữ:  ngàn đồng chẵn./</t>
  </si>
  <si>
    <t>Danh sách giao nhận thẻ từ thang máy Tháng 6</t>
  </si>
  <si>
    <t>Phạm Hải Trình</t>
  </si>
  <si>
    <t>TỪ NGÀY 02/06/2018 ĐẾN 30/06/2018</t>
  </si>
  <si>
    <t xml:space="preserve"> 624, 625 ,626, 627</t>
  </si>
  <si>
    <t>628,629,630,631,632</t>
  </si>
  <si>
    <t>633,634,635,636,637,638</t>
  </si>
  <si>
    <t>12/062018</t>
  </si>
  <si>
    <t>Anh Đức</t>
  </si>
  <si>
    <t>639,640,641,642,643</t>
  </si>
  <si>
    <t xml:space="preserve">anh Đức </t>
  </si>
  <si>
    <t>644,645,646,647,648,649</t>
  </si>
  <si>
    <t>Anh Dũng</t>
  </si>
  <si>
    <t>trần thị vân</t>
  </si>
  <si>
    <t>OT</t>
  </si>
  <si>
    <t>650,651,652,653,654,655</t>
  </si>
  <si>
    <t>656,657,658,659,660</t>
  </si>
  <si>
    <t>chị Hằng</t>
  </si>
  <si>
    <t>Anh Việt</t>
  </si>
  <si>
    <t>BQL</t>
  </si>
  <si>
    <t>(không thu tiền)</t>
  </si>
  <si>
    <t>661,662,663,664,665,666</t>
  </si>
  <si>
    <t>29A-970.65</t>
  </si>
  <si>
    <t>Từ 02/06/2018 đến 30/06/2018</t>
  </si>
  <si>
    <t>30E-106.61</t>
  </si>
  <si>
    <t>Ngày 14/06/2018</t>
  </si>
  <si>
    <t>(Từ ngày 01/06/2018 đến 30/06/2018)</t>
  </si>
  <si>
    <t>667,668,669,670,671</t>
  </si>
  <si>
    <t>Phạm Văn Uý</t>
  </si>
  <si>
    <t>Đường Quốc Cường</t>
  </si>
  <si>
    <t>Hoàng Thị Huyền</t>
  </si>
  <si>
    <t>Nguyễn Huy Bình</t>
  </si>
  <si>
    <t>Lê Khánh Toàn</t>
  </si>
  <si>
    <t>23A-020.26</t>
  </si>
  <si>
    <t>Phan Huy Thông</t>
  </si>
  <si>
    <t>Đào Quang Thắng</t>
  </si>
  <si>
    <t>30E-581.01</t>
  </si>
  <si>
    <t>Dương Văn thảo</t>
  </si>
  <si>
    <t>30E--390.68</t>
  </si>
  <si>
    <t>Ngày 03/07/2018</t>
  </si>
  <si>
    <t>Họ Tên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</si>
</sst>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dd/mm/yy;@"/>
    <numFmt numFmtId="165" formatCode="_(* #,##0_);_(* \(#,##0\);_(* &quot;-&quot;??_);_(@_)"/>
    <numFmt numFmtId="166" formatCode="_(* #,##0.0_);_(* \(#,##0.0\);_(* &quot;-&quot;??_);_(@_)"/>
    <numFmt numFmtId="167" formatCode="_-* #,##0_-;\-* #,##0_-;_-* &quot;-&quot;??_-;_-@_-"/>
  </numFmts>
  <fonts count="2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i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3"/>
      <color theme="1"/>
      <name val="Times New Roman"/>
      <family val="1"/>
    </font>
    <font>
      <sz val="10"/>
      <name val="Arial"/>
      <family val="2"/>
    </font>
    <font>
      <b/>
      <sz val="13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44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double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indexed="64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6">
    <xf numFmtId="0" fontId="0" fillId="0" borderId="0"/>
    <xf numFmtId="0" fontId="3" fillId="0" borderId="0"/>
    <xf numFmtId="0" fontId="17" fillId="0" borderId="0"/>
    <xf numFmtId="43" fontId="17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" fillId="0" borderId="0"/>
  </cellStyleXfs>
  <cellXfs count="255">
    <xf numFmtId="0" fontId="0" fillId="0" borderId="0" xfId="0"/>
    <xf numFmtId="0" fontId="4" fillId="0" borderId="0" xfId="0" applyFont="1"/>
    <xf numFmtId="3" fontId="4" fillId="0" borderId="0" xfId="0" applyNumberFormat="1" applyFont="1"/>
    <xf numFmtId="0" fontId="6" fillId="0" borderId="0" xfId="0" applyFont="1" applyAlignment="1">
      <alignment horizontal="right" vertical="center"/>
    </xf>
    <xf numFmtId="0" fontId="10" fillId="0" borderId="0" xfId="0" applyFont="1"/>
    <xf numFmtId="0" fontId="4" fillId="0" borderId="0" xfId="0" applyFont="1" applyAlignment="1">
      <alignment vertical="center"/>
    </xf>
    <xf numFmtId="3" fontId="5" fillId="0" borderId="17" xfId="0" applyNumberFormat="1" applyFont="1" applyBorder="1" applyAlignment="1">
      <alignment vertical="center"/>
    </xf>
    <xf numFmtId="3" fontId="5" fillId="0" borderId="18" xfId="0" applyNumberFormat="1" applyFont="1" applyBorder="1" applyAlignment="1">
      <alignment vertical="center"/>
    </xf>
    <xf numFmtId="0" fontId="5" fillId="0" borderId="23" xfId="0" quotePrefix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3" fontId="5" fillId="0" borderId="9" xfId="0" applyNumberFormat="1" applyFont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3" fontId="5" fillId="0" borderId="12" xfId="0" applyNumberFormat="1" applyFont="1" applyBorder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vertical="center"/>
    </xf>
    <xf numFmtId="3" fontId="5" fillId="0" borderId="15" xfId="0" applyNumberFormat="1" applyFont="1" applyBorder="1" applyAlignment="1">
      <alignment vertical="center"/>
    </xf>
    <xf numFmtId="0" fontId="9" fillId="0" borderId="0" xfId="0" applyFont="1"/>
    <xf numFmtId="0" fontId="8" fillId="0" borderId="0" xfId="0" applyFont="1"/>
    <xf numFmtId="0" fontId="8" fillId="0" borderId="16" xfId="0" applyFont="1" applyBorder="1"/>
    <xf numFmtId="0" fontId="8" fillId="0" borderId="18" xfId="0" applyFont="1" applyBorder="1"/>
    <xf numFmtId="0" fontId="8" fillId="0" borderId="9" xfId="0" applyFont="1" applyBorder="1" applyAlignment="1">
      <alignment vertical="center"/>
    </xf>
    <xf numFmtId="3" fontId="11" fillId="0" borderId="17" xfId="0" applyNumberFormat="1" applyFont="1" applyBorder="1" applyAlignment="1">
      <alignment horizontal="right" vertical="center"/>
    </xf>
    <xf numFmtId="0" fontId="8" fillId="0" borderId="8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0" fontId="8" fillId="0" borderId="23" xfId="0" applyFont="1" applyBorder="1" applyAlignment="1">
      <alignment vertical="center" wrapText="1"/>
    </xf>
    <xf numFmtId="0" fontId="8" fillId="0" borderId="23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6" fillId="3" borderId="23" xfId="0" applyFont="1" applyFill="1" applyBorder="1" applyAlignment="1">
      <alignment horizontal="center" vertical="center" wrapText="1"/>
    </xf>
    <xf numFmtId="0" fontId="3" fillId="0" borderId="0" xfId="1"/>
    <xf numFmtId="0" fontId="6" fillId="0" borderId="0" xfId="1" applyFont="1" applyAlignment="1"/>
    <xf numFmtId="14" fontId="11" fillId="0" borderId="0" xfId="1" applyNumberFormat="1" applyFont="1" applyAlignment="1">
      <alignment horizontal="left" vertical="center"/>
    </xf>
    <xf numFmtId="0" fontId="15" fillId="0" borderId="0" xfId="1" applyFont="1" applyAlignment="1"/>
    <xf numFmtId="0" fontId="8" fillId="0" borderId="0" xfId="1" applyFont="1" applyAlignment="1">
      <alignment horizontal="center"/>
    </xf>
    <xf numFmtId="0" fontId="6" fillId="0" borderId="23" xfId="1" applyFont="1" applyBorder="1" applyAlignment="1">
      <alignment horizontal="center"/>
    </xf>
    <xf numFmtId="3" fontId="11" fillId="4" borderId="23" xfId="1" applyNumberFormat="1" applyFont="1" applyFill="1" applyBorder="1" applyAlignment="1">
      <alignment horizontal="right"/>
    </xf>
    <xf numFmtId="0" fontId="6" fillId="0" borderId="0" xfId="1" applyFont="1" applyAlignment="1">
      <alignment horizontal="left"/>
    </xf>
    <xf numFmtId="3" fontId="14" fillId="2" borderId="0" xfId="1" applyNumberFormat="1" applyFont="1" applyFill="1"/>
    <xf numFmtId="0" fontId="6" fillId="0" borderId="0" xfId="1" applyFont="1" applyBorder="1" applyAlignment="1">
      <alignment horizontal="center"/>
    </xf>
    <xf numFmtId="3" fontId="11" fillId="0" borderId="0" xfId="1" applyNumberFormat="1" applyFont="1" applyFill="1" applyBorder="1" applyAlignment="1">
      <alignment horizontal="right"/>
    </xf>
    <xf numFmtId="3" fontId="6" fillId="0" borderId="0" xfId="1" applyNumberFormat="1" applyFont="1" applyAlignment="1">
      <alignment horizontal="left"/>
    </xf>
    <xf numFmtId="3" fontId="16" fillId="5" borderId="23" xfId="1" applyNumberFormat="1" applyFont="1" applyFill="1" applyBorder="1" applyAlignment="1">
      <alignment horizontal="right"/>
    </xf>
    <xf numFmtId="0" fontId="19" fillId="0" borderId="23" xfId="2" applyFont="1" applyBorder="1" applyAlignment="1">
      <alignment horizontal="center"/>
    </xf>
    <xf numFmtId="0" fontId="19" fillId="0" borderId="23" xfId="2" applyFont="1" applyFill="1" applyBorder="1" applyAlignment="1">
      <alignment horizontal="center" vertical="center" wrapText="1"/>
    </xf>
    <xf numFmtId="0" fontId="19" fillId="7" borderId="23" xfId="2" applyFont="1" applyFill="1" applyBorder="1" applyAlignment="1">
      <alignment vertical="center"/>
    </xf>
    <xf numFmtId="0" fontId="19" fillId="8" borderId="23" xfId="2" applyFont="1" applyFill="1" applyBorder="1" applyAlignment="1">
      <alignment horizontal="center" vertical="center"/>
    </xf>
    <xf numFmtId="3" fontId="19" fillId="9" borderId="23" xfId="2" applyNumberFormat="1" applyFont="1" applyFill="1" applyBorder="1" applyAlignment="1">
      <alignment horizontal="right" vertical="center"/>
    </xf>
    <xf numFmtId="3" fontId="19" fillId="10" borderId="23" xfId="2" applyNumberFormat="1" applyFont="1" applyFill="1" applyBorder="1" applyAlignment="1">
      <alignment horizontal="right" vertical="center"/>
    </xf>
    <xf numFmtId="0" fontId="19" fillId="0" borderId="23" xfId="2" applyFont="1" applyBorder="1" applyAlignment="1">
      <alignment vertical="center"/>
    </xf>
    <xf numFmtId="0" fontId="19" fillId="0" borderId="23" xfId="2" applyFont="1" applyFill="1" applyBorder="1" applyAlignment="1">
      <alignment horizontal="center" vertical="center"/>
    </xf>
    <xf numFmtId="0" fontId="19" fillId="0" borderId="23" xfId="2" applyFont="1" applyBorder="1" applyAlignment="1"/>
    <xf numFmtId="0" fontId="19" fillId="4" borderId="23" xfId="2" applyFont="1" applyFill="1" applyBorder="1" applyAlignment="1">
      <alignment horizontal="center" vertical="center"/>
    </xf>
    <xf numFmtId="0" fontId="20" fillId="0" borderId="23" xfId="2" applyFont="1" applyFill="1" applyBorder="1" applyAlignment="1">
      <alignment horizontal="center" vertical="center"/>
    </xf>
    <xf numFmtId="0" fontId="19" fillId="8" borderId="23" xfId="2" applyNumberFormat="1" applyFont="1" applyFill="1" applyBorder="1" applyAlignment="1">
      <alignment horizontal="center" vertical="center"/>
    </xf>
    <xf numFmtId="1" fontId="19" fillId="0" borderId="23" xfId="2" applyNumberFormat="1" applyFont="1" applyFill="1" applyBorder="1" applyAlignment="1">
      <alignment horizontal="center" vertical="center"/>
    </xf>
    <xf numFmtId="1" fontId="19" fillId="2" borderId="23" xfId="2" applyNumberFormat="1" applyFont="1" applyFill="1" applyBorder="1" applyAlignment="1">
      <alignment horizontal="center" vertical="center"/>
    </xf>
    <xf numFmtId="0" fontId="20" fillId="8" borderId="23" xfId="2" applyFont="1" applyFill="1" applyBorder="1" applyAlignment="1">
      <alignment horizontal="center" vertical="center"/>
    </xf>
    <xf numFmtId="0" fontId="20" fillId="0" borderId="23" xfId="2" applyFont="1" applyBorder="1" applyAlignment="1">
      <alignment vertical="center"/>
    </xf>
    <xf numFmtId="3" fontId="19" fillId="9" borderId="23" xfId="2" applyNumberFormat="1" applyFont="1" applyFill="1" applyBorder="1" applyAlignment="1">
      <alignment vertical="center"/>
    </xf>
    <xf numFmtId="0" fontId="19" fillId="2" borderId="23" xfId="2" applyFont="1" applyFill="1" applyBorder="1" applyAlignment="1">
      <alignment horizontal="center" vertical="center"/>
    </xf>
    <xf numFmtId="0" fontId="20" fillId="2" borderId="23" xfId="2" applyFont="1" applyFill="1" applyBorder="1" applyAlignment="1">
      <alignment horizontal="center" vertical="center"/>
    </xf>
    <xf numFmtId="0" fontId="20" fillId="7" borderId="23" xfId="2" applyFont="1" applyFill="1" applyBorder="1" applyAlignment="1">
      <alignment vertical="center"/>
    </xf>
    <xf numFmtId="1" fontId="19" fillId="4" borderId="23" xfId="2" applyNumberFormat="1" applyFont="1" applyFill="1" applyBorder="1" applyAlignment="1">
      <alignment horizontal="center" vertical="center"/>
    </xf>
    <xf numFmtId="0" fontId="20" fillId="4" borderId="23" xfId="2" applyFont="1" applyFill="1" applyBorder="1" applyAlignment="1">
      <alignment horizontal="center" vertical="center"/>
    </xf>
    <xf numFmtId="0" fontId="19" fillId="0" borderId="23" xfId="2" applyFont="1" applyFill="1" applyBorder="1" applyAlignment="1">
      <alignment vertical="center"/>
    </xf>
    <xf numFmtId="0" fontId="19" fillId="8" borderId="23" xfId="2" applyFont="1" applyFill="1" applyBorder="1" applyAlignment="1">
      <alignment horizontal="center"/>
    </xf>
    <xf numFmtId="0" fontId="11" fillId="0" borderId="26" xfId="1" applyFont="1" applyBorder="1" applyAlignment="1">
      <alignment vertical="center"/>
    </xf>
    <xf numFmtId="0" fontId="11" fillId="0" borderId="26" xfId="1" applyFont="1" applyFill="1" applyBorder="1" applyAlignment="1">
      <alignment vertical="center"/>
    </xf>
    <xf numFmtId="0" fontId="6" fillId="0" borderId="26" xfId="1" applyFont="1" applyBorder="1" applyAlignment="1">
      <alignment vertical="center"/>
    </xf>
    <xf numFmtId="0" fontId="3" fillId="2" borderId="0" xfId="1" applyFill="1"/>
    <xf numFmtId="0" fontId="19" fillId="0" borderId="0" xfId="2" applyFont="1" applyFill="1" applyBorder="1" applyAlignment="1"/>
    <xf numFmtId="0" fontId="11" fillId="0" borderId="0" xfId="1" applyFont="1" applyAlignment="1">
      <alignment vertical="center"/>
    </xf>
    <xf numFmtId="3" fontId="11" fillId="0" borderId="0" xfId="1" applyNumberFormat="1" applyFont="1" applyFill="1" applyAlignment="1">
      <alignment vertical="center"/>
    </xf>
    <xf numFmtId="0" fontId="6" fillId="0" borderId="0" xfId="1" applyFont="1" applyAlignment="1">
      <alignment vertical="center"/>
    </xf>
    <xf numFmtId="0" fontId="3" fillId="4" borderId="0" xfId="1" applyFill="1"/>
    <xf numFmtId="0" fontId="20" fillId="0" borderId="27" xfId="1" applyFont="1" applyBorder="1" applyAlignment="1">
      <alignment horizontal="center" vertical="center"/>
    </xf>
    <xf numFmtId="0" fontId="20" fillId="0" borderId="28" xfId="1" applyFont="1" applyBorder="1" applyAlignment="1">
      <alignment horizontal="center" vertical="center"/>
    </xf>
    <xf numFmtId="3" fontId="16" fillId="0" borderId="23" xfId="1" applyNumberFormat="1" applyFont="1" applyBorder="1" applyAlignment="1">
      <alignment horizontal="right" vertical="center"/>
    </xf>
    <xf numFmtId="3" fontId="16" fillId="4" borderId="23" xfId="1" applyNumberFormat="1" applyFont="1" applyFill="1" applyBorder="1" applyAlignment="1">
      <alignment horizontal="right" vertical="center"/>
    </xf>
    <xf numFmtId="0" fontId="20" fillId="0" borderId="29" xfId="1" applyFont="1" applyBorder="1" applyAlignment="1">
      <alignment horizontal="right"/>
    </xf>
    <xf numFmtId="0" fontId="20" fillId="0" borderId="23" xfId="1" applyFont="1" applyBorder="1" applyAlignment="1">
      <alignment horizontal="center" vertical="center"/>
    </xf>
    <xf numFmtId="3" fontId="20" fillId="0" borderId="23" xfId="1" applyNumberFormat="1" applyFont="1" applyBorder="1"/>
    <xf numFmtId="14" fontId="20" fillId="0" borderId="23" xfId="1" applyNumberFormat="1" applyFont="1" applyBorder="1" applyAlignment="1">
      <alignment horizontal="right" vertical="center"/>
    </xf>
    <xf numFmtId="165" fontId="8" fillId="0" borderId="23" xfId="4" applyNumberFormat="1" applyFont="1" applyBorder="1" applyAlignment="1">
      <alignment horizontal="right" vertical="center" wrapText="1"/>
    </xf>
    <xf numFmtId="0" fontId="6" fillId="2" borderId="23" xfId="0" applyFont="1" applyFill="1" applyBorder="1" applyAlignment="1">
      <alignment vertical="center" wrapText="1"/>
    </xf>
    <xf numFmtId="0" fontId="2" fillId="0" borderId="0" xfId="5"/>
    <xf numFmtId="3" fontId="23" fillId="0" borderId="23" xfId="5" applyNumberFormat="1" applyFont="1" applyBorder="1"/>
    <xf numFmtId="0" fontId="24" fillId="0" borderId="23" xfId="5" applyFont="1" applyBorder="1" applyAlignment="1">
      <alignment horizontal="center" vertical="center"/>
    </xf>
    <xf numFmtId="3" fontId="24" fillId="0" borderId="23" xfId="5" applyNumberFormat="1" applyFont="1" applyBorder="1" applyAlignment="1">
      <alignment horizontal="center" vertical="center"/>
    </xf>
    <xf numFmtId="3" fontId="25" fillId="0" borderId="23" xfId="5" applyNumberFormat="1" applyFont="1" applyBorder="1" applyAlignment="1">
      <alignment horizontal="right" vertical="center"/>
    </xf>
    <xf numFmtId="0" fontId="2" fillId="0" borderId="23" xfId="5" applyBorder="1" applyAlignment="1">
      <alignment horizontal="center" vertical="center"/>
    </xf>
    <xf numFmtId="3" fontId="2" fillId="0" borderId="0" xfId="5" applyNumberFormat="1"/>
    <xf numFmtId="3" fontId="2" fillId="0" borderId="30" xfId="5" applyNumberFormat="1" applyBorder="1"/>
    <xf numFmtId="0" fontId="2" fillId="0" borderId="0" xfId="5" applyFill="1" applyBorder="1" applyAlignment="1">
      <alignment horizontal="center" vertical="center"/>
    </xf>
    <xf numFmtId="0" fontId="2" fillId="0" borderId="0" xfId="5" applyAlignment="1">
      <alignment horizontal="center" vertical="center"/>
    </xf>
    <xf numFmtId="14" fontId="8" fillId="0" borderId="8" xfId="0" quotePrefix="1" applyNumberFormat="1" applyFont="1" applyBorder="1" applyAlignment="1">
      <alignment horizontal="center" vertical="center"/>
    </xf>
    <xf numFmtId="14" fontId="8" fillId="0" borderId="11" xfId="0" quotePrefix="1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16" fontId="4" fillId="0" borderId="0" xfId="0" applyNumberFormat="1" applyFont="1"/>
    <xf numFmtId="0" fontId="8" fillId="0" borderId="12" xfId="0" applyFont="1" applyBorder="1" applyAlignment="1"/>
    <xf numFmtId="0" fontId="8" fillId="0" borderId="18" xfId="0" applyFont="1" applyBorder="1" applyAlignment="1"/>
    <xf numFmtId="3" fontId="8" fillId="0" borderId="23" xfId="0" applyNumberFormat="1" applyFont="1" applyBorder="1" applyAlignment="1">
      <alignment horizontal="right" vertical="center" wrapText="1"/>
    </xf>
    <xf numFmtId="165" fontId="8" fillId="0" borderId="11" xfId="4" applyNumberFormat="1" applyFont="1" applyBorder="1"/>
    <xf numFmtId="0" fontId="1" fillId="0" borderId="0" xfId="5" applyFont="1"/>
    <xf numFmtId="165" fontId="8" fillId="0" borderId="8" xfId="4" applyNumberFormat="1" applyFont="1" applyBorder="1" applyAlignment="1">
      <alignment horizontal="center" vertical="center"/>
    </xf>
    <xf numFmtId="0" fontId="26" fillId="0" borderId="23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23" fillId="0" borderId="23" xfId="0" applyFont="1" applyBorder="1" applyAlignment="1">
      <alignment horizontal="center"/>
    </xf>
    <xf numFmtId="14" fontId="23" fillId="0" borderId="23" xfId="0" applyNumberFormat="1" applyFont="1" applyBorder="1" applyAlignment="1">
      <alignment horizontal="center"/>
    </xf>
    <xf numFmtId="165" fontId="23" fillId="0" borderId="23" xfId="4" applyNumberFormat="1" applyFont="1" applyBorder="1" applyAlignment="1">
      <alignment horizontal="center"/>
    </xf>
    <xf numFmtId="165" fontId="23" fillId="0" borderId="23" xfId="0" applyNumberFormat="1" applyFont="1" applyBorder="1" applyAlignment="1">
      <alignment horizontal="center"/>
    </xf>
    <xf numFmtId="0" fontId="0" fillId="0" borderId="0" xfId="0" applyAlignment="1"/>
    <xf numFmtId="0" fontId="26" fillId="0" borderId="23" xfId="0" applyFont="1" applyBorder="1" applyAlignment="1"/>
    <xf numFmtId="0" fontId="8" fillId="0" borderId="32" xfId="0" quotePrefix="1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65" fontId="8" fillId="0" borderId="32" xfId="4" applyNumberFormat="1" applyFont="1" applyBorder="1"/>
    <xf numFmtId="0" fontId="8" fillId="0" borderId="33" xfId="0" applyFont="1" applyBorder="1" applyAlignment="1"/>
    <xf numFmtId="0" fontId="8" fillId="0" borderId="0" xfId="0" applyFont="1" applyAlignment="1">
      <alignment horizontal="center"/>
    </xf>
    <xf numFmtId="164" fontId="8" fillId="0" borderId="23" xfId="0" applyNumberFormat="1" applyFont="1" applyBorder="1" applyAlignment="1">
      <alignment horizontal="right" vertical="center"/>
    </xf>
    <xf numFmtId="165" fontId="8" fillId="0" borderId="23" xfId="4" applyNumberFormat="1" applyFont="1" applyBorder="1"/>
    <xf numFmtId="0" fontId="8" fillId="0" borderId="23" xfId="0" applyFont="1" applyBorder="1"/>
    <xf numFmtId="0" fontId="28" fillId="0" borderId="0" xfId="0" applyFont="1"/>
    <xf numFmtId="164" fontId="6" fillId="3" borderId="23" xfId="0" applyNumberFormat="1" applyFont="1" applyFill="1" applyBorder="1" applyAlignment="1">
      <alignment horizontal="right" vertical="center" wrapText="1"/>
    </xf>
    <xf numFmtId="164" fontId="8" fillId="0" borderId="23" xfId="0" applyNumberFormat="1" applyFont="1" applyBorder="1" applyAlignment="1">
      <alignment horizontal="right" vertical="center" wrapText="1"/>
    </xf>
    <xf numFmtId="164" fontId="8" fillId="0" borderId="23" xfId="0" applyNumberFormat="1" applyFont="1" applyBorder="1" applyAlignment="1">
      <alignment horizontal="right"/>
    </xf>
    <xf numFmtId="164" fontId="8" fillId="0" borderId="0" xfId="0" applyNumberFormat="1" applyFont="1" applyAlignment="1">
      <alignment horizontal="right"/>
    </xf>
    <xf numFmtId="164" fontId="6" fillId="2" borderId="23" xfId="0" applyNumberFormat="1" applyFont="1" applyFill="1" applyBorder="1" applyAlignment="1">
      <alignment vertical="center" wrapText="1"/>
    </xf>
    <xf numFmtId="165" fontId="6" fillId="2" borderId="23" xfId="0" applyNumberFormat="1" applyFont="1" applyFill="1" applyBorder="1" applyAlignment="1">
      <alignment vertical="center" wrapText="1"/>
    </xf>
    <xf numFmtId="0" fontId="8" fillId="0" borderId="0" xfId="0" applyFont="1" applyAlignment="1"/>
    <xf numFmtId="165" fontId="6" fillId="0" borderId="23" xfId="0" applyNumberFormat="1" applyFont="1" applyBorder="1" applyAlignment="1">
      <alignment horizontal="right" vertical="center" wrapText="1"/>
    </xf>
    <xf numFmtId="14" fontId="8" fillId="0" borderId="32" xfId="0" quotePrefix="1" applyNumberFormat="1" applyFont="1" applyBorder="1" applyAlignment="1">
      <alignment horizontal="center" vertical="center"/>
    </xf>
    <xf numFmtId="0" fontId="23" fillId="0" borderId="23" xfId="0" applyFont="1" applyBorder="1" applyAlignment="1"/>
    <xf numFmtId="0" fontId="5" fillId="0" borderId="0" xfId="0" applyFont="1" applyBorder="1" applyAlignment="1">
      <alignment horizontal="center" vertical="center"/>
    </xf>
    <xf numFmtId="166" fontId="8" fillId="0" borderId="0" xfId="4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165" fontId="4" fillId="0" borderId="8" xfId="4" applyNumberFormat="1" applyFont="1" applyBorder="1" applyAlignment="1">
      <alignment vertical="center"/>
    </xf>
    <xf numFmtId="165" fontId="4" fillId="0" borderId="35" xfId="4" applyNumberFormat="1" applyFont="1" applyBorder="1" applyAlignment="1">
      <alignment vertical="center"/>
    </xf>
    <xf numFmtId="165" fontId="4" fillId="0" borderId="11" xfId="4" applyNumberFormat="1" applyFont="1" applyBorder="1" applyAlignment="1">
      <alignment vertical="center"/>
    </xf>
    <xf numFmtId="165" fontId="4" fillId="0" borderId="34" xfId="4" applyNumberFormat="1" applyFont="1" applyBorder="1" applyAlignment="1">
      <alignment vertical="center"/>
    </xf>
    <xf numFmtId="165" fontId="4" fillId="0" borderId="14" xfId="4" applyNumberFormat="1" applyFont="1" applyBorder="1" applyAlignment="1">
      <alignment vertical="center"/>
    </xf>
    <xf numFmtId="165" fontId="4" fillId="0" borderId="36" xfId="4" applyNumberFormat="1" applyFont="1" applyBorder="1" applyAlignment="1">
      <alignment vertical="center"/>
    </xf>
    <xf numFmtId="0" fontId="6" fillId="0" borderId="0" xfId="0" applyFont="1"/>
    <xf numFmtId="0" fontId="6" fillId="0" borderId="23" xfId="0" applyFont="1" applyBorder="1" applyAlignment="1">
      <alignment horizontal="center" vertical="center"/>
    </xf>
    <xf numFmtId="14" fontId="8" fillId="0" borderId="23" xfId="0" quotePrefix="1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165" fontId="8" fillId="0" borderId="23" xfId="4" applyNumberFormat="1" applyFont="1" applyBorder="1" applyAlignment="1">
      <alignment horizontal="center" vertical="center"/>
    </xf>
    <xf numFmtId="14" fontId="8" fillId="0" borderId="23" xfId="0" quotePrefix="1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14" fontId="8" fillId="0" borderId="0" xfId="0" quotePrefix="1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5" fontId="8" fillId="0" borderId="0" xfId="4" applyNumberFormat="1" applyFont="1" applyBorder="1"/>
    <xf numFmtId="0" fontId="8" fillId="0" borderId="0" xfId="0" applyFont="1" applyBorder="1" applyAlignment="1"/>
    <xf numFmtId="0" fontId="8" fillId="0" borderId="0" xfId="0" quotePrefix="1" applyFont="1" applyBorder="1" applyAlignment="1">
      <alignment horizontal="center" vertical="center"/>
    </xf>
    <xf numFmtId="0" fontId="8" fillId="0" borderId="0" xfId="0" applyFont="1" applyBorder="1"/>
    <xf numFmtId="3" fontId="11" fillId="0" borderId="0" xfId="0" applyNumberFormat="1" applyFont="1" applyBorder="1" applyAlignment="1">
      <alignment horizontal="right" vertical="center"/>
    </xf>
    <xf numFmtId="0" fontId="8" fillId="0" borderId="0" xfId="0" applyFont="1" applyBorder="1" applyAlignment="1">
      <alignment vertical="center"/>
    </xf>
    <xf numFmtId="0" fontId="6" fillId="0" borderId="42" xfId="0" applyFont="1" applyBorder="1" applyAlignment="1">
      <alignment horizontal="center" vertical="center"/>
    </xf>
    <xf numFmtId="0" fontId="8" fillId="0" borderId="43" xfId="0" applyFont="1" applyBorder="1"/>
    <xf numFmtId="3" fontId="6" fillId="0" borderId="23" xfId="0" applyNumberFormat="1" applyFont="1" applyBorder="1" applyAlignment="1">
      <alignment horizontal="center" vertical="center"/>
    </xf>
    <xf numFmtId="0" fontId="6" fillId="0" borderId="23" xfId="0" applyFont="1" applyBorder="1" applyAlignment="1">
      <alignment vertical="center"/>
    </xf>
    <xf numFmtId="0" fontId="8" fillId="0" borderId="23" xfId="0" applyFont="1" applyBorder="1" applyAlignment="1">
      <alignment vertical="center"/>
    </xf>
    <xf numFmtId="3" fontId="8" fillId="0" borderId="23" xfId="0" applyNumberFormat="1" applyFont="1" applyBorder="1" applyAlignment="1">
      <alignment vertical="center"/>
    </xf>
    <xf numFmtId="14" fontId="8" fillId="0" borderId="23" xfId="0" applyNumberFormat="1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3" fontId="6" fillId="0" borderId="17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5" fillId="0" borderId="19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3" fontId="8" fillId="0" borderId="34" xfId="0" applyNumberFormat="1" applyFont="1" applyBorder="1" applyAlignment="1">
      <alignment horizontal="right" vertical="center"/>
    </xf>
    <xf numFmtId="3" fontId="8" fillId="0" borderId="40" xfId="0" applyNumberFormat="1" applyFont="1" applyBorder="1" applyAlignment="1">
      <alignment horizontal="right" vertical="center"/>
    </xf>
    <xf numFmtId="3" fontId="8" fillId="0" borderId="11" xfId="0" applyNumberFormat="1" applyFont="1" applyBorder="1" applyAlignment="1">
      <alignment horizontal="right" vertical="center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3" fontId="8" fillId="0" borderId="35" xfId="0" applyNumberFormat="1" applyFont="1" applyBorder="1" applyAlignment="1">
      <alignment horizontal="right" vertical="center"/>
    </xf>
    <xf numFmtId="3" fontId="8" fillId="0" borderId="41" xfId="0" applyNumberFormat="1" applyFont="1" applyBorder="1" applyAlignment="1">
      <alignment horizontal="right" vertical="center"/>
    </xf>
    <xf numFmtId="3" fontId="8" fillId="0" borderId="8" xfId="0" applyNumberFormat="1" applyFont="1" applyBorder="1" applyAlignment="1">
      <alignment horizontal="right" vertical="center"/>
    </xf>
    <xf numFmtId="3" fontId="8" fillId="0" borderId="8" xfId="0" applyNumberFormat="1" applyFont="1" applyBorder="1" applyAlignment="1">
      <alignment vertical="center"/>
    </xf>
    <xf numFmtId="166" fontId="8" fillId="0" borderId="8" xfId="4" applyNumberFormat="1" applyFont="1" applyBorder="1" applyAlignment="1">
      <alignment horizontal="center" vertical="center"/>
    </xf>
    <xf numFmtId="166" fontId="8" fillId="0" borderId="9" xfId="4" applyNumberFormat="1" applyFont="1" applyBorder="1" applyAlignment="1">
      <alignment horizontal="center" vertical="center"/>
    </xf>
    <xf numFmtId="3" fontId="8" fillId="0" borderId="34" xfId="0" applyNumberFormat="1" applyFont="1" applyBorder="1" applyAlignment="1">
      <alignment vertical="center"/>
    </xf>
    <xf numFmtId="3" fontId="8" fillId="0" borderId="40" xfId="0" applyNumberFormat="1" applyFont="1" applyBorder="1" applyAlignment="1">
      <alignment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3" fontId="6" fillId="0" borderId="17" xfId="0" applyNumberFormat="1" applyFont="1" applyBorder="1" applyAlignment="1">
      <alignment horizontal="right" vertical="center"/>
    </xf>
    <xf numFmtId="0" fontId="6" fillId="0" borderId="17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3" fillId="0" borderId="0" xfId="0" applyFont="1" applyAlignment="1"/>
    <xf numFmtId="0" fontId="11" fillId="0" borderId="0" xfId="0" applyFont="1" applyAlignment="1"/>
    <xf numFmtId="0" fontId="6" fillId="0" borderId="23" xfId="0" applyFont="1" applyBorder="1" applyAlignment="1">
      <alignment horizontal="center" vertical="center"/>
    </xf>
    <xf numFmtId="0" fontId="18" fillId="6" borderId="23" xfId="2" applyFont="1" applyFill="1" applyBorder="1" applyAlignment="1">
      <alignment horizontal="center" vertical="center"/>
    </xf>
    <xf numFmtId="0" fontId="18" fillId="6" borderId="25" xfId="2" applyFont="1" applyFill="1" applyBorder="1" applyAlignment="1">
      <alignment horizontal="center" vertical="center" wrapText="1"/>
    </xf>
    <xf numFmtId="0" fontId="18" fillId="6" borderId="5" xfId="2" applyFont="1" applyFill="1" applyBorder="1" applyAlignment="1">
      <alignment horizontal="center" vertical="center" wrapText="1"/>
    </xf>
    <xf numFmtId="0" fontId="18" fillId="6" borderId="23" xfId="2" applyFont="1" applyFill="1" applyBorder="1" applyAlignment="1">
      <alignment horizontal="center" vertical="center" wrapText="1"/>
    </xf>
    <xf numFmtId="0" fontId="19" fillId="7" borderId="23" xfId="2" applyFont="1" applyFill="1" applyBorder="1" applyAlignment="1">
      <alignment horizontal="left" vertical="center"/>
    </xf>
    <xf numFmtId="3" fontId="19" fillId="9" borderId="25" xfId="2" applyNumberFormat="1" applyFont="1" applyFill="1" applyBorder="1" applyAlignment="1">
      <alignment horizontal="right" vertical="center"/>
    </xf>
    <xf numFmtId="3" fontId="19" fillId="9" borderId="5" xfId="2" applyNumberFormat="1" applyFont="1" applyFill="1" applyBorder="1" applyAlignment="1">
      <alignment horizontal="right" vertical="center"/>
    </xf>
    <xf numFmtId="0" fontId="19" fillId="0" borderId="25" xfId="2" applyFont="1" applyBorder="1" applyAlignment="1">
      <alignment horizontal="center"/>
    </xf>
    <xf numFmtId="0" fontId="19" fillId="0" borderId="5" xfId="2" applyFont="1" applyBorder="1" applyAlignment="1">
      <alignment horizontal="center"/>
    </xf>
    <xf numFmtId="0" fontId="7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19" fillId="7" borderId="25" xfId="2" applyFont="1" applyFill="1" applyBorder="1" applyAlignment="1">
      <alignment horizontal="left" vertical="center"/>
    </xf>
    <xf numFmtId="0" fontId="19" fillId="7" borderId="5" xfId="2" applyFont="1" applyFill="1" applyBorder="1" applyAlignment="1">
      <alignment horizontal="left" vertical="center"/>
    </xf>
    <xf numFmtId="3" fontId="19" fillId="9" borderId="25" xfId="2" applyNumberFormat="1" applyFont="1" applyFill="1" applyBorder="1" applyAlignment="1">
      <alignment horizontal="center" vertical="center"/>
    </xf>
    <xf numFmtId="3" fontId="19" fillId="9" borderId="5" xfId="2" applyNumberFormat="1" applyFont="1" applyFill="1" applyBorder="1" applyAlignment="1">
      <alignment horizontal="center" vertical="center"/>
    </xf>
    <xf numFmtId="0" fontId="16" fillId="0" borderId="23" xfId="1" applyFont="1" applyBorder="1" applyAlignment="1">
      <alignment horizontal="center" vertical="center"/>
    </xf>
    <xf numFmtId="0" fontId="5" fillId="0" borderId="23" xfId="1" applyFont="1" applyBorder="1" applyAlignment="1">
      <alignment horizontal="center" vertical="center"/>
    </xf>
    <xf numFmtId="0" fontId="20" fillId="0" borderId="23" xfId="1" applyFont="1" applyBorder="1" applyAlignment="1">
      <alignment horizontal="left" vertical="center"/>
    </xf>
    <xf numFmtId="0" fontId="20" fillId="0" borderId="23" xfId="1" applyFont="1" applyFill="1" applyBorder="1" applyAlignment="1">
      <alignment horizontal="left" vertical="center"/>
    </xf>
    <xf numFmtId="0" fontId="27" fillId="0" borderId="0" xfId="0" applyFont="1" applyAlignment="1">
      <alignment horizontal="center" vertical="center"/>
    </xf>
    <xf numFmtId="16" fontId="24" fillId="0" borderId="23" xfId="5" quotePrefix="1" applyNumberFormat="1" applyFont="1" applyBorder="1" applyAlignment="1">
      <alignment horizontal="center" vertical="center"/>
    </xf>
    <xf numFmtId="0" fontId="24" fillId="0" borderId="23" xfId="5" applyFont="1" applyBorder="1" applyAlignment="1">
      <alignment horizontal="center" vertical="center"/>
    </xf>
    <xf numFmtId="0" fontId="22" fillId="0" borderId="0" xfId="5" applyFont="1" applyAlignment="1">
      <alignment horizontal="center" vertical="center"/>
    </xf>
    <xf numFmtId="0" fontId="23" fillId="0" borderId="23" xfId="5" applyFont="1" applyBorder="1" applyAlignment="1">
      <alignment horizontal="center" vertical="center"/>
    </xf>
    <xf numFmtId="0" fontId="23" fillId="0" borderId="23" xfId="5" applyFont="1" applyBorder="1" applyAlignment="1">
      <alignment horizontal="center"/>
    </xf>
    <xf numFmtId="0" fontId="6" fillId="0" borderId="23" xfId="0" applyFont="1" applyBorder="1" applyAlignment="1">
      <alignment horizontal="left" vertical="center"/>
    </xf>
    <xf numFmtId="11" fontId="6" fillId="0" borderId="23" xfId="0" applyNumberFormat="1" applyFont="1" applyBorder="1" applyAlignment="1">
      <alignment horizontal="left" vertical="center"/>
    </xf>
    <xf numFmtId="167" fontId="6" fillId="0" borderId="23" xfId="4" applyNumberFormat="1" applyFont="1" applyBorder="1" applyAlignment="1">
      <alignment horizontal="center"/>
    </xf>
    <xf numFmtId="167" fontId="6" fillId="0" borderId="23" xfId="4" applyNumberFormat="1" applyFont="1" applyBorder="1" applyAlignment="1">
      <alignment horizontal="right" vertical="center"/>
    </xf>
  </cellXfs>
  <cellStyles count="6">
    <cellStyle name="Comma" xfId="4" builtinId="3"/>
    <cellStyle name="Comma 2" xfId="3"/>
    <cellStyle name="Normal" xfId="0" builtinId="0"/>
    <cellStyle name="Normal 2" xfId="1"/>
    <cellStyle name="Normal 2 2" xfId="2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342900</xdr:colOff>
      <xdr:row>2</xdr:row>
      <xdr:rowOff>161925</xdr:rowOff>
    </xdr:to>
    <xdr:pic>
      <xdr:nvPicPr>
        <xdr:cNvPr id="2" name="Picture 1" descr="E:\DELTA - QLVH\Logo nhỏ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695324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247649</xdr:colOff>
      <xdr:row>2</xdr:row>
      <xdr:rowOff>190500</xdr:rowOff>
    </xdr:to>
    <xdr:pic>
      <xdr:nvPicPr>
        <xdr:cNvPr id="2" name="Picture 1" descr="E:\DELTA - QLVH\Logo nhỏ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695324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85724</xdr:colOff>
      <xdr:row>2</xdr:row>
      <xdr:rowOff>190500</xdr:rowOff>
    </xdr:to>
    <xdr:pic>
      <xdr:nvPicPr>
        <xdr:cNvPr id="2" name="Picture 1" descr="E:\DELTA - QLVH\Logo nhỏ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695324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9524</xdr:colOff>
      <xdr:row>3</xdr:row>
      <xdr:rowOff>95250</xdr:rowOff>
    </xdr:to>
    <xdr:pic>
      <xdr:nvPicPr>
        <xdr:cNvPr id="2" name="Picture 1" descr="E:\DELTA - QLVH\Logo nhỏ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695324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400049</xdr:colOff>
      <xdr:row>0</xdr:row>
      <xdr:rowOff>66675</xdr:rowOff>
    </xdr:from>
    <xdr:to>
      <xdr:col>2</xdr:col>
      <xdr:colOff>0</xdr:colOff>
      <xdr:row>5</xdr:row>
      <xdr:rowOff>66675</xdr:rowOff>
    </xdr:to>
    <xdr:pic>
      <xdr:nvPicPr>
        <xdr:cNvPr id="2" name="Picture 1" descr="E:\DELTA - QLVH\Logo nhỏ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49" y="66675"/>
          <a:ext cx="990601" cy="10191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view="pageBreakPreview" zoomScale="90" zoomScaleNormal="100" zoomScaleSheetLayoutView="90" workbookViewId="0">
      <selection activeCell="O19" sqref="O19"/>
    </sheetView>
  </sheetViews>
  <sheetFormatPr defaultRowHeight="15" x14ac:dyDescent="0.25"/>
  <cols>
    <col min="1" max="1" width="5.28515625" style="1" customWidth="1"/>
    <col min="2" max="2" width="12.42578125" style="1" customWidth="1"/>
    <col min="3" max="9" width="10.7109375" style="1" customWidth="1"/>
    <col min="10" max="11" width="11.42578125" style="1" bestFit="1" customWidth="1"/>
    <col min="12" max="14" width="10.7109375" style="1" customWidth="1"/>
    <col min="15" max="15" width="12.28515625" style="1" bestFit="1" customWidth="1"/>
    <col min="16" max="16" width="13.42578125" style="1" bestFit="1" customWidth="1"/>
    <col min="17" max="17" width="13.28515625" style="1" bestFit="1" customWidth="1"/>
    <col min="18" max="16384" width="9.140625" style="1"/>
  </cols>
  <sheetData>
    <row r="1" spans="1:19" ht="20.25" x14ac:dyDescent="0.3">
      <c r="A1" s="170" t="s">
        <v>294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</row>
    <row r="2" spans="1:19" ht="18.75" x14ac:dyDescent="0.3">
      <c r="A2" s="171" t="s">
        <v>295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</row>
    <row r="3" spans="1:19" ht="15.75" thickBot="1" x14ac:dyDescent="0.3"/>
    <row r="4" spans="1:19" ht="25.5" customHeight="1" thickTop="1" x14ac:dyDescent="0.25">
      <c r="A4" s="172" t="s">
        <v>0</v>
      </c>
      <c r="B4" s="174" t="s">
        <v>10</v>
      </c>
      <c r="C4" s="180" t="s">
        <v>12</v>
      </c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2"/>
      <c r="Q4" s="178" t="s">
        <v>2</v>
      </c>
    </row>
    <row r="5" spans="1:19" ht="30" customHeight="1" x14ac:dyDescent="0.25">
      <c r="A5" s="173"/>
      <c r="B5" s="175"/>
      <c r="C5" s="8" t="s">
        <v>282</v>
      </c>
      <c r="D5" s="8" t="s">
        <v>284</v>
      </c>
      <c r="E5" s="8" t="s">
        <v>285</v>
      </c>
      <c r="F5" s="8" t="s">
        <v>286</v>
      </c>
      <c r="G5" s="8" t="s">
        <v>287</v>
      </c>
      <c r="H5" s="8" t="s">
        <v>288</v>
      </c>
      <c r="I5" s="8" t="s">
        <v>289</v>
      </c>
      <c r="J5" s="8" t="s">
        <v>290</v>
      </c>
      <c r="K5" s="8" t="s">
        <v>13</v>
      </c>
      <c r="L5" s="8" t="s">
        <v>14</v>
      </c>
      <c r="M5" s="8" t="s">
        <v>15</v>
      </c>
      <c r="N5" s="8" t="s">
        <v>291</v>
      </c>
      <c r="O5" s="8" t="s">
        <v>283</v>
      </c>
      <c r="P5" s="8" t="s">
        <v>292</v>
      </c>
      <c r="Q5" s="179"/>
      <c r="S5" s="100"/>
    </row>
    <row r="6" spans="1:19" ht="20.100000000000001" customHeight="1" x14ac:dyDescent="0.25">
      <c r="A6" s="9">
        <v>1</v>
      </c>
      <c r="B6" s="10" t="s">
        <v>3</v>
      </c>
      <c r="C6" s="138">
        <v>0</v>
      </c>
      <c r="D6" s="138">
        <v>0</v>
      </c>
      <c r="E6" s="138">
        <v>0</v>
      </c>
      <c r="F6" s="138">
        <v>0</v>
      </c>
      <c r="G6" s="138">
        <v>0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9">
        <v>0</v>
      </c>
      <c r="N6" s="139">
        <v>0</v>
      </c>
      <c r="O6" s="139">
        <v>0</v>
      </c>
      <c r="P6" s="139"/>
      <c r="Q6" s="11"/>
    </row>
    <row r="7" spans="1:19" ht="20.100000000000001" customHeight="1" x14ac:dyDescent="0.25">
      <c r="A7" s="12">
        <v>2</v>
      </c>
      <c r="B7" s="13" t="s">
        <v>4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1"/>
      <c r="N7" s="141"/>
      <c r="O7" s="141"/>
      <c r="P7" s="141"/>
      <c r="Q7" s="14">
        <f t="shared" ref="Q7:Q11" si="0">SUM(C7:P7)</f>
        <v>0</v>
      </c>
    </row>
    <row r="8" spans="1:19" ht="20.100000000000001" customHeight="1" x14ac:dyDescent="0.25">
      <c r="A8" s="12">
        <v>3</v>
      </c>
      <c r="B8" s="13" t="s">
        <v>11</v>
      </c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1"/>
      <c r="N8" s="141"/>
      <c r="O8" s="141"/>
      <c r="P8" s="141"/>
      <c r="Q8" s="14">
        <f t="shared" si="0"/>
        <v>0</v>
      </c>
    </row>
    <row r="9" spans="1:19" ht="20.100000000000001" customHeight="1" x14ac:dyDescent="0.25">
      <c r="A9" s="12">
        <v>4</v>
      </c>
      <c r="B9" s="13" t="s">
        <v>5</v>
      </c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1"/>
      <c r="N9" s="141"/>
      <c r="O9" s="141"/>
      <c r="P9" s="141"/>
      <c r="Q9" s="14">
        <f t="shared" si="0"/>
        <v>0</v>
      </c>
    </row>
    <row r="10" spans="1:19" ht="20.100000000000001" customHeight="1" x14ac:dyDescent="0.25">
      <c r="A10" s="12">
        <v>5</v>
      </c>
      <c r="B10" s="13" t="s">
        <v>6</v>
      </c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1"/>
      <c r="N10" s="141"/>
      <c r="O10" s="141"/>
      <c r="P10" s="141"/>
      <c r="Q10" s="14">
        <f t="shared" si="0"/>
        <v>0</v>
      </c>
    </row>
    <row r="11" spans="1:19" ht="20.100000000000001" customHeight="1" x14ac:dyDescent="0.25">
      <c r="A11" s="15">
        <v>6</v>
      </c>
      <c r="B11" s="16" t="s">
        <v>7</v>
      </c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3"/>
      <c r="N11" s="143"/>
      <c r="O11" s="143"/>
      <c r="P11" s="143"/>
      <c r="Q11" s="17">
        <f t="shared" si="0"/>
        <v>0</v>
      </c>
    </row>
    <row r="12" spans="1:19" ht="23.25" customHeight="1" thickBot="1" x14ac:dyDescent="0.3">
      <c r="A12" s="176" t="s">
        <v>2</v>
      </c>
      <c r="B12" s="177"/>
      <c r="C12" s="6">
        <f>SUM(C6:C11)</f>
        <v>0</v>
      </c>
      <c r="D12" s="6">
        <f t="shared" ref="D12:P12" si="1">SUM(D6:D11)</f>
        <v>0</v>
      </c>
      <c r="E12" s="6">
        <f t="shared" si="1"/>
        <v>0</v>
      </c>
      <c r="F12" s="6">
        <f t="shared" si="1"/>
        <v>0</v>
      </c>
      <c r="G12" s="6">
        <f t="shared" si="1"/>
        <v>0</v>
      </c>
      <c r="H12" s="6">
        <f t="shared" si="1"/>
        <v>0</v>
      </c>
      <c r="I12" s="6">
        <f t="shared" si="1"/>
        <v>0</v>
      </c>
      <c r="J12" s="6">
        <f t="shared" si="1"/>
        <v>0</v>
      </c>
      <c r="K12" s="6">
        <f t="shared" si="1"/>
        <v>0</v>
      </c>
      <c r="L12" s="6">
        <f t="shared" si="1"/>
        <v>0</v>
      </c>
      <c r="M12" s="6">
        <f t="shared" si="1"/>
        <v>0</v>
      </c>
      <c r="N12" s="6">
        <f t="shared" si="1"/>
        <v>0</v>
      </c>
      <c r="O12" s="6">
        <f t="shared" si="1"/>
        <v>0</v>
      </c>
      <c r="P12" s="6">
        <f t="shared" si="1"/>
        <v>0</v>
      </c>
      <c r="Q12" s="7">
        <f>SUM(C12:P12)</f>
        <v>0</v>
      </c>
    </row>
    <row r="13" spans="1:19" ht="16.5" thickTop="1" x14ac:dyDescent="0.25">
      <c r="B13" s="18" t="s">
        <v>293</v>
      </c>
      <c r="O13" s="2"/>
    </row>
    <row r="14" spans="1:19" ht="15.75" thickBot="1" x14ac:dyDescent="0.3"/>
    <row r="15" spans="1:19" ht="20.100000000000001" customHeight="1" thickTop="1" x14ac:dyDescent="0.25">
      <c r="A15" s="188" t="s">
        <v>281</v>
      </c>
      <c r="B15" s="189"/>
      <c r="C15" s="174" t="s">
        <v>1</v>
      </c>
      <c r="D15" s="174"/>
      <c r="E15" s="174" t="s">
        <v>16</v>
      </c>
      <c r="F15" s="174"/>
      <c r="G15" s="174" t="s">
        <v>2</v>
      </c>
      <c r="H15" s="174"/>
      <c r="I15" s="174"/>
      <c r="J15" s="174"/>
      <c r="K15" s="174"/>
      <c r="L15" s="178"/>
      <c r="M15" s="135"/>
      <c r="N15" s="135"/>
      <c r="O15" s="135"/>
      <c r="P15" s="135"/>
    </row>
    <row r="16" spans="1:19" ht="20.100000000000001" customHeight="1" x14ac:dyDescent="0.25">
      <c r="A16" s="190"/>
      <c r="B16" s="191"/>
      <c r="C16" s="175" t="s">
        <v>17</v>
      </c>
      <c r="D16" s="175"/>
      <c r="E16" s="175" t="s">
        <v>17</v>
      </c>
      <c r="F16" s="175"/>
      <c r="G16" s="175" t="s">
        <v>17</v>
      </c>
      <c r="H16" s="175"/>
      <c r="I16" s="175" t="s">
        <v>18</v>
      </c>
      <c r="J16" s="175"/>
      <c r="K16" s="175" t="s">
        <v>19</v>
      </c>
      <c r="L16" s="179"/>
      <c r="M16" s="135"/>
      <c r="N16" s="135"/>
      <c r="O16" s="135"/>
      <c r="P16" s="135"/>
    </row>
    <row r="17" spans="1:17" ht="18" customHeight="1" x14ac:dyDescent="0.25">
      <c r="A17" s="192" t="s">
        <v>20</v>
      </c>
      <c r="B17" s="193"/>
      <c r="C17" s="196"/>
      <c r="D17" s="197"/>
      <c r="E17" s="198"/>
      <c r="F17" s="198"/>
      <c r="G17" s="198"/>
      <c r="H17" s="198"/>
      <c r="I17" s="199"/>
      <c r="J17" s="199"/>
      <c r="K17" s="200">
        <f>G17-I17</f>
        <v>0</v>
      </c>
      <c r="L17" s="201"/>
      <c r="M17" s="136"/>
      <c r="N17" s="136"/>
      <c r="O17" s="136"/>
      <c r="P17" s="136"/>
    </row>
    <row r="18" spans="1:17" ht="18" customHeight="1" x14ac:dyDescent="0.25">
      <c r="A18" s="194" t="s">
        <v>21</v>
      </c>
      <c r="B18" s="195"/>
      <c r="C18" s="185"/>
      <c r="D18" s="186"/>
      <c r="E18" s="187"/>
      <c r="F18" s="187"/>
      <c r="G18" s="187"/>
      <c r="H18" s="187"/>
      <c r="I18" s="202"/>
      <c r="J18" s="203"/>
      <c r="K18" s="200">
        <f t="shared" ref="K18:K22" si="2">G18-I18</f>
        <v>0</v>
      </c>
      <c r="L18" s="201"/>
      <c r="M18" s="136"/>
      <c r="N18" s="136"/>
      <c r="O18" s="136"/>
      <c r="P18" s="136"/>
    </row>
    <row r="19" spans="1:17" ht="18" customHeight="1" x14ac:dyDescent="0.25">
      <c r="A19" s="194" t="s">
        <v>22</v>
      </c>
      <c r="B19" s="195"/>
      <c r="C19" s="185"/>
      <c r="D19" s="186"/>
      <c r="E19" s="187"/>
      <c r="F19" s="187"/>
      <c r="G19" s="187"/>
      <c r="H19" s="187"/>
      <c r="I19" s="202"/>
      <c r="J19" s="203"/>
      <c r="K19" s="200">
        <f t="shared" si="2"/>
        <v>0</v>
      </c>
      <c r="L19" s="201"/>
      <c r="M19" s="136"/>
      <c r="N19" s="136"/>
      <c r="O19" s="136"/>
      <c r="P19" s="136"/>
    </row>
    <row r="20" spans="1:17" ht="18" customHeight="1" x14ac:dyDescent="0.25">
      <c r="A20" s="194" t="s">
        <v>23</v>
      </c>
      <c r="B20" s="195"/>
      <c r="C20" s="185"/>
      <c r="D20" s="186"/>
      <c r="E20" s="187"/>
      <c r="F20" s="187"/>
      <c r="G20" s="187"/>
      <c r="H20" s="187"/>
      <c r="I20" s="202"/>
      <c r="J20" s="203"/>
      <c r="K20" s="200">
        <f t="shared" si="2"/>
        <v>0</v>
      </c>
      <c r="L20" s="201"/>
      <c r="M20" s="136"/>
      <c r="N20" s="136"/>
      <c r="O20" s="136"/>
      <c r="P20" s="136"/>
    </row>
    <row r="21" spans="1:17" ht="18" customHeight="1" x14ac:dyDescent="0.25">
      <c r="A21" s="194" t="s">
        <v>24</v>
      </c>
      <c r="B21" s="195"/>
      <c r="C21" s="185"/>
      <c r="D21" s="186"/>
      <c r="E21" s="187"/>
      <c r="F21" s="187"/>
      <c r="G21" s="187"/>
      <c r="H21" s="187"/>
      <c r="I21" s="202"/>
      <c r="J21" s="203"/>
      <c r="K21" s="200">
        <f t="shared" si="2"/>
        <v>0</v>
      </c>
      <c r="L21" s="201"/>
      <c r="M21" s="136"/>
      <c r="N21" s="136"/>
      <c r="O21" s="136"/>
      <c r="P21" s="136"/>
    </row>
    <row r="22" spans="1:17" ht="18" customHeight="1" x14ac:dyDescent="0.25">
      <c r="A22" s="183" t="s">
        <v>25</v>
      </c>
      <c r="B22" s="184"/>
      <c r="C22" s="185"/>
      <c r="D22" s="186"/>
      <c r="E22" s="187"/>
      <c r="F22" s="187"/>
      <c r="G22" s="187"/>
      <c r="H22" s="187"/>
      <c r="I22" s="202"/>
      <c r="J22" s="203"/>
      <c r="K22" s="200">
        <f t="shared" si="2"/>
        <v>0</v>
      </c>
      <c r="L22" s="201"/>
      <c r="M22" s="136"/>
      <c r="N22" s="136"/>
      <c r="O22" s="136"/>
      <c r="P22" s="136"/>
    </row>
    <row r="23" spans="1:17" ht="23.25" customHeight="1" thickBot="1" x14ac:dyDescent="0.3">
      <c r="A23" s="204" t="s">
        <v>26</v>
      </c>
      <c r="B23" s="205"/>
      <c r="C23" s="206">
        <f>SUM(C17:D22)</f>
        <v>0</v>
      </c>
      <c r="D23" s="207"/>
      <c r="E23" s="206">
        <f t="shared" ref="E23" si="3">SUM(E17:F22)</f>
        <v>0</v>
      </c>
      <c r="F23" s="207"/>
      <c r="G23" s="206">
        <f t="shared" ref="G23" si="4">SUM(G17:H22)</f>
        <v>0</v>
      </c>
      <c r="H23" s="207"/>
      <c r="I23" s="206">
        <f t="shared" ref="I23" si="5">SUM(I17:J22)</f>
        <v>0</v>
      </c>
      <c r="J23" s="207"/>
      <c r="K23" s="206">
        <f t="shared" ref="K23" si="6">SUM(K17:L22)</f>
        <v>0</v>
      </c>
      <c r="L23" s="208"/>
      <c r="M23" s="137"/>
      <c r="N23" s="137"/>
      <c r="O23" s="137"/>
      <c r="P23" s="137"/>
    </row>
    <row r="24" spans="1:17" ht="15.75" thickTop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7" x14ac:dyDescent="0.25">
      <c r="K25" s="209" t="s">
        <v>27</v>
      </c>
      <c r="L25" s="209"/>
      <c r="M25" s="209"/>
      <c r="N25" s="209"/>
      <c r="O25" s="209"/>
      <c r="P25" s="209"/>
      <c r="Q25" s="209"/>
    </row>
    <row r="27" spans="1:17" x14ac:dyDescent="0.25">
      <c r="C27" s="210" t="s">
        <v>8</v>
      </c>
      <c r="D27" s="211"/>
      <c r="J27" s="210" t="s">
        <v>9</v>
      </c>
      <c r="K27" s="211"/>
    </row>
  </sheetData>
  <mergeCells count="61">
    <mergeCell ref="K23:L23"/>
    <mergeCell ref="K25:Q25"/>
    <mergeCell ref="C27:D27"/>
    <mergeCell ref="J27:K27"/>
    <mergeCell ref="C22:D22"/>
    <mergeCell ref="E22:F22"/>
    <mergeCell ref="G22:H22"/>
    <mergeCell ref="K22:L22"/>
    <mergeCell ref="I22:J22"/>
    <mergeCell ref="A23:B23"/>
    <mergeCell ref="C23:D23"/>
    <mergeCell ref="E23:F23"/>
    <mergeCell ref="G23:H23"/>
    <mergeCell ref="I23:J23"/>
    <mergeCell ref="G20:H20"/>
    <mergeCell ref="K20:L20"/>
    <mergeCell ref="C21:D21"/>
    <mergeCell ref="E21:F21"/>
    <mergeCell ref="G21:H21"/>
    <mergeCell ref="K21:L21"/>
    <mergeCell ref="I20:J20"/>
    <mergeCell ref="I21:J21"/>
    <mergeCell ref="K18:L18"/>
    <mergeCell ref="C19:D19"/>
    <mergeCell ref="E19:F19"/>
    <mergeCell ref="G19:H19"/>
    <mergeCell ref="K19:L19"/>
    <mergeCell ref="G18:H18"/>
    <mergeCell ref="I18:J18"/>
    <mergeCell ref="I19:J19"/>
    <mergeCell ref="I16:J16"/>
    <mergeCell ref="K16:L16"/>
    <mergeCell ref="G15:L15"/>
    <mergeCell ref="C17:D17"/>
    <mergeCell ref="E17:F17"/>
    <mergeCell ref="G17:H17"/>
    <mergeCell ref="I17:J17"/>
    <mergeCell ref="K17:L17"/>
    <mergeCell ref="G16:H16"/>
    <mergeCell ref="A22:B22"/>
    <mergeCell ref="C15:D15"/>
    <mergeCell ref="E15:F15"/>
    <mergeCell ref="C16:D16"/>
    <mergeCell ref="E16:F16"/>
    <mergeCell ref="C18:D18"/>
    <mergeCell ref="E18:F18"/>
    <mergeCell ref="C20:D20"/>
    <mergeCell ref="A15:B16"/>
    <mergeCell ref="A17:B17"/>
    <mergeCell ref="A18:B18"/>
    <mergeCell ref="A19:B19"/>
    <mergeCell ref="A20:B20"/>
    <mergeCell ref="A21:B21"/>
    <mergeCell ref="E20:F20"/>
    <mergeCell ref="A1:Q1"/>
    <mergeCell ref="A2:Q2"/>
    <mergeCell ref="A4:A5"/>
    <mergeCell ref="B4:B5"/>
    <mergeCell ref="A12:B12"/>
    <mergeCell ref="Q4:Q5"/>
    <mergeCell ref="C4:P4"/>
  </mergeCells>
  <pageMargins left="0.19685039370078741" right="0.19685039370078741" top="0.19685039370078741" bottom="0.19685039370078741" header="0.19685039370078741" footer="0.19685039370078741"/>
  <pageSetup paperSize="9" scale="7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tabSelected="1" view="pageBreakPreview" zoomScaleNormal="100" zoomScaleSheetLayoutView="100" workbookViewId="0">
      <selection activeCell="D7" sqref="D7"/>
    </sheetView>
  </sheetViews>
  <sheetFormatPr defaultRowHeight="15.75" x14ac:dyDescent="0.25"/>
  <cols>
    <col min="1" max="1" width="6.7109375" style="19" customWidth="1"/>
    <col min="2" max="2" width="28.5703125" style="19" customWidth="1"/>
    <col min="3" max="3" width="24.85546875" style="19" customWidth="1"/>
    <col min="4" max="4" width="13.85546875" style="19" customWidth="1"/>
    <col min="5" max="5" width="28.85546875" style="19" customWidth="1"/>
    <col min="6" max="6" width="20" style="19" customWidth="1"/>
    <col min="7" max="7" width="20.7109375" style="19" customWidth="1"/>
    <col min="8" max="16384" width="9.140625" style="19"/>
  </cols>
  <sheetData>
    <row r="2" spans="1:7" ht="22.5" x14ac:dyDescent="0.3">
      <c r="A2" s="212" t="s">
        <v>33</v>
      </c>
      <c r="B2" s="212"/>
      <c r="C2" s="212"/>
      <c r="D2" s="212"/>
      <c r="E2" s="212"/>
      <c r="F2" s="212"/>
      <c r="G2" s="212"/>
    </row>
    <row r="3" spans="1:7" ht="18" customHeight="1" x14ac:dyDescent="0.3">
      <c r="A3" s="171" t="s">
        <v>351</v>
      </c>
      <c r="B3" s="171"/>
      <c r="C3" s="171"/>
      <c r="D3" s="171"/>
      <c r="E3" s="171"/>
      <c r="F3" s="171"/>
      <c r="G3" s="171"/>
    </row>
    <row r="4" spans="1:7" ht="16.5" thickBot="1" x14ac:dyDescent="0.3"/>
    <row r="5" spans="1:7" ht="32.25" customHeight="1" thickTop="1" x14ac:dyDescent="0.25">
      <c r="A5" s="169" t="s">
        <v>0</v>
      </c>
      <c r="B5" s="159" t="s">
        <v>365</v>
      </c>
      <c r="C5" s="168" t="s">
        <v>28</v>
      </c>
      <c r="D5" s="168" t="s">
        <v>35</v>
      </c>
      <c r="E5" s="168" t="s">
        <v>29</v>
      </c>
      <c r="F5" s="168" t="s">
        <v>30</v>
      </c>
      <c r="G5" s="168" t="s">
        <v>31</v>
      </c>
    </row>
    <row r="6" spans="1:7" ht="20.100000000000001" customHeight="1" x14ac:dyDescent="0.25">
      <c r="A6" s="147">
        <v>1</v>
      </c>
      <c r="B6" s="251" t="s">
        <v>353</v>
      </c>
      <c r="C6" s="251" t="s">
        <v>347</v>
      </c>
      <c r="D6" s="161">
        <v>1200000</v>
      </c>
      <c r="E6" s="163" t="s">
        <v>348</v>
      </c>
      <c r="F6" s="164"/>
      <c r="G6" s="165"/>
    </row>
    <row r="7" spans="1:7" ht="20.100000000000001" customHeight="1" x14ac:dyDescent="0.25">
      <c r="A7" s="147">
        <v>2</v>
      </c>
      <c r="B7" s="251" t="s">
        <v>354</v>
      </c>
      <c r="C7" s="162" t="s">
        <v>349</v>
      </c>
      <c r="D7" s="161">
        <v>1200000</v>
      </c>
      <c r="E7" s="163" t="s">
        <v>348</v>
      </c>
      <c r="F7" s="164"/>
      <c r="G7" s="166"/>
    </row>
    <row r="8" spans="1:7" ht="20.100000000000001" customHeight="1" x14ac:dyDescent="0.25">
      <c r="A8" s="147">
        <v>3</v>
      </c>
      <c r="B8" s="251" t="s">
        <v>355</v>
      </c>
      <c r="C8" s="162" t="s">
        <v>32</v>
      </c>
      <c r="D8" s="161">
        <v>1200000</v>
      </c>
      <c r="E8" s="163" t="s">
        <v>348</v>
      </c>
      <c r="F8" s="164">
        <v>1200000</v>
      </c>
      <c r="G8" s="166" t="s">
        <v>364</v>
      </c>
    </row>
    <row r="9" spans="1:7" ht="20.100000000000001" customHeight="1" x14ac:dyDescent="0.25">
      <c r="A9" s="147">
        <v>4</v>
      </c>
      <c r="B9" s="251" t="s">
        <v>356</v>
      </c>
      <c r="C9" s="162" t="s">
        <v>273</v>
      </c>
      <c r="D9" s="161">
        <v>800000</v>
      </c>
      <c r="E9" s="163" t="s">
        <v>348</v>
      </c>
      <c r="F9" s="164">
        <v>800000</v>
      </c>
      <c r="G9" s="165" t="s">
        <v>350</v>
      </c>
    </row>
    <row r="10" spans="1:7" ht="20.100000000000001" customHeight="1" x14ac:dyDescent="0.25">
      <c r="A10" s="147">
        <v>5</v>
      </c>
      <c r="B10" s="251" t="s">
        <v>357</v>
      </c>
      <c r="C10" s="251" t="s">
        <v>358</v>
      </c>
      <c r="D10" s="161">
        <v>800000</v>
      </c>
      <c r="E10" s="163" t="s">
        <v>348</v>
      </c>
      <c r="F10" s="164"/>
      <c r="G10" s="166"/>
    </row>
    <row r="11" spans="1:7" ht="20.100000000000001" customHeight="1" x14ac:dyDescent="0.25">
      <c r="A11" s="147">
        <v>6</v>
      </c>
      <c r="B11" s="251" t="s">
        <v>362</v>
      </c>
      <c r="C11" s="252" t="s">
        <v>363</v>
      </c>
      <c r="D11" s="253">
        <v>1200000</v>
      </c>
      <c r="E11" s="163" t="s">
        <v>348</v>
      </c>
      <c r="F11" s="164"/>
      <c r="G11" s="166"/>
    </row>
    <row r="12" spans="1:7" ht="20.100000000000001" customHeight="1" x14ac:dyDescent="0.25">
      <c r="A12" s="147">
        <v>7</v>
      </c>
      <c r="B12" s="251" t="s">
        <v>360</v>
      </c>
      <c r="C12" s="252" t="s">
        <v>361</v>
      </c>
      <c r="D12" s="253">
        <v>1200000</v>
      </c>
      <c r="E12" s="163" t="s">
        <v>348</v>
      </c>
      <c r="F12" s="164"/>
      <c r="G12" s="166"/>
    </row>
    <row r="13" spans="1:7" ht="20.100000000000001" customHeight="1" x14ac:dyDescent="0.25">
      <c r="A13" s="147">
        <v>8</v>
      </c>
      <c r="B13" s="251" t="s">
        <v>359</v>
      </c>
      <c r="C13" s="251" t="s">
        <v>296</v>
      </c>
      <c r="D13" s="254">
        <v>1200000</v>
      </c>
      <c r="E13" s="163" t="s">
        <v>348</v>
      </c>
      <c r="F13" s="164"/>
      <c r="G13" s="165"/>
    </row>
    <row r="14" spans="1:7" ht="31.5" customHeight="1" thickBot="1" x14ac:dyDescent="0.3">
      <c r="A14" s="20"/>
      <c r="B14" s="160"/>
      <c r="C14" s="177" t="s">
        <v>26</v>
      </c>
      <c r="D14" s="177"/>
      <c r="E14" s="177"/>
      <c r="F14" s="167">
        <f>SUM(F6:F13)</f>
        <v>2000000</v>
      </c>
      <c r="G14" s="21"/>
    </row>
    <row r="15" spans="1:7" ht="16.5" thickTop="1" x14ac:dyDescent="0.25"/>
    <row r="16" spans="1:7" x14ac:dyDescent="0.25">
      <c r="C16" s="4" t="s">
        <v>297</v>
      </c>
      <c r="D16" s="4"/>
    </row>
    <row r="17" spans="3:7" x14ac:dyDescent="0.25">
      <c r="F17" s="19" t="s">
        <v>34</v>
      </c>
    </row>
    <row r="20" spans="3:7" x14ac:dyDescent="0.25">
      <c r="C20" s="215" t="s">
        <v>36</v>
      </c>
      <c r="D20" s="215"/>
      <c r="F20" s="215" t="s">
        <v>37</v>
      </c>
      <c r="G20" s="215"/>
    </row>
  </sheetData>
  <mergeCells count="5">
    <mergeCell ref="A2:G2"/>
    <mergeCell ref="A3:G3"/>
    <mergeCell ref="C20:D20"/>
    <mergeCell ref="F20:G20"/>
    <mergeCell ref="C14:E14"/>
  </mergeCells>
  <printOptions horizontalCentered="1"/>
  <pageMargins left="0.19685039370078741" right="0.19685039370078741" top="0.78740157480314965" bottom="0.19685039370078741" header="0.19685039370078741" footer="0.19685039370078741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"/>
  <sheetViews>
    <sheetView topLeftCell="A7" workbookViewId="0">
      <selection activeCell="H16" sqref="H16"/>
    </sheetView>
  </sheetViews>
  <sheetFormatPr defaultRowHeight="15" x14ac:dyDescent="0.25"/>
  <cols>
    <col min="4" max="4" width="17.140625" customWidth="1"/>
    <col min="5" max="5" width="28.5703125" customWidth="1"/>
    <col min="6" max="6" width="24.85546875" customWidth="1"/>
    <col min="7" max="7" width="19.7109375" customWidth="1"/>
    <col min="8" max="8" width="26.5703125" customWidth="1"/>
  </cols>
  <sheetData>
    <row r="4" spans="1:13" ht="21" x14ac:dyDescent="0.35">
      <c r="A4" s="29"/>
      <c r="B4" s="114"/>
      <c r="C4" s="114"/>
      <c r="D4" s="115" t="s">
        <v>326</v>
      </c>
      <c r="E4" s="115"/>
      <c r="F4" s="107"/>
      <c r="G4" s="107"/>
      <c r="H4" s="107"/>
      <c r="I4" s="108"/>
      <c r="J4" s="108"/>
      <c r="K4" s="109"/>
      <c r="L4" s="109"/>
      <c r="M4" s="109"/>
    </row>
    <row r="5" spans="1:13" ht="21.75" customHeight="1" x14ac:dyDescent="0.3">
      <c r="A5" s="29"/>
      <c r="B5" s="29"/>
      <c r="C5" s="29"/>
      <c r="D5" s="110" t="s">
        <v>274</v>
      </c>
      <c r="E5" s="110" t="s">
        <v>278</v>
      </c>
      <c r="F5" s="110" t="s">
        <v>279</v>
      </c>
      <c r="G5" s="110" t="s">
        <v>275</v>
      </c>
      <c r="H5" s="110" t="s">
        <v>276</v>
      </c>
      <c r="I5" s="109"/>
      <c r="J5" s="109"/>
      <c r="K5" s="109"/>
      <c r="L5" s="109"/>
      <c r="M5" s="109"/>
    </row>
    <row r="6" spans="1:13" ht="21" customHeight="1" x14ac:dyDescent="0.3">
      <c r="A6" s="29"/>
      <c r="B6" s="29"/>
      <c r="C6" s="29"/>
      <c r="D6" s="111">
        <v>43255</v>
      </c>
      <c r="E6" s="134" t="s">
        <v>327</v>
      </c>
      <c r="F6" s="110">
        <v>1603</v>
      </c>
      <c r="G6" s="110">
        <v>3</v>
      </c>
      <c r="H6" s="112">
        <v>300000</v>
      </c>
      <c r="I6" s="109"/>
      <c r="J6" s="109"/>
      <c r="K6" s="109"/>
      <c r="L6" s="109"/>
      <c r="M6" s="109"/>
    </row>
    <row r="7" spans="1:13" ht="18.75" x14ac:dyDescent="0.3">
      <c r="A7" s="29"/>
      <c r="B7" s="29"/>
      <c r="C7" s="29"/>
      <c r="D7" s="111" t="s">
        <v>332</v>
      </c>
      <c r="E7" s="134" t="s">
        <v>333</v>
      </c>
      <c r="F7" s="110">
        <v>603</v>
      </c>
      <c r="G7" s="110">
        <v>1</v>
      </c>
      <c r="H7" s="112">
        <v>100000</v>
      </c>
      <c r="I7" s="109"/>
      <c r="J7" s="109"/>
      <c r="K7" s="109"/>
      <c r="L7" s="109"/>
      <c r="M7" s="109"/>
    </row>
    <row r="8" spans="1:13" ht="18.75" x14ac:dyDescent="0.3">
      <c r="A8" s="29"/>
      <c r="B8" s="29"/>
      <c r="C8" s="29"/>
      <c r="D8" s="111">
        <v>43267</v>
      </c>
      <c r="E8" s="134" t="s">
        <v>335</v>
      </c>
      <c r="F8" s="110">
        <v>2202</v>
      </c>
      <c r="G8" s="110">
        <v>2</v>
      </c>
      <c r="H8" s="112">
        <v>200000</v>
      </c>
      <c r="I8" s="109"/>
      <c r="J8" s="109"/>
      <c r="K8" s="109"/>
      <c r="L8" s="109"/>
      <c r="M8" s="109"/>
    </row>
    <row r="9" spans="1:13" ht="18.75" x14ac:dyDescent="0.3">
      <c r="A9" s="29"/>
      <c r="B9" s="29"/>
      <c r="C9" s="29"/>
      <c r="D9" s="111">
        <v>43271</v>
      </c>
      <c r="E9" s="134" t="s">
        <v>337</v>
      </c>
      <c r="F9" s="110">
        <v>608</v>
      </c>
      <c r="G9" s="110">
        <v>1</v>
      </c>
      <c r="H9" s="112">
        <v>100000</v>
      </c>
      <c r="I9" s="109"/>
      <c r="J9" s="109"/>
      <c r="K9" s="109"/>
      <c r="L9" s="109"/>
      <c r="M9" s="109"/>
    </row>
    <row r="10" spans="1:13" ht="18.75" x14ac:dyDescent="0.3">
      <c r="A10" s="29"/>
      <c r="B10" s="29"/>
      <c r="C10" s="29"/>
      <c r="D10" s="111">
        <v>43271</v>
      </c>
      <c r="E10" s="134" t="s">
        <v>338</v>
      </c>
      <c r="F10" s="110">
        <v>1501</v>
      </c>
      <c r="G10" s="110">
        <v>1</v>
      </c>
      <c r="H10" s="112">
        <v>100000</v>
      </c>
      <c r="I10" s="109"/>
      <c r="J10" s="109"/>
      <c r="K10" s="109"/>
      <c r="L10" s="109"/>
      <c r="M10" s="109"/>
    </row>
    <row r="11" spans="1:13" ht="18.75" x14ac:dyDescent="0.3">
      <c r="A11" s="29"/>
      <c r="B11" s="29"/>
      <c r="C11" s="29"/>
      <c r="D11" s="111">
        <v>43276</v>
      </c>
      <c r="E11" s="134" t="s">
        <v>342</v>
      </c>
      <c r="F11" s="110">
        <v>1005</v>
      </c>
      <c r="G11" s="110">
        <v>2</v>
      </c>
      <c r="H11" s="112">
        <v>200000</v>
      </c>
      <c r="I11" s="109"/>
      <c r="J11" s="109"/>
      <c r="K11" s="109"/>
      <c r="L11" s="109"/>
      <c r="M11" s="109"/>
    </row>
    <row r="12" spans="1:13" ht="18.75" x14ac:dyDescent="0.3">
      <c r="A12" s="29"/>
      <c r="B12" s="29"/>
      <c r="C12" s="29"/>
      <c r="D12" s="111">
        <v>43278</v>
      </c>
      <c r="E12" s="134" t="s">
        <v>343</v>
      </c>
      <c r="F12" s="110" t="s">
        <v>344</v>
      </c>
      <c r="G12" s="110">
        <v>1</v>
      </c>
      <c r="H12" s="112" t="s">
        <v>345</v>
      </c>
      <c r="I12" s="109"/>
      <c r="J12" s="109"/>
      <c r="K12" s="109"/>
      <c r="L12" s="109"/>
      <c r="M12" s="109"/>
    </row>
    <row r="13" spans="1:13" ht="18.75" x14ac:dyDescent="0.3">
      <c r="A13" s="29"/>
      <c r="B13" s="29"/>
      <c r="C13" s="29"/>
      <c r="D13" s="111"/>
      <c r="E13" s="134"/>
      <c r="F13" s="110"/>
      <c r="G13" s="110"/>
      <c r="H13" s="112"/>
      <c r="I13" s="109"/>
      <c r="J13" s="109"/>
      <c r="K13" s="109"/>
      <c r="L13" s="109"/>
      <c r="M13" s="109"/>
    </row>
    <row r="14" spans="1:13" ht="18.75" x14ac:dyDescent="0.3">
      <c r="A14" s="29"/>
      <c r="B14" s="29"/>
      <c r="C14" s="29"/>
      <c r="D14" s="111"/>
      <c r="E14" s="134"/>
      <c r="F14" s="110"/>
      <c r="G14" s="110"/>
      <c r="H14" s="112"/>
      <c r="I14" s="109"/>
      <c r="J14" s="109"/>
      <c r="K14" s="109"/>
      <c r="L14" s="109"/>
      <c r="M14" s="109"/>
    </row>
    <row r="15" spans="1:13" ht="18.75" x14ac:dyDescent="0.3">
      <c r="A15" s="29"/>
      <c r="B15" s="29"/>
      <c r="C15" s="29"/>
      <c r="D15" s="111"/>
      <c r="E15" s="134"/>
      <c r="F15" s="110"/>
      <c r="G15" s="110"/>
      <c r="H15" s="112"/>
      <c r="I15" s="109"/>
      <c r="J15" s="109"/>
      <c r="K15" s="109"/>
      <c r="L15" s="109"/>
      <c r="M15" s="109"/>
    </row>
    <row r="16" spans="1:13" ht="18.75" x14ac:dyDescent="0.3">
      <c r="A16" s="29"/>
      <c r="B16" s="29"/>
      <c r="C16" s="29"/>
      <c r="D16" s="111"/>
      <c r="E16" s="134"/>
      <c r="F16" s="110"/>
      <c r="G16" s="110"/>
      <c r="H16" s="112"/>
      <c r="I16" s="109"/>
      <c r="J16" s="109"/>
      <c r="K16" s="109"/>
      <c r="L16" s="109"/>
      <c r="M16" s="109"/>
    </row>
    <row r="17" spans="1:13" ht="18.75" x14ac:dyDescent="0.3">
      <c r="A17" s="29"/>
      <c r="B17" s="29"/>
      <c r="C17" s="29"/>
      <c r="D17" s="111"/>
      <c r="E17" s="134"/>
      <c r="F17" s="110"/>
      <c r="G17" s="110"/>
      <c r="H17" s="112"/>
      <c r="I17" s="109"/>
      <c r="J17" s="109"/>
      <c r="K17" s="109"/>
      <c r="L17" s="109"/>
      <c r="M17" s="109"/>
    </row>
    <row r="18" spans="1:13" ht="18.75" x14ac:dyDescent="0.3">
      <c r="A18" s="29"/>
      <c r="B18" s="29"/>
      <c r="C18" s="29"/>
      <c r="D18" s="111"/>
      <c r="E18" s="134"/>
      <c r="F18" s="110"/>
      <c r="G18" s="110"/>
      <c r="H18" s="112"/>
      <c r="I18" s="109"/>
      <c r="J18" s="109"/>
      <c r="K18" s="109"/>
      <c r="L18" s="109"/>
      <c r="M18" s="109"/>
    </row>
    <row r="19" spans="1:13" ht="18.75" x14ac:dyDescent="0.3">
      <c r="A19" s="29"/>
      <c r="B19" s="29"/>
      <c r="C19" s="29"/>
      <c r="D19" s="111"/>
      <c r="E19" s="134"/>
      <c r="F19" s="110"/>
      <c r="G19" s="110"/>
      <c r="H19" s="112"/>
      <c r="I19" s="109"/>
      <c r="J19" s="109"/>
      <c r="K19" s="109"/>
      <c r="L19" s="109"/>
      <c r="M19" s="109"/>
    </row>
    <row r="20" spans="1:13" ht="18.75" x14ac:dyDescent="0.3">
      <c r="A20" s="29"/>
      <c r="B20" s="29"/>
      <c r="C20" s="29"/>
      <c r="D20" s="111"/>
      <c r="E20" s="134"/>
      <c r="F20" s="110"/>
      <c r="G20" s="110"/>
      <c r="H20" s="112"/>
      <c r="I20" s="109"/>
      <c r="J20" s="109"/>
      <c r="K20" s="109"/>
      <c r="L20" s="109"/>
      <c r="M20" s="109"/>
    </row>
    <row r="21" spans="1:13" ht="18.75" x14ac:dyDescent="0.3">
      <c r="A21" s="29"/>
      <c r="B21" s="29"/>
      <c r="C21" s="29"/>
      <c r="D21" s="111"/>
      <c r="E21" s="134"/>
      <c r="F21" s="110"/>
      <c r="G21" s="110"/>
      <c r="H21" s="112"/>
      <c r="I21" s="109"/>
      <c r="J21" s="109"/>
      <c r="K21" s="109"/>
      <c r="L21" s="109"/>
      <c r="M21" s="109"/>
    </row>
    <row r="22" spans="1:13" ht="18.75" x14ac:dyDescent="0.3">
      <c r="A22" s="29"/>
      <c r="B22" s="29"/>
      <c r="C22" s="29"/>
      <c r="D22" s="111"/>
      <c r="E22" s="134"/>
      <c r="F22" s="110"/>
      <c r="G22" s="110"/>
      <c r="H22" s="112"/>
      <c r="I22" s="109"/>
      <c r="J22" s="109"/>
      <c r="K22" s="109"/>
      <c r="L22" s="109"/>
      <c r="M22" s="109"/>
    </row>
    <row r="23" spans="1:13" ht="18.75" x14ac:dyDescent="0.3">
      <c r="A23" s="29"/>
      <c r="B23" s="29"/>
      <c r="C23" s="29"/>
      <c r="D23" s="111"/>
      <c r="E23" s="134"/>
      <c r="F23" s="110"/>
      <c r="G23" s="110"/>
      <c r="H23" s="112"/>
      <c r="I23" s="109"/>
      <c r="J23" s="109"/>
      <c r="K23" s="109"/>
      <c r="L23" s="109"/>
      <c r="M23" s="109"/>
    </row>
    <row r="24" spans="1:13" ht="18.75" x14ac:dyDescent="0.3">
      <c r="A24" s="29"/>
      <c r="B24" s="29"/>
      <c r="C24" s="29"/>
      <c r="D24" s="110"/>
      <c r="E24" s="134"/>
      <c r="F24" s="110"/>
      <c r="G24" s="110"/>
      <c r="H24" s="112"/>
      <c r="I24" s="109"/>
      <c r="J24" s="109"/>
      <c r="K24" s="109"/>
      <c r="L24" s="109"/>
      <c r="M24" s="109"/>
    </row>
    <row r="25" spans="1:13" ht="18.75" x14ac:dyDescent="0.3">
      <c r="A25" s="29"/>
      <c r="B25" s="29"/>
      <c r="C25" s="29"/>
      <c r="D25" s="110" t="s">
        <v>277</v>
      </c>
      <c r="E25" s="134"/>
      <c r="F25" s="110"/>
      <c r="G25" s="110"/>
      <c r="H25" s="113">
        <f>SUM(H6:H24)</f>
        <v>1000000</v>
      </c>
      <c r="I25" s="109"/>
      <c r="J25" s="109"/>
      <c r="K25" s="109"/>
      <c r="L25" s="109"/>
      <c r="M25" s="109"/>
    </row>
    <row r="26" spans="1:13" ht="18.75" x14ac:dyDescent="0.3">
      <c r="A26" s="29"/>
      <c r="B26" s="29"/>
      <c r="C26" s="29"/>
      <c r="D26" s="110"/>
      <c r="E26" s="110"/>
      <c r="F26" s="110"/>
      <c r="G26" s="110"/>
      <c r="H26" s="109"/>
      <c r="I26" s="109"/>
      <c r="J26" s="109"/>
      <c r="K26" s="109"/>
      <c r="L26" s="109"/>
      <c r="M26" s="109"/>
    </row>
    <row r="27" spans="1:13" x14ac:dyDescent="0.2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9"/>
  <sheetViews>
    <sheetView zoomScaleNormal="100" workbookViewId="0">
      <selection activeCell="E21" sqref="E21"/>
    </sheetView>
  </sheetViews>
  <sheetFormatPr defaultRowHeight="15.75" x14ac:dyDescent="0.25"/>
  <cols>
    <col min="1" max="1" width="9.140625" style="19"/>
    <col min="2" max="2" width="13.85546875" style="19" customWidth="1"/>
    <col min="3" max="4" width="12.5703125" style="19" customWidth="1"/>
    <col min="5" max="5" width="17.140625" style="19" customWidth="1"/>
    <col min="6" max="6" width="29" style="19" customWidth="1"/>
    <col min="7" max="16384" width="9.140625" style="19"/>
  </cols>
  <sheetData>
    <row r="2" spans="1:6" ht="22.5" x14ac:dyDescent="0.3">
      <c r="A2" s="212" t="s">
        <v>44</v>
      </c>
      <c r="B2" s="212"/>
      <c r="C2" s="212"/>
      <c r="D2" s="212"/>
      <c r="E2" s="212"/>
      <c r="F2" s="212"/>
    </row>
    <row r="3" spans="1:6" ht="18.75" x14ac:dyDescent="0.3">
      <c r="A3" s="171" t="s">
        <v>328</v>
      </c>
      <c r="B3" s="171"/>
      <c r="C3" s="171"/>
      <c r="D3" s="171"/>
      <c r="E3" s="171"/>
      <c r="F3" s="171"/>
    </row>
    <row r="4" spans="1:6" ht="16.5" thickBot="1" x14ac:dyDescent="0.3"/>
    <row r="5" spans="1:6" ht="16.5" thickTop="1" x14ac:dyDescent="0.25">
      <c r="A5" s="216" t="s">
        <v>0</v>
      </c>
      <c r="B5" s="213" t="s">
        <v>38</v>
      </c>
      <c r="C5" s="213" t="s">
        <v>39</v>
      </c>
      <c r="D5" s="213" t="s">
        <v>40</v>
      </c>
      <c r="E5" s="213" t="s">
        <v>43</v>
      </c>
      <c r="F5" s="220" t="s">
        <v>41</v>
      </c>
    </row>
    <row r="6" spans="1:6" x14ac:dyDescent="0.25">
      <c r="A6" s="217"/>
      <c r="B6" s="214"/>
      <c r="C6" s="214"/>
      <c r="D6" s="214"/>
      <c r="E6" s="214"/>
      <c r="F6" s="221"/>
    </row>
    <row r="7" spans="1:6" x14ac:dyDescent="0.25">
      <c r="A7" s="99">
        <v>1</v>
      </c>
      <c r="B7" s="97">
        <v>43255</v>
      </c>
      <c r="C7" s="24" t="s">
        <v>42</v>
      </c>
      <c r="D7" s="24">
        <v>4</v>
      </c>
      <c r="E7" s="106">
        <v>1200000</v>
      </c>
      <c r="F7" s="22" t="s">
        <v>329</v>
      </c>
    </row>
    <row r="8" spans="1:6" ht="20.100000000000001" customHeight="1" x14ac:dyDescent="0.25">
      <c r="A8" s="99">
        <v>2</v>
      </c>
      <c r="B8" s="98">
        <v>43255</v>
      </c>
      <c r="C8" s="24" t="s">
        <v>42</v>
      </c>
      <c r="D8" s="25">
        <v>5</v>
      </c>
      <c r="E8" s="106">
        <v>1500000</v>
      </c>
      <c r="F8" s="101" t="s">
        <v>330</v>
      </c>
    </row>
    <row r="9" spans="1:6" ht="20.100000000000001" customHeight="1" x14ac:dyDescent="0.25">
      <c r="A9" s="99">
        <v>3</v>
      </c>
      <c r="B9" s="98">
        <v>43262</v>
      </c>
      <c r="C9" s="24" t="s">
        <v>42</v>
      </c>
      <c r="D9" s="25">
        <v>6</v>
      </c>
      <c r="E9" s="104">
        <v>1800000</v>
      </c>
      <c r="F9" s="101" t="s">
        <v>331</v>
      </c>
    </row>
    <row r="10" spans="1:6" ht="20.100000000000001" customHeight="1" x14ac:dyDescent="0.25">
      <c r="A10" s="99">
        <v>4</v>
      </c>
      <c r="B10" s="98">
        <v>43265</v>
      </c>
      <c r="C10" s="24" t="s">
        <v>42</v>
      </c>
      <c r="D10" s="25">
        <v>5</v>
      </c>
      <c r="E10" s="106">
        <v>1500000</v>
      </c>
      <c r="F10" s="101" t="s">
        <v>334</v>
      </c>
    </row>
    <row r="11" spans="1:6" ht="20.100000000000001" customHeight="1" x14ac:dyDescent="0.25">
      <c r="A11" s="99">
        <v>5</v>
      </c>
      <c r="B11" s="98">
        <v>43267</v>
      </c>
      <c r="C11" s="24" t="s">
        <v>42</v>
      </c>
      <c r="D11" s="25">
        <v>6</v>
      </c>
      <c r="E11" s="104">
        <v>1800000</v>
      </c>
      <c r="F11" s="101" t="s">
        <v>336</v>
      </c>
    </row>
    <row r="12" spans="1:6" ht="20.100000000000001" customHeight="1" x14ac:dyDescent="0.25">
      <c r="A12" s="99">
        <v>6</v>
      </c>
      <c r="B12" s="98">
        <v>43272</v>
      </c>
      <c r="C12" s="24" t="s">
        <v>42</v>
      </c>
      <c r="D12" s="25">
        <v>6</v>
      </c>
      <c r="E12" s="104">
        <v>1800000</v>
      </c>
      <c r="F12" s="101" t="s">
        <v>340</v>
      </c>
    </row>
    <row r="13" spans="1:6" ht="20.100000000000001" customHeight="1" x14ac:dyDescent="0.25">
      <c r="A13" s="99">
        <v>7</v>
      </c>
      <c r="B13" s="98">
        <v>43272</v>
      </c>
      <c r="C13" s="24" t="s">
        <v>339</v>
      </c>
      <c r="D13" s="25"/>
      <c r="E13" s="104">
        <v>360000</v>
      </c>
      <c r="F13" s="101"/>
    </row>
    <row r="14" spans="1:6" ht="20.100000000000001" customHeight="1" x14ac:dyDescent="0.25">
      <c r="A14" s="99">
        <v>8</v>
      </c>
      <c r="B14" s="98">
        <v>43276</v>
      </c>
      <c r="C14" s="24" t="s">
        <v>42</v>
      </c>
      <c r="D14" s="25">
        <v>5</v>
      </c>
      <c r="E14" s="106">
        <v>1500000</v>
      </c>
      <c r="F14" s="101" t="s">
        <v>341</v>
      </c>
    </row>
    <row r="15" spans="1:6" ht="20.100000000000001" customHeight="1" x14ac:dyDescent="0.25">
      <c r="A15" s="99">
        <v>9</v>
      </c>
      <c r="B15" s="98">
        <v>43280</v>
      </c>
      <c r="C15" s="24" t="s">
        <v>42</v>
      </c>
      <c r="D15" s="25">
        <v>6</v>
      </c>
      <c r="E15" s="104">
        <v>1800000</v>
      </c>
      <c r="F15" s="101" t="s">
        <v>346</v>
      </c>
    </row>
    <row r="16" spans="1:6" ht="20.100000000000001" customHeight="1" x14ac:dyDescent="0.25">
      <c r="A16" s="99">
        <v>10</v>
      </c>
      <c r="B16" s="98">
        <v>43283</v>
      </c>
      <c r="C16" s="24" t="s">
        <v>42</v>
      </c>
      <c r="D16" s="25">
        <v>5</v>
      </c>
      <c r="E16" s="106">
        <v>1500000</v>
      </c>
      <c r="F16" s="101" t="s">
        <v>352</v>
      </c>
    </row>
    <row r="17" spans="1:6" ht="20.100000000000001" customHeight="1" x14ac:dyDescent="0.25">
      <c r="A17" s="99">
        <v>11</v>
      </c>
      <c r="B17" s="98"/>
      <c r="C17" s="24"/>
      <c r="D17" s="25"/>
      <c r="E17" s="104"/>
      <c r="F17" s="101"/>
    </row>
    <row r="18" spans="1:6" ht="20.100000000000001" customHeight="1" x14ac:dyDescent="0.25">
      <c r="A18" s="99">
        <v>12</v>
      </c>
      <c r="B18" s="98"/>
      <c r="C18" s="25"/>
      <c r="D18" s="25"/>
      <c r="E18" s="104"/>
      <c r="F18" s="101"/>
    </row>
    <row r="19" spans="1:6" ht="20.100000000000001" customHeight="1" x14ac:dyDescent="0.25">
      <c r="A19" s="99">
        <v>13</v>
      </c>
      <c r="B19" s="133"/>
      <c r="C19" s="117"/>
      <c r="D19" s="117"/>
      <c r="E19" s="104"/>
      <c r="F19" s="119"/>
    </row>
    <row r="20" spans="1:6" ht="20.100000000000001" customHeight="1" x14ac:dyDescent="0.25">
      <c r="A20" s="99">
        <v>14</v>
      </c>
      <c r="B20" s="133"/>
      <c r="C20" s="117"/>
      <c r="D20" s="117"/>
      <c r="E20" s="104"/>
      <c r="F20" s="119"/>
    </row>
    <row r="21" spans="1:6" ht="20.100000000000001" customHeight="1" x14ac:dyDescent="0.25">
      <c r="A21" s="99">
        <v>15</v>
      </c>
      <c r="B21" s="133"/>
      <c r="C21" s="117"/>
      <c r="D21" s="117"/>
      <c r="E21" s="104"/>
      <c r="F21" s="119"/>
    </row>
    <row r="22" spans="1:6" ht="20.100000000000001" customHeight="1" x14ac:dyDescent="0.25">
      <c r="A22" s="99">
        <v>16</v>
      </c>
      <c r="B22" s="133"/>
      <c r="C22" s="117"/>
      <c r="D22" s="117"/>
      <c r="E22" s="118"/>
      <c r="F22" s="119"/>
    </row>
    <row r="23" spans="1:6" ht="20.100000000000001" customHeight="1" x14ac:dyDescent="0.25">
      <c r="A23" s="99">
        <v>17</v>
      </c>
      <c r="B23" s="116"/>
      <c r="C23" s="117"/>
      <c r="D23" s="117"/>
      <c r="E23" s="118"/>
      <c r="F23" s="119"/>
    </row>
    <row r="24" spans="1:6" ht="31.5" customHeight="1" thickBot="1" x14ac:dyDescent="0.3">
      <c r="A24" s="20"/>
      <c r="B24" s="177" t="s">
        <v>26</v>
      </c>
      <c r="C24" s="177"/>
      <c r="D24" s="177"/>
      <c r="E24" s="23">
        <f>SUM(E7:E23)</f>
        <v>14760000</v>
      </c>
      <c r="F24" s="102"/>
    </row>
    <row r="25" spans="1:6" ht="16.5" thickTop="1" x14ac:dyDescent="0.25"/>
    <row r="26" spans="1:6" x14ac:dyDescent="0.25">
      <c r="B26" s="4" t="s">
        <v>325</v>
      </c>
      <c r="C26" s="144"/>
      <c r="D26" s="144"/>
      <c r="E26" s="144"/>
    </row>
    <row r="27" spans="1:6" x14ac:dyDescent="0.25">
      <c r="B27" s="4"/>
      <c r="E27" s="218" t="s">
        <v>34</v>
      </c>
      <c r="F27" s="218"/>
    </row>
    <row r="29" spans="1:6" x14ac:dyDescent="0.25">
      <c r="B29" s="3" t="s">
        <v>36</v>
      </c>
      <c r="E29" s="219" t="s">
        <v>37</v>
      </c>
      <c r="F29" s="219"/>
    </row>
  </sheetData>
  <mergeCells count="11">
    <mergeCell ref="E27:F27"/>
    <mergeCell ref="E29:F29"/>
    <mergeCell ref="B24:D24"/>
    <mergeCell ref="A2:F2"/>
    <mergeCell ref="A3:F3"/>
    <mergeCell ref="A5:A6"/>
    <mergeCell ref="B5:B6"/>
    <mergeCell ref="C5:C6"/>
    <mergeCell ref="D5:D6"/>
    <mergeCell ref="E5:E6"/>
    <mergeCell ref="F5:F6"/>
  </mergeCells>
  <pageMargins left="0.19685039370078741" right="0.19685039370078741" top="0.78740157480314965" bottom="0.39370078740157483" header="0.19685039370078741" footer="0.19685039370078741"/>
  <pageSetup paperSize="9" fitToHeight="0" orientation="portrait" horizontalDpi="0" verticalDpi="0" r:id="rId1"/>
  <colBreaks count="1" manualBreakCount="1">
    <brk id="6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workbookViewId="0">
      <selection activeCell="E28" sqref="E28"/>
    </sheetView>
  </sheetViews>
  <sheetFormatPr defaultRowHeight="15.75" x14ac:dyDescent="0.25"/>
  <cols>
    <col min="1" max="1" width="10.28515625" style="19" customWidth="1"/>
    <col min="2" max="2" width="16.5703125" style="19" customWidth="1"/>
    <col min="3" max="3" width="16.140625" style="19" customWidth="1"/>
    <col min="4" max="4" width="17.42578125" style="19" customWidth="1"/>
    <col min="5" max="5" width="17.5703125" style="19" customWidth="1"/>
    <col min="6" max="6" width="30.85546875" style="19" customWidth="1"/>
    <col min="7" max="16384" width="9.140625" style="19"/>
  </cols>
  <sheetData>
    <row r="2" spans="1:6" ht="22.5" x14ac:dyDescent="0.3">
      <c r="A2" s="223" t="s">
        <v>323</v>
      </c>
      <c r="B2" s="223"/>
      <c r="C2" s="223"/>
      <c r="D2" s="223"/>
      <c r="E2" s="223"/>
      <c r="F2" s="223"/>
    </row>
    <row r="3" spans="1:6" ht="18.75" x14ac:dyDescent="0.3">
      <c r="A3" s="224" t="s">
        <v>324</v>
      </c>
      <c r="B3" s="224"/>
      <c r="C3" s="224"/>
      <c r="D3" s="224"/>
      <c r="E3" s="224"/>
      <c r="F3" s="224"/>
    </row>
    <row r="4" spans="1:6" ht="16.5" thickBot="1" x14ac:dyDescent="0.3">
      <c r="D4" s="144" t="s">
        <v>12</v>
      </c>
      <c r="F4" s="156"/>
    </row>
    <row r="5" spans="1:6" ht="16.5" thickTop="1" x14ac:dyDescent="0.25">
      <c r="A5" s="216" t="s">
        <v>250</v>
      </c>
      <c r="B5" s="213" t="s">
        <v>298</v>
      </c>
      <c r="C5" s="213" t="s">
        <v>306</v>
      </c>
      <c r="D5" s="213" t="s">
        <v>307</v>
      </c>
      <c r="E5" s="225" t="s">
        <v>308</v>
      </c>
      <c r="F5" s="222"/>
    </row>
    <row r="6" spans="1:6" x14ac:dyDescent="0.25">
      <c r="A6" s="217"/>
      <c r="B6" s="214"/>
      <c r="C6" s="214"/>
      <c r="D6" s="214"/>
      <c r="E6" s="225"/>
      <c r="F6" s="222"/>
    </row>
    <row r="7" spans="1:6" ht="35.25" customHeight="1" x14ac:dyDescent="0.25">
      <c r="A7" s="145" t="s">
        <v>299</v>
      </c>
      <c r="B7" s="146" t="s">
        <v>309</v>
      </c>
      <c r="C7" s="147" t="s">
        <v>310</v>
      </c>
      <c r="D7" s="147" t="s">
        <v>311</v>
      </c>
      <c r="E7" s="148" t="s">
        <v>312</v>
      </c>
      <c r="F7" s="158"/>
    </row>
    <row r="8" spans="1:6" ht="39" customHeight="1" x14ac:dyDescent="0.25">
      <c r="A8" s="145" t="s">
        <v>300</v>
      </c>
      <c r="B8" s="147" t="s">
        <v>310</v>
      </c>
      <c r="C8" s="147" t="s">
        <v>311</v>
      </c>
      <c r="D8" s="147" t="s">
        <v>313</v>
      </c>
      <c r="E8" s="148" t="s">
        <v>314</v>
      </c>
      <c r="F8" s="154"/>
    </row>
    <row r="9" spans="1:6" ht="39" customHeight="1" x14ac:dyDescent="0.25">
      <c r="A9" s="145" t="s">
        <v>301</v>
      </c>
      <c r="B9" s="147" t="s">
        <v>311</v>
      </c>
      <c r="C9" s="147" t="s">
        <v>313</v>
      </c>
      <c r="D9" s="147" t="s">
        <v>315</v>
      </c>
      <c r="E9" s="148" t="s">
        <v>316</v>
      </c>
      <c r="F9" s="154"/>
    </row>
    <row r="10" spans="1:6" ht="39" customHeight="1" x14ac:dyDescent="0.25">
      <c r="A10" s="145" t="s">
        <v>302</v>
      </c>
      <c r="B10" s="147" t="s">
        <v>313</v>
      </c>
      <c r="C10" s="147" t="s">
        <v>315</v>
      </c>
      <c r="D10" s="147" t="s">
        <v>317</v>
      </c>
      <c r="E10" s="148" t="s">
        <v>318</v>
      </c>
      <c r="F10" s="154"/>
    </row>
    <row r="11" spans="1:6" ht="39" customHeight="1" x14ac:dyDescent="0.25">
      <c r="A11" s="145" t="s">
        <v>303</v>
      </c>
      <c r="B11" s="147" t="s">
        <v>315</v>
      </c>
      <c r="C11" s="147" t="s">
        <v>317</v>
      </c>
      <c r="D11" s="147" t="s">
        <v>319</v>
      </c>
      <c r="E11" s="148" t="s">
        <v>320</v>
      </c>
      <c r="F11" s="154"/>
    </row>
    <row r="12" spans="1:6" ht="39.75" customHeight="1" x14ac:dyDescent="0.25">
      <c r="A12" s="145" t="s">
        <v>304</v>
      </c>
      <c r="B12" s="149" t="s">
        <v>317</v>
      </c>
      <c r="C12" s="147" t="s">
        <v>319</v>
      </c>
      <c r="D12" s="147" t="s">
        <v>309</v>
      </c>
      <c r="E12" s="148" t="s">
        <v>321</v>
      </c>
      <c r="F12" s="154"/>
    </row>
    <row r="13" spans="1:6" ht="37.5" customHeight="1" x14ac:dyDescent="0.25">
      <c r="A13" s="145" t="s">
        <v>305</v>
      </c>
      <c r="B13" s="147" t="s">
        <v>319</v>
      </c>
      <c r="C13" s="146" t="s">
        <v>309</v>
      </c>
      <c r="D13" s="147" t="s">
        <v>310</v>
      </c>
      <c r="E13" s="148" t="s">
        <v>322</v>
      </c>
      <c r="F13" s="154"/>
    </row>
    <row r="14" spans="1:6" ht="20.100000000000001" customHeight="1" x14ac:dyDescent="0.25">
      <c r="A14" s="150"/>
      <c r="B14" s="151"/>
      <c r="C14" s="152"/>
      <c r="D14" s="152"/>
      <c r="E14" s="153"/>
      <c r="F14" s="154"/>
    </row>
    <row r="15" spans="1:6" ht="20.100000000000001" customHeight="1" x14ac:dyDescent="0.25">
      <c r="A15" s="150"/>
      <c r="B15" s="151"/>
      <c r="C15" s="152"/>
      <c r="D15" s="152"/>
      <c r="E15" s="153"/>
      <c r="F15" s="154"/>
    </row>
    <row r="16" spans="1:6" ht="20.100000000000001" customHeight="1" x14ac:dyDescent="0.25">
      <c r="A16" s="150"/>
      <c r="B16" s="151"/>
      <c r="C16" s="152"/>
      <c r="D16" s="152"/>
      <c r="E16" s="153"/>
      <c r="F16" s="154"/>
    </row>
    <row r="17" spans="1:6" ht="20.100000000000001" customHeight="1" x14ac:dyDescent="0.25">
      <c r="A17" s="150"/>
      <c r="B17" s="151"/>
      <c r="C17" s="152"/>
      <c r="D17" s="152"/>
      <c r="E17" s="153"/>
      <c r="F17" s="154"/>
    </row>
    <row r="18" spans="1:6" ht="20.100000000000001" customHeight="1" x14ac:dyDescent="0.25">
      <c r="A18" s="150"/>
      <c r="B18" s="151"/>
      <c r="C18" s="152"/>
      <c r="D18" s="152"/>
      <c r="E18" s="153"/>
      <c r="F18" s="154"/>
    </row>
    <row r="19" spans="1:6" ht="20.100000000000001" customHeight="1" x14ac:dyDescent="0.25">
      <c r="A19" s="150"/>
      <c r="B19" s="151"/>
      <c r="C19" s="152"/>
      <c r="D19" s="152"/>
      <c r="E19" s="153"/>
      <c r="F19" s="154"/>
    </row>
    <row r="20" spans="1:6" ht="20.100000000000001" customHeight="1" x14ac:dyDescent="0.25">
      <c r="A20" s="150"/>
      <c r="B20" s="151"/>
      <c r="C20" s="152"/>
      <c r="D20" s="152"/>
      <c r="E20" s="153"/>
      <c r="F20" s="154"/>
    </row>
    <row r="21" spans="1:6" ht="20.100000000000001" customHeight="1" x14ac:dyDescent="0.25">
      <c r="A21" s="150"/>
      <c r="B21" s="151"/>
      <c r="C21" s="152"/>
      <c r="D21" s="152"/>
      <c r="E21" s="153"/>
      <c r="F21" s="154"/>
    </row>
    <row r="22" spans="1:6" ht="20.100000000000001" customHeight="1" x14ac:dyDescent="0.25">
      <c r="A22" s="150"/>
      <c r="B22" s="151"/>
      <c r="C22" s="152"/>
      <c r="D22" s="152"/>
      <c r="E22" s="153"/>
      <c r="F22" s="154"/>
    </row>
    <row r="23" spans="1:6" ht="20.100000000000001" customHeight="1" x14ac:dyDescent="0.25">
      <c r="A23" s="150"/>
      <c r="B23" s="155"/>
      <c r="C23" s="152"/>
      <c r="D23" s="152"/>
      <c r="E23" s="153"/>
      <c r="F23" s="154"/>
    </row>
    <row r="24" spans="1:6" ht="31.5" customHeight="1" x14ac:dyDescent="0.25">
      <c r="A24" s="156"/>
      <c r="B24" s="222"/>
      <c r="C24" s="222"/>
      <c r="D24" s="222"/>
      <c r="E24" s="157"/>
      <c r="F24" s="154"/>
    </row>
    <row r="26" spans="1:6" x14ac:dyDescent="0.25">
      <c r="B26" s="4"/>
      <c r="C26" s="144"/>
      <c r="D26" s="144"/>
      <c r="E26" s="144"/>
    </row>
    <row r="27" spans="1:6" x14ac:dyDescent="0.25">
      <c r="B27" s="4"/>
      <c r="E27" s="218"/>
      <c r="F27" s="218"/>
    </row>
    <row r="29" spans="1:6" x14ac:dyDescent="0.25">
      <c r="B29" s="3"/>
      <c r="E29" s="219"/>
      <c r="F29" s="219"/>
    </row>
  </sheetData>
  <mergeCells count="11">
    <mergeCell ref="B24:D24"/>
    <mergeCell ref="E27:F27"/>
    <mergeCell ref="E29:F29"/>
    <mergeCell ref="A2:F2"/>
    <mergeCell ref="A3:F3"/>
    <mergeCell ref="A5:A6"/>
    <mergeCell ref="B5:B6"/>
    <mergeCell ref="C5:C6"/>
    <mergeCell ref="D5:D6"/>
    <mergeCell ref="E5:E6"/>
    <mergeCell ref="F5:F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28"/>
  <sheetViews>
    <sheetView workbookViewId="0">
      <pane ySplit="11" topLeftCell="A183" activePane="bottomLeft" state="frozen"/>
      <selection pane="bottomLeft" activeCell="J12" sqref="J12"/>
    </sheetView>
  </sheetViews>
  <sheetFormatPr defaultRowHeight="15" x14ac:dyDescent="0.25"/>
  <cols>
    <col min="1" max="1" width="9.140625" style="31"/>
    <col min="2" max="2" width="11.7109375" style="31" customWidth="1"/>
    <col min="3" max="3" width="27.140625" style="31" customWidth="1"/>
    <col min="4" max="4" width="14.85546875" style="31" customWidth="1"/>
    <col min="5" max="5" width="15" style="31" customWidth="1"/>
    <col min="6" max="6" width="15.85546875" style="31" customWidth="1"/>
    <col min="7" max="7" width="15.42578125" style="31" customWidth="1"/>
    <col min="8" max="8" width="15" style="31" customWidth="1"/>
    <col min="9" max="9" width="19.28515625" style="31" customWidth="1"/>
    <col min="10" max="10" width="36.7109375" style="31" customWidth="1"/>
    <col min="11" max="11" width="9.140625" style="31"/>
    <col min="12" max="12" width="10" style="31" bestFit="1" customWidth="1"/>
    <col min="13" max="16384" width="9.140625" style="31"/>
  </cols>
  <sheetData>
    <row r="3" spans="1:12" ht="15.75" x14ac:dyDescent="0.25">
      <c r="C3" s="235" t="s">
        <v>48</v>
      </c>
      <c r="D3" s="235"/>
      <c r="E3" s="235"/>
      <c r="F3" s="235"/>
      <c r="G3" s="235"/>
      <c r="H3" s="235"/>
      <c r="I3" s="235"/>
      <c r="J3" s="32" t="s">
        <v>49</v>
      </c>
    </row>
    <row r="4" spans="1:12" ht="18.75" x14ac:dyDescent="0.25">
      <c r="C4" s="235"/>
      <c r="D4" s="235"/>
      <c r="E4" s="235"/>
      <c r="F4" s="235"/>
      <c r="G4" s="235"/>
      <c r="H4" s="235"/>
      <c r="I4" s="235"/>
      <c r="J4" s="33">
        <v>43195</v>
      </c>
    </row>
    <row r="5" spans="1:12" ht="15.75" x14ac:dyDescent="0.25">
      <c r="C5" s="236" t="s">
        <v>50</v>
      </c>
      <c r="D5" s="236"/>
      <c r="E5" s="236"/>
      <c r="F5" s="236"/>
      <c r="G5" s="236"/>
      <c r="H5" s="236"/>
      <c r="I5" s="236"/>
      <c r="J5" s="34" t="s">
        <v>51</v>
      </c>
    </row>
    <row r="6" spans="1:12" ht="18.75" x14ac:dyDescent="0.3">
      <c r="C6" s="35"/>
      <c r="D6" s="35"/>
      <c r="E6" s="35"/>
      <c r="F6" s="35"/>
      <c r="G6" s="35"/>
      <c r="H6" s="36" t="s">
        <v>2</v>
      </c>
      <c r="I6" s="37">
        <f>SUM(I12:I191)</f>
        <v>4098080</v>
      </c>
      <c r="J6" s="38" t="s">
        <v>52</v>
      </c>
      <c r="K6" s="39">
        <f>I6+H195</f>
        <v>8470080</v>
      </c>
      <c r="L6" s="31" t="s">
        <v>53</v>
      </c>
    </row>
    <row r="7" spans="1:12" ht="18.75" x14ac:dyDescent="0.3">
      <c r="C7" s="35"/>
      <c r="D7" s="35"/>
      <c r="E7" s="35"/>
      <c r="F7" s="35"/>
      <c r="G7" s="35"/>
      <c r="H7" s="40"/>
      <c r="I7" s="41">
        <f>I6-H8+H12</f>
        <v>1148430</v>
      </c>
      <c r="J7" s="42"/>
    </row>
    <row r="8" spans="1:12" ht="18.75" x14ac:dyDescent="0.3">
      <c r="C8" s="35"/>
      <c r="D8" s="35"/>
      <c r="E8" s="43">
        <f>SUM(E12:E191)</f>
        <v>105430</v>
      </c>
      <c r="F8" s="43">
        <f>SUM(F12:F191)</f>
        <v>170000</v>
      </c>
      <c r="G8" s="43">
        <f>SUM(G12:G191)</f>
        <v>873000</v>
      </c>
      <c r="H8" s="43">
        <f>SUM(H12:H191)</f>
        <v>2949650</v>
      </c>
      <c r="I8" s="41"/>
      <c r="J8" s="38"/>
    </row>
    <row r="9" spans="1:12" ht="15.75" x14ac:dyDescent="0.25">
      <c r="E9" s="35">
        <f>COUNTIF(E12:E191,"&gt;0")</f>
        <v>2</v>
      </c>
      <c r="F9" s="35">
        <f>COUNTIF(F12:F191,"&gt;0")</f>
        <v>2</v>
      </c>
      <c r="G9" s="35">
        <f>COUNTIF(G12:G191,"&gt;0")</f>
        <v>2</v>
      </c>
    </row>
    <row r="10" spans="1:12" ht="16.5" customHeight="1" x14ac:dyDescent="0.25">
      <c r="A10" s="226" t="s">
        <v>0</v>
      </c>
      <c r="B10" s="226" t="s">
        <v>54</v>
      </c>
      <c r="C10" s="226" t="s">
        <v>55</v>
      </c>
      <c r="D10" s="227" t="s">
        <v>56</v>
      </c>
      <c r="E10" s="229" t="s">
        <v>57</v>
      </c>
      <c r="F10" s="229" t="s">
        <v>58</v>
      </c>
      <c r="G10" s="229" t="s">
        <v>59</v>
      </c>
      <c r="H10" s="229" t="s">
        <v>60</v>
      </c>
      <c r="I10" s="229" t="s">
        <v>26</v>
      </c>
      <c r="J10" s="226" t="s">
        <v>31</v>
      </c>
    </row>
    <row r="11" spans="1:12" ht="33.75" customHeight="1" x14ac:dyDescent="0.25">
      <c r="A11" s="226"/>
      <c r="B11" s="226"/>
      <c r="C11" s="226"/>
      <c r="D11" s="228"/>
      <c r="E11" s="229"/>
      <c r="F11" s="229"/>
      <c r="G11" s="229"/>
      <c r="H11" s="229"/>
      <c r="I11" s="229"/>
      <c r="J11" s="226"/>
    </row>
    <row r="12" spans="1:12" ht="33" x14ac:dyDescent="0.25">
      <c r="A12" s="44"/>
      <c r="B12" s="45" t="s">
        <v>61</v>
      </c>
      <c r="C12" s="46" t="s">
        <v>62</v>
      </c>
      <c r="D12" s="47"/>
      <c r="E12" s="48"/>
      <c r="F12" s="48"/>
      <c r="G12" s="48"/>
      <c r="H12" s="48"/>
      <c r="I12" s="49">
        <f>H12+G12+F12+E12</f>
        <v>0</v>
      </c>
      <c r="J12" s="50" t="s">
        <v>63</v>
      </c>
    </row>
    <row r="13" spans="1:12" ht="16.5" x14ac:dyDescent="0.25">
      <c r="A13" s="44">
        <v>1</v>
      </c>
      <c r="B13" s="51" t="s">
        <v>64</v>
      </c>
      <c r="C13" s="46" t="s">
        <v>65</v>
      </c>
      <c r="D13" s="47"/>
      <c r="E13" s="48"/>
      <c r="F13" s="48"/>
      <c r="G13" s="48"/>
      <c r="H13" s="48"/>
      <c r="I13" s="49">
        <f t="shared" ref="I13:I45" si="0">H13+G13+F13+E13</f>
        <v>0</v>
      </c>
      <c r="J13" s="52"/>
    </row>
    <row r="14" spans="1:12" ht="16.5" x14ac:dyDescent="0.25">
      <c r="A14" s="44">
        <v>2</v>
      </c>
      <c r="B14" s="51" t="s">
        <v>66</v>
      </c>
      <c r="C14" s="46" t="s">
        <v>67</v>
      </c>
      <c r="D14" s="47"/>
      <c r="E14" s="48"/>
      <c r="F14" s="48"/>
      <c r="G14" s="48"/>
      <c r="H14" s="48"/>
      <c r="I14" s="49">
        <f t="shared" si="0"/>
        <v>0</v>
      </c>
      <c r="J14" s="52"/>
    </row>
    <row r="15" spans="1:12" ht="16.5" x14ac:dyDescent="0.25">
      <c r="A15" s="44">
        <v>3</v>
      </c>
      <c r="B15" s="53" t="s">
        <v>68</v>
      </c>
      <c r="C15" s="46"/>
      <c r="D15" s="47"/>
      <c r="E15" s="48"/>
      <c r="F15" s="48"/>
      <c r="G15" s="48"/>
      <c r="H15" s="48"/>
      <c r="I15" s="49">
        <f t="shared" si="0"/>
        <v>0</v>
      </c>
      <c r="J15" s="52"/>
    </row>
    <row r="16" spans="1:12" ht="16.5" x14ac:dyDescent="0.25">
      <c r="A16" s="44">
        <v>4</v>
      </c>
      <c r="B16" s="53" t="s">
        <v>69</v>
      </c>
      <c r="C16" s="46"/>
      <c r="D16" s="47"/>
      <c r="E16" s="48"/>
      <c r="F16" s="48"/>
      <c r="G16" s="48"/>
      <c r="H16" s="48"/>
      <c r="I16" s="49">
        <f t="shared" si="0"/>
        <v>0</v>
      </c>
      <c r="J16" s="52"/>
    </row>
    <row r="17" spans="1:10" ht="16.5" x14ac:dyDescent="0.25">
      <c r="A17" s="44">
        <v>5</v>
      </c>
      <c r="B17" s="53" t="s">
        <v>70</v>
      </c>
      <c r="C17" s="46"/>
      <c r="D17" s="47"/>
      <c r="E17" s="48"/>
      <c r="F17" s="48"/>
      <c r="G17" s="48"/>
      <c r="H17" s="48"/>
      <c r="I17" s="49">
        <f t="shared" si="0"/>
        <v>0</v>
      </c>
      <c r="J17" s="52"/>
    </row>
    <row r="18" spans="1:10" ht="16.5" x14ac:dyDescent="0.25">
      <c r="A18" s="44">
        <v>6</v>
      </c>
      <c r="B18" s="53" t="s">
        <v>71</v>
      </c>
      <c r="C18" s="46"/>
      <c r="D18" s="47"/>
      <c r="E18" s="48"/>
      <c r="F18" s="48"/>
      <c r="G18" s="48"/>
      <c r="H18" s="48"/>
      <c r="I18" s="49">
        <f t="shared" si="0"/>
        <v>0</v>
      </c>
      <c r="J18" s="52"/>
    </row>
    <row r="19" spans="1:10" ht="16.5" x14ac:dyDescent="0.25">
      <c r="A19" s="44">
        <v>7</v>
      </c>
      <c r="B19" s="53" t="s">
        <v>72</v>
      </c>
      <c r="C19" s="46"/>
      <c r="D19" s="47"/>
      <c r="E19" s="48"/>
      <c r="F19" s="48"/>
      <c r="G19" s="48"/>
      <c r="H19" s="48"/>
      <c r="I19" s="49">
        <f t="shared" si="0"/>
        <v>0</v>
      </c>
      <c r="J19" s="52"/>
    </row>
    <row r="20" spans="1:10" ht="16.5" x14ac:dyDescent="0.25">
      <c r="A20" s="44">
        <v>8</v>
      </c>
      <c r="B20" s="51" t="s">
        <v>73</v>
      </c>
      <c r="C20" s="46" t="s">
        <v>74</v>
      </c>
      <c r="D20" s="47"/>
      <c r="E20" s="48"/>
      <c r="F20" s="48"/>
      <c r="G20" s="48"/>
      <c r="H20" s="48"/>
      <c r="I20" s="49">
        <f t="shared" si="0"/>
        <v>0</v>
      </c>
      <c r="J20" s="52"/>
    </row>
    <row r="21" spans="1:10" ht="16.5" x14ac:dyDescent="0.25">
      <c r="A21" s="44">
        <v>9</v>
      </c>
      <c r="B21" s="53" t="s">
        <v>75</v>
      </c>
      <c r="C21" s="46"/>
      <c r="D21" s="47"/>
      <c r="E21" s="48"/>
      <c r="F21" s="48"/>
      <c r="G21" s="48"/>
      <c r="H21" s="48"/>
      <c r="I21" s="49">
        <f t="shared" si="0"/>
        <v>0</v>
      </c>
      <c r="J21" s="52"/>
    </row>
    <row r="22" spans="1:10" ht="16.5" x14ac:dyDescent="0.25">
      <c r="A22" s="44">
        <v>10</v>
      </c>
      <c r="B22" s="51">
        <v>601</v>
      </c>
      <c r="C22" s="46" t="s">
        <v>76</v>
      </c>
      <c r="D22" s="47"/>
      <c r="E22" s="48"/>
      <c r="F22" s="48"/>
      <c r="G22" s="48"/>
      <c r="H22" s="48"/>
      <c r="I22" s="49">
        <f t="shared" si="0"/>
        <v>0</v>
      </c>
      <c r="J22" s="52"/>
    </row>
    <row r="23" spans="1:10" ht="16.5" x14ac:dyDescent="0.25">
      <c r="A23" s="44">
        <v>11</v>
      </c>
      <c r="B23" s="51">
        <v>602</v>
      </c>
      <c r="C23" s="46" t="s">
        <v>77</v>
      </c>
      <c r="D23" s="47"/>
      <c r="E23" s="48"/>
      <c r="F23" s="48"/>
      <c r="G23" s="48"/>
      <c r="H23" s="48"/>
      <c r="I23" s="49">
        <f t="shared" si="0"/>
        <v>0</v>
      </c>
      <c r="J23" s="52"/>
    </row>
    <row r="24" spans="1:10" ht="16.5" x14ac:dyDescent="0.25">
      <c r="A24" s="44">
        <v>12</v>
      </c>
      <c r="B24" s="51">
        <v>603</v>
      </c>
      <c r="C24" s="46" t="s">
        <v>78</v>
      </c>
      <c r="D24" s="47"/>
      <c r="E24" s="48"/>
      <c r="F24" s="48"/>
      <c r="G24" s="48"/>
      <c r="H24" s="48"/>
      <c r="I24" s="49">
        <f t="shared" si="0"/>
        <v>0</v>
      </c>
      <c r="J24" s="52"/>
    </row>
    <row r="25" spans="1:10" ht="16.5" x14ac:dyDescent="0.25">
      <c r="A25" s="44">
        <v>13</v>
      </c>
      <c r="B25" s="51">
        <v>604</v>
      </c>
      <c r="C25" s="46" t="s">
        <v>79</v>
      </c>
      <c r="D25" s="47"/>
      <c r="E25" s="48"/>
      <c r="F25" s="48"/>
      <c r="G25" s="48"/>
      <c r="H25" s="48"/>
      <c r="I25" s="49">
        <f t="shared" si="0"/>
        <v>0</v>
      </c>
      <c r="J25" s="52"/>
    </row>
    <row r="26" spans="1:10" ht="16.5" x14ac:dyDescent="0.25">
      <c r="A26" s="44">
        <v>14</v>
      </c>
      <c r="B26" s="51">
        <v>605</v>
      </c>
      <c r="C26" s="46" t="s">
        <v>80</v>
      </c>
      <c r="D26" s="47"/>
      <c r="E26" s="48"/>
      <c r="F26" s="48"/>
      <c r="G26" s="48"/>
      <c r="H26" s="48"/>
      <c r="I26" s="49">
        <f t="shared" si="0"/>
        <v>0</v>
      </c>
      <c r="J26" s="52"/>
    </row>
    <row r="27" spans="1:10" ht="16.5" x14ac:dyDescent="0.25">
      <c r="A27" s="44">
        <v>15</v>
      </c>
      <c r="B27" s="54">
        <v>606</v>
      </c>
      <c r="C27" s="46" t="s">
        <v>81</v>
      </c>
      <c r="D27" s="55">
        <v>3</v>
      </c>
      <c r="E27" s="48">
        <v>64880</v>
      </c>
      <c r="F27" s="48">
        <v>85000</v>
      </c>
      <c r="G27" s="48">
        <v>436500</v>
      </c>
      <c r="H27" s="48">
        <v>1726700</v>
      </c>
      <c r="I27" s="49">
        <f t="shared" si="0"/>
        <v>2313080</v>
      </c>
      <c r="J27" s="52" t="s">
        <v>82</v>
      </c>
    </row>
    <row r="28" spans="1:10" ht="16.5" x14ac:dyDescent="0.25">
      <c r="A28" s="44">
        <v>16</v>
      </c>
      <c r="B28" s="51">
        <v>607</v>
      </c>
      <c r="C28" s="46" t="s">
        <v>83</v>
      </c>
      <c r="D28" s="47"/>
      <c r="E28" s="48"/>
      <c r="F28" s="48"/>
      <c r="G28" s="48"/>
      <c r="H28" s="48"/>
      <c r="I28" s="49">
        <f t="shared" si="0"/>
        <v>0</v>
      </c>
      <c r="J28" s="52"/>
    </row>
    <row r="29" spans="1:10" ht="16.5" x14ac:dyDescent="0.25">
      <c r="A29" s="44">
        <v>17</v>
      </c>
      <c r="B29" s="54">
        <v>608</v>
      </c>
      <c r="C29" s="46" t="s">
        <v>84</v>
      </c>
      <c r="D29" s="47"/>
      <c r="E29" s="48"/>
      <c r="F29" s="48"/>
      <c r="G29" s="48"/>
      <c r="H29" s="48"/>
      <c r="I29" s="49">
        <f t="shared" si="0"/>
        <v>0</v>
      </c>
      <c r="J29" s="52"/>
    </row>
    <row r="30" spans="1:10" ht="16.5" x14ac:dyDescent="0.25">
      <c r="A30" s="44">
        <v>18</v>
      </c>
      <c r="B30" s="56">
        <v>609</v>
      </c>
      <c r="C30" s="46" t="s">
        <v>85</v>
      </c>
      <c r="D30" s="47"/>
      <c r="E30" s="48"/>
      <c r="F30" s="48"/>
      <c r="G30" s="48"/>
      <c r="H30" s="48"/>
      <c r="I30" s="49">
        <f t="shared" si="0"/>
        <v>0</v>
      </c>
      <c r="J30" s="52"/>
    </row>
    <row r="31" spans="1:10" ht="16.5" x14ac:dyDescent="0.25">
      <c r="A31" s="44">
        <v>19</v>
      </c>
      <c r="B31" s="56">
        <v>610</v>
      </c>
      <c r="C31" s="46" t="s">
        <v>86</v>
      </c>
      <c r="D31" s="47"/>
      <c r="E31" s="48"/>
      <c r="F31" s="48"/>
      <c r="G31" s="48"/>
      <c r="H31" s="48"/>
      <c r="I31" s="49">
        <f t="shared" si="0"/>
        <v>0</v>
      </c>
      <c r="J31" s="52"/>
    </row>
    <row r="32" spans="1:10" ht="16.5" x14ac:dyDescent="0.25">
      <c r="A32" s="44">
        <v>20</v>
      </c>
      <c r="B32" s="56">
        <v>701</v>
      </c>
      <c r="C32" s="46" t="s">
        <v>87</v>
      </c>
      <c r="D32" s="47"/>
      <c r="E32" s="48"/>
      <c r="F32" s="48"/>
      <c r="G32" s="48"/>
      <c r="H32" s="48"/>
      <c r="I32" s="49">
        <f t="shared" si="0"/>
        <v>0</v>
      </c>
      <c r="J32" s="52"/>
    </row>
    <row r="33" spans="1:10" ht="16.5" x14ac:dyDescent="0.25">
      <c r="A33" s="44">
        <v>21</v>
      </c>
      <c r="B33" s="56">
        <v>702</v>
      </c>
      <c r="C33" s="46" t="s">
        <v>88</v>
      </c>
      <c r="D33" s="47"/>
      <c r="E33" s="48"/>
      <c r="F33" s="48"/>
      <c r="G33" s="48"/>
      <c r="H33" s="48"/>
      <c r="I33" s="49">
        <f t="shared" si="0"/>
        <v>0</v>
      </c>
      <c r="J33" s="52"/>
    </row>
    <row r="34" spans="1:10" ht="16.5" x14ac:dyDescent="0.25">
      <c r="A34" s="44">
        <v>22</v>
      </c>
      <c r="B34" s="57">
        <v>703</v>
      </c>
      <c r="C34" s="46" t="s">
        <v>89</v>
      </c>
      <c r="D34" s="47"/>
      <c r="E34" s="48"/>
      <c r="F34" s="48"/>
      <c r="G34" s="48"/>
      <c r="H34" s="48"/>
      <c r="I34" s="49">
        <f t="shared" si="0"/>
        <v>0</v>
      </c>
      <c r="J34" s="52"/>
    </row>
    <row r="35" spans="1:10" ht="16.5" x14ac:dyDescent="0.25">
      <c r="A35" s="44">
        <v>23</v>
      </c>
      <c r="B35" s="57">
        <v>704</v>
      </c>
      <c r="C35" s="46" t="s">
        <v>90</v>
      </c>
      <c r="D35" s="47"/>
      <c r="E35" s="48"/>
      <c r="F35" s="48"/>
      <c r="G35" s="48"/>
      <c r="H35" s="48"/>
      <c r="I35" s="49">
        <f t="shared" si="0"/>
        <v>0</v>
      </c>
      <c r="J35" s="52"/>
    </row>
    <row r="36" spans="1:10" ht="16.5" x14ac:dyDescent="0.25">
      <c r="A36" s="44">
        <v>24</v>
      </c>
      <c r="B36" s="56">
        <v>705</v>
      </c>
      <c r="C36" s="46" t="s">
        <v>91</v>
      </c>
      <c r="D36" s="47"/>
      <c r="E36" s="48"/>
      <c r="F36" s="48"/>
      <c r="G36" s="48"/>
      <c r="H36" s="48"/>
      <c r="I36" s="49">
        <f t="shared" si="0"/>
        <v>0</v>
      </c>
      <c r="J36" s="52"/>
    </row>
    <row r="37" spans="1:10" ht="16.5" x14ac:dyDescent="0.25">
      <c r="A37" s="44">
        <v>25</v>
      </c>
      <c r="B37" s="56">
        <v>706</v>
      </c>
      <c r="C37" s="46" t="s">
        <v>92</v>
      </c>
      <c r="D37" s="47"/>
      <c r="E37" s="48"/>
      <c r="F37" s="48"/>
      <c r="G37" s="48"/>
      <c r="H37" s="48"/>
      <c r="I37" s="49">
        <f t="shared" si="0"/>
        <v>0</v>
      </c>
      <c r="J37" s="52"/>
    </row>
    <row r="38" spans="1:10" ht="16.5" x14ac:dyDescent="0.25">
      <c r="A38" s="44">
        <v>26</v>
      </c>
      <c r="B38" s="54">
        <v>707</v>
      </c>
      <c r="C38" s="46" t="s">
        <v>93</v>
      </c>
      <c r="D38" s="58"/>
      <c r="E38" s="48"/>
      <c r="F38" s="48"/>
      <c r="G38" s="48"/>
      <c r="H38" s="48"/>
      <c r="I38" s="49">
        <f t="shared" si="0"/>
        <v>0</v>
      </c>
      <c r="J38" s="52"/>
    </row>
    <row r="39" spans="1:10" ht="16.5" x14ac:dyDescent="0.25">
      <c r="A39" s="44">
        <v>27</v>
      </c>
      <c r="B39" s="56">
        <v>708</v>
      </c>
      <c r="C39" s="59" t="s">
        <v>94</v>
      </c>
      <c r="D39" s="58"/>
      <c r="E39" s="48"/>
      <c r="F39" s="48"/>
      <c r="G39" s="48"/>
      <c r="H39" s="48"/>
      <c r="I39" s="49">
        <f t="shared" si="0"/>
        <v>0</v>
      </c>
      <c r="J39" s="52"/>
    </row>
    <row r="40" spans="1:10" ht="16.5" x14ac:dyDescent="0.25">
      <c r="A40" s="44">
        <v>28</v>
      </c>
      <c r="B40" s="51">
        <v>709</v>
      </c>
      <c r="C40" s="46" t="s">
        <v>95</v>
      </c>
      <c r="D40" s="47"/>
      <c r="E40" s="48"/>
      <c r="F40" s="48"/>
      <c r="G40" s="48"/>
      <c r="H40" s="48"/>
      <c r="I40" s="49">
        <f t="shared" si="0"/>
        <v>0</v>
      </c>
      <c r="J40" s="52"/>
    </row>
    <row r="41" spans="1:10" ht="16.5" x14ac:dyDescent="0.25">
      <c r="A41" s="44">
        <v>29</v>
      </c>
      <c r="B41" s="54">
        <v>710</v>
      </c>
      <c r="C41" s="46" t="s">
        <v>96</v>
      </c>
      <c r="D41" s="47"/>
      <c r="E41" s="48"/>
      <c r="F41" s="48"/>
      <c r="G41" s="48"/>
      <c r="H41" s="48"/>
      <c r="I41" s="49">
        <f t="shared" si="0"/>
        <v>0</v>
      </c>
      <c r="J41" s="52"/>
    </row>
    <row r="42" spans="1:10" ht="16.5" x14ac:dyDescent="0.25">
      <c r="A42" s="44">
        <v>30</v>
      </c>
      <c r="B42" s="54">
        <v>801</v>
      </c>
      <c r="C42" s="46" t="s">
        <v>85</v>
      </c>
      <c r="D42" s="47"/>
      <c r="E42" s="48"/>
      <c r="F42" s="48"/>
      <c r="G42" s="48"/>
      <c r="H42" s="48"/>
      <c r="I42" s="49">
        <f t="shared" si="0"/>
        <v>0</v>
      </c>
      <c r="J42" s="52"/>
    </row>
    <row r="43" spans="1:10" ht="16.5" x14ac:dyDescent="0.25">
      <c r="A43" s="44">
        <v>31</v>
      </c>
      <c r="B43" s="51">
        <v>802</v>
      </c>
      <c r="C43" s="46" t="s">
        <v>97</v>
      </c>
      <c r="D43" s="47"/>
      <c r="E43" s="48"/>
      <c r="F43" s="48"/>
      <c r="G43" s="48"/>
      <c r="H43" s="48"/>
      <c r="I43" s="49">
        <f t="shared" si="0"/>
        <v>0</v>
      </c>
      <c r="J43" s="52"/>
    </row>
    <row r="44" spans="1:10" ht="16.5" x14ac:dyDescent="0.25">
      <c r="A44" s="44">
        <v>32</v>
      </c>
      <c r="B44" s="54">
        <v>803</v>
      </c>
      <c r="C44" s="237" t="s">
        <v>98</v>
      </c>
      <c r="D44" s="47"/>
      <c r="E44" s="48"/>
      <c r="F44" s="60"/>
      <c r="G44" s="48"/>
      <c r="H44" s="239"/>
      <c r="I44" s="49">
        <f t="shared" si="0"/>
        <v>0</v>
      </c>
      <c r="J44" s="233"/>
    </row>
    <row r="45" spans="1:10" ht="16.5" x14ac:dyDescent="0.25">
      <c r="A45" s="44">
        <v>33</v>
      </c>
      <c r="B45" s="51">
        <v>804</v>
      </c>
      <c r="C45" s="238"/>
      <c r="D45" s="47"/>
      <c r="E45" s="48"/>
      <c r="F45" s="60"/>
      <c r="G45" s="48"/>
      <c r="H45" s="240"/>
      <c r="I45" s="49">
        <f t="shared" si="0"/>
        <v>0</v>
      </c>
      <c r="J45" s="234"/>
    </row>
    <row r="46" spans="1:10" ht="16.5" x14ac:dyDescent="0.25">
      <c r="A46" s="44">
        <v>34</v>
      </c>
      <c r="B46" s="61">
        <v>805</v>
      </c>
      <c r="C46" s="50" t="s">
        <v>99</v>
      </c>
      <c r="D46" s="47"/>
      <c r="E46" s="48"/>
      <c r="F46" s="48"/>
      <c r="G46" s="48"/>
      <c r="H46" s="48"/>
      <c r="I46" s="49">
        <f>H46+G46+F46+E46</f>
        <v>0</v>
      </c>
      <c r="J46" s="52"/>
    </row>
    <row r="47" spans="1:10" ht="16.5" x14ac:dyDescent="0.25">
      <c r="A47" s="44">
        <v>35</v>
      </c>
      <c r="B47" s="61">
        <v>806</v>
      </c>
      <c r="C47" s="46" t="s">
        <v>100</v>
      </c>
      <c r="D47" s="47"/>
      <c r="E47" s="48"/>
      <c r="F47" s="48"/>
      <c r="G47" s="48"/>
      <c r="H47" s="48"/>
      <c r="I47" s="49">
        <f t="shared" ref="I47:I65" si="1">H47+G47+F47+E47</f>
        <v>0</v>
      </c>
      <c r="J47" s="52"/>
    </row>
    <row r="48" spans="1:10" ht="16.5" x14ac:dyDescent="0.25">
      <c r="A48" s="44">
        <v>36</v>
      </c>
      <c r="B48" s="51">
        <v>807</v>
      </c>
      <c r="C48" s="46" t="s">
        <v>101</v>
      </c>
      <c r="D48" s="47"/>
      <c r="E48" s="48"/>
      <c r="F48" s="48"/>
      <c r="G48" s="48"/>
      <c r="H48" s="48"/>
      <c r="I48" s="49">
        <f t="shared" si="1"/>
        <v>0</v>
      </c>
      <c r="J48" s="52"/>
    </row>
    <row r="49" spans="1:10" ht="16.5" x14ac:dyDescent="0.25">
      <c r="A49" s="44">
        <v>37</v>
      </c>
      <c r="B49" s="51">
        <v>808</v>
      </c>
      <c r="C49" s="46" t="s">
        <v>102</v>
      </c>
      <c r="D49" s="47"/>
      <c r="E49" s="48"/>
      <c r="F49" s="48"/>
      <c r="G49" s="48"/>
      <c r="H49" s="48"/>
      <c r="I49" s="49">
        <f t="shared" si="1"/>
        <v>0</v>
      </c>
      <c r="J49" s="52"/>
    </row>
    <row r="50" spans="1:10" ht="16.5" x14ac:dyDescent="0.25">
      <c r="A50" s="44">
        <v>38</v>
      </c>
      <c r="B50" s="54">
        <v>809</v>
      </c>
      <c r="C50" s="46" t="s">
        <v>103</v>
      </c>
      <c r="D50" s="47"/>
      <c r="E50" s="48"/>
      <c r="F50" s="48"/>
      <c r="G50" s="48"/>
      <c r="H50" s="48"/>
      <c r="I50" s="49">
        <f t="shared" si="1"/>
        <v>0</v>
      </c>
      <c r="J50" s="52"/>
    </row>
    <row r="51" spans="1:10" ht="16.5" x14ac:dyDescent="0.25">
      <c r="A51" s="44">
        <v>39</v>
      </c>
      <c r="B51" s="51">
        <v>810</v>
      </c>
      <c r="C51" s="46" t="s">
        <v>104</v>
      </c>
      <c r="D51" s="47"/>
      <c r="E51" s="48"/>
      <c r="F51" s="48"/>
      <c r="G51" s="48"/>
      <c r="H51" s="48"/>
      <c r="I51" s="49">
        <f t="shared" si="1"/>
        <v>0</v>
      </c>
      <c r="J51" s="52"/>
    </row>
    <row r="52" spans="1:10" ht="16.5" x14ac:dyDescent="0.25">
      <c r="A52" s="44">
        <v>40</v>
      </c>
      <c r="B52" s="61">
        <v>901</v>
      </c>
      <c r="C52" s="46" t="s">
        <v>105</v>
      </c>
      <c r="D52" s="47"/>
      <c r="E52" s="48"/>
      <c r="F52" s="48"/>
      <c r="G52" s="48"/>
      <c r="H52" s="48"/>
      <c r="I52" s="49">
        <f t="shared" si="1"/>
        <v>0</v>
      </c>
      <c r="J52" s="52"/>
    </row>
    <row r="53" spans="1:10" ht="16.5" x14ac:dyDescent="0.25">
      <c r="A53" s="44">
        <v>41</v>
      </c>
      <c r="B53" s="61">
        <v>902</v>
      </c>
      <c r="C53" s="46" t="s">
        <v>106</v>
      </c>
      <c r="D53" s="47"/>
      <c r="E53" s="48"/>
      <c r="F53" s="48"/>
      <c r="G53" s="48"/>
      <c r="H53" s="48"/>
      <c r="I53" s="49">
        <f t="shared" si="1"/>
        <v>0</v>
      </c>
      <c r="J53" s="52"/>
    </row>
    <row r="54" spans="1:10" ht="16.5" x14ac:dyDescent="0.25">
      <c r="A54" s="44">
        <v>42</v>
      </c>
      <c r="B54" s="51">
        <v>903</v>
      </c>
      <c r="C54" s="46" t="s">
        <v>107</v>
      </c>
      <c r="D54" s="47"/>
      <c r="E54" s="48"/>
      <c r="F54" s="48"/>
      <c r="G54" s="48"/>
      <c r="H54" s="48"/>
      <c r="I54" s="49">
        <f t="shared" si="1"/>
        <v>0</v>
      </c>
      <c r="J54" s="52"/>
    </row>
    <row r="55" spans="1:10" ht="16.5" x14ac:dyDescent="0.25">
      <c r="A55" s="44">
        <v>43</v>
      </c>
      <c r="B55" s="51">
        <v>904</v>
      </c>
      <c r="C55" s="46" t="s">
        <v>108</v>
      </c>
      <c r="D55" s="47"/>
      <c r="E55" s="48"/>
      <c r="F55" s="48"/>
      <c r="G55" s="48"/>
      <c r="H55" s="48"/>
      <c r="I55" s="49">
        <f t="shared" si="1"/>
        <v>0</v>
      </c>
      <c r="J55" s="52"/>
    </row>
    <row r="56" spans="1:10" ht="16.5" x14ac:dyDescent="0.25">
      <c r="A56" s="44">
        <v>44</v>
      </c>
      <c r="B56" s="57">
        <v>905</v>
      </c>
      <c r="C56" s="46" t="s">
        <v>109</v>
      </c>
      <c r="D56" s="47">
        <v>3</v>
      </c>
      <c r="E56" s="48">
        <v>40550</v>
      </c>
      <c r="F56" s="48">
        <v>85000</v>
      </c>
      <c r="G56" s="48">
        <v>436500</v>
      </c>
      <c r="H56" s="48"/>
      <c r="I56" s="49">
        <f t="shared" si="1"/>
        <v>562050</v>
      </c>
      <c r="J56" s="52" t="s">
        <v>110</v>
      </c>
    </row>
    <row r="57" spans="1:10" ht="16.5" x14ac:dyDescent="0.25">
      <c r="A57" s="44">
        <v>45</v>
      </c>
      <c r="B57" s="54">
        <v>906</v>
      </c>
      <c r="C57" s="46" t="s">
        <v>111</v>
      </c>
      <c r="D57" s="47"/>
      <c r="E57" s="48"/>
      <c r="F57" s="48"/>
      <c r="G57" s="48"/>
      <c r="H57" s="48"/>
      <c r="I57" s="49">
        <f t="shared" si="1"/>
        <v>0</v>
      </c>
      <c r="J57" s="52"/>
    </row>
    <row r="58" spans="1:10" ht="16.5" x14ac:dyDescent="0.25">
      <c r="A58" s="44">
        <v>46</v>
      </c>
      <c r="B58" s="56">
        <v>907</v>
      </c>
      <c r="C58" s="46" t="s">
        <v>112</v>
      </c>
      <c r="D58" s="47"/>
      <c r="E58" s="48"/>
      <c r="F58" s="48"/>
      <c r="G58" s="48"/>
      <c r="H58" s="48"/>
      <c r="I58" s="49">
        <f t="shared" si="1"/>
        <v>0</v>
      </c>
      <c r="J58" s="52"/>
    </row>
    <row r="59" spans="1:10" ht="16.5" x14ac:dyDescent="0.25">
      <c r="A59" s="44">
        <v>47</v>
      </c>
      <c r="B59" s="62">
        <v>908</v>
      </c>
      <c r="C59" s="46" t="s">
        <v>113</v>
      </c>
      <c r="D59" s="47"/>
      <c r="E59" s="48"/>
      <c r="F59" s="48"/>
      <c r="G59" s="48"/>
      <c r="H59" s="48"/>
      <c r="I59" s="49">
        <f t="shared" si="1"/>
        <v>0</v>
      </c>
      <c r="J59" s="52"/>
    </row>
    <row r="60" spans="1:10" ht="16.5" x14ac:dyDescent="0.25">
      <c r="A60" s="44">
        <v>48</v>
      </c>
      <c r="B60" s="56">
        <v>909</v>
      </c>
      <c r="C60" s="46" t="s">
        <v>114</v>
      </c>
      <c r="D60" s="47"/>
      <c r="E60" s="48"/>
      <c r="F60" s="48"/>
      <c r="G60" s="48"/>
      <c r="H60" s="48"/>
      <c r="I60" s="49">
        <f t="shared" si="1"/>
        <v>0</v>
      </c>
      <c r="J60" s="52"/>
    </row>
    <row r="61" spans="1:10" ht="16.5" x14ac:dyDescent="0.25">
      <c r="A61" s="44">
        <v>49</v>
      </c>
      <c r="B61" s="54">
        <v>910</v>
      </c>
      <c r="C61" s="46" t="s">
        <v>115</v>
      </c>
      <c r="D61" s="47"/>
      <c r="E61" s="48"/>
      <c r="F61" s="48"/>
      <c r="G61" s="48"/>
      <c r="H61" s="48"/>
      <c r="I61" s="49">
        <f t="shared" si="1"/>
        <v>0</v>
      </c>
      <c r="J61" s="52"/>
    </row>
    <row r="62" spans="1:10" ht="16.5" x14ac:dyDescent="0.25">
      <c r="A62" s="44">
        <v>50</v>
      </c>
      <c r="B62" s="51">
        <v>1001</v>
      </c>
      <c r="C62" s="46" t="s">
        <v>116</v>
      </c>
      <c r="D62" s="47"/>
      <c r="E62" s="48"/>
      <c r="F62" s="48"/>
      <c r="G62" s="48"/>
      <c r="H62" s="48"/>
      <c r="I62" s="49">
        <f t="shared" si="1"/>
        <v>0</v>
      </c>
      <c r="J62" s="52"/>
    </row>
    <row r="63" spans="1:10" ht="16.5" x14ac:dyDescent="0.25">
      <c r="A63" s="44">
        <v>51</v>
      </c>
      <c r="B63" s="56">
        <v>1002</v>
      </c>
      <c r="C63" s="46" t="s">
        <v>117</v>
      </c>
      <c r="D63" s="47"/>
      <c r="E63" s="48"/>
      <c r="F63" s="48"/>
      <c r="G63" s="48"/>
      <c r="H63" s="48"/>
      <c r="I63" s="49">
        <f t="shared" si="1"/>
        <v>0</v>
      </c>
      <c r="J63" s="52"/>
    </row>
    <row r="64" spans="1:10" ht="16.5" x14ac:dyDescent="0.25">
      <c r="A64" s="44">
        <v>52</v>
      </c>
      <c r="B64" s="51">
        <v>1003</v>
      </c>
      <c r="C64" s="230" t="s">
        <v>118</v>
      </c>
      <c r="D64" s="47"/>
      <c r="E64" s="48"/>
      <c r="F64" s="60"/>
      <c r="G64" s="48"/>
      <c r="H64" s="231"/>
      <c r="I64" s="49">
        <f t="shared" si="1"/>
        <v>0</v>
      </c>
      <c r="J64" s="233"/>
    </row>
    <row r="65" spans="1:10" ht="16.5" x14ac:dyDescent="0.25">
      <c r="A65" s="44">
        <v>53</v>
      </c>
      <c r="B65" s="51">
        <v>1004</v>
      </c>
      <c r="C65" s="230"/>
      <c r="D65" s="47"/>
      <c r="E65" s="48"/>
      <c r="F65" s="60"/>
      <c r="G65" s="48"/>
      <c r="H65" s="232"/>
      <c r="I65" s="49">
        <f t="shared" si="1"/>
        <v>0</v>
      </c>
      <c r="J65" s="234"/>
    </row>
    <row r="66" spans="1:10" ht="16.5" x14ac:dyDescent="0.25">
      <c r="A66" s="44">
        <v>54</v>
      </c>
      <c r="B66" s="51">
        <v>1005</v>
      </c>
      <c r="C66" s="50" t="s">
        <v>119</v>
      </c>
      <c r="D66" s="47"/>
      <c r="E66" s="48"/>
      <c r="F66" s="48"/>
      <c r="G66" s="48"/>
      <c r="H66" s="48"/>
      <c r="I66" s="49">
        <f>H66+G66+F66+E66</f>
        <v>0</v>
      </c>
      <c r="J66" s="52"/>
    </row>
    <row r="67" spans="1:10" ht="16.5" x14ac:dyDescent="0.25">
      <c r="A67" s="44">
        <v>55</v>
      </c>
      <c r="B67" s="56">
        <v>1006</v>
      </c>
      <c r="C67" s="50" t="s">
        <v>120</v>
      </c>
      <c r="D67" s="47"/>
      <c r="E67" s="48"/>
      <c r="F67" s="48"/>
      <c r="G67" s="48"/>
      <c r="H67" s="48"/>
      <c r="I67" s="49">
        <f t="shared" ref="I67:I130" si="2">H67+G67+F67+E67</f>
        <v>0</v>
      </c>
      <c r="J67" s="52"/>
    </row>
    <row r="68" spans="1:10" ht="16.5" x14ac:dyDescent="0.25">
      <c r="A68" s="44">
        <v>56</v>
      </c>
      <c r="B68" s="51">
        <v>1007</v>
      </c>
      <c r="C68" s="50" t="s">
        <v>121</v>
      </c>
      <c r="D68" s="47"/>
      <c r="E68" s="48"/>
      <c r="F68" s="48"/>
      <c r="G68" s="48"/>
      <c r="H68" s="48"/>
      <c r="I68" s="49">
        <f t="shared" si="2"/>
        <v>0</v>
      </c>
      <c r="J68" s="52"/>
    </row>
    <row r="69" spans="1:10" ht="16.5" x14ac:dyDescent="0.25">
      <c r="A69" s="44">
        <v>57</v>
      </c>
      <c r="B69" s="54">
        <v>1008</v>
      </c>
      <c r="C69" s="50" t="s">
        <v>122</v>
      </c>
      <c r="D69" s="47"/>
      <c r="E69" s="48"/>
      <c r="F69" s="48"/>
      <c r="G69" s="48"/>
      <c r="H69" s="48"/>
      <c r="I69" s="49">
        <f t="shared" si="2"/>
        <v>0</v>
      </c>
      <c r="J69" s="52"/>
    </row>
    <row r="70" spans="1:10" ht="16.5" x14ac:dyDescent="0.25">
      <c r="A70" s="44">
        <v>58</v>
      </c>
      <c r="B70" s="54">
        <v>1009</v>
      </c>
      <c r="C70" s="50" t="s">
        <v>122</v>
      </c>
      <c r="D70" s="47"/>
      <c r="E70" s="48"/>
      <c r="F70" s="48"/>
      <c r="G70" s="48"/>
      <c r="H70" s="48"/>
      <c r="I70" s="49">
        <f t="shared" si="2"/>
        <v>0</v>
      </c>
      <c r="J70" s="52"/>
    </row>
    <row r="71" spans="1:10" ht="16.5" x14ac:dyDescent="0.25">
      <c r="A71" s="44">
        <v>59</v>
      </c>
      <c r="B71" s="54">
        <v>1010</v>
      </c>
      <c r="C71" s="50" t="s">
        <v>123</v>
      </c>
      <c r="D71" s="47"/>
      <c r="E71" s="48"/>
      <c r="F71" s="48"/>
      <c r="G71" s="48"/>
      <c r="H71" s="48"/>
      <c r="I71" s="49">
        <f t="shared" si="2"/>
        <v>0</v>
      </c>
      <c r="J71" s="52"/>
    </row>
    <row r="72" spans="1:10" ht="16.5" x14ac:dyDescent="0.25">
      <c r="A72" s="44">
        <v>60</v>
      </c>
      <c r="B72" s="51">
        <v>1101</v>
      </c>
      <c r="C72" s="50" t="s">
        <v>124</v>
      </c>
      <c r="D72" s="47"/>
      <c r="E72" s="48"/>
      <c r="F72" s="48"/>
      <c r="G72" s="48"/>
      <c r="H72" s="48"/>
      <c r="I72" s="49">
        <f t="shared" si="2"/>
        <v>0</v>
      </c>
      <c r="J72" s="52"/>
    </row>
    <row r="73" spans="1:10" ht="16.5" x14ac:dyDescent="0.25">
      <c r="A73" s="44">
        <v>61</v>
      </c>
      <c r="B73" s="51">
        <v>1102</v>
      </c>
      <c r="C73" s="50" t="s">
        <v>125</v>
      </c>
      <c r="D73" s="47"/>
      <c r="E73" s="48"/>
      <c r="F73" s="48"/>
      <c r="G73" s="48"/>
      <c r="H73" s="48"/>
      <c r="I73" s="49">
        <f t="shared" si="2"/>
        <v>0</v>
      </c>
      <c r="J73" s="52"/>
    </row>
    <row r="74" spans="1:10" ht="16.5" x14ac:dyDescent="0.25">
      <c r="A74" s="44">
        <v>62</v>
      </c>
      <c r="B74" s="61">
        <v>1103</v>
      </c>
      <c r="C74" s="50" t="s">
        <v>126</v>
      </c>
      <c r="D74" s="47"/>
      <c r="E74" s="48"/>
      <c r="F74" s="48"/>
      <c r="G74" s="48"/>
      <c r="H74" s="48"/>
      <c r="I74" s="49">
        <f t="shared" si="2"/>
        <v>0</v>
      </c>
      <c r="J74" s="52"/>
    </row>
    <row r="75" spans="1:10" ht="16.5" x14ac:dyDescent="0.25">
      <c r="A75" s="44">
        <v>63</v>
      </c>
      <c r="B75" s="51">
        <v>1104</v>
      </c>
      <c r="C75" s="50" t="s">
        <v>127</v>
      </c>
      <c r="D75" s="47"/>
      <c r="E75" s="48"/>
      <c r="F75" s="48"/>
      <c r="G75" s="48"/>
      <c r="H75" s="48"/>
      <c r="I75" s="49">
        <f t="shared" si="2"/>
        <v>0</v>
      </c>
      <c r="J75" s="52"/>
    </row>
    <row r="76" spans="1:10" ht="16.5" x14ac:dyDescent="0.25">
      <c r="A76" s="44">
        <v>64</v>
      </c>
      <c r="B76" s="51">
        <v>1105</v>
      </c>
      <c r="C76" s="50" t="s">
        <v>128</v>
      </c>
      <c r="D76" s="47"/>
      <c r="E76" s="48"/>
      <c r="F76" s="48"/>
      <c r="G76" s="48"/>
      <c r="H76" s="48"/>
      <c r="I76" s="49">
        <f t="shared" si="2"/>
        <v>0</v>
      </c>
      <c r="J76" s="52"/>
    </row>
    <row r="77" spans="1:10" ht="16.5" x14ac:dyDescent="0.25">
      <c r="A77" s="44">
        <v>65</v>
      </c>
      <c r="B77" s="54">
        <v>1106</v>
      </c>
      <c r="C77" s="50" t="s">
        <v>129</v>
      </c>
      <c r="D77" s="47"/>
      <c r="E77" s="48"/>
      <c r="F77" s="48"/>
      <c r="G77" s="48"/>
      <c r="H77" s="48"/>
      <c r="I77" s="49">
        <f t="shared" si="2"/>
        <v>0</v>
      </c>
      <c r="J77" s="52"/>
    </row>
    <row r="78" spans="1:10" ht="16.5" x14ac:dyDescent="0.25">
      <c r="A78" s="44">
        <v>66</v>
      </c>
      <c r="B78" s="54">
        <v>1107</v>
      </c>
      <c r="C78" s="50" t="s">
        <v>130</v>
      </c>
      <c r="D78" s="47"/>
      <c r="E78" s="48"/>
      <c r="F78" s="48"/>
      <c r="G78" s="48"/>
      <c r="H78" s="48"/>
      <c r="I78" s="49">
        <f t="shared" si="2"/>
        <v>0</v>
      </c>
      <c r="J78" s="52"/>
    </row>
    <row r="79" spans="1:10" ht="16.5" x14ac:dyDescent="0.25">
      <c r="A79" s="44">
        <v>67</v>
      </c>
      <c r="B79" s="61">
        <v>1108</v>
      </c>
      <c r="C79" s="50" t="s">
        <v>131</v>
      </c>
      <c r="D79" s="47"/>
      <c r="E79" s="48"/>
      <c r="F79" s="48"/>
      <c r="G79" s="48"/>
      <c r="H79" s="48"/>
      <c r="I79" s="49">
        <f t="shared" si="2"/>
        <v>0</v>
      </c>
      <c r="J79" s="52"/>
    </row>
    <row r="80" spans="1:10" ht="16.5" x14ac:dyDescent="0.25">
      <c r="A80" s="44">
        <v>68</v>
      </c>
      <c r="B80" s="51">
        <v>1109</v>
      </c>
      <c r="C80" s="50" t="s">
        <v>132</v>
      </c>
      <c r="D80" s="47"/>
      <c r="E80" s="48"/>
      <c r="F80" s="48"/>
      <c r="G80" s="48"/>
      <c r="H80" s="48"/>
      <c r="I80" s="49">
        <f t="shared" si="2"/>
        <v>0</v>
      </c>
      <c r="J80" s="52"/>
    </row>
    <row r="81" spans="1:10" ht="16.5" x14ac:dyDescent="0.25">
      <c r="A81" s="44">
        <v>69</v>
      </c>
      <c r="B81" s="51">
        <v>1110</v>
      </c>
      <c r="C81" s="50" t="s">
        <v>133</v>
      </c>
      <c r="D81" s="47"/>
      <c r="E81" s="48"/>
      <c r="F81" s="48"/>
      <c r="G81" s="48"/>
      <c r="H81" s="48"/>
      <c r="I81" s="49">
        <f t="shared" si="2"/>
        <v>0</v>
      </c>
      <c r="J81" s="52"/>
    </row>
    <row r="82" spans="1:10" ht="16.5" x14ac:dyDescent="0.25">
      <c r="A82" s="44">
        <v>70</v>
      </c>
      <c r="B82" s="51">
        <v>1201</v>
      </c>
      <c r="C82" s="50" t="s">
        <v>134</v>
      </c>
      <c r="D82" s="47"/>
      <c r="E82" s="48"/>
      <c r="F82" s="48"/>
      <c r="G82" s="48"/>
      <c r="H82" s="48"/>
      <c r="I82" s="49">
        <f t="shared" si="2"/>
        <v>0</v>
      </c>
      <c r="J82" s="52"/>
    </row>
    <row r="83" spans="1:10" ht="16.5" x14ac:dyDescent="0.25">
      <c r="A83" s="44">
        <v>71</v>
      </c>
      <c r="B83" s="51">
        <v>1202</v>
      </c>
      <c r="C83" s="50" t="s">
        <v>135</v>
      </c>
      <c r="D83" s="47"/>
      <c r="E83" s="48"/>
      <c r="F83" s="48"/>
      <c r="G83" s="48"/>
      <c r="H83" s="48"/>
      <c r="I83" s="49">
        <f t="shared" si="2"/>
        <v>0</v>
      </c>
      <c r="J83" s="52"/>
    </row>
    <row r="84" spans="1:10" ht="16.5" x14ac:dyDescent="0.25">
      <c r="A84" s="44">
        <v>72</v>
      </c>
      <c r="B84" s="54">
        <v>1203</v>
      </c>
      <c r="C84" s="50" t="s">
        <v>136</v>
      </c>
      <c r="D84" s="47"/>
      <c r="E84" s="48"/>
      <c r="F84" s="48"/>
      <c r="G84" s="48"/>
      <c r="H84" s="48"/>
      <c r="I84" s="49">
        <f t="shared" si="2"/>
        <v>0</v>
      </c>
      <c r="J84" s="52"/>
    </row>
    <row r="85" spans="1:10" ht="16.5" x14ac:dyDescent="0.25">
      <c r="A85" s="44">
        <v>73</v>
      </c>
      <c r="B85" s="54">
        <v>1204</v>
      </c>
      <c r="C85" s="50" t="s">
        <v>137</v>
      </c>
      <c r="D85" s="47"/>
      <c r="E85" s="48"/>
      <c r="F85" s="48"/>
      <c r="G85" s="48"/>
      <c r="H85" s="48"/>
      <c r="I85" s="49">
        <f t="shared" si="2"/>
        <v>0</v>
      </c>
      <c r="J85" s="52"/>
    </row>
    <row r="86" spans="1:10" ht="16.5" x14ac:dyDescent="0.25">
      <c r="A86" s="44">
        <v>74</v>
      </c>
      <c r="B86" s="54">
        <v>1205</v>
      </c>
      <c r="C86" s="50" t="s">
        <v>138</v>
      </c>
      <c r="D86" s="47"/>
      <c r="E86" s="48"/>
      <c r="F86" s="48"/>
      <c r="G86" s="48"/>
      <c r="H86" s="48"/>
      <c r="I86" s="49">
        <f t="shared" si="2"/>
        <v>0</v>
      </c>
      <c r="J86" s="52"/>
    </row>
    <row r="87" spans="1:10" ht="16.5" x14ac:dyDescent="0.25">
      <c r="A87" s="44">
        <v>75</v>
      </c>
      <c r="B87" s="54">
        <v>1206</v>
      </c>
      <c r="C87" s="50" t="s">
        <v>139</v>
      </c>
      <c r="D87" s="47"/>
      <c r="E87" s="48"/>
      <c r="F87" s="48"/>
      <c r="G87" s="48"/>
      <c r="H87" s="48"/>
      <c r="I87" s="49">
        <f t="shared" si="2"/>
        <v>0</v>
      </c>
      <c r="J87" s="52"/>
    </row>
    <row r="88" spans="1:10" ht="16.5" x14ac:dyDescent="0.25">
      <c r="A88" s="44">
        <v>76</v>
      </c>
      <c r="B88" s="51">
        <v>1207</v>
      </c>
      <c r="C88" s="50" t="s">
        <v>140</v>
      </c>
      <c r="D88" s="47"/>
      <c r="E88" s="48"/>
      <c r="F88" s="48"/>
      <c r="G88" s="48"/>
      <c r="H88" s="48"/>
      <c r="I88" s="49">
        <f t="shared" si="2"/>
        <v>0</v>
      </c>
      <c r="J88" s="52"/>
    </row>
    <row r="89" spans="1:10" ht="16.5" x14ac:dyDescent="0.25">
      <c r="A89" s="44">
        <v>77</v>
      </c>
      <c r="B89" s="51">
        <v>1208</v>
      </c>
      <c r="C89" s="50" t="s">
        <v>141</v>
      </c>
      <c r="D89" s="47"/>
      <c r="E89" s="48"/>
      <c r="F89" s="48"/>
      <c r="G89" s="48"/>
      <c r="H89" s="48"/>
      <c r="I89" s="49">
        <f t="shared" si="2"/>
        <v>0</v>
      </c>
      <c r="J89" s="52"/>
    </row>
    <row r="90" spans="1:10" ht="16.5" x14ac:dyDescent="0.25">
      <c r="A90" s="44">
        <v>78</v>
      </c>
      <c r="B90" s="54">
        <v>1209</v>
      </c>
      <c r="C90" s="50" t="s">
        <v>142</v>
      </c>
      <c r="D90" s="47"/>
      <c r="E90" s="48"/>
      <c r="F90" s="48"/>
      <c r="G90" s="48"/>
      <c r="H90" s="48"/>
      <c r="I90" s="49">
        <f t="shared" si="2"/>
        <v>0</v>
      </c>
      <c r="J90" s="52"/>
    </row>
    <row r="91" spans="1:10" ht="16.5" x14ac:dyDescent="0.25">
      <c r="A91" s="44">
        <v>79</v>
      </c>
      <c r="B91" s="54">
        <v>1210</v>
      </c>
      <c r="C91" s="50" t="s">
        <v>143</v>
      </c>
      <c r="D91" s="47"/>
      <c r="E91" s="48"/>
      <c r="F91" s="48"/>
      <c r="G91" s="48"/>
      <c r="H91" s="48"/>
      <c r="I91" s="49">
        <f t="shared" si="2"/>
        <v>0</v>
      </c>
      <c r="J91" s="52"/>
    </row>
    <row r="92" spans="1:10" ht="16.5" x14ac:dyDescent="0.25">
      <c r="A92" s="44">
        <v>80</v>
      </c>
      <c r="B92" s="54">
        <v>1301</v>
      </c>
      <c r="C92" s="50" t="s">
        <v>144</v>
      </c>
      <c r="D92" s="47"/>
      <c r="E92" s="48"/>
      <c r="F92" s="48"/>
      <c r="G92" s="48"/>
      <c r="H92" s="48"/>
      <c r="I92" s="49">
        <f t="shared" si="2"/>
        <v>0</v>
      </c>
      <c r="J92" s="52"/>
    </row>
    <row r="93" spans="1:10" ht="16.5" x14ac:dyDescent="0.25">
      <c r="A93" s="44">
        <v>81</v>
      </c>
      <c r="B93" s="54">
        <v>1302</v>
      </c>
      <c r="C93" s="50" t="s">
        <v>145</v>
      </c>
      <c r="D93" s="47"/>
      <c r="E93" s="48"/>
      <c r="F93" s="48"/>
      <c r="G93" s="48"/>
      <c r="H93" s="48"/>
      <c r="I93" s="49">
        <f t="shared" si="2"/>
        <v>0</v>
      </c>
      <c r="J93" s="52"/>
    </row>
    <row r="94" spans="1:10" ht="16.5" x14ac:dyDescent="0.25">
      <c r="A94" s="44">
        <v>82</v>
      </c>
      <c r="B94" s="51">
        <v>1303</v>
      </c>
      <c r="C94" s="50" t="s">
        <v>146</v>
      </c>
      <c r="D94" s="47"/>
      <c r="E94" s="48"/>
      <c r="F94" s="48"/>
      <c r="G94" s="48"/>
      <c r="H94" s="48"/>
      <c r="I94" s="49">
        <f t="shared" si="2"/>
        <v>0</v>
      </c>
      <c r="J94" s="52"/>
    </row>
    <row r="95" spans="1:10" ht="16.5" x14ac:dyDescent="0.25">
      <c r="A95" s="44">
        <v>83</v>
      </c>
      <c r="B95" s="51">
        <v>1304</v>
      </c>
      <c r="C95" s="63" t="s">
        <v>147</v>
      </c>
      <c r="D95" s="58"/>
      <c r="E95" s="48"/>
      <c r="F95" s="48"/>
      <c r="G95" s="48"/>
      <c r="H95" s="48"/>
      <c r="I95" s="49">
        <f t="shared" si="2"/>
        <v>0</v>
      </c>
      <c r="J95" s="52"/>
    </row>
    <row r="96" spans="1:10" ht="16.5" x14ac:dyDescent="0.25">
      <c r="A96" s="44">
        <v>84</v>
      </c>
      <c r="B96" s="56">
        <v>1305</v>
      </c>
      <c r="C96" s="50" t="s">
        <v>148</v>
      </c>
      <c r="D96" s="47"/>
      <c r="E96" s="48"/>
      <c r="F96" s="48"/>
      <c r="G96" s="48"/>
      <c r="H96" s="48"/>
      <c r="I96" s="49">
        <f t="shared" si="2"/>
        <v>0</v>
      </c>
      <c r="J96" s="52"/>
    </row>
    <row r="97" spans="1:10" ht="16.5" x14ac:dyDescent="0.25">
      <c r="A97" s="44">
        <v>85</v>
      </c>
      <c r="B97" s="56">
        <v>1306</v>
      </c>
      <c r="C97" s="50" t="s">
        <v>149</v>
      </c>
      <c r="D97" s="47"/>
      <c r="E97" s="48"/>
      <c r="F97" s="48"/>
      <c r="G97" s="48"/>
      <c r="H97" s="48"/>
      <c r="I97" s="49">
        <f t="shared" si="2"/>
        <v>0</v>
      </c>
      <c r="J97" s="52"/>
    </row>
    <row r="98" spans="1:10" ht="16.5" x14ac:dyDescent="0.25">
      <c r="A98" s="44">
        <v>86</v>
      </c>
      <c r="B98" s="51">
        <v>1307</v>
      </c>
      <c r="C98" s="50" t="s">
        <v>150</v>
      </c>
      <c r="D98" s="47"/>
      <c r="E98" s="48"/>
      <c r="F98" s="48"/>
      <c r="G98" s="48"/>
      <c r="H98" s="48"/>
      <c r="I98" s="49">
        <f t="shared" si="2"/>
        <v>0</v>
      </c>
      <c r="J98" s="52"/>
    </row>
    <row r="99" spans="1:10" ht="16.5" x14ac:dyDescent="0.25">
      <c r="A99" s="44">
        <v>87</v>
      </c>
      <c r="B99" s="57">
        <v>1308</v>
      </c>
      <c r="C99" s="50" t="s">
        <v>151</v>
      </c>
      <c r="D99" s="47"/>
      <c r="E99" s="48"/>
      <c r="F99" s="48"/>
      <c r="G99" s="48"/>
      <c r="H99" s="48"/>
      <c r="I99" s="49">
        <f t="shared" si="2"/>
        <v>0</v>
      </c>
      <c r="J99" s="52"/>
    </row>
    <row r="100" spans="1:10" ht="16.5" x14ac:dyDescent="0.25">
      <c r="A100" s="44">
        <v>88</v>
      </c>
      <c r="B100" s="51">
        <v>1309</v>
      </c>
      <c r="C100" s="50" t="s">
        <v>152</v>
      </c>
      <c r="D100" s="47"/>
      <c r="E100" s="48"/>
      <c r="F100" s="48"/>
      <c r="G100" s="48"/>
      <c r="H100" s="48"/>
      <c r="I100" s="49">
        <f t="shared" si="2"/>
        <v>0</v>
      </c>
      <c r="J100" s="52"/>
    </row>
    <row r="101" spans="1:10" ht="16.5" x14ac:dyDescent="0.25">
      <c r="A101" s="44">
        <v>89</v>
      </c>
      <c r="B101" s="64">
        <v>1310</v>
      </c>
      <c r="C101" s="50"/>
      <c r="D101" s="47"/>
      <c r="E101" s="48"/>
      <c r="F101" s="48"/>
      <c r="G101" s="48"/>
      <c r="H101" s="48"/>
      <c r="I101" s="49">
        <f t="shared" si="2"/>
        <v>0</v>
      </c>
      <c r="J101" s="52"/>
    </row>
    <row r="102" spans="1:10" ht="16.5" x14ac:dyDescent="0.25">
      <c r="A102" s="44">
        <v>90</v>
      </c>
      <c r="B102" s="56">
        <v>1401</v>
      </c>
      <c r="C102" s="50" t="s">
        <v>153</v>
      </c>
      <c r="D102" s="47"/>
      <c r="E102" s="48"/>
      <c r="F102" s="48"/>
      <c r="G102" s="48"/>
      <c r="H102" s="48"/>
      <c r="I102" s="49">
        <f t="shared" si="2"/>
        <v>0</v>
      </c>
      <c r="J102" s="52"/>
    </row>
    <row r="103" spans="1:10" ht="16.5" x14ac:dyDescent="0.25">
      <c r="A103" s="44">
        <v>91</v>
      </c>
      <c r="B103" s="51">
        <v>1402</v>
      </c>
      <c r="C103" s="50" t="s">
        <v>154</v>
      </c>
      <c r="D103" s="47"/>
      <c r="E103" s="48"/>
      <c r="F103" s="48"/>
      <c r="G103" s="48"/>
      <c r="H103" s="48"/>
      <c r="I103" s="49">
        <f t="shared" si="2"/>
        <v>0</v>
      </c>
      <c r="J103" s="52"/>
    </row>
    <row r="104" spans="1:10" ht="16.5" x14ac:dyDescent="0.25">
      <c r="A104" s="44">
        <v>92</v>
      </c>
      <c r="B104" s="54">
        <v>1403</v>
      </c>
      <c r="C104" s="50" t="s">
        <v>155</v>
      </c>
      <c r="D104" s="47"/>
      <c r="E104" s="48"/>
      <c r="F104" s="48"/>
      <c r="G104" s="48"/>
      <c r="H104" s="48"/>
      <c r="I104" s="49">
        <f t="shared" si="2"/>
        <v>0</v>
      </c>
      <c r="J104" s="52"/>
    </row>
    <row r="105" spans="1:10" ht="16.5" x14ac:dyDescent="0.25">
      <c r="A105" s="44">
        <v>93</v>
      </c>
      <c r="B105" s="54">
        <v>1404</v>
      </c>
      <c r="C105" s="50" t="s">
        <v>156</v>
      </c>
      <c r="D105" s="47"/>
      <c r="E105" s="48"/>
      <c r="F105" s="48"/>
      <c r="G105" s="48"/>
      <c r="H105" s="48"/>
      <c r="I105" s="49">
        <f t="shared" si="2"/>
        <v>0</v>
      </c>
      <c r="J105" s="52"/>
    </row>
    <row r="106" spans="1:10" ht="16.5" x14ac:dyDescent="0.25">
      <c r="A106" s="44">
        <v>94</v>
      </c>
      <c r="B106" s="56">
        <v>1405</v>
      </c>
      <c r="C106" s="50" t="s">
        <v>157</v>
      </c>
      <c r="D106" s="47"/>
      <c r="E106" s="48"/>
      <c r="F106" s="48"/>
      <c r="G106" s="48"/>
      <c r="H106" s="48"/>
      <c r="I106" s="49">
        <f t="shared" si="2"/>
        <v>0</v>
      </c>
      <c r="J106" s="52"/>
    </row>
    <row r="107" spans="1:10" ht="16.5" x14ac:dyDescent="0.25">
      <c r="A107" s="44">
        <v>95</v>
      </c>
      <c r="B107" s="51">
        <v>1406</v>
      </c>
      <c r="C107" s="50" t="s">
        <v>158</v>
      </c>
      <c r="D107" s="47"/>
      <c r="E107" s="48"/>
      <c r="F107" s="48"/>
      <c r="G107" s="48"/>
      <c r="H107" s="48"/>
      <c r="I107" s="49">
        <f t="shared" si="2"/>
        <v>0</v>
      </c>
      <c r="J107" s="52"/>
    </row>
    <row r="108" spans="1:10" ht="16.5" x14ac:dyDescent="0.25">
      <c r="A108" s="44">
        <v>96</v>
      </c>
      <c r="B108" s="57">
        <v>1407</v>
      </c>
      <c r="C108" s="50" t="s">
        <v>159</v>
      </c>
      <c r="D108" s="47"/>
      <c r="E108" s="48"/>
      <c r="F108" s="48"/>
      <c r="G108" s="48"/>
      <c r="H108" s="48"/>
      <c r="I108" s="49">
        <f t="shared" si="2"/>
        <v>0</v>
      </c>
      <c r="J108" s="52"/>
    </row>
    <row r="109" spans="1:10" ht="16.5" x14ac:dyDescent="0.25">
      <c r="A109" s="44">
        <v>97</v>
      </c>
      <c r="B109" s="54">
        <v>1408</v>
      </c>
      <c r="C109" s="50" t="s">
        <v>160</v>
      </c>
      <c r="D109" s="47"/>
      <c r="E109" s="48"/>
      <c r="F109" s="48"/>
      <c r="G109" s="48"/>
      <c r="H109" s="48"/>
      <c r="I109" s="49">
        <f t="shared" si="2"/>
        <v>0</v>
      </c>
      <c r="J109" s="52"/>
    </row>
    <row r="110" spans="1:10" ht="16.5" x14ac:dyDescent="0.25">
      <c r="A110" s="44">
        <v>98</v>
      </c>
      <c r="B110" s="56">
        <v>1409</v>
      </c>
      <c r="C110" s="50" t="s">
        <v>161</v>
      </c>
      <c r="D110" s="47"/>
      <c r="E110" s="48"/>
      <c r="F110" s="48"/>
      <c r="G110" s="48"/>
      <c r="H110" s="48"/>
      <c r="I110" s="49">
        <f t="shared" si="2"/>
        <v>0</v>
      </c>
      <c r="J110" s="52"/>
    </row>
    <row r="111" spans="1:10" ht="16.5" x14ac:dyDescent="0.25">
      <c r="A111" s="44">
        <v>99</v>
      </c>
      <c r="B111" s="56">
        <v>1410</v>
      </c>
      <c r="C111" s="59" t="s">
        <v>162</v>
      </c>
      <c r="D111" s="58"/>
      <c r="E111" s="48"/>
      <c r="F111" s="48"/>
      <c r="G111" s="48"/>
      <c r="H111" s="48"/>
      <c r="I111" s="49">
        <f t="shared" si="2"/>
        <v>0</v>
      </c>
      <c r="J111" s="52"/>
    </row>
    <row r="112" spans="1:10" ht="16.5" x14ac:dyDescent="0.25">
      <c r="A112" s="44">
        <v>100</v>
      </c>
      <c r="B112" s="62">
        <v>1501</v>
      </c>
      <c r="C112" s="50" t="s">
        <v>163</v>
      </c>
      <c r="D112" s="47"/>
      <c r="E112" s="48"/>
      <c r="F112" s="48"/>
      <c r="G112" s="48"/>
      <c r="H112" s="48"/>
      <c r="I112" s="49">
        <f t="shared" si="2"/>
        <v>0</v>
      </c>
      <c r="J112" s="52"/>
    </row>
    <row r="113" spans="1:10" ht="16.5" x14ac:dyDescent="0.25">
      <c r="A113" s="44">
        <v>101</v>
      </c>
      <c r="B113" s="54">
        <v>1502</v>
      </c>
      <c r="C113" s="59" t="s">
        <v>164</v>
      </c>
      <c r="D113" s="58"/>
      <c r="E113" s="48"/>
      <c r="F113" s="48"/>
      <c r="G113" s="48"/>
      <c r="H113" s="48"/>
      <c r="I113" s="49">
        <f t="shared" si="2"/>
        <v>0</v>
      </c>
      <c r="J113" s="52"/>
    </row>
    <row r="114" spans="1:10" ht="16.5" x14ac:dyDescent="0.25">
      <c r="A114" s="44">
        <v>102</v>
      </c>
      <c r="B114" s="62">
        <v>1503</v>
      </c>
      <c r="C114" s="50" t="s">
        <v>165</v>
      </c>
      <c r="D114" s="47"/>
      <c r="E114" s="48"/>
      <c r="F114" s="48"/>
      <c r="G114" s="48"/>
      <c r="H114" s="48"/>
      <c r="I114" s="49">
        <f t="shared" si="2"/>
        <v>0</v>
      </c>
      <c r="J114" s="52"/>
    </row>
    <row r="115" spans="1:10" ht="16.5" x14ac:dyDescent="0.25">
      <c r="A115" s="44">
        <v>103</v>
      </c>
      <c r="B115" s="54">
        <v>1504</v>
      </c>
      <c r="C115" s="50" t="s">
        <v>166</v>
      </c>
      <c r="D115" s="47"/>
      <c r="E115" s="48"/>
      <c r="F115" s="48"/>
      <c r="G115" s="48"/>
      <c r="H115" s="48"/>
      <c r="I115" s="49">
        <f t="shared" si="2"/>
        <v>0</v>
      </c>
      <c r="J115" s="52"/>
    </row>
    <row r="116" spans="1:10" ht="16.5" x14ac:dyDescent="0.25">
      <c r="A116" s="44">
        <v>104</v>
      </c>
      <c r="B116" s="54">
        <v>1505</v>
      </c>
      <c r="C116" s="50" t="s">
        <v>167</v>
      </c>
      <c r="D116" s="47"/>
      <c r="E116" s="48"/>
      <c r="F116" s="48"/>
      <c r="G116" s="48"/>
      <c r="H116" s="48"/>
      <c r="I116" s="49">
        <f t="shared" si="2"/>
        <v>0</v>
      </c>
      <c r="J116" s="52"/>
    </row>
    <row r="117" spans="1:10" ht="16.5" x14ac:dyDescent="0.25">
      <c r="A117" s="44">
        <v>105</v>
      </c>
      <c r="B117" s="54">
        <v>1506</v>
      </c>
      <c r="C117" s="50" t="s">
        <v>168</v>
      </c>
      <c r="D117" s="47"/>
      <c r="E117" s="48"/>
      <c r="F117" s="48"/>
      <c r="G117" s="48"/>
      <c r="H117" s="48"/>
      <c r="I117" s="49">
        <f t="shared" si="2"/>
        <v>0</v>
      </c>
      <c r="J117" s="52"/>
    </row>
    <row r="118" spans="1:10" ht="16.5" x14ac:dyDescent="0.25">
      <c r="A118" s="44">
        <v>106</v>
      </c>
      <c r="B118" s="54">
        <v>1507</v>
      </c>
      <c r="C118" s="50" t="s">
        <v>169</v>
      </c>
      <c r="D118" s="47"/>
      <c r="E118" s="48"/>
      <c r="F118" s="48"/>
      <c r="G118" s="48"/>
      <c r="H118" s="48"/>
      <c r="I118" s="49">
        <f t="shared" si="2"/>
        <v>0</v>
      </c>
      <c r="J118" s="52"/>
    </row>
    <row r="119" spans="1:10" ht="16.5" x14ac:dyDescent="0.25">
      <c r="A119" s="44">
        <v>107</v>
      </c>
      <c r="B119" s="54">
        <v>1508</v>
      </c>
      <c r="C119" s="50" t="s">
        <v>170</v>
      </c>
      <c r="D119" s="47"/>
      <c r="E119" s="48"/>
      <c r="F119" s="48"/>
      <c r="G119" s="48"/>
      <c r="H119" s="48"/>
      <c r="I119" s="49">
        <f t="shared" si="2"/>
        <v>0</v>
      </c>
      <c r="J119" s="52"/>
    </row>
    <row r="120" spans="1:10" ht="16.5" x14ac:dyDescent="0.25">
      <c r="A120" s="44">
        <v>108</v>
      </c>
      <c r="B120" s="54">
        <v>1509</v>
      </c>
      <c r="C120" s="63" t="s">
        <v>171</v>
      </c>
      <c r="D120" s="58"/>
      <c r="E120" s="48"/>
      <c r="F120" s="48"/>
      <c r="G120" s="48"/>
      <c r="H120" s="48"/>
      <c r="I120" s="49">
        <f t="shared" si="2"/>
        <v>0</v>
      </c>
      <c r="J120" s="52"/>
    </row>
    <row r="121" spans="1:10" ht="16.5" x14ac:dyDescent="0.25">
      <c r="A121" s="44">
        <v>109</v>
      </c>
      <c r="B121" s="54">
        <v>1510</v>
      </c>
      <c r="C121" s="50" t="s">
        <v>172</v>
      </c>
      <c r="D121" s="47"/>
      <c r="E121" s="48"/>
      <c r="F121" s="48"/>
      <c r="G121" s="48"/>
      <c r="H121" s="48"/>
      <c r="I121" s="49">
        <f t="shared" si="2"/>
        <v>0</v>
      </c>
      <c r="J121" s="52"/>
    </row>
    <row r="122" spans="1:10" ht="16.5" x14ac:dyDescent="0.25">
      <c r="A122" s="44">
        <v>110</v>
      </c>
      <c r="B122" s="54">
        <v>1601</v>
      </c>
      <c r="C122" s="50" t="s">
        <v>173</v>
      </c>
      <c r="D122" s="47"/>
      <c r="E122" s="48"/>
      <c r="F122" s="48"/>
      <c r="G122" s="48"/>
      <c r="H122" s="48"/>
      <c r="I122" s="49">
        <f t="shared" si="2"/>
        <v>0</v>
      </c>
      <c r="J122" s="52"/>
    </row>
    <row r="123" spans="1:10" ht="16.5" x14ac:dyDescent="0.25">
      <c r="A123" s="44">
        <v>111</v>
      </c>
      <c r="B123" s="54">
        <v>1602</v>
      </c>
      <c r="C123" s="50" t="s">
        <v>174</v>
      </c>
      <c r="D123" s="47"/>
      <c r="E123" s="48"/>
      <c r="F123" s="48"/>
      <c r="G123" s="48"/>
      <c r="H123" s="48"/>
      <c r="I123" s="49">
        <f t="shared" si="2"/>
        <v>0</v>
      </c>
      <c r="J123" s="52"/>
    </row>
    <row r="124" spans="1:10" ht="16.5" x14ac:dyDescent="0.25">
      <c r="A124" s="44">
        <v>112</v>
      </c>
      <c r="B124" s="51">
        <v>1603</v>
      </c>
      <c r="C124" s="50" t="s">
        <v>175</v>
      </c>
      <c r="D124" s="47"/>
      <c r="E124" s="48"/>
      <c r="F124" s="48"/>
      <c r="G124" s="48"/>
      <c r="H124" s="48"/>
      <c r="I124" s="49">
        <f t="shared" si="2"/>
        <v>0</v>
      </c>
      <c r="J124" s="52"/>
    </row>
    <row r="125" spans="1:10" ht="16.5" x14ac:dyDescent="0.25">
      <c r="A125" s="44">
        <v>113</v>
      </c>
      <c r="B125" s="62">
        <v>1604</v>
      </c>
      <c r="C125" s="50" t="s">
        <v>176</v>
      </c>
      <c r="D125" s="47"/>
      <c r="E125" s="48"/>
      <c r="F125" s="48"/>
      <c r="G125" s="48"/>
      <c r="H125" s="48"/>
      <c r="I125" s="49">
        <f t="shared" si="2"/>
        <v>0</v>
      </c>
      <c r="J125" s="52"/>
    </row>
    <row r="126" spans="1:10" ht="16.5" x14ac:dyDescent="0.25">
      <c r="A126" s="44">
        <v>114</v>
      </c>
      <c r="B126" s="54">
        <v>1605</v>
      </c>
      <c r="C126" s="50" t="s">
        <v>177</v>
      </c>
      <c r="D126" s="47"/>
      <c r="E126" s="48"/>
      <c r="F126" s="48"/>
      <c r="G126" s="48"/>
      <c r="H126" s="48"/>
      <c r="I126" s="49">
        <f t="shared" si="2"/>
        <v>0</v>
      </c>
      <c r="J126" s="52"/>
    </row>
    <row r="127" spans="1:10" ht="16.5" x14ac:dyDescent="0.25">
      <c r="A127" s="44">
        <v>115</v>
      </c>
      <c r="B127" s="54">
        <v>1606</v>
      </c>
      <c r="C127" s="50" t="s">
        <v>178</v>
      </c>
      <c r="D127" s="47"/>
      <c r="E127" s="48"/>
      <c r="F127" s="48"/>
      <c r="G127" s="48"/>
      <c r="H127" s="48"/>
      <c r="I127" s="49">
        <f t="shared" si="2"/>
        <v>0</v>
      </c>
      <c r="J127" s="52"/>
    </row>
    <row r="128" spans="1:10" ht="16.5" x14ac:dyDescent="0.25">
      <c r="A128" s="44">
        <v>116</v>
      </c>
      <c r="B128" s="54">
        <v>1607</v>
      </c>
      <c r="C128" s="50" t="s">
        <v>179</v>
      </c>
      <c r="D128" s="47"/>
      <c r="E128" s="48"/>
      <c r="F128" s="48"/>
      <c r="G128" s="48"/>
      <c r="H128" s="48"/>
      <c r="I128" s="49">
        <f t="shared" si="2"/>
        <v>0</v>
      </c>
      <c r="J128" s="52"/>
    </row>
    <row r="129" spans="1:10" ht="16.5" x14ac:dyDescent="0.25">
      <c r="A129" s="44">
        <v>117</v>
      </c>
      <c r="B129" s="62">
        <v>1608</v>
      </c>
      <c r="C129" s="50" t="s">
        <v>180</v>
      </c>
      <c r="D129" s="47"/>
      <c r="E129" s="48"/>
      <c r="F129" s="48"/>
      <c r="G129" s="48"/>
      <c r="H129" s="48"/>
      <c r="I129" s="49">
        <f t="shared" si="2"/>
        <v>0</v>
      </c>
      <c r="J129" s="52"/>
    </row>
    <row r="130" spans="1:10" ht="16.5" x14ac:dyDescent="0.25">
      <c r="A130" s="44">
        <v>118</v>
      </c>
      <c r="B130" s="54">
        <v>1609</v>
      </c>
      <c r="C130" s="50" t="s">
        <v>181</v>
      </c>
      <c r="D130" s="47"/>
      <c r="E130" s="48"/>
      <c r="F130" s="48"/>
      <c r="G130" s="48"/>
      <c r="H130" s="48"/>
      <c r="I130" s="49">
        <f t="shared" si="2"/>
        <v>0</v>
      </c>
      <c r="J130" s="52"/>
    </row>
    <row r="131" spans="1:10" ht="16.5" x14ac:dyDescent="0.25">
      <c r="A131" s="44">
        <v>119</v>
      </c>
      <c r="B131" s="51">
        <v>1610</v>
      </c>
      <c r="C131" s="50" t="s">
        <v>182</v>
      </c>
      <c r="D131" s="47"/>
      <c r="E131" s="48"/>
      <c r="F131" s="48"/>
      <c r="G131" s="48"/>
      <c r="H131" s="48"/>
      <c r="I131" s="49">
        <f t="shared" ref="I131:I191" si="3">H131+G131+F131+E131</f>
        <v>0</v>
      </c>
      <c r="J131" s="52"/>
    </row>
    <row r="132" spans="1:10" ht="16.5" x14ac:dyDescent="0.25">
      <c r="A132" s="44">
        <v>120</v>
      </c>
      <c r="B132" s="51">
        <v>1701</v>
      </c>
      <c r="C132" s="59" t="s">
        <v>183</v>
      </c>
      <c r="D132" s="58"/>
      <c r="E132" s="48"/>
      <c r="F132" s="48"/>
      <c r="G132" s="48"/>
      <c r="H132" s="48"/>
      <c r="I132" s="49">
        <f t="shared" si="3"/>
        <v>0</v>
      </c>
      <c r="J132" s="52"/>
    </row>
    <row r="133" spans="1:10" ht="16.5" x14ac:dyDescent="0.25">
      <c r="A133" s="44">
        <v>121</v>
      </c>
      <c r="B133" s="62">
        <v>1702</v>
      </c>
      <c r="C133" s="50" t="s">
        <v>184</v>
      </c>
      <c r="D133" s="47"/>
      <c r="E133" s="48"/>
      <c r="F133" s="48"/>
      <c r="G133" s="48"/>
      <c r="H133" s="48"/>
      <c r="I133" s="49">
        <f t="shared" si="3"/>
        <v>0</v>
      </c>
      <c r="J133" s="52"/>
    </row>
    <row r="134" spans="1:10" ht="16.5" x14ac:dyDescent="0.25">
      <c r="A134" s="44">
        <v>122</v>
      </c>
      <c r="B134" s="51">
        <v>1703</v>
      </c>
      <c r="C134" s="50" t="s">
        <v>185</v>
      </c>
      <c r="D134" s="47"/>
      <c r="E134" s="48"/>
      <c r="F134" s="48"/>
      <c r="G134" s="48"/>
      <c r="H134" s="48"/>
      <c r="I134" s="49">
        <f t="shared" si="3"/>
        <v>0</v>
      </c>
      <c r="J134" s="52"/>
    </row>
    <row r="135" spans="1:10" ht="16.5" x14ac:dyDescent="0.25">
      <c r="A135" s="44">
        <v>123</v>
      </c>
      <c r="B135" s="51">
        <v>1704</v>
      </c>
      <c r="C135" s="50" t="s">
        <v>186</v>
      </c>
      <c r="D135" s="47"/>
      <c r="E135" s="48"/>
      <c r="F135" s="48"/>
      <c r="G135" s="48"/>
      <c r="H135" s="48"/>
      <c r="I135" s="49">
        <f t="shared" si="3"/>
        <v>0</v>
      </c>
      <c r="J135" s="52"/>
    </row>
    <row r="136" spans="1:10" ht="16.5" x14ac:dyDescent="0.25">
      <c r="A136" s="44">
        <v>124</v>
      </c>
      <c r="B136" s="51">
        <v>1705</v>
      </c>
      <c r="C136" s="50" t="s">
        <v>187</v>
      </c>
      <c r="D136" s="47"/>
      <c r="E136" s="48"/>
      <c r="F136" s="48"/>
      <c r="G136" s="48"/>
      <c r="H136" s="48"/>
      <c r="I136" s="49">
        <f t="shared" si="3"/>
        <v>0</v>
      </c>
      <c r="J136" s="52"/>
    </row>
    <row r="137" spans="1:10" ht="16.5" x14ac:dyDescent="0.25">
      <c r="A137" s="44">
        <v>125</v>
      </c>
      <c r="B137" s="51">
        <v>1706</v>
      </c>
      <c r="C137" s="50" t="s">
        <v>188</v>
      </c>
      <c r="D137" s="47"/>
      <c r="E137" s="48"/>
      <c r="F137" s="48"/>
      <c r="G137" s="48"/>
      <c r="H137" s="48"/>
      <c r="I137" s="49">
        <f t="shared" si="3"/>
        <v>0</v>
      </c>
      <c r="J137" s="52"/>
    </row>
    <row r="138" spans="1:10" ht="16.5" x14ac:dyDescent="0.25">
      <c r="A138" s="44">
        <v>126</v>
      </c>
      <c r="B138" s="61">
        <v>1707</v>
      </c>
      <c r="C138" s="50" t="s">
        <v>189</v>
      </c>
      <c r="D138" s="47"/>
      <c r="E138" s="48"/>
      <c r="F138" s="48"/>
      <c r="G138" s="48"/>
      <c r="H138" s="48"/>
      <c r="I138" s="49">
        <f t="shared" si="3"/>
        <v>0</v>
      </c>
      <c r="J138" s="52"/>
    </row>
    <row r="139" spans="1:10" ht="16.5" x14ac:dyDescent="0.25">
      <c r="A139" s="44">
        <v>127</v>
      </c>
      <c r="B139" s="51">
        <v>1708</v>
      </c>
      <c r="C139" s="50" t="s">
        <v>190</v>
      </c>
      <c r="D139" s="47"/>
      <c r="E139" s="48"/>
      <c r="F139" s="48"/>
      <c r="G139" s="48"/>
      <c r="H139" s="48"/>
      <c r="I139" s="49">
        <f t="shared" si="3"/>
        <v>0</v>
      </c>
      <c r="J139" s="52"/>
    </row>
    <row r="140" spans="1:10" ht="16.5" x14ac:dyDescent="0.25">
      <c r="A140" s="44">
        <v>128</v>
      </c>
      <c r="B140" s="56">
        <v>1709</v>
      </c>
      <c r="C140" s="50" t="s">
        <v>191</v>
      </c>
      <c r="D140" s="47"/>
      <c r="E140" s="48"/>
      <c r="F140" s="48"/>
      <c r="G140" s="48"/>
      <c r="H140" s="48"/>
      <c r="I140" s="49">
        <f t="shared" si="3"/>
        <v>0</v>
      </c>
      <c r="J140" s="52"/>
    </row>
    <row r="141" spans="1:10" ht="16.5" x14ac:dyDescent="0.25">
      <c r="A141" s="44">
        <v>129</v>
      </c>
      <c r="B141" s="56">
        <v>1710</v>
      </c>
      <c r="C141" s="50" t="s">
        <v>192</v>
      </c>
      <c r="D141" s="47"/>
      <c r="E141" s="48"/>
      <c r="F141" s="48"/>
      <c r="G141" s="48"/>
      <c r="H141" s="48"/>
      <c r="I141" s="49">
        <f t="shared" si="3"/>
        <v>0</v>
      </c>
      <c r="J141" s="52"/>
    </row>
    <row r="142" spans="1:10" ht="16.5" x14ac:dyDescent="0.25">
      <c r="A142" s="44">
        <v>130</v>
      </c>
      <c r="B142" s="56">
        <v>1801</v>
      </c>
      <c r="C142" s="50" t="s">
        <v>193</v>
      </c>
      <c r="D142" s="47"/>
      <c r="E142" s="48"/>
      <c r="F142" s="48"/>
      <c r="G142" s="48"/>
      <c r="H142" s="48"/>
      <c r="I142" s="49">
        <f t="shared" si="3"/>
        <v>0</v>
      </c>
      <c r="J142" s="52"/>
    </row>
    <row r="143" spans="1:10" ht="16.5" x14ac:dyDescent="0.25">
      <c r="A143" s="44">
        <v>131</v>
      </c>
      <c r="B143" s="54">
        <v>1802</v>
      </c>
      <c r="C143" s="50" t="s">
        <v>194</v>
      </c>
      <c r="D143" s="47">
        <v>1</v>
      </c>
      <c r="E143" s="48"/>
      <c r="F143" s="48"/>
      <c r="G143" s="48"/>
      <c r="H143" s="48">
        <v>472480</v>
      </c>
      <c r="I143" s="49">
        <f t="shared" si="3"/>
        <v>472480</v>
      </c>
      <c r="J143" s="52"/>
    </row>
    <row r="144" spans="1:10" ht="16.5" x14ac:dyDescent="0.25">
      <c r="A144" s="44">
        <v>132</v>
      </c>
      <c r="B144" s="54">
        <v>1803</v>
      </c>
      <c r="C144" s="50" t="s">
        <v>195</v>
      </c>
      <c r="D144" s="47"/>
      <c r="E144" s="48"/>
      <c r="F144" s="48"/>
      <c r="G144" s="48"/>
      <c r="H144" s="48"/>
      <c r="I144" s="49">
        <f t="shared" si="3"/>
        <v>0</v>
      </c>
      <c r="J144" s="52"/>
    </row>
    <row r="145" spans="1:10" ht="16.5" x14ac:dyDescent="0.25">
      <c r="A145" s="44">
        <v>133</v>
      </c>
      <c r="B145" s="54">
        <v>1804</v>
      </c>
      <c r="C145" s="50" t="s">
        <v>196</v>
      </c>
      <c r="D145" s="47"/>
      <c r="E145" s="48"/>
      <c r="F145" s="48"/>
      <c r="G145" s="48"/>
      <c r="H145" s="48"/>
      <c r="I145" s="49">
        <f t="shared" si="3"/>
        <v>0</v>
      </c>
      <c r="J145" s="52"/>
    </row>
    <row r="146" spans="1:10" ht="16.5" x14ac:dyDescent="0.25">
      <c r="A146" s="44">
        <v>134</v>
      </c>
      <c r="B146" s="51">
        <v>1805</v>
      </c>
      <c r="C146" s="50" t="s">
        <v>197</v>
      </c>
      <c r="D146" s="47"/>
      <c r="E146" s="48"/>
      <c r="F146" s="48"/>
      <c r="G146" s="48"/>
      <c r="H146" s="48"/>
      <c r="I146" s="49">
        <f t="shared" si="3"/>
        <v>0</v>
      </c>
      <c r="J146" s="52"/>
    </row>
    <row r="147" spans="1:10" ht="16.5" x14ac:dyDescent="0.25">
      <c r="A147" s="44">
        <v>135</v>
      </c>
      <c r="B147" s="54">
        <v>1806</v>
      </c>
      <c r="C147" s="50" t="s">
        <v>198</v>
      </c>
      <c r="D147" s="47"/>
      <c r="E147" s="48"/>
      <c r="F147" s="48"/>
      <c r="G147" s="48"/>
      <c r="H147" s="48"/>
      <c r="I147" s="49">
        <f t="shared" si="3"/>
        <v>0</v>
      </c>
      <c r="J147" s="52"/>
    </row>
    <row r="148" spans="1:10" ht="16.5" x14ac:dyDescent="0.25">
      <c r="A148" s="44">
        <v>136</v>
      </c>
      <c r="B148" s="51">
        <v>1807</v>
      </c>
      <c r="C148" s="50" t="s">
        <v>199</v>
      </c>
      <c r="D148" s="47"/>
      <c r="E148" s="48"/>
      <c r="F148" s="48"/>
      <c r="G148" s="48"/>
      <c r="H148" s="48"/>
      <c r="I148" s="49">
        <f t="shared" si="3"/>
        <v>0</v>
      </c>
      <c r="J148" s="52"/>
    </row>
    <row r="149" spans="1:10" ht="16.5" x14ac:dyDescent="0.25">
      <c r="A149" s="44">
        <v>137</v>
      </c>
      <c r="B149" s="54">
        <v>1808</v>
      </c>
      <c r="C149" s="50" t="s">
        <v>200</v>
      </c>
      <c r="D149" s="47"/>
      <c r="E149" s="48"/>
      <c r="F149" s="48"/>
      <c r="G149" s="48"/>
      <c r="H149" s="48"/>
      <c r="I149" s="49">
        <f t="shared" si="3"/>
        <v>0</v>
      </c>
      <c r="J149" s="52"/>
    </row>
    <row r="150" spans="1:10" ht="16.5" x14ac:dyDescent="0.25">
      <c r="A150" s="44">
        <v>138</v>
      </c>
      <c r="B150" s="51">
        <v>1809</v>
      </c>
      <c r="C150" s="50" t="s">
        <v>201</v>
      </c>
      <c r="D150" s="47">
        <v>2</v>
      </c>
      <c r="E150" s="48"/>
      <c r="F150" s="48"/>
      <c r="G150" s="48"/>
      <c r="H150" s="48">
        <v>750470</v>
      </c>
      <c r="I150" s="49">
        <f t="shared" si="3"/>
        <v>750470</v>
      </c>
      <c r="J150" s="52"/>
    </row>
    <row r="151" spans="1:10" ht="16.5" x14ac:dyDescent="0.25">
      <c r="A151" s="44">
        <v>139</v>
      </c>
      <c r="B151" s="54">
        <v>1810</v>
      </c>
      <c r="C151" s="50" t="s">
        <v>202</v>
      </c>
      <c r="D151" s="47"/>
      <c r="E151" s="48"/>
      <c r="F151" s="48"/>
      <c r="G151" s="48"/>
      <c r="H151" s="48"/>
      <c r="I151" s="49">
        <f t="shared" si="3"/>
        <v>0</v>
      </c>
      <c r="J151" s="52"/>
    </row>
    <row r="152" spans="1:10" ht="16.5" x14ac:dyDescent="0.25">
      <c r="A152" s="44">
        <v>140</v>
      </c>
      <c r="B152" s="54">
        <v>1901</v>
      </c>
      <c r="C152" s="50" t="s">
        <v>203</v>
      </c>
      <c r="D152" s="47"/>
      <c r="E152" s="48"/>
      <c r="F152" s="48"/>
      <c r="G152" s="48"/>
      <c r="H152" s="48"/>
      <c r="I152" s="49">
        <f t="shared" si="3"/>
        <v>0</v>
      </c>
      <c r="J152" s="52"/>
    </row>
    <row r="153" spans="1:10" ht="16.5" x14ac:dyDescent="0.25">
      <c r="A153" s="44">
        <v>141</v>
      </c>
      <c r="B153" s="51">
        <v>1902</v>
      </c>
      <c r="C153" s="50" t="s">
        <v>204</v>
      </c>
      <c r="D153" s="47"/>
      <c r="E153" s="48"/>
      <c r="F153" s="48"/>
      <c r="G153" s="48"/>
      <c r="H153" s="48"/>
      <c r="I153" s="49">
        <f t="shared" si="3"/>
        <v>0</v>
      </c>
      <c r="J153" s="52"/>
    </row>
    <row r="154" spans="1:10" ht="16.5" x14ac:dyDescent="0.25">
      <c r="A154" s="44">
        <v>142</v>
      </c>
      <c r="B154" s="54">
        <v>1903</v>
      </c>
      <c r="C154" s="50" t="s">
        <v>205</v>
      </c>
      <c r="D154" s="47"/>
      <c r="E154" s="48"/>
      <c r="F154" s="48"/>
      <c r="G154" s="48"/>
      <c r="H154" s="48"/>
      <c r="I154" s="49">
        <f t="shared" si="3"/>
        <v>0</v>
      </c>
      <c r="J154" s="52"/>
    </row>
    <row r="155" spans="1:10" ht="16.5" x14ac:dyDescent="0.25">
      <c r="A155" s="44">
        <v>143</v>
      </c>
      <c r="B155" s="53">
        <v>1904</v>
      </c>
      <c r="C155" s="50"/>
      <c r="D155" s="47"/>
      <c r="E155" s="48"/>
      <c r="F155" s="48"/>
      <c r="G155" s="48"/>
      <c r="H155" s="48"/>
      <c r="I155" s="49">
        <f t="shared" si="3"/>
        <v>0</v>
      </c>
      <c r="J155" s="52"/>
    </row>
    <row r="156" spans="1:10" ht="16.5" x14ac:dyDescent="0.25">
      <c r="A156" s="44">
        <v>144</v>
      </c>
      <c r="B156" s="62">
        <v>1905</v>
      </c>
      <c r="C156" s="50" t="s">
        <v>206</v>
      </c>
      <c r="D156" s="47"/>
      <c r="E156" s="48"/>
      <c r="F156" s="48"/>
      <c r="G156" s="48"/>
      <c r="H156" s="48"/>
      <c r="I156" s="49">
        <f t="shared" si="3"/>
        <v>0</v>
      </c>
      <c r="J156" s="52"/>
    </row>
    <row r="157" spans="1:10" ht="16.5" x14ac:dyDescent="0.25">
      <c r="A157" s="44">
        <v>145</v>
      </c>
      <c r="B157" s="51">
        <v>1906</v>
      </c>
      <c r="C157" s="50" t="s">
        <v>207</v>
      </c>
      <c r="D157" s="47"/>
      <c r="E157" s="48"/>
      <c r="F157" s="48"/>
      <c r="G157" s="48"/>
      <c r="H157" s="48"/>
      <c r="I157" s="49">
        <f t="shared" si="3"/>
        <v>0</v>
      </c>
      <c r="J157" s="52"/>
    </row>
    <row r="158" spans="1:10" ht="16.5" x14ac:dyDescent="0.25">
      <c r="A158" s="44">
        <v>146</v>
      </c>
      <c r="B158" s="54">
        <v>1907</v>
      </c>
      <c r="C158" s="50" t="s">
        <v>208</v>
      </c>
      <c r="D158" s="47"/>
      <c r="E158" s="48"/>
      <c r="F158" s="48"/>
      <c r="G158" s="48"/>
      <c r="H158" s="48"/>
      <c r="I158" s="49">
        <f t="shared" si="3"/>
        <v>0</v>
      </c>
      <c r="J158" s="52"/>
    </row>
    <row r="159" spans="1:10" ht="16.5" x14ac:dyDescent="0.25">
      <c r="A159" s="44">
        <v>147</v>
      </c>
      <c r="B159" s="51">
        <v>1908</v>
      </c>
      <c r="C159" s="50" t="s">
        <v>209</v>
      </c>
      <c r="D159" s="47"/>
      <c r="E159" s="48"/>
      <c r="F159" s="48"/>
      <c r="G159" s="48"/>
      <c r="H159" s="48"/>
      <c r="I159" s="49">
        <f t="shared" si="3"/>
        <v>0</v>
      </c>
      <c r="J159" s="52"/>
    </row>
    <row r="160" spans="1:10" ht="16.5" x14ac:dyDescent="0.25">
      <c r="A160" s="44">
        <v>148</v>
      </c>
      <c r="B160" s="51">
        <v>1909</v>
      </c>
      <c r="C160" s="50" t="s">
        <v>210</v>
      </c>
      <c r="D160" s="47"/>
      <c r="E160" s="48"/>
      <c r="F160" s="48"/>
      <c r="G160" s="48"/>
      <c r="H160" s="48"/>
      <c r="I160" s="49">
        <f t="shared" si="3"/>
        <v>0</v>
      </c>
      <c r="J160" s="52"/>
    </row>
    <row r="161" spans="1:10" ht="16.5" x14ac:dyDescent="0.25">
      <c r="A161" s="44">
        <v>149</v>
      </c>
      <c r="B161" s="51">
        <v>1910</v>
      </c>
      <c r="C161" s="50" t="s">
        <v>211</v>
      </c>
      <c r="D161" s="47"/>
      <c r="E161" s="48"/>
      <c r="F161" s="48"/>
      <c r="G161" s="48"/>
      <c r="H161" s="48"/>
      <c r="I161" s="49">
        <f t="shared" si="3"/>
        <v>0</v>
      </c>
      <c r="J161" s="52"/>
    </row>
    <row r="162" spans="1:10" ht="16.5" x14ac:dyDescent="0.25">
      <c r="A162" s="44">
        <v>150</v>
      </c>
      <c r="B162" s="51">
        <v>2001</v>
      </c>
      <c r="C162" s="50" t="s">
        <v>212</v>
      </c>
      <c r="D162" s="47"/>
      <c r="E162" s="48"/>
      <c r="F162" s="48"/>
      <c r="G162" s="48"/>
      <c r="H162" s="48"/>
      <c r="I162" s="49">
        <f t="shared" si="3"/>
        <v>0</v>
      </c>
      <c r="J162" s="52"/>
    </row>
    <row r="163" spans="1:10" ht="16.5" x14ac:dyDescent="0.25">
      <c r="A163" s="44">
        <v>151</v>
      </c>
      <c r="B163" s="53">
        <v>2002</v>
      </c>
      <c r="C163" s="50"/>
      <c r="D163" s="47"/>
      <c r="E163" s="48"/>
      <c r="F163" s="48"/>
      <c r="G163" s="48"/>
      <c r="H163" s="48"/>
      <c r="I163" s="49">
        <f t="shared" si="3"/>
        <v>0</v>
      </c>
      <c r="J163" s="52"/>
    </row>
    <row r="164" spans="1:10" ht="16.5" x14ac:dyDescent="0.25">
      <c r="A164" s="44">
        <v>152</v>
      </c>
      <c r="B164" s="65">
        <v>2003</v>
      </c>
      <c r="C164" s="50"/>
      <c r="D164" s="47"/>
      <c r="E164" s="48"/>
      <c r="F164" s="48"/>
      <c r="G164" s="48"/>
      <c r="H164" s="48"/>
      <c r="I164" s="49">
        <f t="shared" si="3"/>
        <v>0</v>
      </c>
      <c r="J164" s="52"/>
    </row>
    <row r="165" spans="1:10" ht="16.5" x14ac:dyDescent="0.25">
      <c r="A165" s="44">
        <v>153</v>
      </c>
      <c r="B165" s="51">
        <v>2004</v>
      </c>
      <c r="C165" s="50" t="s">
        <v>213</v>
      </c>
      <c r="D165" s="47"/>
      <c r="E165" s="48"/>
      <c r="F165" s="48"/>
      <c r="G165" s="48"/>
      <c r="H165" s="48"/>
      <c r="I165" s="49">
        <f t="shared" si="3"/>
        <v>0</v>
      </c>
      <c r="J165" s="52"/>
    </row>
    <row r="166" spans="1:10" ht="16.5" x14ac:dyDescent="0.25">
      <c r="A166" s="44">
        <v>154</v>
      </c>
      <c r="B166" s="54">
        <v>2005</v>
      </c>
      <c r="C166" s="50" t="s">
        <v>214</v>
      </c>
      <c r="D166" s="47"/>
      <c r="E166" s="48"/>
      <c r="F166" s="48"/>
      <c r="G166" s="48"/>
      <c r="H166" s="48"/>
      <c r="I166" s="49">
        <f t="shared" si="3"/>
        <v>0</v>
      </c>
      <c r="J166" s="52"/>
    </row>
    <row r="167" spans="1:10" ht="16.5" x14ac:dyDescent="0.25">
      <c r="A167" s="44">
        <v>155</v>
      </c>
      <c r="B167" s="54">
        <v>2006</v>
      </c>
      <c r="C167" s="50" t="s">
        <v>215</v>
      </c>
      <c r="D167" s="47"/>
      <c r="E167" s="48"/>
      <c r="F167" s="48"/>
      <c r="G167" s="48"/>
      <c r="H167" s="48"/>
      <c r="I167" s="49">
        <f t="shared" si="3"/>
        <v>0</v>
      </c>
      <c r="J167" s="52"/>
    </row>
    <row r="168" spans="1:10" ht="16.5" x14ac:dyDescent="0.25">
      <c r="A168" s="44">
        <v>156</v>
      </c>
      <c r="B168" s="51">
        <v>2007</v>
      </c>
      <c r="C168" s="50" t="s">
        <v>216</v>
      </c>
      <c r="D168" s="47"/>
      <c r="E168" s="48"/>
      <c r="F168" s="48"/>
      <c r="G168" s="48"/>
      <c r="H168" s="48"/>
      <c r="I168" s="49">
        <f t="shared" si="3"/>
        <v>0</v>
      </c>
      <c r="J168" s="52"/>
    </row>
    <row r="169" spans="1:10" ht="16.5" x14ac:dyDescent="0.25">
      <c r="A169" s="44">
        <v>157</v>
      </c>
      <c r="B169" s="61">
        <v>2008</v>
      </c>
      <c r="C169" s="50" t="s">
        <v>217</v>
      </c>
      <c r="D169" s="47"/>
      <c r="E169" s="48"/>
      <c r="F169" s="48"/>
      <c r="G169" s="48"/>
      <c r="H169" s="48"/>
      <c r="I169" s="49">
        <f t="shared" si="3"/>
        <v>0</v>
      </c>
      <c r="J169" s="52"/>
    </row>
    <row r="170" spans="1:10" ht="16.5" x14ac:dyDescent="0.25">
      <c r="A170" s="44">
        <v>158</v>
      </c>
      <c r="B170" s="51">
        <v>2009</v>
      </c>
      <c r="C170" s="50" t="s">
        <v>218</v>
      </c>
      <c r="D170" s="47"/>
      <c r="E170" s="48"/>
      <c r="F170" s="48"/>
      <c r="G170" s="48"/>
      <c r="H170" s="48"/>
      <c r="I170" s="49">
        <f t="shared" si="3"/>
        <v>0</v>
      </c>
      <c r="J170" s="52"/>
    </row>
    <row r="171" spans="1:10" ht="16.5" x14ac:dyDescent="0.25">
      <c r="A171" s="44">
        <v>159</v>
      </c>
      <c r="B171" s="51">
        <v>2010</v>
      </c>
      <c r="C171" s="50" t="s">
        <v>218</v>
      </c>
      <c r="D171" s="47"/>
      <c r="E171" s="48"/>
      <c r="F171" s="48"/>
      <c r="G171" s="48"/>
      <c r="H171" s="48"/>
      <c r="I171" s="49">
        <f t="shared" si="3"/>
        <v>0</v>
      </c>
      <c r="J171" s="52"/>
    </row>
    <row r="172" spans="1:10" ht="16.5" x14ac:dyDescent="0.25">
      <c r="A172" s="44">
        <v>160</v>
      </c>
      <c r="B172" s="53">
        <v>2101</v>
      </c>
      <c r="C172" s="66"/>
      <c r="D172" s="47"/>
      <c r="E172" s="48"/>
      <c r="F172" s="48"/>
      <c r="G172" s="48"/>
      <c r="H172" s="48"/>
      <c r="I172" s="49">
        <f t="shared" si="3"/>
        <v>0</v>
      </c>
      <c r="J172" s="52"/>
    </row>
    <row r="173" spans="1:10" ht="16.5" x14ac:dyDescent="0.25">
      <c r="A173" s="44">
        <v>161</v>
      </c>
      <c r="B173" s="56">
        <v>2102</v>
      </c>
      <c r="C173" s="50" t="s">
        <v>219</v>
      </c>
      <c r="D173" s="47"/>
      <c r="E173" s="48"/>
      <c r="F173" s="48"/>
      <c r="G173" s="48"/>
      <c r="H173" s="48"/>
      <c r="I173" s="49">
        <f t="shared" si="3"/>
        <v>0</v>
      </c>
      <c r="J173" s="52"/>
    </row>
    <row r="174" spans="1:10" ht="16.5" x14ac:dyDescent="0.25">
      <c r="A174" s="44">
        <v>162</v>
      </c>
      <c r="B174" s="54">
        <v>2103</v>
      </c>
      <c r="C174" s="50" t="s">
        <v>220</v>
      </c>
      <c r="D174" s="47"/>
      <c r="E174" s="48"/>
      <c r="F174" s="48"/>
      <c r="G174" s="48"/>
      <c r="H174" s="48"/>
      <c r="I174" s="49">
        <f t="shared" si="3"/>
        <v>0</v>
      </c>
      <c r="J174" s="52"/>
    </row>
    <row r="175" spans="1:10" ht="16.5" x14ac:dyDescent="0.25">
      <c r="A175" s="44">
        <v>163</v>
      </c>
      <c r="B175" s="51">
        <v>2104</v>
      </c>
      <c r="C175" s="50" t="s">
        <v>221</v>
      </c>
      <c r="D175" s="47"/>
      <c r="E175" s="48"/>
      <c r="F175" s="48"/>
      <c r="G175" s="48"/>
      <c r="H175" s="48"/>
      <c r="I175" s="49">
        <f t="shared" si="3"/>
        <v>0</v>
      </c>
      <c r="J175" s="52"/>
    </row>
    <row r="176" spans="1:10" ht="16.5" x14ac:dyDescent="0.25">
      <c r="A176" s="44">
        <v>164</v>
      </c>
      <c r="B176" s="51">
        <v>2105</v>
      </c>
      <c r="C176" s="50" t="s">
        <v>222</v>
      </c>
      <c r="D176" s="47"/>
      <c r="E176" s="48"/>
      <c r="F176" s="48"/>
      <c r="G176" s="48"/>
      <c r="H176" s="48"/>
      <c r="I176" s="49">
        <f t="shared" si="3"/>
        <v>0</v>
      </c>
      <c r="J176" s="52"/>
    </row>
    <row r="177" spans="1:10" ht="16.5" x14ac:dyDescent="0.25">
      <c r="A177" s="44">
        <v>165</v>
      </c>
      <c r="B177" s="51">
        <v>2106</v>
      </c>
      <c r="C177" s="50" t="s">
        <v>223</v>
      </c>
      <c r="D177" s="47"/>
      <c r="E177" s="48"/>
      <c r="F177" s="48"/>
      <c r="G177" s="48"/>
      <c r="H177" s="48"/>
      <c r="I177" s="49">
        <f t="shared" si="3"/>
        <v>0</v>
      </c>
      <c r="J177" s="52"/>
    </row>
    <row r="178" spans="1:10" ht="16.5" x14ac:dyDescent="0.25">
      <c r="A178" s="44">
        <v>166</v>
      </c>
      <c r="B178" s="51">
        <v>2107</v>
      </c>
      <c r="C178" s="50" t="s">
        <v>224</v>
      </c>
      <c r="D178" s="47"/>
      <c r="E178" s="48"/>
      <c r="F178" s="48"/>
      <c r="G178" s="48"/>
      <c r="H178" s="48"/>
      <c r="I178" s="49">
        <f t="shared" si="3"/>
        <v>0</v>
      </c>
      <c r="J178" s="52"/>
    </row>
    <row r="179" spans="1:10" ht="16.5" x14ac:dyDescent="0.25">
      <c r="A179" s="44">
        <v>167</v>
      </c>
      <c r="B179" s="51">
        <v>2108</v>
      </c>
      <c r="C179" s="50" t="s">
        <v>225</v>
      </c>
      <c r="D179" s="47"/>
      <c r="E179" s="48"/>
      <c r="F179" s="48"/>
      <c r="G179" s="48"/>
      <c r="H179" s="48"/>
      <c r="I179" s="49">
        <f t="shared" si="3"/>
        <v>0</v>
      </c>
      <c r="J179" s="52"/>
    </row>
    <row r="180" spans="1:10" ht="16.5" x14ac:dyDescent="0.25">
      <c r="A180" s="44">
        <v>168</v>
      </c>
      <c r="B180" s="51">
        <v>2109</v>
      </c>
      <c r="C180" s="50" t="s">
        <v>226</v>
      </c>
      <c r="D180" s="47"/>
      <c r="E180" s="48"/>
      <c r="F180" s="48"/>
      <c r="G180" s="48"/>
      <c r="H180" s="48"/>
      <c r="I180" s="49">
        <f t="shared" si="3"/>
        <v>0</v>
      </c>
      <c r="J180" s="52"/>
    </row>
    <row r="181" spans="1:10" ht="16.5" x14ac:dyDescent="0.25">
      <c r="A181" s="44">
        <v>169</v>
      </c>
      <c r="B181" s="51">
        <v>2110</v>
      </c>
      <c r="C181" s="50" t="s">
        <v>227</v>
      </c>
      <c r="D181" s="47"/>
      <c r="E181" s="48"/>
      <c r="F181" s="48"/>
      <c r="G181" s="48"/>
      <c r="H181" s="48"/>
      <c r="I181" s="49">
        <f t="shared" si="3"/>
        <v>0</v>
      </c>
      <c r="J181" s="52"/>
    </row>
    <row r="182" spans="1:10" ht="16.5" x14ac:dyDescent="0.25">
      <c r="A182" s="44">
        <v>170</v>
      </c>
      <c r="B182" s="51">
        <v>2201</v>
      </c>
      <c r="C182" s="52" t="s">
        <v>228</v>
      </c>
      <c r="D182" s="67"/>
      <c r="E182" s="48"/>
      <c r="F182" s="48"/>
      <c r="G182" s="48"/>
      <c r="H182" s="48"/>
      <c r="I182" s="49">
        <f t="shared" si="3"/>
        <v>0</v>
      </c>
      <c r="J182" s="52"/>
    </row>
    <row r="183" spans="1:10" ht="16.5" x14ac:dyDescent="0.25">
      <c r="A183" s="44">
        <v>171</v>
      </c>
      <c r="B183" s="51">
        <v>2202</v>
      </c>
      <c r="C183" s="52" t="s">
        <v>229</v>
      </c>
      <c r="D183" s="67"/>
      <c r="E183" s="48"/>
      <c r="F183" s="48"/>
      <c r="G183" s="48"/>
      <c r="H183" s="48"/>
      <c r="I183" s="49">
        <f t="shared" si="3"/>
        <v>0</v>
      </c>
      <c r="J183" s="52"/>
    </row>
    <row r="184" spans="1:10" ht="16.5" x14ac:dyDescent="0.25">
      <c r="A184" s="44">
        <v>172</v>
      </c>
      <c r="B184" s="61">
        <v>2203</v>
      </c>
      <c r="C184" s="52" t="s">
        <v>230</v>
      </c>
      <c r="D184" s="67"/>
      <c r="E184" s="48"/>
      <c r="F184" s="48"/>
      <c r="G184" s="48"/>
      <c r="H184" s="48"/>
      <c r="I184" s="49">
        <f t="shared" si="3"/>
        <v>0</v>
      </c>
      <c r="J184" s="52"/>
    </row>
    <row r="185" spans="1:10" ht="16.5" x14ac:dyDescent="0.25">
      <c r="A185" s="44">
        <v>173</v>
      </c>
      <c r="B185" s="53">
        <v>2204</v>
      </c>
      <c r="C185" s="52"/>
      <c r="D185" s="67"/>
      <c r="E185" s="48"/>
      <c r="F185" s="48"/>
      <c r="G185" s="48"/>
      <c r="H185" s="48"/>
      <c r="I185" s="49">
        <f t="shared" si="3"/>
        <v>0</v>
      </c>
      <c r="J185" s="52"/>
    </row>
    <row r="186" spans="1:10" ht="16.5" x14ac:dyDescent="0.25">
      <c r="A186" s="44">
        <v>174</v>
      </c>
      <c r="B186" s="53">
        <v>2205</v>
      </c>
      <c r="C186" s="52"/>
      <c r="D186" s="67"/>
      <c r="E186" s="48"/>
      <c r="F186" s="48"/>
      <c r="G186" s="48"/>
      <c r="H186" s="48"/>
      <c r="I186" s="49">
        <f t="shared" si="3"/>
        <v>0</v>
      </c>
      <c r="J186" s="52"/>
    </row>
    <row r="187" spans="1:10" ht="16.5" x14ac:dyDescent="0.25">
      <c r="A187" s="44">
        <v>175</v>
      </c>
      <c r="B187" s="53">
        <v>2206</v>
      </c>
      <c r="C187" s="52"/>
      <c r="D187" s="67"/>
      <c r="E187" s="48"/>
      <c r="F187" s="48"/>
      <c r="G187" s="48"/>
      <c r="H187" s="48"/>
      <c r="I187" s="49">
        <f t="shared" si="3"/>
        <v>0</v>
      </c>
      <c r="J187" s="52"/>
    </row>
    <row r="188" spans="1:10" ht="16.5" x14ac:dyDescent="0.25">
      <c r="A188" s="44">
        <v>176</v>
      </c>
      <c r="B188" s="51">
        <v>2207</v>
      </c>
      <c r="C188" s="52" t="s">
        <v>231</v>
      </c>
      <c r="D188" s="67"/>
      <c r="E188" s="48"/>
      <c r="F188" s="48"/>
      <c r="G188" s="48"/>
      <c r="H188" s="48"/>
      <c r="I188" s="49">
        <f t="shared" si="3"/>
        <v>0</v>
      </c>
      <c r="J188" s="52"/>
    </row>
    <row r="189" spans="1:10" ht="16.5" x14ac:dyDescent="0.25">
      <c r="A189" s="44">
        <v>177</v>
      </c>
      <c r="B189" s="51">
        <v>2208</v>
      </c>
      <c r="C189" s="52" t="s">
        <v>232</v>
      </c>
      <c r="D189" s="67"/>
      <c r="E189" s="48"/>
      <c r="F189" s="48"/>
      <c r="G189" s="48"/>
      <c r="H189" s="48"/>
      <c r="I189" s="49">
        <f t="shared" si="3"/>
        <v>0</v>
      </c>
      <c r="J189" s="52"/>
    </row>
    <row r="190" spans="1:10" ht="16.5" x14ac:dyDescent="0.25">
      <c r="A190" s="44">
        <v>178</v>
      </c>
      <c r="B190" s="61">
        <v>2209</v>
      </c>
      <c r="C190" s="52" t="s">
        <v>233</v>
      </c>
      <c r="D190" s="67"/>
      <c r="E190" s="48"/>
      <c r="F190" s="48"/>
      <c r="G190" s="48"/>
      <c r="H190" s="48"/>
      <c r="I190" s="49">
        <f t="shared" si="3"/>
        <v>0</v>
      </c>
      <c r="J190" s="52"/>
    </row>
    <row r="191" spans="1:10" ht="16.5" x14ac:dyDescent="0.25">
      <c r="A191" s="44">
        <v>179</v>
      </c>
      <c r="B191" s="51">
        <v>2210</v>
      </c>
      <c r="C191" s="52" t="s">
        <v>234</v>
      </c>
      <c r="D191" s="67"/>
      <c r="E191" s="48"/>
      <c r="F191" s="48"/>
      <c r="G191" s="48"/>
      <c r="H191" s="48"/>
      <c r="I191" s="49">
        <f t="shared" si="3"/>
        <v>0</v>
      </c>
      <c r="J191" s="52"/>
    </row>
    <row r="192" spans="1:10" ht="15" customHeight="1" x14ac:dyDescent="0.25">
      <c r="E192" s="68"/>
      <c r="F192" s="68"/>
      <c r="G192" s="68"/>
      <c r="H192" s="68"/>
      <c r="I192" s="69"/>
      <c r="J192" s="70"/>
    </row>
    <row r="193" spans="1:10" ht="15" customHeight="1" x14ac:dyDescent="0.25">
      <c r="B193" s="71"/>
      <c r="C193" s="72" t="s">
        <v>235</v>
      </c>
      <c r="E193" s="73"/>
      <c r="F193" s="73"/>
      <c r="G193" s="73"/>
      <c r="H193" s="73"/>
      <c r="I193" s="74"/>
      <c r="J193" s="75"/>
    </row>
    <row r="194" spans="1:10" ht="16.5" x14ac:dyDescent="0.25">
      <c r="B194" s="76"/>
      <c r="C194" s="72" t="s">
        <v>236</v>
      </c>
    </row>
    <row r="195" spans="1:10" x14ac:dyDescent="0.25">
      <c r="H195" s="39">
        <f>H198-F198</f>
        <v>4372000</v>
      </c>
      <c r="I195" s="31" t="s">
        <v>237</v>
      </c>
    </row>
    <row r="196" spans="1:10" x14ac:dyDescent="0.25">
      <c r="A196" s="241" t="s">
        <v>0</v>
      </c>
      <c r="B196" s="241" t="s">
        <v>10</v>
      </c>
      <c r="C196" s="241"/>
      <c r="D196" s="241" t="s">
        <v>238</v>
      </c>
      <c r="E196" s="241" t="s">
        <v>12</v>
      </c>
      <c r="F196" s="241" t="s">
        <v>239</v>
      </c>
      <c r="G196" s="241" t="s">
        <v>12</v>
      </c>
      <c r="H196" s="241" t="s">
        <v>2</v>
      </c>
      <c r="I196" s="242" t="s">
        <v>31</v>
      </c>
      <c r="J196" s="242"/>
    </row>
    <row r="197" spans="1:10" x14ac:dyDescent="0.25">
      <c r="A197" s="241"/>
      <c r="B197" s="241"/>
      <c r="C197" s="241"/>
      <c r="D197" s="241"/>
      <c r="E197" s="241"/>
      <c r="F197" s="241"/>
      <c r="G197" s="241"/>
      <c r="H197" s="241"/>
      <c r="I197" s="242"/>
      <c r="J197" s="242"/>
    </row>
    <row r="198" spans="1:10" ht="16.5" x14ac:dyDescent="0.25">
      <c r="A198" s="77"/>
      <c r="B198" s="78"/>
      <c r="C198" s="78"/>
      <c r="D198" s="78"/>
      <c r="E198" s="78"/>
      <c r="F198" s="79">
        <f t="shared" ref="F198" si="4">SUM(F199:F228)</f>
        <v>398000</v>
      </c>
      <c r="G198" s="79"/>
      <c r="H198" s="79">
        <f>SUM(H199:H228)</f>
        <v>4770000</v>
      </c>
      <c r="I198" s="80">
        <f>I6+H198</f>
        <v>8868080</v>
      </c>
      <c r="J198" s="81" t="s">
        <v>240</v>
      </c>
    </row>
    <row r="199" spans="1:10" ht="16.5" x14ac:dyDescent="0.25">
      <c r="A199" s="82">
        <v>1</v>
      </c>
      <c r="B199" s="243" t="s">
        <v>241</v>
      </c>
      <c r="C199" s="243"/>
      <c r="D199" s="83">
        <v>570000</v>
      </c>
      <c r="E199" s="84">
        <v>43192</v>
      </c>
      <c r="F199" s="83"/>
      <c r="G199" s="84"/>
      <c r="H199" s="83">
        <f>D199-F199</f>
        <v>570000</v>
      </c>
      <c r="I199" s="243"/>
      <c r="J199" s="243"/>
    </row>
    <row r="200" spans="1:10" ht="16.5" x14ac:dyDescent="0.25">
      <c r="A200" s="82">
        <v>2</v>
      </c>
      <c r="B200" s="243" t="s">
        <v>242</v>
      </c>
      <c r="C200" s="243"/>
      <c r="D200" s="83">
        <v>1200000</v>
      </c>
      <c r="E200" s="84">
        <v>43192</v>
      </c>
      <c r="F200" s="83"/>
      <c r="G200" s="84"/>
      <c r="H200" s="83">
        <f t="shared" ref="H200:H228" si="5">D200-F200</f>
        <v>1200000</v>
      </c>
      <c r="I200" s="243"/>
      <c r="J200" s="243"/>
    </row>
    <row r="201" spans="1:10" ht="16.5" x14ac:dyDescent="0.25">
      <c r="A201" s="82">
        <v>3</v>
      </c>
      <c r="B201" s="243" t="s">
        <v>243</v>
      </c>
      <c r="C201" s="243"/>
      <c r="D201" s="83">
        <v>1800000</v>
      </c>
      <c r="E201" s="84">
        <v>43193</v>
      </c>
      <c r="F201" s="83"/>
      <c r="G201" s="84"/>
      <c r="H201" s="83">
        <f t="shared" si="5"/>
        <v>1800000</v>
      </c>
      <c r="I201" s="243"/>
      <c r="J201" s="243"/>
    </row>
    <row r="202" spans="1:10" ht="16.5" x14ac:dyDescent="0.25">
      <c r="A202" s="82">
        <v>4</v>
      </c>
      <c r="B202" s="243" t="s">
        <v>244</v>
      </c>
      <c r="C202" s="243"/>
      <c r="D202" s="83"/>
      <c r="E202" s="84">
        <v>43192</v>
      </c>
      <c r="F202" s="83">
        <v>140000</v>
      </c>
      <c r="G202" s="84"/>
      <c r="H202" s="83"/>
      <c r="I202" s="243"/>
      <c r="J202" s="243"/>
    </row>
    <row r="203" spans="1:10" ht="16.5" x14ac:dyDescent="0.25">
      <c r="A203" s="82">
        <v>5</v>
      </c>
      <c r="B203" s="243" t="s">
        <v>245</v>
      </c>
      <c r="C203" s="243"/>
      <c r="D203" s="83"/>
      <c r="E203" s="84">
        <v>43193</v>
      </c>
      <c r="F203" s="83">
        <v>258000</v>
      </c>
      <c r="G203" s="84"/>
      <c r="H203" s="83"/>
      <c r="I203" s="243"/>
      <c r="J203" s="243"/>
    </row>
    <row r="204" spans="1:10" ht="16.5" x14ac:dyDescent="0.25">
      <c r="A204" s="82">
        <v>6</v>
      </c>
      <c r="B204" s="243" t="s">
        <v>246</v>
      </c>
      <c r="C204" s="243"/>
      <c r="D204" s="83"/>
      <c r="E204" s="84"/>
      <c r="F204" s="83"/>
      <c r="G204" s="84"/>
      <c r="H204" s="83">
        <f t="shared" si="5"/>
        <v>0</v>
      </c>
      <c r="I204" s="243"/>
      <c r="J204" s="243"/>
    </row>
    <row r="205" spans="1:10" ht="16.5" x14ac:dyDescent="0.25">
      <c r="A205" s="82">
        <v>7</v>
      </c>
      <c r="B205" s="243" t="s">
        <v>242</v>
      </c>
      <c r="C205" s="243"/>
      <c r="D205" s="83">
        <v>1200000</v>
      </c>
      <c r="E205" s="84">
        <v>43195</v>
      </c>
      <c r="F205" s="83"/>
      <c r="G205" s="84"/>
      <c r="H205" s="83">
        <f t="shared" si="5"/>
        <v>1200000</v>
      </c>
      <c r="I205" s="243"/>
      <c r="J205" s="243"/>
    </row>
    <row r="206" spans="1:10" ht="16.5" x14ac:dyDescent="0.25">
      <c r="A206" s="82">
        <v>8</v>
      </c>
      <c r="B206" s="243"/>
      <c r="C206" s="243"/>
      <c r="D206" s="83"/>
      <c r="E206" s="84"/>
      <c r="F206" s="83"/>
      <c r="G206" s="84"/>
      <c r="H206" s="83">
        <f t="shared" si="5"/>
        <v>0</v>
      </c>
      <c r="I206" s="243"/>
      <c r="J206" s="243"/>
    </row>
    <row r="207" spans="1:10" ht="16.5" x14ac:dyDescent="0.25">
      <c r="A207" s="82">
        <v>9</v>
      </c>
      <c r="B207" s="243"/>
      <c r="C207" s="243"/>
      <c r="D207" s="83"/>
      <c r="E207" s="84"/>
      <c r="F207" s="83"/>
      <c r="G207" s="84"/>
      <c r="H207" s="83">
        <f t="shared" si="5"/>
        <v>0</v>
      </c>
      <c r="I207" s="243"/>
      <c r="J207" s="243"/>
    </row>
    <row r="208" spans="1:10" ht="16.5" x14ac:dyDescent="0.25">
      <c r="A208" s="82">
        <v>10</v>
      </c>
      <c r="B208" s="243"/>
      <c r="C208" s="243"/>
      <c r="D208" s="83"/>
      <c r="E208" s="84"/>
      <c r="F208" s="83"/>
      <c r="G208" s="84"/>
      <c r="H208" s="83">
        <f t="shared" si="5"/>
        <v>0</v>
      </c>
      <c r="I208" s="243"/>
      <c r="J208" s="243"/>
    </row>
    <row r="209" spans="1:10" ht="16.5" x14ac:dyDescent="0.25">
      <c r="A209" s="82">
        <v>11</v>
      </c>
      <c r="B209" s="243"/>
      <c r="C209" s="243"/>
      <c r="D209" s="83"/>
      <c r="E209" s="84"/>
      <c r="F209" s="83"/>
      <c r="G209" s="84"/>
      <c r="H209" s="83">
        <f t="shared" si="5"/>
        <v>0</v>
      </c>
      <c r="I209" s="243"/>
      <c r="J209" s="243"/>
    </row>
    <row r="210" spans="1:10" ht="16.5" x14ac:dyDescent="0.25">
      <c r="A210" s="82">
        <v>12</v>
      </c>
      <c r="B210" s="243"/>
      <c r="C210" s="243"/>
      <c r="D210" s="83"/>
      <c r="E210" s="84"/>
      <c r="F210" s="83"/>
      <c r="G210" s="84"/>
      <c r="H210" s="83">
        <f t="shared" si="5"/>
        <v>0</v>
      </c>
      <c r="I210" s="243"/>
      <c r="J210" s="243"/>
    </row>
    <row r="211" spans="1:10" ht="16.5" x14ac:dyDescent="0.25">
      <c r="A211" s="82">
        <v>13</v>
      </c>
      <c r="B211" s="243"/>
      <c r="C211" s="243"/>
      <c r="D211" s="83"/>
      <c r="E211" s="84"/>
      <c r="F211" s="83"/>
      <c r="G211" s="84"/>
      <c r="H211" s="83">
        <f t="shared" si="5"/>
        <v>0</v>
      </c>
      <c r="I211" s="243"/>
      <c r="J211" s="243"/>
    </row>
    <row r="212" spans="1:10" ht="16.5" x14ac:dyDescent="0.25">
      <c r="A212" s="82">
        <v>14</v>
      </c>
      <c r="B212" s="243"/>
      <c r="C212" s="243"/>
      <c r="D212" s="83"/>
      <c r="E212" s="84"/>
      <c r="F212" s="83"/>
      <c r="G212" s="84"/>
      <c r="H212" s="83">
        <f t="shared" si="5"/>
        <v>0</v>
      </c>
      <c r="I212" s="243"/>
      <c r="J212" s="243"/>
    </row>
    <row r="213" spans="1:10" ht="16.5" x14ac:dyDescent="0.25">
      <c r="A213" s="82">
        <v>15</v>
      </c>
      <c r="B213" s="243"/>
      <c r="C213" s="243"/>
      <c r="D213" s="83"/>
      <c r="E213" s="84"/>
      <c r="F213" s="83"/>
      <c r="G213" s="84"/>
      <c r="H213" s="83">
        <f t="shared" si="5"/>
        <v>0</v>
      </c>
      <c r="I213" s="243"/>
      <c r="J213" s="243"/>
    </row>
    <row r="214" spans="1:10" ht="16.5" x14ac:dyDescent="0.25">
      <c r="A214" s="82">
        <v>16</v>
      </c>
      <c r="B214" s="243"/>
      <c r="C214" s="243"/>
      <c r="D214" s="83"/>
      <c r="E214" s="84"/>
      <c r="F214" s="83"/>
      <c r="G214" s="84"/>
      <c r="H214" s="83">
        <f t="shared" si="5"/>
        <v>0</v>
      </c>
      <c r="I214" s="243"/>
      <c r="J214" s="243"/>
    </row>
    <row r="215" spans="1:10" ht="16.5" x14ac:dyDescent="0.25">
      <c r="A215" s="82">
        <v>17</v>
      </c>
      <c r="B215" s="243"/>
      <c r="C215" s="243"/>
      <c r="D215" s="83"/>
      <c r="E215" s="84"/>
      <c r="F215" s="83"/>
      <c r="G215" s="84"/>
      <c r="H215" s="83">
        <f t="shared" si="5"/>
        <v>0</v>
      </c>
      <c r="I215" s="243"/>
      <c r="J215" s="243"/>
    </row>
    <row r="216" spans="1:10" ht="16.5" x14ac:dyDescent="0.25">
      <c r="A216" s="82">
        <v>18</v>
      </c>
      <c r="B216" s="243"/>
      <c r="C216" s="243"/>
      <c r="D216" s="83"/>
      <c r="E216" s="84"/>
      <c r="F216" s="83"/>
      <c r="G216" s="84"/>
      <c r="H216" s="83">
        <f t="shared" si="5"/>
        <v>0</v>
      </c>
      <c r="I216" s="243"/>
      <c r="J216" s="243"/>
    </row>
    <row r="217" spans="1:10" ht="16.5" x14ac:dyDescent="0.25">
      <c r="A217" s="82">
        <v>19</v>
      </c>
      <c r="B217" s="243"/>
      <c r="C217" s="243"/>
      <c r="D217" s="83"/>
      <c r="E217" s="84"/>
      <c r="F217" s="83"/>
      <c r="G217" s="84"/>
      <c r="H217" s="83">
        <f t="shared" si="5"/>
        <v>0</v>
      </c>
      <c r="I217" s="243"/>
      <c r="J217" s="243"/>
    </row>
    <row r="218" spans="1:10" ht="16.5" x14ac:dyDescent="0.25">
      <c r="A218" s="82">
        <v>20</v>
      </c>
      <c r="B218" s="243"/>
      <c r="C218" s="243"/>
      <c r="D218" s="83"/>
      <c r="E218" s="84"/>
      <c r="F218" s="83"/>
      <c r="G218" s="84"/>
      <c r="H218" s="83">
        <f t="shared" si="5"/>
        <v>0</v>
      </c>
      <c r="I218" s="243"/>
      <c r="J218" s="243"/>
    </row>
    <row r="219" spans="1:10" ht="16.5" x14ac:dyDescent="0.25">
      <c r="A219" s="82">
        <v>21</v>
      </c>
      <c r="B219" s="244"/>
      <c r="C219" s="244"/>
      <c r="D219" s="83"/>
      <c r="E219" s="84"/>
      <c r="F219" s="83"/>
      <c r="G219" s="84"/>
      <c r="H219" s="83">
        <f t="shared" si="5"/>
        <v>0</v>
      </c>
      <c r="I219" s="243"/>
      <c r="J219" s="243"/>
    </row>
    <row r="220" spans="1:10" ht="16.5" x14ac:dyDescent="0.25">
      <c r="A220" s="82">
        <v>22</v>
      </c>
      <c r="B220" s="243"/>
      <c r="C220" s="243"/>
      <c r="D220" s="83"/>
      <c r="E220" s="84"/>
      <c r="F220" s="83"/>
      <c r="G220" s="84"/>
      <c r="H220" s="83">
        <f t="shared" si="5"/>
        <v>0</v>
      </c>
      <c r="I220" s="243"/>
      <c r="J220" s="243"/>
    </row>
    <row r="221" spans="1:10" ht="16.5" x14ac:dyDescent="0.25">
      <c r="A221" s="82">
        <v>23</v>
      </c>
      <c r="B221" s="243"/>
      <c r="C221" s="243"/>
      <c r="D221" s="83"/>
      <c r="E221" s="84"/>
      <c r="F221" s="83"/>
      <c r="G221" s="84"/>
      <c r="H221" s="83">
        <f t="shared" si="5"/>
        <v>0</v>
      </c>
      <c r="I221" s="243"/>
      <c r="J221" s="243"/>
    </row>
    <row r="222" spans="1:10" ht="16.5" x14ac:dyDescent="0.25">
      <c r="A222" s="82">
        <v>24</v>
      </c>
      <c r="B222" s="243"/>
      <c r="C222" s="243"/>
      <c r="D222" s="83"/>
      <c r="E222" s="84"/>
      <c r="F222" s="83"/>
      <c r="G222" s="84"/>
      <c r="H222" s="83">
        <f t="shared" si="5"/>
        <v>0</v>
      </c>
      <c r="I222" s="243"/>
      <c r="J222" s="243"/>
    </row>
    <row r="223" spans="1:10" ht="16.5" x14ac:dyDescent="0.25">
      <c r="A223" s="82">
        <v>25</v>
      </c>
      <c r="B223" s="243"/>
      <c r="C223" s="243"/>
      <c r="D223" s="83"/>
      <c r="E223" s="84"/>
      <c r="F223" s="83"/>
      <c r="G223" s="84"/>
      <c r="H223" s="83">
        <f t="shared" si="5"/>
        <v>0</v>
      </c>
      <c r="I223" s="243"/>
      <c r="J223" s="243"/>
    </row>
    <row r="224" spans="1:10" ht="16.5" x14ac:dyDescent="0.25">
      <c r="A224" s="82">
        <v>26</v>
      </c>
      <c r="B224" s="243"/>
      <c r="C224" s="243"/>
      <c r="D224" s="83"/>
      <c r="E224" s="84"/>
      <c r="F224" s="83"/>
      <c r="G224" s="84"/>
      <c r="H224" s="83">
        <f t="shared" si="5"/>
        <v>0</v>
      </c>
      <c r="I224" s="243"/>
      <c r="J224" s="243"/>
    </row>
    <row r="225" spans="1:10" ht="16.5" x14ac:dyDescent="0.25">
      <c r="A225" s="82">
        <v>27</v>
      </c>
      <c r="B225" s="243"/>
      <c r="C225" s="243"/>
      <c r="D225" s="83"/>
      <c r="E225" s="84"/>
      <c r="F225" s="83"/>
      <c r="G225" s="84"/>
      <c r="H225" s="83">
        <f t="shared" si="5"/>
        <v>0</v>
      </c>
      <c r="I225" s="243"/>
      <c r="J225" s="243"/>
    </row>
    <row r="226" spans="1:10" ht="16.5" x14ac:dyDescent="0.25">
      <c r="A226" s="82">
        <v>28</v>
      </c>
      <c r="B226" s="243"/>
      <c r="C226" s="243"/>
      <c r="D226" s="83"/>
      <c r="E226" s="84"/>
      <c r="F226" s="83"/>
      <c r="G226" s="84"/>
      <c r="H226" s="83">
        <f t="shared" si="5"/>
        <v>0</v>
      </c>
      <c r="I226" s="243"/>
      <c r="J226" s="243"/>
    </row>
    <row r="227" spans="1:10" ht="16.5" x14ac:dyDescent="0.25">
      <c r="A227" s="82">
        <v>29</v>
      </c>
      <c r="B227" s="243"/>
      <c r="C227" s="243"/>
      <c r="D227" s="83"/>
      <c r="E227" s="84"/>
      <c r="F227" s="83"/>
      <c r="G227" s="84"/>
      <c r="H227" s="83">
        <f t="shared" si="5"/>
        <v>0</v>
      </c>
      <c r="I227" s="243"/>
      <c r="J227" s="243"/>
    </row>
    <row r="228" spans="1:10" ht="16.5" x14ac:dyDescent="0.25">
      <c r="A228" s="82">
        <v>30</v>
      </c>
      <c r="B228" s="243"/>
      <c r="C228" s="243"/>
      <c r="D228" s="83"/>
      <c r="E228" s="84"/>
      <c r="F228" s="83"/>
      <c r="G228" s="84"/>
      <c r="H228" s="83">
        <f t="shared" si="5"/>
        <v>0</v>
      </c>
      <c r="I228" s="243"/>
      <c r="J228" s="243"/>
    </row>
  </sheetData>
  <autoFilter ref="A10:D11"/>
  <mergeCells count="86">
    <mergeCell ref="B228:C228"/>
    <mergeCell ref="I228:J228"/>
    <mergeCell ref="B225:C225"/>
    <mergeCell ref="I225:J225"/>
    <mergeCell ref="B226:C226"/>
    <mergeCell ref="I226:J226"/>
    <mergeCell ref="B227:C227"/>
    <mergeCell ref="I227:J227"/>
    <mergeCell ref="B222:C222"/>
    <mergeCell ref="I222:J222"/>
    <mergeCell ref="B223:C223"/>
    <mergeCell ref="I223:J223"/>
    <mergeCell ref="B224:C224"/>
    <mergeCell ref="I224:J224"/>
    <mergeCell ref="B219:C219"/>
    <mergeCell ref="I219:J219"/>
    <mergeCell ref="B220:C220"/>
    <mergeCell ref="I220:J220"/>
    <mergeCell ref="B221:C221"/>
    <mergeCell ref="I221:J221"/>
    <mergeCell ref="B216:C216"/>
    <mergeCell ref="I216:J216"/>
    <mergeCell ref="B217:C217"/>
    <mergeCell ref="I217:J217"/>
    <mergeCell ref="B218:C218"/>
    <mergeCell ref="I218:J218"/>
    <mergeCell ref="B213:C213"/>
    <mergeCell ref="I213:J213"/>
    <mergeCell ref="B214:C214"/>
    <mergeCell ref="I214:J214"/>
    <mergeCell ref="B215:C215"/>
    <mergeCell ref="I215:J215"/>
    <mergeCell ref="B210:C210"/>
    <mergeCell ref="I210:J210"/>
    <mergeCell ref="B211:C211"/>
    <mergeCell ref="I211:J211"/>
    <mergeCell ref="B212:C212"/>
    <mergeCell ref="I212:J212"/>
    <mergeCell ref="B207:C207"/>
    <mergeCell ref="I207:J207"/>
    <mergeCell ref="B208:C208"/>
    <mergeCell ref="I208:J208"/>
    <mergeCell ref="B209:C209"/>
    <mergeCell ref="I209:J209"/>
    <mergeCell ref="B204:C204"/>
    <mergeCell ref="I204:J204"/>
    <mergeCell ref="B205:C205"/>
    <mergeCell ref="I205:J205"/>
    <mergeCell ref="B206:C206"/>
    <mergeCell ref="I206:J206"/>
    <mergeCell ref="B201:C201"/>
    <mergeCell ref="I201:J201"/>
    <mergeCell ref="B202:C202"/>
    <mergeCell ref="I202:J202"/>
    <mergeCell ref="B203:C203"/>
    <mergeCell ref="I203:J203"/>
    <mergeCell ref="H196:H197"/>
    <mergeCell ref="I196:J197"/>
    <mergeCell ref="B199:C199"/>
    <mergeCell ref="I199:J199"/>
    <mergeCell ref="B200:C200"/>
    <mergeCell ref="I200:J200"/>
    <mergeCell ref="G196:G197"/>
    <mergeCell ref="A196:A197"/>
    <mergeCell ref="B196:C197"/>
    <mergeCell ref="D196:D197"/>
    <mergeCell ref="E196:E197"/>
    <mergeCell ref="F196:F197"/>
    <mergeCell ref="C64:C65"/>
    <mergeCell ref="H64:H65"/>
    <mergeCell ref="J64:J65"/>
    <mergeCell ref="C3:I4"/>
    <mergeCell ref="C5:I5"/>
    <mergeCell ref="F10:F11"/>
    <mergeCell ref="G10:G11"/>
    <mergeCell ref="H10:H11"/>
    <mergeCell ref="I10:I11"/>
    <mergeCell ref="J10:J11"/>
    <mergeCell ref="C44:C45"/>
    <mergeCell ref="H44:H45"/>
    <mergeCell ref="J44:J45"/>
    <mergeCell ref="A10:A11"/>
    <mergeCell ref="B10:B11"/>
    <mergeCell ref="C10:C11"/>
    <mergeCell ref="D10:D11"/>
    <mergeCell ref="E10:E11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5"/>
  <sheetViews>
    <sheetView zoomScale="120" zoomScaleNormal="120" workbookViewId="0">
      <selection activeCell="E11" sqref="E11"/>
    </sheetView>
  </sheetViews>
  <sheetFormatPr defaultRowHeight="15.75" x14ac:dyDescent="0.25"/>
  <cols>
    <col min="1" max="1" width="3.85546875" style="19" bestFit="1" customWidth="1"/>
    <col min="2" max="2" width="13.28515625" style="128" bestFit="1" customWidth="1"/>
    <col min="3" max="3" width="35" style="19" customWidth="1"/>
    <col min="4" max="4" width="16.7109375" style="19" bestFit="1" customWidth="1"/>
    <col min="5" max="5" width="13.7109375" style="19" bestFit="1" customWidth="1"/>
    <col min="6" max="6" width="19" style="19" customWidth="1"/>
    <col min="7" max="16384" width="9.140625" style="19"/>
  </cols>
  <sheetData>
    <row r="2" spans="1:6" s="124" customFormat="1" ht="27" customHeight="1" x14ac:dyDescent="0.4">
      <c r="A2" s="245" t="s">
        <v>247</v>
      </c>
      <c r="B2" s="245"/>
      <c r="C2" s="245"/>
      <c r="D2" s="245"/>
      <c r="E2" s="245"/>
      <c r="F2" s="245"/>
    </row>
    <row r="4" spans="1:6" s="120" customFormat="1" ht="47.25" x14ac:dyDescent="0.25">
      <c r="A4" s="30" t="s">
        <v>280</v>
      </c>
      <c r="B4" s="125" t="s">
        <v>12</v>
      </c>
      <c r="C4" s="30" t="s">
        <v>10</v>
      </c>
      <c r="D4" s="30" t="s">
        <v>45</v>
      </c>
      <c r="E4" s="30" t="s">
        <v>46</v>
      </c>
      <c r="F4" s="30" t="s">
        <v>47</v>
      </c>
    </row>
    <row r="5" spans="1:6" s="131" customFormat="1" x14ac:dyDescent="0.25">
      <c r="A5" s="86"/>
      <c r="B5" s="129" t="s">
        <v>248</v>
      </c>
      <c r="C5" s="86"/>
      <c r="D5" s="130">
        <f>SUM(D6:D25)</f>
        <v>0</v>
      </c>
      <c r="E5" s="130">
        <f>SUM(E6:E25)</f>
        <v>0</v>
      </c>
      <c r="F5" s="130">
        <f>SUM(F6:F25)</f>
        <v>0</v>
      </c>
    </row>
    <row r="6" spans="1:6" x14ac:dyDescent="0.25">
      <c r="A6" s="26">
        <v>1</v>
      </c>
      <c r="B6" s="121"/>
      <c r="C6" s="27"/>
      <c r="D6" s="85"/>
      <c r="E6" s="28"/>
      <c r="F6" s="132">
        <f>SUM(D6:E6)</f>
        <v>0</v>
      </c>
    </row>
    <row r="7" spans="1:6" x14ac:dyDescent="0.25">
      <c r="A7" s="26">
        <v>2</v>
      </c>
      <c r="B7" s="121"/>
      <c r="C7" s="27"/>
      <c r="D7" s="85"/>
      <c r="E7" s="28"/>
      <c r="F7" s="132">
        <f t="shared" ref="F7:F25" si="0">SUM(D7:E7)</f>
        <v>0</v>
      </c>
    </row>
    <row r="8" spans="1:6" ht="21" customHeight="1" x14ac:dyDescent="0.25">
      <c r="A8" s="26">
        <v>3</v>
      </c>
      <c r="B8" s="121"/>
      <c r="C8" s="27"/>
      <c r="D8" s="85"/>
      <c r="E8" s="28"/>
      <c r="F8" s="132">
        <f t="shared" si="0"/>
        <v>0</v>
      </c>
    </row>
    <row r="9" spans="1:6" ht="18" customHeight="1" x14ac:dyDescent="0.25">
      <c r="A9" s="26">
        <v>4</v>
      </c>
      <c r="B9" s="126"/>
      <c r="C9" s="27"/>
      <c r="D9" s="103"/>
      <c r="E9" s="28"/>
      <c r="F9" s="132">
        <f t="shared" si="0"/>
        <v>0</v>
      </c>
    </row>
    <row r="10" spans="1:6" ht="25.5" customHeight="1" x14ac:dyDescent="0.25">
      <c r="A10" s="26">
        <v>5</v>
      </c>
      <c r="B10" s="126"/>
      <c r="C10" s="27"/>
      <c r="D10" s="85"/>
      <c r="E10" s="85"/>
      <c r="F10" s="132">
        <f t="shared" si="0"/>
        <v>0</v>
      </c>
    </row>
    <row r="11" spans="1:6" x14ac:dyDescent="0.25">
      <c r="A11" s="26">
        <v>6</v>
      </c>
      <c r="B11" s="126"/>
      <c r="C11" s="27"/>
      <c r="D11" s="85"/>
      <c r="E11" s="85"/>
      <c r="F11" s="132">
        <f t="shared" si="0"/>
        <v>0</v>
      </c>
    </row>
    <row r="12" spans="1:6" x14ac:dyDescent="0.25">
      <c r="A12" s="26">
        <v>7</v>
      </c>
      <c r="B12" s="126"/>
      <c r="C12" s="27"/>
      <c r="D12" s="85"/>
      <c r="E12" s="85"/>
      <c r="F12" s="132">
        <f t="shared" si="0"/>
        <v>0</v>
      </c>
    </row>
    <row r="13" spans="1:6" ht="18" customHeight="1" x14ac:dyDescent="0.25">
      <c r="A13" s="26">
        <v>8</v>
      </c>
      <c r="B13" s="126"/>
      <c r="C13" s="27"/>
      <c r="D13" s="85"/>
      <c r="E13" s="28"/>
      <c r="F13" s="132">
        <f t="shared" si="0"/>
        <v>0</v>
      </c>
    </row>
    <row r="14" spans="1:6" ht="19.5" customHeight="1" x14ac:dyDescent="0.25">
      <c r="A14" s="26">
        <v>9</v>
      </c>
      <c r="B14" s="126"/>
      <c r="C14" s="27"/>
      <c r="D14" s="85"/>
      <c r="E14" s="28"/>
      <c r="F14" s="132">
        <f t="shared" si="0"/>
        <v>0</v>
      </c>
    </row>
    <row r="15" spans="1:6" ht="17.25" customHeight="1" x14ac:dyDescent="0.25">
      <c r="A15" s="26">
        <v>10</v>
      </c>
      <c r="B15" s="126"/>
      <c r="C15" s="27"/>
      <c r="D15" s="122"/>
      <c r="E15" s="123"/>
      <c r="F15" s="132">
        <f t="shared" si="0"/>
        <v>0</v>
      </c>
    </row>
    <row r="16" spans="1:6" ht="21" customHeight="1" x14ac:dyDescent="0.25">
      <c r="A16" s="26">
        <v>11</v>
      </c>
      <c r="B16" s="127"/>
      <c r="C16" s="123"/>
      <c r="D16" s="122"/>
      <c r="E16" s="123"/>
      <c r="F16" s="132">
        <f t="shared" si="0"/>
        <v>0</v>
      </c>
    </row>
    <row r="17" spans="1:6" x14ac:dyDescent="0.25">
      <c r="A17" s="26">
        <v>12</v>
      </c>
      <c r="B17" s="127"/>
      <c r="C17" s="27"/>
      <c r="D17" s="122"/>
      <c r="E17" s="123"/>
      <c r="F17" s="132">
        <f t="shared" si="0"/>
        <v>0</v>
      </c>
    </row>
    <row r="18" spans="1:6" x14ac:dyDescent="0.25">
      <c r="A18" s="26">
        <v>13</v>
      </c>
      <c r="B18" s="127"/>
      <c r="C18" s="123"/>
      <c r="D18" s="122"/>
      <c r="E18" s="123"/>
      <c r="F18" s="132">
        <f t="shared" si="0"/>
        <v>0</v>
      </c>
    </row>
    <row r="19" spans="1:6" x14ac:dyDescent="0.25">
      <c r="A19" s="26">
        <v>14</v>
      </c>
      <c r="B19" s="127"/>
      <c r="C19" s="123"/>
      <c r="D19" s="122"/>
      <c r="E19" s="123"/>
      <c r="F19" s="132">
        <f t="shared" si="0"/>
        <v>0</v>
      </c>
    </row>
    <row r="20" spans="1:6" x14ac:dyDescent="0.25">
      <c r="A20" s="26">
        <v>15</v>
      </c>
      <c r="B20" s="127"/>
      <c r="C20" s="27"/>
      <c r="D20" s="85"/>
      <c r="E20" s="123"/>
      <c r="F20" s="132">
        <f t="shared" si="0"/>
        <v>0</v>
      </c>
    </row>
    <row r="21" spans="1:6" x14ac:dyDescent="0.25">
      <c r="A21" s="26">
        <v>16</v>
      </c>
      <c r="B21" s="127"/>
      <c r="C21" s="123"/>
      <c r="D21" s="122"/>
      <c r="E21" s="123"/>
      <c r="F21" s="132">
        <f t="shared" si="0"/>
        <v>0</v>
      </c>
    </row>
    <row r="22" spans="1:6" x14ac:dyDescent="0.25">
      <c r="A22" s="26">
        <v>17</v>
      </c>
      <c r="B22" s="127"/>
      <c r="C22" s="123"/>
      <c r="D22" s="122"/>
      <c r="E22" s="123"/>
      <c r="F22" s="132">
        <f t="shared" si="0"/>
        <v>0</v>
      </c>
    </row>
    <row r="23" spans="1:6" x14ac:dyDescent="0.25">
      <c r="A23" s="26">
        <v>18</v>
      </c>
      <c r="B23" s="127"/>
      <c r="C23" s="27"/>
      <c r="D23" s="122"/>
      <c r="E23" s="123"/>
      <c r="F23" s="132">
        <f t="shared" si="0"/>
        <v>0</v>
      </c>
    </row>
    <row r="24" spans="1:6" x14ac:dyDescent="0.25">
      <c r="A24" s="26">
        <v>19</v>
      </c>
      <c r="B24" s="127"/>
      <c r="C24" s="123"/>
      <c r="D24" s="122"/>
      <c r="E24" s="123"/>
      <c r="F24" s="132">
        <f t="shared" si="0"/>
        <v>0</v>
      </c>
    </row>
    <row r="25" spans="1:6" x14ac:dyDescent="0.25">
      <c r="A25" s="26">
        <v>20</v>
      </c>
      <c r="B25" s="127"/>
      <c r="C25" s="123"/>
      <c r="D25" s="122"/>
      <c r="E25" s="123"/>
      <c r="F25" s="132">
        <f t="shared" si="0"/>
        <v>0</v>
      </c>
    </row>
  </sheetData>
  <autoFilter ref="A5:F14"/>
  <mergeCells count="1">
    <mergeCell ref="A2:F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5"/>
  <sheetViews>
    <sheetView workbookViewId="0">
      <pane ySplit="5" topLeftCell="A6" activePane="bottomLeft" state="frozen"/>
      <selection pane="bottomLeft" activeCell="L12" sqref="L12"/>
    </sheetView>
  </sheetViews>
  <sheetFormatPr defaultRowHeight="15" x14ac:dyDescent="0.25"/>
  <cols>
    <col min="1" max="1" width="9.140625" style="87"/>
    <col min="2" max="3" width="9.140625" style="96"/>
    <col min="4" max="6" width="10.5703125" style="87" bestFit="1" customWidth="1"/>
    <col min="7" max="12" width="9.42578125" style="87" bestFit="1" customWidth="1"/>
    <col min="13" max="13" width="18.28515625" style="87" customWidth="1"/>
    <col min="14" max="14" width="22.42578125" style="87" customWidth="1"/>
    <col min="15" max="15" width="10.140625" style="87" bestFit="1" customWidth="1"/>
    <col min="16" max="16384" width="9.140625" style="87"/>
  </cols>
  <sheetData>
    <row r="1" spans="2:16" x14ac:dyDescent="0.25">
      <c r="B1" s="248" t="s">
        <v>249</v>
      </c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</row>
    <row r="2" spans="2:16" x14ac:dyDescent="0.25"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</row>
    <row r="4" spans="2:16" ht="18.75" x14ac:dyDescent="0.3">
      <c r="B4" s="249" t="s">
        <v>250</v>
      </c>
      <c r="C4" s="249" t="s">
        <v>251</v>
      </c>
      <c r="D4" s="250" t="s">
        <v>252</v>
      </c>
      <c r="E4" s="250"/>
      <c r="F4" s="250"/>
      <c r="G4" s="250"/>
      <c r="H4" s="250"/>
      <c r="I4" s="250"/>
      <c r="J4" s="250"/>
      <c r="K4" s="250"/>
      <c r="L4" s="250"/>
      <c r="M4" s="249" t="s">
        <v>2</v>
      </c>
    </row>
    <row r="5" spans="2:16" ht="18.75" x14ac:dyDescent="0.3">
      <c r="B5" s="249"/>
      <c r="C5" s="249"/>
      <c r="D5" s="88">
        <v>500000</v>
      </c>
      <c r="E5" s="88">
        <v>200000</v>
      </c>
      <c r="F5" s="88">
        <v>100000</v>
      </c>
      <c r="G5" s="88">
        <v>50000</v>
      </c>
      <c r="H5" s="88">
        <v>20000</v>
      </c>
      <c r="I5" s="88">
        <v>10000</v>
      </c>
      <c r="J5" s="88">
        <v>5000</v>
      </c>
      <c r="K5" s="88">
        <v>2000</v>
      </c>
      <c r="L5" s="88">
        <v>1000</v>
      </c>
      <c r="M5" s="249"/>
    </row>
    <row r="6" spans="2:16" ht="15.75" x14ac:dyDescent="0.25">
      <c r="B6" s="246" t="s">
        <v>253</v>
      </c>
      <c r="C6" s="89">
        <v>11</v>
      </c>
      <c r="D6" s="90">
        <v>25</v>
      </c>
      <c r="E6" s="90">
        <v>44</v>
      </c>
      <c r="F6" s="90"/>
      <c r="G6" s="90"/>
      <c r="H6" s="90">
        <v>2</v>
      </c>
      <c r="I6" s="90"/>
      <c r="J6" s="90">
        <v>1</v>
      </c>
      <c r="K6" s="90"/>
      <c r="L6" s="90">
        <v>1</v>
      </c>
      <c r="M6" s="91">
        <f>SUMPRODUCT($D$5:$L$5,D6:L6)</f>
        <v>21346000</v>
      </c>
      <c r="N6" s="105"/>
      <c r="P6" s="93"/>
    </row>
    <row r="7" spans="2:16" ht="15.75" x14ac:dyDescent="0.25">
      <c r="B7" s="247"/>
      <c r="C7" s="92">
        <v>17</v>
      </c>
      <c r="D7" s="92"/>
      <c r="E7" s="92"/>
      <c r="F7" s="92"/>
      <c r="G7" s="92"/>
      <c r="H7" s="92"/>
      <c r="I7" s="92"/>
      <c r="J7" s="92"/>
      <c r="K7" s="92"/>
      <c r="L7" s="92"/>
      <c r="M7" s="91"/>
      <c r="N7" s="105"/>
    </row>
    <row r="8" spans="2:16" ht="15.75" x14ac:dyDescent="0.25">
      <c r="B8" s="247" t="s">
        <v>254</v>
      </c>
      <c r="C8" s="89">
        <v>11</v>
      </c>
      <c r="D8" s="92"/>
      <c r="E8" s="92"/>
      <c r="F8" s="92"/>
      <c r="G8" s="92"/>
      <c r="H8" s="92"/>
      <c r="I8" s="92"/>
      <c r="J8" s="92"/>
      <c r="K8" s="92"/>
      <c r="L8" s="92"/>
      <c r="M8" s="91">
        <f t="shared" ref="M8:M45" si="0">$D$5*D8+$E$5*E8+$F$5*F8+$G$5*G8+$H$5*H8+$I$5*I8+$J$5*J8+$K$5*K8+$L$5*L8</f>
        <v>0</v>
      </c>
      <c r="N8" s="105"/>
    </row>
    <row r="9" spans="2:16" ht="15.75" x14ac:dyDescent="0.25">
      <c r="B9" s="247"/>
      <c r="C9" s="92">
        <v>17</v>
      </c>
      <c r="D9" s="92"/>
      <c r="E9" s="92"/>
      <c r="F9" s="92"/>
      <c r="G9" s="92"/>
      <c r="H9" s="92"/>
      <c r="I9" s="92"/>
      <c r="J9" s="92"/>
      <c r="K9" s="92"/>
      <c r="L9" s="92"/>
      <c r="M9" s="91">
        <f t="shared" si="0"/>
        <v>0</v>
      </c>
    </row>
    <row r="10" spans="2:16" ht="15.75" x14ac:dyDescent="0.25">
      <c r="B10" s="247" t="s">
        <v>255</v>
      </c>
      <c r="C10" s="89">
        <v>11</v>
      </c>
      <c r="D10" s="92"/>
      <c r="E10" s="92"/>
      <c r="F10" s="92"/>
      <c r="G10" s="92"/>
      <c r="H10" s="92"/>
      <c r="I10" s="92"/>
      <c r="J10" s="92"/>
      <c r="K10" s="92"/>
      <c r="L10" s="92"/>
      <c r="M10" s="91">
        <f t="shared" si="0"/>
        <v>0</v>
      </c>
    </row>
    <row r="11" spans="2:16" ht="15.75" x14ac:dyDescent="0.25">
      <c r="B11" s="247"/>
      <c r="C11" s="92">
        <v>17</v>
      </c>
      <c r="D11" s="92"/>
      <c r="E11" s="92"/>
      <c r="F11" s="92"/>
      <c r="G11" s="92"/>
      <c r="H11" s="92"/>
      <c r="I11" s="92"/>
      <c r="J11" s="92"/>
      <c r="K11" s="92"/>
      <c r="L11" s="92"/>
      <c r="M11" s="91">
        <f t="shared" si="0"/>
        <v>0</v>
      </c>
    </row>
    <row r="12" spans="2:16" ht="15.75" x14ac:dyDescent="0.25">
      <c r="B12" s="247" t="s">
        <v>256</v>
      </c>
      <c r="C12" s="89">
        <v>11</v>
      </c>
      <c r="D12" s="92"/>
      <c r="E12" s="92"/>
      <c r="F12" s="92"/>
      <c r="G12" s="92"/>
      <c r="H12" s="92"/>
      <c r="I12" s="92"/>
      <c r="J12" s="92"/>
      <c r="K12" s="92"/>
      <c r="L12" s="92"/>
      <c r="M12" s="91">
        <f t="shared" si="0"/>
        <v>0</v>
      </c>
    </row>
    <row r="13" spans="2:16" ht="15.75" x14ac:dyDescent="0.25">
      <c r="B13" s="247"/>
      <c r="C13" s="92">
        <v>17</v>
      </c>
      <c r="D13" s="92"/>
      <c r="E13" s="92"/>
      <c r="F13" s="92"/>
      <c r="G13" s="92"/>
      <c r="H13" s="92"/>
      <c r="I13" s="92"/>
      <c r="J13" s="92"/>
      <c r="K13" s="92"/>
      <c r="L13" s="92"/>
      <c r="M13" s="91">
        <f t="shared" si="0"/>
        <v>0</v>
      </c>
    </row>
    <row r="14" spans="2:16" ht="15.75" x14ac:dyDescent="0.25">
      <c r="B14" s="247" t="s">
        <v>257</v>
      </c>
      <c r="C14" s="89">
        <v>11</v>
      </c>
      <c r="D14" s="92"/>
      <c r="E14" s="92"/>
      <c r="F14" s="92"/>
      <c r="G14" s="92"/>
      <c r="H14" s="92"/>
      <c r="I14" s="92"/>
      <c r="J14" s="92"/>
      <c r="K14" s="92"/>
      <c r="L14" s="92"/>
      <c r="M14" s="91">
        <f t="shared" si="0"/>
        <v>0</v>
      </c>
    </row>
    <row r="15" spans="2:16" ht="15.75" x14ac:dyDescent="0.25">
      <c r="B15" s="247"/>
      <c r="C15" s="92">
        <v>17</v>
      </c>
      <c r="D15" s="92"/>
      <c r="E15" s="92"/>
      <c r="F15" s="92"/>
      <c r="G15" s="92"/>
      <c r="H15" s="92"/>
      <c r="I15" s="92"/>
      <c r="J15" s="92"/>
      <c r="K15" s="92"/>
      <c r="L15" s="92"/>
      <c r="M15" s="91">
        <f t="shared" si="0"/>
        <v>0</v>
      </c>
    </row>
    <row r="16" spans="2:16" ht="15.75" x14ac:dyDescent="0.25">
      <c r="B16" s="247" t="s">
        <v>258</v>
      </c>
      <c r="C16" s="89">
        <v>11</v>
      </c>
      <c r="D16" s="92"/>
      <c r="E16" s="92"/>
      <c r="F16" s="92"/>
      <c r="G16" s="92"/>
      <c r="H16" s="92"/>
      <c r="I16" s="92"/>
      <c r="J16" s="92"/>
      <c r="K16" s="92"/>
      <c r="L16" s="92"/>
      <c r="M16" s="91">
        <f t="shared" si="0"/>
        <v>0</v>
      </c>
      <c r="N16" s="93"/>
    </row>
    <row r="17" spans="2:16" ht="15.75" x14ac:dyDescent="0.25">
      <c r="B17" s="247"/>
      <c r="C17" s="92">
        <v>17</v>
      </c>
      <c r="D17" s="92"/>
      <c r="E17" s="92"/>
      <c r="F17" s="92"/>
      <c r="G17" s="92"/>
      <c r="H17" s="92"/>
      <c r="I17" s="92"/>
      <c r="J17" s="92"/>
      <c r="K17" s="92"/>
      <c r="L17" s="92"/>
      <c r="M17" s="91">
        <f t="shared" si="0"/>
        <v>0</v>
      </c>
      <c r="N17" s="93"/>
    </row>
    <row r="18" spans="2:16" ht="15.75" x14ac:dyDescent="0.25">
      <c r="B18" s="247" t="s">
        <v>259</v>
      </c>
      <c r="C18" s="89">
        <v>11</v>
      </c>
      <c r="D18" s="92"/>
      <c r="E18" s="92"/>
      <c r="F18" s="92"/>
      <c r="G18" s="92"/>
      <c r="H18" s="92"/>
      <c r="I18" s="92"/>
      <c r="J18" s="92"/>
      <c r="K18" s="92"/>
      <c r="L18" s="92"/>
      <c r="M18" s="91">
        <f t="shared" si="0"/>
        <v>0</v>
      </c>
      <c r="N18" s="93"/>
    </row>
    <row r="19" spans="2:16" ht="15.75" x14ac:dyDescent="0.25">
      <c r="B19" s="247"/>
      <c r="C19" s="92">
        <v>17</v>
      </c>
      <c r="D19" s="92"/>
      <c r="E19" s="92"/>
      <c r="F19" s="92"/>
      <c r="G19" s="92"/>
      <c r="H19" s="92"/>
      <c r="I19" s="92"/>
      <c r="J19" s="92"/>
      <c r="K19" s="92"/>
      <c r="L19" s="92"/>
      <c r="M19" s="91">
        <f t="shared" si="0"/>
        <v>0</v>
      </c>
      <c r="N19" s="93"/>
    </row>
    <row r="20" spans="2:16" ht="15.75" x14ac:dyDescent="0.25">
      <c r="B20" s="247" t="s">
        <v>260</v>
      </c>
      <c r="C20" s="89">
        <v>11</v>
      </c>
      <c r="D20" s="92"/>
      <c r="E20" s="92"/>
      <c r="F20" s="92"/>
      <c r="G20" s="92"/>
      <c r="H20" s="92"/>
      <c r="I20" s="92"/>
      <c r="J20" s="92"/>
      <c r="K20" s="92"/>
      <c r="L20" s="92"/>
      <c r="M20" s="91">
        <f t="shared" si="0"/>
        <v>0</v>
      </c>
      <c r="N20" s="93"/>
    </row>
    <row r="21" spans="2:16" ht="15.75" x14ac:dyDescent="0.25">
      <c r="B21" s="247"/>
      <c r="C21" s="92">
        <v>17</v>
      </c>
      <c r="D21" s="92"/>
      <c r="E21" s="92"/>
      <c r="F21" s="92"/>
      <c r="G21" s="92"/>
      <c r="H21" s="92"/>
      <c r="I21" s="92"/>
      <c r="J21" s="92"/>
      <c r="K21" s="92"/>
      <c r="L21" s="92"/>
      <c r="M21" s="91">
        <f t="shared" si="0"/>
        <v>0</v>
      </c>
      <c r="N21" s="93"/>
    </row>
    <row r="22" spans="2:16" ht="15.75" x14ac:dyDescent="0.25">
      <c r="B22" s="247" t="s">
        <v>261</v>
      </c>
      <c r="C22" s="89">
        <v>11</v>
      </c>
      <c r="D22" s="92"/>
      <c r="E22" s="92"/>
      <c r="F22" s="92"/>
      <c r="G22" s="92"/>
      <c r="H22" s="92"/>
      <c r="I22" s="92"/>
      <c r="J22" s="92"/>
      <c r="K22" s="92"/>
      <c r="L22" s="92"/>
      <c r="M22" s="91">
        <f t="shared" si="0"/>
        <v>0</v>
      </c>
      <c r="N22" s="93"/>
    </row>
    <row r="23" spans="2:16" ht="15.75" x14ac:dyDescent="0.25">
      <c r="B23" s="247"/>
      <c r="C23" s="92">
        <v>17</v>
      </c>
      <c r="D23" s="92"/>
      <c r="E23" s="92"/>
      <c r="F23" s="92"/>
      <c r="G23" s="92"/>
      <c r="H23" s="92"/>
      <c r="I23" s="92"/>
      <c r="J23" s="92"/>
      <c r="K23" s="92"/>
      <c r="L23" s="92"/>
      <c r="M23" s="91">
        <f t="shared" si="0"/>
        <v>0</v>
      </c>
      <c r="N23" s="93"/>
      <c r="O23" s="93"/>
    </row>
    <row r="24" spans="2:16" ht="15.75" x14ac:dyDescent="0.25">
      <c r="B24" s="247" t="s">
        <v>262</v>
      </c>
      <c r="C24" s="89">
        <v>11</v>
      </c>
      <c r="D24" s="92"/>
      <c r="E24" s="92"/>
      <c r="F24" s="92"/>
      <c r="G24" s="92"/>
      <c r="H24" s="92"/>
      <c r="I24" s="92"/>
      <c r="J24" s="92"/>
      <c r="K24" s="92"/>
      <c r="L24" s="92"/>
      <c r="M24" s="91">
        <f t="shared" si="0"/>
        <v>0</v>
      </c>
      <c r="N24" s="93"/>
    </row>
    <row r="25" spans="2:16" ht="15.75" x14ac:dyDescent="0.25">
      <c r="B25" s="247"/>
      <c r="C25" s="92">
        <v>17</v>
      </c>
      <c r="D25" s="92"/>
      <c r="E25" s="92"/>
      <c r="F25" s="92"/>
      <c r="G25" s="92"/>
      <c r="H25" s="92"/>
      <c r="I25" s="92"/>
      <c r="J25" s="92"/>
      <c r="K25" s="92"/>
      <c r="L25" s="92"/>
      <c r="M25" s="91">
        <f t="shared" si="0"/>
        <v>0</v>
      </c>
      <c r="N25" s="93"/>
    </row>
    <row r="26" spans="2:16" ht="15.75" x14ac:dyDescent="0.25">
      <c r="B26" s="247" t="s">
        <v>263</v>
      </c>
      <c r="C26" s="89">
        <v>11</v>
      </c>
      <c r="D26" s="92"/>
      <c r="E26" s="92"/>
      <c r="F26" s="92"/>
      <c r="G26" s="92"/>
      <c r="H26" s="92"/>
      <c r="I26" s="92"/>
      <c r="J26" s="92"/>
      <c r="K26" s="92"/>
      <c r="L26" s="92"/>
      <c r="M26" s="91">
        <f t="shared" si="0"/>
        <v>0</v>
      </c>
      <c r="N26" s="93"/>
    </row>
    <row r="27" spans="2:16" ht="15.75" x14ac:dyDescent="0.25">
      <c r="B27" s="247"/>
      <c r="C27" s="92">
        <v>17</v>
      </c>
      <c r="D27" s="92"/>
      <c r="E27" s="92"/>
      <c r="F27" s="92"/>
      <c r="G27" s="92"/>
      <c r="H27" s="92"/>
      <c r="I27" s="92"/>
      <c r="J27" s="92"/>
      <c r="K27" s="92"/>
      <c r="L27" s="92"/>
      <c r="M27" s="91">
        <f t="shared" si="0"/>
        <v>0</v>
      </c>
      <c r="N27" s="93"/>
    </row>
    <row r="28" spans="2:16" ht="15.75" x14ac:dyDescent="0.25">
      <c r="B28" s="247" t="s">
        <v>264</v>
      </c>
      <c r="C28" s="89">
        <v>11</v>
      </c>
      <c r="D28" s="92"/>
      <c r="E28" s="92"/>
      <c r="F28" s="92"/>
      <c r="G28" s="92"/>
      <c r="H28" s="92"/>
      <c r="I28" s="92"/>
      <c r="J28" s="92"/>
      <c r="K28" s="92"/>
      <c r="L28" s="92"/>
      <c r="M28" s="91">
        <f t="shared" si="0"/>
        <v>0</v>
      </c>
      <c r="N28" s="93"/>
    </row>
    <row r="29" spans="2:16" ht="15.75" x14ac:dyDescent="0.25">
      <c r="B29" s="247"/>
      <c r="C29" s="92">
        <v>17</v>
      </c>
      <c r="D29" s="92"/>
      <c r="E29" s="92"/>
      <c r="F29" s="92"/>
      <c r="G29" s="92"/>
      <c r="H29" s="92"/>
      <c r="I29" s="92"/>
      <c r="J29" s="92"/>
      <c r="K29" s="92"/>
      <c r="L29" s="92"/>
      <c r="M29" s="91">
        <f t="shared" si="0"/>
        <v>0</v>
      </c>
      <c r="N29" s="93"/>
      <c r="O29" s="93"/>
    </row>
    <row r="30" spans="2:16" ht="15.75" x14ac:dyDescent="0.25">
      <c r="B30" s="247" t="s">
        <v>265</v>
      </c>
      <c r="C30" s="89">
        <v>11</v>
      </c>
      <c r="D30" s="92"/>
      <c r="E30" s="92"/>
      <c r="F30" s="92"/>
      <c r="G30" s="92"/>
      <c r="H30" s="92"/>
      <c r="I30" s="92"/>
      <c r="J30" s="92"/>
      <c r="K30" s="92"/>
      <c r="L30" s="92"/>
      <c r="M30" s="91">
        <f t="shared" si="0"/>
        <v>0</v>
      </c>
      <c r="N30" s="93"/>
    </row>
    <row r="31" spans="2:16" ht="15.75" x14ac:dyDescent="0.25">
      <c r="B31" s="247"/>
      <c r="C31" s="92">
        <v>17</v>
      </c>
      <c r="D31" s="92"/>
      <c r="E31" s="92"/>
      <c r="F31" s="92"/>
      <c r="G31" s="92"/>
      <c r="H31" s="92"/>
      <c r="I31" s="92"/>
      <c r="J31" s="92"/>
      <c r="K31" s="92"/>
      <c r="L31" s="92"/>
      <c r="M31" s="91">
        <f t="shared" si="0"/>
        <v>0</v>
      </c>
      <c r="N31" s="93"/>
      <c r="P31" s="93"/>
    </row>
    <row r="32" spans="2:16" ht="15.75" x14ac:dyDescent="0.25">
      <c r="B32" s="247" t="s">
        <v>266</v>
      </c>
      <c r="C32" s="89">
        <v>11</v>
      </c>
      <c r="D32" s="92"/>
      <c r="E32" s="92"/>
      <c r="F32" s="92"/>
      <c r="G32" s="92"/>
      <c r="H32" s="92"/>
      <c r="I32" s="92"/>
      <c r="J32" s="92"/>
      <c r="K32" s="92"/>
      <c r="L32" s="92"/>
      <c r="M32" s="91">
        <f t="shared" si="0"/>
        <v>0</v>
      </c>
      <c r="N32" s="93"/>
    </row>
    <row r="33" spans="2:16" ht="15.75" x14ac:dyDescent="0.25">
      <c r="B33" s="247"/>
      <c r="C33" s="92">
        <v>17</v>
      </c>
      <c r="D33" s="92"/>
      <c r="E33" s="92"/>
      <c r="F33" s="92"/>
      <c r="G33" s="92"/>
      <c r="H33" s="92"/>
      <c r="I33" s="92"/>
      <c r="J33" s="92"/>
      <c r="K33" s="92"/>
      <c r="L33" s="92"/>
      <c r="M33" s="91">
        <f t="shared" si="0"/>
        <v>0</v>
      </c>
      <c r="N33" s="93"/>
    </row>
    <row r="34" spans="2:16" ht="15.75" x14ac:dyDescent="0.25">
      <c r="B34" s="247" t="s">
        <v>267</v>
      </c>
      <c r="C34" s="89">
        <v>11</v>
      </c>
      <c r="D34" s="92"/>
      <c r="E34" s="92"/>
      <c r="F34" s="92"/>
      <c r="G34" s="92"/>
      <c r="H34" s="92"/>
      <c r="I34" s="92"/>
      <c r="J34" s="92"/>
      <c r="K34" s="92"/>
      <c r="L34" s="92"/>
      <c r="M34" s="91">
        <f t="shared" si="0"/>
        <v>0</v>
      </c>
      <c r="N34" s="94"/>
      <c r="O34" s="95"/>
    </row>
    <row r="35" spans="2:16" ht="15.75" x14ac:dyDescent="0.25">
      <c r="B35" s="247"/>
      <c r="C35" s="92">
        <v>17</v>
      </c>
      <c r="D35" s="92"/>
      <c r="E35" s="92"/>
      <c r="F35" s="92"/>
      <c r="G35" s="92"/>
      <c r="H35" s="92"/>
      <c r="I35" s="92"/>
      <c r="J35" s="92"/>
      <c r="K35" s="92"/>
      <c r="L35" s="92"/>
      <c r="M35" s="91">
        <f t="shared" si="0"/>
        <v>0</v>
      </c>
      <c r="N35" s="94"/>
      <c r="P35" s="93"/>
    </row>
    <row r="36" spans="2:16" ht="15.75" x14ac:dyDescent="0.25">
      <c r="B36" s="247" t="s">
        <v>268</v>
      </c>
      <c r="C36" s="89">
        <v>11</v>
      </c>
      <c r="D36" s="92"/>
      <c r="E36" s="92"/>
      <c r="F36" s="92"/>
      <c r="G36" s="92"/>
      <c r="H36" s="92"/>
      <c r="I36" s="92"/>
      <c r="J36" s="92"/>
      <c r="K36" s="92"/>
      <c r="L36" s="92"/>
      <c r="M36" s="91">
        <f t="shared" si="0"/>
        <v>0</v>
      </c>
      <c r="N36" s="94"/>
      <c r="O36" s="93"/>
    </row>
    <row r="37" spans="2:16" ht="15.75" x14ac:dyDescent="0.25">
      <c r="B37" s="247"/>
      <c r="C37" s="92">
        <v>17</v>
      </c>
      <c r="D37" s="92"/>
      <c r="E37" s="92"/>
      <c r="F37" s="92"/>
      <c r="G37" s="92"/>
      <c r="H37" s="92"/>
      <c r="I37" s="92"/>
      <c r="J37" s="92"/>
      <c r="K37" s="92"/>
      <c r="L37" s="92"/>
      <c r="M37" s="91">
        <f t="shared" si="0"/>
        <v>0</v>
      </c>
      <c r="N37" s="94"/>
    </row>
    <row r="38" spans="2:16" ht="15.75" x14ac:dyDescent="0.25">
      <c r="B38" s="247" t="s">
        <v>269</v>
      </c>
      <c r="C38" s="89">
        <v>11</v>
      </c>
      <c r="D38" s="92"/>
      <c r="E38" s="92"/>
      <c r="F38" s="92"/>
      <c r="G38" s="92"/>
      <c r="H38" s="92"/>
      <c r="I38" s="92"/>
      <c r="J38" s="92"/>
      <c r="K38" s="92"/>
      <c r="L38" s="92"/>
      <c r="M38" s="91">
        <f t="shared" si="0"/>
        <v>0</v>
      </c>
      <c r="N38" s="94"/>
    </row>
    <row r="39" spans="2:16" ht="15.75" x14ac:dyDescent="0.25">
      <c r="B39" s="247"/>
      <c r="C39" s="92">
        <v>17</v>
      </c>
      <c r="D39" s="92"/>
      <c r="E39" s="92"/>
      <c r="F39" s="92"/>
      <c r="G39" s="92"/>
      <c r="H39" s="92"/>
      <c r="I39" s="92"/>
      <c r="J39" s="92"/>
      <c r="K39" s="92"/>
      <c r="L39" s="92"/>
      <c r="M39" s="91">
        <f t="shared" si="0"/>
        <v>0</v>
      </c>
      <c r="N39" s="94"/>
    </row>
    <row r="40" spans="2:16" ht="15.75" x14ac:dyDescent="0.25">
      <c r="B40" s="247" t="s">
        <v>270</v>
      </c>
      <c r="C40" s="89">
        <v>11</v>
      </c>
      <c r="D40" s="92"/>
      <c r="E40" s="92"/>
      <c r="F40" s="92"/>
      <c r="G40" s="92"/>
      <c r="H40" s="92"/>
      <c r="I40" s="92"/>
      <c r="J40" s="92"/>
      <c r="K40" s="92"/>
      <c r="L40" s="92"/>
      <c r="M40" s="91">
        <f t="shared" si="0"/>
        <v>0</v>
      </c>
      <c r="N40" s="94"/>
    </row>
    <row r="41" spans="2:16" ht="15.75" x14ac:dyDescent="0.25">
      <c r="B41" s="247"/>
      <c r="C41" s="92">
        <v>17</v>
      </c>
      <c r="D41" s="92"/>
      <c r="E41" s="92"/>
      <c r="F41" s="92"/>
      <c r="G41" s="92"/>
      <c r="H41" s="92"/>
      <c r="I41" s="92"/>
      <c r="J41" s="92"/>
      <c r="K41" s="92"/>
      <c r="L41" s="92"/>
      <c r="M41" s="91">
        <f t="shared" si="0"/>
        <v>0</v>
      </c>
      <c r="N41" s="94"/>
    </row>
    <row r="42" spans="2:16" ht="15.75" x14ac:dyDescent="0.25">
      <c r="B42" s="247" t="s">
        <v>271</v>
      </c>
      <c r="C42" s="89">
        <v>11</v>
      </c>
      <c r="D42" s="92"/>
      <c r="E42" s="92"/>
      <c r="F42" s="92"/>
      <c r="G42" s="92"/>
      <c r="H42" s="92"/>
      <c r="I42" s="92"/>
      <c r="J42" s="92"/>
      <c r="K42" s="92"/>
      <c r="L42" s="92"/>
      <c r="M42" s="91">
        <f t="shared" si="0"/>
        <v>0</v>
      </c>
      <c r="N42" s="94">
        <v>-96767712</v>
      </c>
    </row>
    <row r="43" spans="2:16" ht="15.75" x14ac:dyDescent="0.25">
      <c r="B43" s="247"/>
      <c r="C43" s="92">
        <v>17</v>
      </c>
      <c r="D43" s="92"/>
      <c r="E43" s="92"/>
      <c r="F43" s="92"/>
      <c r="G43" s="92"/>
      <c r="H43" s="92"/>
      <c r="I43" s="92"/>
      <c r="J43" s="92"/>
      <c r="K43" s="92"/>
      <c r="L43" s="92"/>
      <c r="M43" s="91">
        <f t="shared" si="0"/>
        <v>0</v>
      </c>
    </row>
    <row r="44" spans="2:16" ht="15.75" x14ac:dyDescent="0.25">
      <c r="B44" s="247" t="s">
        <v>272</v>
      </c>
      <c r="C44" s="89">
        <v>11</v>
      </c>
      <c r="D44" s="92"/>
      <c r="E44" s="92"/>
      <c r="F44" s="92"/>
      <c r="G44" s="92"/>
      <c r="H44" s="92"/>
      <c r="I44" s="92"/>
      <c r="J44" s="92"/>
      <c r="K44" s="92"/>
      <c r="L44" s="92"/>
      <c r="M44" s="91">
        <f t="shared" si="0"/>
        <v>0</v>
      </c>
    </row>
    <row r="45" spans="2:16" ht="15.75" x14ac:dyDescent="0.25">
      <c r="B45" s="247"/>
      <c r="C45" s="92">
        <v>17</v>
      </c>
      <c r="D45" s="92"/>
      <c r="E45" s="92"/>
      <c r="F45" s="92"/>
      <c r="G45" s="92"/>
      <c r="H45" s="92"/>
      <c r="I45" s="92"/>
      <c r="J45" s="92"/>
      <c r="K45" s="92"/>
      <c r="L45" s="92"/>
      <c r="M45" s="91">
        <f t="shared" si="0"/>
        <v>0</v>
      </c>
    </row>
  </sheetData>
  <mergeCells count="25">
    <mergeCell ref="B44:B45"/>
    <mergeCell ref="B32:B33"/>
    <mergeCell ref="B34:B35"/>
    <mergeCell ref="B36:B37"/>
    <mergeCell ref="B38:B39"/>
    <mergeCell ref="B40:B41"/>
    <mergeCell ref="B42:B43"/>
    <mergeCell ref="B30:B31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6:B7"/>
    <mergeCell ref="B1:M2"/>
    <mergeCell ref="B4:B5"/>
    <mergeCell ref="C4:C5"/>
    <mergeCell ref="D4:L4"/>
    <mergeCell ref="M4:M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TIỀN THU PHÍ</vt:lpstr>
      <vt:lpstr>PHÍ OTO</vt:lpstr>
      <vt:lpstr>Thẻ từ</vt:lpstr>
      <vt:lpstr>PHÍ VÉ XE</vt:lpstr>
      <vt:lpstr>BẢO VỆ</vt:lpstr>
      <vt:lpstr>TH 04.2018</vt:lpstr>
      <vt:lpstr>Khoản chi T4</vt:lpstr>
      <vt:lpstr>KIỂM KÊ</vt:lpstr>
      <vt:lpstr>'PHÍ VÉ XE'!Print_Area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User</cp:lastModifiedBy>
  <cp:lastPrinted>2018-07-04T09:02:52Z</cp:lastPrinted>
  <dcterms:created xsi:type="dcterms:W3CDTF">2018-03-28T02:47:39Z</dcterms:created>
  <dcterms:modified xsi:type="dcterms:W3CDTF">2018-07-07T06:46:22Z</dcterms:modified>
</cp:coreProperties>
</file>