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BAO CAO T4\"/>
    </mc:Choice>
  </mc:AlternateContent>
  <bookViews>
    <workbookView xWindow="0" yWindow="0" windowWidth="24000" windowHeight="9045" firstSheet="7" activeTab="8"/>
  </bookViews>
  <sheets>
    <sheet name="TỔNG" sheetId="1" r:id="rId1"/>
    <sheet name="Sheet1" sheetId="9" state="hidden" r:id="rId2"/>
    <sheet name="TIỀN THU PHÍ" sheetId="2" r:id="rId3"/>
    <sheet name="PHÍ OTO" sheetId="3" r:id="rId4"/>
    <sheet name="Thẻ từ" sheetId="8" r:id="rId5"/>
    <sheet name="PHÍ VÉ XE" sheetId="4" r:id="rId6"/>
    <sheet name="TH 04.2018" sheetId="6" state="hidden" r:id="rId7"/>
    <sheet name="DE NGHI THANH TOAN THANG 7" sheetId="5" r:id="rId8"/>
    <sheet name="THANG 8" sheetId="10" r:id="rId9"/>
  </sheets>
  <definedNames>
    <definedName name="_xlnm._FilterDatabase" localSheetId="7" hidden="1">'DE NGHI THANH TOAN THANG 7'!$A$5:$F$17</definedName>
    <definedName name="_xlnm._FilterDatabase" localSheetId="6" hidden="1">'TH 04.2018'!$A$10:$D$11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F33" i="10"/>
  <c r="F34" i="10"/>
  <c r="F35" i="10"/>
  <c r="F36" i="10"/>
  <c r="F37" i="10"/>
  <c r="F38" i="10"/>
  <c r="F39" i="10"/>
  <c r="F23" i="10" l="1"/>
  <c r="F19" i="10"/>
  <c r="F18" i="10"/>
  <c r="F5" i="5" l="1"/>
  <c r="F11" i="10" l="1"/>
  <c r="D5" i="10" l="1"/>
  <c r="F42" i="10"/>
  <c r="F41" i="10"/>
  <c r="F40" i="10"/>
  <c r="F31" i="10"/>
  <c r="F30" i="10"/>
  <c r="F29" i="10"/>
  <c r="F28" i="10"/>
  <c r="F27" i="10"/>
  <c r="F26" i="10"/>
  <c r="F25" i="10"/>
  <c r="F24" i="10"/>
  <c r="F22" i="10"/>
  <c r="F21" i="10"/>
  <c r="F20" i="10"/>
  <c r="F17" i="10"/>
  <c r="F16" i="10"/>
  <c r="F15" i="10"/>
  <c r="F14" i="10"/>
  <c r="F13" i="10"/>
  <c r="F12" i="10"/>
  <c r="F10" i="10"/>
  <c r="F9" i="10"/>
  <c r="F8" i="10"/>
  <c r="F7" i="10"/>
  <c r="F6" i="10"/>
  <c r="E5" i="10"/>
  <c r="F5" i="10" l="1"/>
  <c r="F29" i="5"/>
  <c r="F36" i="5" l="1"/>
  <c r="F7" i="5" l="1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6" i="5" l="1"/>
  <c r="F33" i="5" l="1"/>
  <c r="F34" i="5"/>
  <c r="F35" i="5"/>
  <c r="C17" i="1" l="1"/>
  <c r="C16" i="1"/>
  <c r="E9" i="1" l="1"/>
  <c r="E10" i="1"/>
  <c r="E11" i="1"/>
  <c r="E12" i="1"/>
  <c r="E13" i="1"/>
  <c r="Q7" i="2" l="1"/>
  <c r="Q8" i="2"/>
  <c r="Q9" i="2"/>
  <c r="Q10" i="2"/>
  <c r="Q11" i="2"/>
  <c r="Q6" i="2"/>
  <c r="M12" i="2" l="1"/>
  <c r="N12" i="2"/>
  <c r="O12" i="2"/>
  <c r="P12" i="2"/>
  <c r="K18" i="2" l="1"/>
  <c r="K19" i="2"/>
  <c r="K20" i="2"/>
  <c r="K21" i="2"/>
  <c r="K22" i="2"/>
  <c r="K17" i="2"/>
  <c r="E29" i="4" l="1"/>
  <c r="H25" i="8" l="1"/>
  <c r="E5" i="5" l="1"/>
  <c r="D5" i="5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6" i="6" s="1"/>
  <c r="I12" i="6"/>
  <c r="G9" i="6"/>
  <c r="F9" i="6"/>
  <c r="E9" i="6"/>
  <c r="H8" i="6"/>
  <c r="G8" i="6"/>
  <c r="F8" i="6"/>
  <c r="E8" i="6"/>
  <c r="H198" i="6" l="1"/>
  <c r="H195" i="6" s="1"/>
  <c r="K6" i="6" s="1"/>
  <c r="I7" i="6"/>
  <c r="I198" i="6" l="1"/>
  <c r="E14" i="3"/>
  <c r="E23" i="2" l="1"/>
  <c r="G23" i="2"/>
  <c r="I23" i="2"/>
  <c r="K23" i="2"/>
  <c r="C23" i="2"/>
  <c r="L12" i="2"/>
  <c r="D12" i="2"/>
  <c r="E12" i="2"/>
  <c r="F12" i="2"/>
  <c r="G12" i="2"/>
  <c r="H12" i="2"/>
  <c r="I12" i="2"/>
  <c r="J12" i="2"/>
  <c r="K12" i="2"/>
  <c r="C12" i="2"/>
  <c r="Q12" i="2" l="1"/>
  <c r="E17" i="1"/>
  <c r="E14" i="1" l="1"/>
  <c r="E15" i="1"/>
  <c r="E16" i="1"/>
  <c r="E8" i="1"/>
  <c r="E18" i="1" s="1"/>
</calcChain>
</file>

<file path=xl/sharedStrings.xml><?xml version="1.0" encoding="utf-8"?>
<sst xmlns="http://schemas.openxmlformats.org/spreadsheetml/2006/main" count="431" uniqueCount="365">
  <si>
    <t>CÁC KHOẢN PHÍ THU TẠI TÒA NHÀ ĐÔNG ĐÔ - 100 HQV THÁNG 03/2018</t>
  </si>
  <si>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</si>
  <si>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</si>
  <si>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</si>
  <si>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</si>
  <si>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</si>
  <si>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</si>
  <si>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</si>
  <si>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</si>
  <si>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</si>
  <si>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</si>
  <si>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</si>
  <si>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</si>
  <si>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</si>
  <si>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</si>
  <si>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</si>
  <si>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</si>
  <si>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</si>
  <si>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</si>
  <si>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</si>
  <si>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</si>
  <si>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</si>
  <si>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</si>
  <si>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</si>
  <si>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THÁNG 10/2017</t>
  </si>
  <si>
    <t>THÁNG 11/2017</t>
  </si>
  <si>
    <t>THÁNG 12/2017</t>
  </si>
  <si>
    <t>TTTM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</si>
  <si>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</si>
  <si>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</si>
  <si>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</si>
  <si>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</si>
  <si>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</si>
  <si>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</si>
  <si>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</si>
  <si>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</si>
  <si>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</si>
  <si>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</si>
  <si>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Hà Nội, ngày    tháng    năm 2018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</si>
  <si>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</si>
  <si>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</si>
  <si>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</si>
  <si>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</si>
  <si>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</si>
  <si>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</si>
  <si>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</si>
  <si>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</si>
  <si>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</si>
  <si>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</si>
  <si>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</si>
  <si>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</si>
  <si>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</si>
  <si>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</si>
  <si>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</si>
  <si>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</si>
  <si>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</si>
  <si>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</si>
  <si>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</si>
  <si>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</si>
  <si>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</si>
  <si>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</si>
  <si>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</si>
  <si>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</si>
  <si>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</si>
  <si>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</si>
  <si>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</si>
  <si>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</si>
  <si>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</si>
  <si>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</si>
  <si>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</si>
  <si>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</si>
  <si>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</si>
  <si>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</si>
  <si>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</si>
  <si>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</si>
  <si>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</si>
  <si>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</si>
  <si>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</si>
  <si>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</si>
  <si>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</si>
  <si>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</si>
  <si>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</si>
  <si>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</si>
  <si>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</si>
  <si>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</si>
  <si>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</si>
  <si>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</si>
  <si>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</si>
  <si>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</si>
  <si>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</si>
  <si>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</si>
  <si>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</si>
  <si>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</si>
  <si>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</si>
  <si>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</si>
  <si>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</si>
  <si>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</si>
  <si>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</si>
  <si>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</si>
  <si>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</si>
  <si>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</si>
  <si>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</si>
  <si>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</si>
  <si>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</si>
  <si>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</si>
  <si>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</si>
  <si>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</si>
  <si>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</si>
  <si>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</si>
  <si>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</si>
  <si>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</si>
  <si>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</si>
  <si>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</si>
  <si>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</si>
  <si>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</si>
  <si>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</si>
  <si>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</si>
  <si>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</si>
  <si>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</si>
  <si>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</si>
  <si>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</si>
  <si>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</si>
  <si>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</si>
  <si>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</si>
  <si>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</si>
  <si>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</si>
  <si>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</si>
  <si>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</si>
  <si>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</si>
  <si>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</si>
  <si>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</si>
  <si>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</si>
  <si>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</si>
  <si>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</si>
  <si>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</si>
  <si>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</si>
  <si>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</si>
  <si>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</si>
  <si>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</si>
  <si>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</si>
  <si>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</si>
  <si>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</si>
  <si>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</si>
  <si>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</si>
  <si>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</si>
  <si>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</si>
  <si>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</si>
  <si>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</si>
  <si>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</si>
  <si>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</si>
  <si>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</si>
  <si>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</si>
  <si>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</si>
  <si>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</si>
  <si>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</si>
  <si>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</si>
  <si>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</si>
  <si>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</si>
  <si>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</si>
  <si>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</si>
  <si>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</si>
  <si>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</si>
  <si>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</si>
  <si>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</si>
  <si>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</si>
  <si>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</si>
  <si>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</si>
  <si>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</si>
  <si>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</si>
  <si>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</si>
  <si>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</si>
  <si>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</si>
  <si>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</si>
  <si>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</si>
  <si>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</si>
  <si>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</si>
  <si>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</si>
  <si>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</si>
  <si>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</si>
  <si>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</si>
  <si>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</si>
  <si>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</si>
  <si>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</si>
  <si>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</si>
  <si>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</si>
  <si>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</si>
  <si>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</si>
  <si>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</si>
  <si>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</si>
  <si>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</si>
  <si>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</si>
  <si>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</si>
  <si>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</si>
  <si>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</si>
  <si>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</si>
  <si>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</si>
  <si>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</si>
  <si>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</si>
  <si>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</si>
  <si>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</si>
  <si>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</si>
  <si>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</si>
  <si>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</si>
  <si>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</si>
  <si>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</si>
  <si>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</si>
  <si>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</si>
  <si>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</si>
  <si>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</si>
  <si>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</si>
  <si>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</si>
  <si>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</si>
  <si>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</si>
  <si>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</si>
  <si>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</si>
  <si>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</si>
  <si>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</si>
  <si>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</si>
  <si>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</si>
  <si>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</si>
  <si>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</si>
  <si>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</si>
  <si>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</si>
  <si>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</si>
  <si>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</si>
  <si>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</si>
  <si>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</si>
  <si>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</si>
  <si>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</si>
  <si>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</si>
  <si>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</si>
  <si>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</si>
  <si>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</si>
  <si>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</si>
  <si>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</si>
  <si>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</si>
  <si>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</si>
  <si>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</si>
  <si>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</si>
  <si>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</si>
  <si>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</si>
  <si>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</si>
  <si>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</si>
  <si>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</si>
  <si>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</si>
  <si>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</si>
  <si>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</si>
  <si>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</si>
  <si>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</si>
  <si>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</si>
  <si>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</si>
  <si>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</si>
  <si>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</si>
  <si>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</si>
  <si>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</si>
  <si>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</si>
  <si>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</si>
  <si>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</si>
  <si>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</si>
  <si>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</si>
  <si>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Tổng</t>
  </si>
  <si>
    <t>30E-10661</t>
  </si>
  <si>
    <t>30E-524.73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</si>
  <si>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</si>
  <si>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</si>
  <si>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</si>
  <si>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</si>
  <si>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</si>
  <si>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</si>
  <si>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</si>
  <si>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</si>
  <si>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</si>
  <si>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</si>
  <si>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</si>
  <si>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</si>
  <si>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</si>
  <si>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</si>
  <si>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</si>
  <si>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Bác Minh</t>
  </si>
  <si>
    <t>Thu Hà</t>
  </si>
  <si>
    <t>Chị Quyên</t>
  </si>
  <si>
    <t>cô Phương</t>
  </si>
  <si>
    <t>CHỈ TIÊU THÁNG 03/2018</t>
  </si>
  <si>
    <t>THÁNG 2/2017</t>
  </si>
  <si>
    <t>THÁNG 2/2018</t>
  </si>
  <si>
    <t>THÁNG 3/2017</t>
  </si>
  <si>
    <t>THÁNG 4/2017</t>
  </si>
  <si>
    <t>THÁNG 5/2017</t>
  </si>
  <si>
    <t>THÁNG 6/2017</t>
  </si>
  <si>
    <t>THÁNG 7/2017</t>
  </si>
  <si>
    <t>THÁNG 8/2017</t>
  </si>
  <si>
    <t>THÁNG 9/2017</t>
  </si>
  <si>
    <t>THÁNG 1/2018</t>
  </si>
  <si>
    <t>THÁNG 3/2018</t>
  </si>
  <si>
    <r>
      <rPr>
        <b/>
        <i/>
        <sz val="12"/>
        <color theme="1"/>
        <rFont val="Times New Roman"/>
        <family val="1"/>
      </rPr>
      <t xml:space="preserve">Bằng chữ: </t>
    </r>
    <r>
      <rPr>
        <i/>
        <sz val="12"/>
        <color theme="1"/>
        <rFont val="Times New Roman"/>
        <family val="1"/>
      </rPr>
      <t>Một trăm hai mươi tư triệu, hai trăm sáu mươi chín nghìn, năm trăm chín mươi lăm đồng./</t>
    </r>
  </si>
  <si>
    <t>CÁC KHOẢN PHÍ THU TẠI TÒA NHÀ ĐÔNG ĐÔ - 100 HQV THÁNG 4/2018</t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</si>
  <si>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5/2018 (kỳ thu 01/04/2018 - 30/04/2018)</t>
    </r>
  </si>
  <si>
    <t>- 1.200.000 tiền thẻ thang máy thu từ cư dân 
- 2.000.000 phí oto ngoài gửi hợp đồng tháng 5
- 1.200.000 phí oto ngoài gửi hợp đồng tháng 6</t>
  </si>
  <si>
    <t>- 2.100.000 phí thu oto vãng lai
- 4.400.000 phí oto ngoài gửi hợp đồng tháng 4</t>
  </si>
  <si>
    <t>BÀN GIAO TIỀN THÁNG 03/2018 KỲ THU 01/04/2018 - 30/04/2018</t>
  </si>
  <si>
    <t>30S-6401</t>
  </si>
  <si>
    <t>Từ 01/05/2018 đến 31/05/2018</t>
  </si>
  <si>
    <t>TỪ NGÀY 01/05/2018 ĐẾN 31/05/2018</t>
  </si>
  <si>
    <t>573,574,575,576,577.</t>
  </si>
  <si>
    <t>(Từ ngày 01/05/2018 đến 30/05/2018)</t>
  </si>
  <si>
    <t xml:space="preserve">Bằng chữ:  </t>
  </si>
  <si>
    <t>30E-390.68</t>
  </si>
  <si>
    <t>578,579,580,581,582</t>
  </si>
  <si>
    <t>phí tháng 5 &amp; 6( 9/5/18)</t>
  </si>
  <si>
    <t>TỪ NGÀY 01/05/2018 ĐẾN 30/05/2018</t>
  </si>
  <si>
    <t>583,584,585,586</t>
  </si>
  <si>
    <t>587,588,589,590,591</t>
  </si>
  <si>
    <t>Tiền nước uống cho BQL, kỹ thuật, bảo vệ</t>
  </si>
  <si>
    <t>Chi phí tiền mạng internet phòng B03</t>
  </si>
  <si>
    <t>Chi phí thẻ từ thang máy phục vụ cho BQL</t>
  </si>
  <si>
    <t>CÁC KHOẢN CHI TRONG THÁNG 7</t>
  </si>
  <si>
    <t>Mua thẻ từ thang máy cho Cư Dân</t>
  </si>
  <si>
    <t>Đóng tiền điện sinh hoạt cho tòa nhà tháng 6</t>
  </si>
  <si>
    <t>Đóng tiền điện phòng Gym Tháng 6</t>
  </si>
  <si>
    <t>Đóng tiền nước sinh hoạt cho tòa nhà chung cư Đông Đô tháng 6</t>
  </si>
  <si>
    <t>Phí nộp tiền nước ngân hàng VietinBank</t>
  </si>
  <si>
    <t>Chi phí đổ mực máy in tại phòng B07</t>
  </si>
  <si>
    <t xml:space="preserve"> Chi phí mua thùng rác để Sảnh tầng 1</t>
  </si>
  <si>
    <t>Chi phí mua đèn điện thang máy và Băng dính an toàn</t>
  </si>
  <si>
    <t>Mua thẻ điện thoại máy Hotline</t>
  </si>
  <si>
    <t>Chi phí thay kính mái ở Sảnh tầng 1</t>
  </si>
  <si>
    <t>Chi phí thay cửa kính ra vào tầng 1 TTTM</t>
  </si>
  <si>
    <t>Chi phí thay quạt thông gió B.03</t>
  </si>
  <si>
    <t>Chi phí mua Văn phòng phẩm</t>
  </si>
  <si>
    <t>Chi phí mua đèn ngủ lắp phòng B.03</t>
  </si>
  <si>
    <t>Đóng tiền điện phòng B07</t>
  </si>
  <si>
    <t>Tiền phô tô tài liệu</t>
  </si>
  <si>
    <t>Chi phí trang trí Sảnh Hội nghị họp Chung cư lần 1</t>
  </si>
  <si>
    <t>Chi phí thuê bàn ghế Họp Hội nghị cư dân lần 1</t>
  </si>
  <si>
    <t>Chi phí thuê loa đài họp Hội nghị cư dân lần 1</t>
  </si>
  <si>
    <t>Chi phí bánh kẹo, hoa quả họp Hội nghị cư dân lần 1</t>
  </si>
  <si>
    <t>Chi phí nước uống, cốc, đĩa họp Hội nghị cư dân lần 1</t>
  </si>
  <si>
    <t>Mua hoa phục vụ cho cuộc họp Hội nghị cư dân lần 1</t>
  </si>
  <si>
    <t>Chi trang trí hội nghị họp cư dân lần 2</t>
  </si>
  <si>
    <t>Chi phí thuê bàn ghế Họp Hội nghị cư dân lần 2</t>
  </si>
  <si>
    <t>Chi phí thuê loa đài họp Hội nghị cư dân lần 2</t>
  </si>
  <si>
    <t>Chi phí bánh kẹo, hoa quả họp Hội nghị cư dân lần 2</t>
  </si>
  <si>
    <t>Chi phí nước uống, cốc, đĩa họp Hội nghị cư dân lần 2</t>
  </si>
  <si>
    <t>Mua hoa phục vụ cho cuộc họp Hội nghị cư dân lần 2</t>
  </si>
  <si>
    <t>Chi phí thay bóng đèn lắp cầu thang bộ</t>
  </si>
  <si>
    <t>CÁC KHOẢN CHI TRONG THÁNG 8</t>
  </si>
  <si>
    <t>Chi phí bồi dưỡng cán bộ Phòng cháy chữa cháy</t>
  </si>
  <si>
    <t>Chi phí công tác thu thập ý kiến dân cư</t>
  </si>
  <si>
    <t>Chi phí tiền phong bì cho cuộc họp Hội nghị cư dân lần 1</t>
  </si>
  <si>
    <t>Chi phí sửa chữa khóa cửa phòng B.04</t>
  </si>
  <si>
    <t>Chi phí thay 2 thoát sàn chống mùi B.03</t>
  </si>
  <si>
    <t>Chi phí tiền phong bì cho cuộc họp Hội nghị cư dân lần 2</t>
  </si>
  <si>
    <t>Thanh toán tiền phô tô tài liệu</t>
  </si>
  <si>
    <t>Đóng tiền điện sinh hoạt cho tòa nhà tháng 7</t>
  </si>
  <si>
    <t>Đóng tiền điện phòng Gym Tháng 7</t>
  </si>
  <si>
    <t>Đóng tiền nước sinh hoạt cho tòa nhà chung cư Đông Đô tháng 7</t>
  </si>
  <si>
    <t>Thay cụm mực máy in</t>
  </si>
  <si>
    <t>Phí khởi động lại bộ đếm bản in của máy in</t>
  </si>
  <si>
    <t>Chi phí làm biển báo đỗ xe tầng hầm</t>
  </si>
  <si>
    <t>Đóng tiền điện phòng B.03</t>
  </si>
  <si>
    <t>Đóng tiền điện phòng B.07</t>
  </si>
  <si>
    <t>Chi phí thông tắc căn hộ B.05 tầng B</t>
  </si>
  <si>
    <t>Chi phí thay vòi xịt nước ở phòng vệ sinh bị hỏng tại Tầng TTTM</t>
  </si>
  <si>
    <t>Chi phí thuê bàn ghế cuộc họp cư dân về việc đăng ký phiếu gửi xe ô tô</t>
  </si>
  <si>
    <t>Chi phí mua nước uống và cốc phục vụ  cư dân đăng ký gửi xe ô tô mái 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</si>
</sst>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d/mm/yy;@"/>
    <numFmt numFmtId="166" formatCode="_(* #,##0_);_(* \(#,##0\);_(* &quot;-&quot;??_);_(@_)"/>
    <numFmt numFmtId="167" formatCode="_(* #,##0.0_);_(* \(#,##0.0\);_(* &quot;-&quot;??_);_(@_)"/>
  </numFmts>
  <fonts count="3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6">
    <xf numFmtId="0" fontId="0" fillId="0" borderId="0"/>
    <xf numFmtId="0" fontId="2" fillId="0" borderId="0"/>
    <xf numFmtId="0" fontId="21" fillId="0" borderId="0"/>
    <xf numFmtId="164" fontId="21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" fillId="0" borderId="0"/>
  </cellStyleXfs>
  <cellXfs count="248">
    <xf numFmtId="0" fontId="0" fillId="0" borderId="0" xfId="0"/>
    <xf numFmtId="0" fontId="3" fillId="0" borderId="0" xfId="0" applyFont="1"/>
    <xf numFmtId="0" fontId="3" fillId="0" borderId="7" xfId="0" applyFont="1" applyBorder="1"/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3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14" fillId="0" borderId="0" xfId="0" applyFont="1"/>
    <xf numFmtId="0" fontId="3" fillId="0" borderId="0" xfId="0" applyFont="1" applyAlignment="1">
      <alignment vertical="center"/>
    </xf>
    <xf numFmtId="3" fontId="4" fillId="0" borderId="19" xfId="0" applyNumberFormat="1" applyFont="1" applyBorder="1" applyAlignment="1">
      <alignment vertical="center"/>
    </xf>
    <xf numFmtId="3" fontId="4" fillId="0" borderId="20" xfId="0" applyNumberFormat="1" applyFont="1" applyBorder="1" applyAlignment="1">
      <alignment vertical="center"/>
    </xf>
    <xf numFmtId="0" fontId="4" fillId="0" borderId="25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/>
    <xf numFmtId="0" fontId="7" fillId="0" borderId="18" xfId="0" applyFont="1" applyBorder="1"/>
    <xf numFmtId="3" fontId="5" fillId="0" borderId="19" xfId="0" applyNumberFormat="1" applyFont="1" applyBorder="1" applyAlignment="1">
      <alignment horizontal="right" vertical="center"/>
    </xf>
    <xf numFmtId="0" fontId="7" fillId="0" borderId="20" xfId="0" applyFont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" fontId="7" fillId="0" borderId="16" xfId="0" applyNumberFormat="1" applyFont="1" applyBorder="1" applyAlignment="1">
      <alignment vertical="center"/>
    </xf>
    <xf numFmtId="3" fontId="15" fillId="0" borderId="19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5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0" fontId="2" fillId="0" borderId="0" xfId="1"/>
    <xf numFmtId="0" fontId="5" fillId="0" borderId="0" xfId="1" applyFont="1" applyAlignment="1"/>
    <xf numFmtId="14" fontId="15" fillId="0" borderId="0" xfId="1" applyNumberFormat="1" applyFont="1" applyAlignment="1">
      <alignment horizontal="left" vertical="center"/>
    </xf>
    <xf numFmtId="0" fontId="19" fillId="0" borderId="0" xfId="1" applyFont="1" applyAlignment="1"/>
    <xf numFmtId="0" fontId="7" fillId="0" borderId="0" xfId="1" applyFont="1" applyAlignment="1">
      <alignment horizontal="center"/>
    </xf>
    <xf numFmtId="0" fontId="5" fillId="0" borderId="25" xfId="1" applyFont="1" applyBorder="1" applyAlignment="1">
      <alignment horizontal="center"/>
    </xf>
    <xf numFmtId="3" fontId="15" fillId="4" borderId="25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8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15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20" fillId="5" borderId="25" xfId="1" applyNumberFormat="1" applyFont="1" applyFill="1" applyBorder="1" applyAlignment="1">
      <alignment horizontal="right"/>
    </xf>
    <xf numFmtId="0" fontId="23" fillId="0" borderId="25" xfId="2" applyFont="1" applyBorder="1" applyAlignment="1">
      <alignment horizontal="center"/>
    </xf>
    <xf numFmtId="0" fontId="23" fillId="0" borderId="25" xfId="2" applyFont="1" applyFill="1" applyBorder="1" applyAlignment="1">
      <alignment horizontal="center" vertical="center" wrapText="1"/>
    </xf>
    <xf numFmtId="0" fontId="23" fillId="7" borderId="25" xfId="2" applyFont="1" applyFill="1" applyBorder="1" applyAlignment="1">
      <alignment vertical="center"/>
    </xf>
    <xf numFmtId="0" fontId="23" fillId="8" borderId="25" xfId="2" applyFont="1" applyFill="1" applyBorder="1" applyAlignment="1">
      <alignment horizontal="center" vertical="center"/>
    </xf>
    <xf numFmtId="3" fontId="23" fillId="9" borderId="25" xfId="2" applyNumberFormat="1" applyFont="1" applyFill="1" applyBorder="1" applyAlignment="1">
      <alignment horizontal="right" vertical="center"/>
    </xf>
    <xf numFmtId="3" fontId="23" fillId="10" borderId="25" xfId="2" applyNumberFormat="1" applyFont="1" applyFill="1" applyBorder="1" applyAlignment="1">
      <alignment horizontal="right" vertical="center"/>
    </xf>
    <xf numFmtId="0" fontId="23" fillId="0" borderId="25" xfId="2" applyFont="1" applyBorder="1" applyAlignment="1">
      <alignment vertical="center"/>
    </xf>
    <xf numFmtId="0" fontId="23" fillId="0" borderId="25" xfId="2" applyFont="1" applyFill="1" applyBorder="1" applyAlignment="1">
      <alignment horizontal="center" vertical="center"/>
    </xf>
    <xf numFmtId="0" fontId="23" fillId="0" borderId="25" xfId="2" applyFont="1" applyBorder="1" applyAlignment="1"/>
    <xf numFmtId="0" fontId="23" fillId="4" borderId="25" xfId="2" applyFont="1" applyFill="1" applyBorder="1" applyAlignment="1">
      <alignment horizontal="center" vertical="center"/>
    </xf>
    <xf numFmtId="0" fontId="24" fillId="0" borderId="25" xfId="2" applyFont="1" applyFill="1" applyBorder="1" applyAlignment="1">
      <alignment horizontal="center" vertical="center"/>
    </xf>
    <xf numFmtId="0" fontId="23" fillId="8" borderId="25" xfId="2" applyNumberFormat="1" applyFont="1" applyFill="1" applyBorder="1" applyAlignment="1">
      <alignment horizontal="center" vertical="center"/>
    </xf>
    <xf numFmtId="1" fontId="23" fillId="0" borderId="25" xfId="2" applyNumberFormat="1" applyFont="1" applyFill="1" applyBorder="1" applyAlignment="1">
      <alignment horizontal="center" vertical="center"/>
    </xf>
    <xf numFmtId="1" fontId="23" fillId="2" borderId="25" xfId="2" applyNumberFormat="1" applyFont="1" applyFill="1" applyBorder="1" applyAlignment="1">
      <alignment horizontal="center" vertical="center"/>
    </xf>
    <xf numFmtId="0" fontId="24" fillId="8" borderId="25" xfId="2" applyFont="1" applyFill="1" applyBorder="1" applyAlignment="1">
      <alignment horizontal="center" vertical="center"/>
    </xf>
    <xf numFmtId="0" fontId="24" fillId="0" borderId="25" xfId="2" applyFont="1" applyBorder="1" applyAlignment="1">
      <alignment vertical="center"/>
    </xf>
    <xf numFmtId="3" fontId="23" fillId="9" borderId="25" xfId="2" applyNumberFormat="1" applyFont="1" applyFill="1" applyBorder="1" applyAlignment="1">
      <alignment vertical="center"/>
    </xf>
    <xf numFmtId="0" fontId="23" fillId="2" borderId="25" xfId="2" applyFont="1" applyFill="1" applyBorder="1" applyAlignment="1">
      <alignment horizontal="center" vertical="center"/>
    </xf>
    <xf numFmtId="0" fontId="24" fillId="2" borderId="25" xfId="2" applyFont="1" applyFill="1" applyBorder="1" applyAlignment="1">
      <alignment horizontal="center" vertical="center"/>
    </xf>
    <xf numFmtId="0" fontId="24" fillId="7" borderId="25" xfId="2" applyFont="1" applyFill="1" applyBorder="1" applyAlignment="1">
      <alignment vertical="center"/>
    </xf>
    <xf numFmtId="1" fontId="23" fillId="4" borderId="25" xfId="2" applyNumberFormat="1" applyFont="1" applyFill="1" applyBorder="1" applyAlignment="1">
      <alignment horizontal="center" vertical="center"/>
    </xf>
    <xf numFmtId="0" fontId="24" fillId="4" borderId="25" xfId="2" applyFont="1" applyFill="1" applyBorder="1" applyAlignment="1">
      <alignment horizontal="center" vertical="center"/>
    </xf>
    <xf numFmtId="0" fontId="23" fillId="0" borderId="25" xfId="2" applyFont="1" applyFill="1" applyBorder="1" applyAlignment="1">
      <alignment vertical="center"/>
    </xf>
    <xf numFmtId="0" fontId="23" fillId="8" borderId="25" xfId="2" applyFont="1" applyFill="1" applyBorder="1" applyAlignment="1">
      <alignment horizontal="center"/>
    </xf>
    <xf numFmtId="0" fontId="15" fillId="0" borderId="28" xfId="1" applyFont="1" applyBorder="1" applyAlignment="1">
      <alignment vertical="center"/>
    </xf>
    <xf numFmtId="0" fontId="15" fillId="0" borderId="28" xfId="1" applyFont="1" applyFill="1" applyBorder="1" applyAlignment="1">
      <alignment vertical="center"/>
    </xf>
    <xf numFmtId="0" fontId="5" fillId="0" borderId="28" xfId="1" applyFont="1" applyBorder="1" applyAlignment="1">
      <alignment vertical="center"/>
    </xf>
    <xf numFmtId="0" fontId="2" fillId="2" borderId="0" xfId="1" applyFill="1"/>
    <xf numFmtId="0" fontId="23" fillId="0" borderId="0" xfId="2" applyFont="1" applyFill="1" applyBorder="1" applyAlignment="1"/>
    <xf numFmtId="0" fontId="15" fillId="0" borderId="0" xfId="1" applyFont="1" applyAlignment="1">
      <alignment vertical="center"/>
    </xf>
    <xf numFmtId="3" fontId="15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4" borderId="0" xfId="1" applyFill="1"/>
    <xf numFmtId="0" fontId="24" fillId="0" borderId="29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3" fontId="20" fillId="0" borderId="25" xfId="1" applyNumberFormat="1" applyFont="1" applyBorder="1" applyAlignment="1">
      <alignment horizontal="right" vertical="center"/>
    </xf>
    <xf numFmtId="3" fontId="20" fillId="4" borderId="25" xfId="1" applyNumberFormat="1" applyFont="1" applyFill="1" applyBorder="1" applyAlignment="1">
      <alignment horizontal="right" vertical="center"/>
    </xf>
    <xf numFmtId="0" fontId="24" fillId="0" borderId="31" xfId="1" applyFont="1" applyBorder="1" applyAlignment="1">
      <alignment horizontal="right"/>
    </xf>
    <xf numFmtId="0" fontId="24" fillId="0" borderId="25" xfId="1" applyFont="1" applyBorder="1" applyAlignment="1">
      <alignment horizontal="center" vertical="center"/>
    </xf>
    <xf numFmtId="3" fontId="24" fillId="0" borderId="25" xfId="1" applyNumberFormat="1" applyFont="1" applyBorder="1"/>
    <xf numFmtId="14" fontId="24" fillId="0" borderId="25" xfId="1" applyNumberFormat="1" applyFont="1" applyBorder="1" applyAlignment="1">
      <alignment horizontal="right" vertical="center"/>
    </xf>
    <xf numFmtId="166" fontId="7" fillId="0" borderId="25" xfId="4" applyNumberFormat="1" applyFont="1" applyBorder="1" applyAlignment="1">
      <alignment horizontal="right" vertical="center" wrapText="1"/>
    </xf>
    <xf numFmtId="0" fontId="5" fillId="2" borderId="25" xfId="0" applyFont="1" applyFill="1" applyBorder="1" applyAlignment="1">
      <alignment vertical="center" wrapText="1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3" xfId="0" quotePrefix="1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" fontId="3" fillId="0" borderId="0" xfId="0" applyNumberFormat="1" applyFont="1"/>
    <xf numFmtId="0" fontId="7" fillId="0" borderId="14" xfId="0" applyFont="1" applyBorder="1" applyAlignment="1"/>
    <xf numFmtId="0" fontId="7" fillId="0" borderId="17" xfId="0" applyFont="1" applyBorder="1" applyAlignment="1"/>
    <xf numFmtId="0" fontId="7" fillId="0" borderId="20" xfId="0" applyFont="1" applyBorder="1" applyAlignment="1"/>
    <xf numFmtId="166" fontId="7" fillId="0" borderId="13" xfId="4" applyNumberFormat="1" applyFont="1" applyBorder="1"/>
    <xf numFmtId="166" fontId="7" fillId="0" borderId="16" xfId="4" applyNumberFormat="1" applyFont="1" applyBorder="1"/>
    <xf numFmtId="166" fontId="7" fillId="0" borderId="10" xfId="4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6" fillId="0" borderId="25" xfId="0" applyFont="1" applyBorder="1" applyAlignment="1">
      <alignment horizontal="center"/>
    </xf>
    <xf numFmtId="14" fontId="26" fillId="0" borderId="25" xfId="0" applyNumberFormat="1" applyFont="1" applyBorder="1" applyAlignment="1">
      <alignment horizontal="center"/>
    </xf>
    <xf numFmtId="166" fontId="26" fillId="0" borderId="25" xfId="4" applyNumberFormat="1" applyFont="1" applyBorder="1" applyAlignment="1">
      <alignment horizontal="center"/>
    </xf>
    <xf numFmtId="166" fontId="26" fillId="0" borderId="25" xfId="0" applyNumberFormat="1" applyFont="1" applyBorder="1" applyAlignment="1">
      <alignment horizontal="center"/>
    </xf>
    <xf numFmtId="0" fontId="0" fillId="0" borderId="0" xfId="0" applyAlignment="1"/>
    <xf numFmtId="0" fontId="27" fillId="0" borderId="25" xfId="0" applyFont="1" applyBorder="1" applyAlignment="1"/>
    <xf numFmtId="0" fontId="7" fillId="0" borderId="33" xfId="0" quotePrefix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6" fontId="7" fillId="0" borderId="33" xfId="4" applyNumberFormat="1" applyFont="1" applyBorder="1"/>
    <xf numFmtId="0" fontId="7" fillId="0" borderId="34" xfId="0" applyFont="1" applyBorder="1" applyAlignment="1"/>
    <xf numFmtId="0" fontId="7" fillId="0" borderId="0" xfId="0" applyFont="1" applyAlignment="1">
      <alignment horizontal="center"/>
    </xf>
    <xf numFmtId="166" fontId="7" fillId="0" borderId="25" xfId="4" applyNumberFormat="1" applyFont="1" applyBorder="1"/>
    <xf numFmtId="0" fontId="7" fillId="0" borderId="25" xfId="0" applyFont="1" applyBorder="1"/>
    <xf numFmtId="0" fontId="29" fillId="0" borderId="0" xfId="0" applyFont="1"/>
    <xf numFmtId="165" fontId="5" fillId="3" borderId="25" xfId="0" applyNumberFormat="1" applyFont="1" applyFill="1" applyBorder="1" applyAlignment="1">
      <alignment horizontal="right" vertical="center" wrapText="1"/>
    </xf>
    <xf numFmtId="165" fontId="7" fillId="0" borderId="0" xfId="0" applyNumberFormat="1" applyFont="1" applyAlignment="1">
      <alignment horizontal="right"/>
    </xf>
    <xf numFmtId="165" fontId="5" fillId="2" borderId="25" xfId="0" applyNumberFormat="1" applyFont="1" applyFill="1" applyBorder="1" applyAlignment="1">
      <alignment vertical="center" wrapText="1"/>
    </xf>
    <xf numFmtId="166" fontId="5" fillId="2" borderId="25" xfId="0" applyNumberFormat="1" applyFont="1" applyFill="1" applyBorder="1" applyAlignment="1">
      <alignment vertical="center" wrapText="1"/>
    </xf>
    <xf numFmtId="0" fontId="7" fillId="0" borderId="0" xfId="0" applyFont="1" applyAlignment="1"/>
    <xf numFmtId="166" fontId="5" fillId="0" borderId="25" xfId="0" applyNumberFormat="1" applyFont="1" applyBorder="1" applyAlignment="1">
      <alignment horizontal="right" vertical="center" wrapText="1"/>
    </xf>
    <xf numFmtId="14" fontId="7" fillId="0" borderId="33" xfId="0" quotePrefix="1" applyNumberFormat="1" applyFont="1" applyBorder="1" applyAlignment="1">
      <alignment horizontal="center" vertical="center"/>
    </xf>
    <xf numFmtId="0" fontId="26" fillId="0" borderId="25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7" fillId="0" borderId="0" xfId="4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166" fontId="3" fillId="0" borderId="10" xfId="4" applyNumberFormat="1" applyFont="1" applyBorder="1" applyAlignment="1">
      <alignment vertical="center"/>
    </xf>
    <xf numFmtId="166" fontId="3" fillId="0" borderId="36" xfId="4" applyNumberFormat="1" applyFont="1" applyBorder="1" applyAlignment="1">
      <alignment vertical="center"/>
    </xf>
    <xf numFmtId="166" fontId="3" fillId="0" borderId="13" xfId="4" applyNumberFormat="1" applyFont="1" applyBorder="1" applyAlignment="1">
      <alignment vertical="center"/>
    </xf>
    <xf numFmtId="166" fontId="3" fillId="0" borderId="35" xfId="4" applyNumberFormat="1" applyFont="1" applyBorder="1" applyAlignment="1">
      <alignment vertical="center"/>
    </xf>
    <xf numFmtId="166" fontId="3" fillId="0" borderId="16" xfId="4" applyNumberFormat="1" applyFont="1" applyBorder="1" applyAlignment="1">
      <alignment vertical="center"/>
    </xf>
    <xf numFmtId="166" fontId="3" fillId="0" borderId="37" xfId="4" applyNumberFormat="1" applyFont="1" applyBorder="1" applyAlignment="1">
      <alignment vertical="center"/>
    </xf>
    <xf numFmtId="166" fontId="7" fillId="0" borderId="10" xfId="4" applyNumberFormat="1" applyFont="1" applyBorder="1" applyAlignment="1">
      <alignment horizontal="right" vertical="center"/>
    </xf>
    <xf numFmtId="166" fontId="5" fillId="0" borderId="11" xfId="4" applyNumberFormat="1" applyFont="1" applyBorder="1" applyAlignment="1">
      <alignment horizontal="right" vertical="center"/>
    </xf>
    <xf numFmtId="166" fontId="7" fillId="0" borderId="13" xfId="4" applyNumberFormat="1" applyFont="1" applyBorder="1" applyAlignment="1">
      <alignment horizontal="right" vertical="center"/>
    </xf>
    <xf numFmtId="166" fontId="5" fillId="0" borderId="14" xfId="4" applyNumberFormat="1" applyFont="1" applyBorder="1" applyAlignment="1">
      <alignment horizontal="right" vertical="center"/>
    </xf>
    <xf numFmtId="166" fontId="7" fillId="0" borderId="16" xfId="4" applyNumberFormat="1" applyFont="1" applyBorder="1" applyAlignment="1">
      <alignment horizontal="right" vertical="center"/>
    </xf>
    <xf numFmtId="166" fontId="5" fillId="0" borderId="10" xfId="4" applyNumberFormat="1" applyFont="1" applyBorder="1" applyAlignment="1">
      <alignment horizontal="right" vertical="center"/>
    </xf>
    <xf numFmtId="166" fontId="5" fillId="0" borderId="13" xfId="4" applyNumberFormat="1" applyFont="1" applyBorder="1" applyAlignment="1">
      <alignment horizontal="right" vertical="center"/>
    </xf>
    <xf numFmtId="166" fontId="5" fillId="0" borderId="16" xfId="4" applyNumberFormat="1" applyFont="1" applyBorder="1" applyAlignment="1">
      <alignment horizontal="right" vertical="center"/>
    </xf>
    <xf numFmtId="166" fontId="4" fillId="0" borderId="8" xfId="4" applyNumberFormat="1" applyFont="1" applyBorder="1" applyAlignment="1">
      <alignment horizontal="right" vertical="center"/>
    </xf>
    <xf numFmtId="166" fontId="4" fillId="0" borderId="20" xfId="4" applyNumberFormat="1" applyFont="1" applyBorder="1" applyAlignment="1">
      <alignment horizontal="right" vertical="center"/>
    </xf>
    <xf numFmtId="166" fontId="5" fillId="0" borderId="10" xfId="4" applyNumberFormat="1" applyFont="1" applyBorder="1" applyAlignment="1">
      <alignment vertical="center"/>
    </xf>
    <xf numFmtId="166" fontId="5" fillId="0" borderId="13" xfId="4" applyNumberFormat="1" applyFont="1" applyBorder="1" applyAlignment="1">
      <alignment vertical="center"/>
    </xf>
    <xf numFmtId="166" fontId="5" fillId="0" borderId="16" xfId="4" applyNumberFormat="1" applyFont="1" applyBorder="1" applyAlignment="1">
      <alignment vertical="center"/>
    </xf>
    <xf numFmtId="166" fontId="7" fillId="0" borderId="17" xfId="4" quotePrefix="1" applyNumberFormat="1" applyFont="1" applyBorder="1" applyAlignment="1">
      <alignment horizontal="left" vertical="center" wrapText="1"/>
    </xf>
    <xf numFmtId="166" fontId="7" fillId="0" borderId="14" xfId="4" quotePrefix="1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33" xfId="0" applyNumberFormat="1" applyFont="1" applyBorder="1" applyAlignment="1">
      <alignment vertical="center"/>
    </xf>
    <xf numFmtId="14" fontId="7" fillId="0" borderId="11" xfId="0" applyNumberFormat="1" applyFont="1" applyBorder="1" applyAlignment="1">
      <alignment vertical="center"/>
    </xf>
    <xf numFmtId="11" fontId="19" fillId="0" borderId="13" xfId="0" applyNumberFormat="1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30" fillId="0" borderId="25" xfId="0" applyNumberFormat="1" applyFont="1" applyBorder="1" applyAlignment="1">
      <alignment horizontal="left"/>
    </xf>
    <xf numFmtId="165" fontId="7" fillId="0" borderId="25" xfId="0" applyNumberFormat="1" applyFont="1" applyBorder="1" applyAlignment="1">
      <alignment horizontal="left"/>
    </xf>
    <xf numFmtId="0" fontId="7" fillId="0" borderId="31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165" fontId="7" fillId="0" borderId="25" xfId="0" applyNumberFormat="1" applyFont="1" applyBorder="1" applyAlignment="1">
      <alignment horizontal="right"/>
    </xf>
    <xf numFmtId="166" fontId="5" fillId="0" borderId="25" xfId="4" applyNumberFormat="1" applyFont="1" applyBorder="1"/>
    <xf numFmtId="166" fontId="3" fillId="0" borderId="8" xfId="4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7" fillId="0" borderId="13" xfId="0" applyNumberFormat="1" applyFont="1" applyBorder="1" applyAlignment="1">
      <alignment horizontal="right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3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indent="1"/>
    </xf>
    <xf numFmtId="167" fontId="7" fillId="0" borderId="10" xfId="4" applyNumberFormat="1" applyFont="1" applyBorder="1" applyAlignment="1">
      <alignment horizontal="center" vertical="center"/>
    </xf>
    <xf numFmtId="167" fontId="7" fillId="0" borderId="11" xfId="4" applyNumberFormat="1" applyFont="1" applyBorder="1" applyAlignment="1">
      <alignment horizontal="center" vertical="center"/>
    </xf>
    <xf numFmtId="3" fontId="7" fillId="0" borderId="13" xfId="0" applyNumberFormat="1" applyFont="1" applyBorder="1" applyAlignment="1">
      <alignment horizontal="right" vertical="center" indent="1"/>
    </xf>
    <xf numFmtId="167" fontId="7" fillId="0" borderId="13" xfId="4" applyNumberFormat="1" applyFont="1" applyBorder="1" applyAlignment="1">
      <alignment horizontal="center" vertical="center"/>
    </xf>
    <xf numFmtId="167" fontId="7" fillId="0" borderId="14" xfId="4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0" fontId="5" fillId="0" borderId="20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2" fillId="6" borderId="25" xfId="2" applyFont="1" applyFill="1" applyBorder="1" applyAlignment="1">
      <alignment horizontal="center" vertical="center"/>
    </xf>
    <xf numFmtId="0" fontId="22" fillId="6" borderId="27" xfId="2" applyFont="1" applyFill="1" applyBorder="1" applyAlignment="1">
      <alignment horizontal="center" vertical="center" wrapText="1"/>
    </xf>
    <xf numFmtId="0" fontId="22" fillId="6" borderId="5" xfId="2" applyFont="1" applyFill="1" applyBorder="1" applyAlignment="1">
      <alignment horizontal="center" vertical="center" wrapText="1"/>
    </xf>
    <xf numFmtId="0" fontId="22" fillId="6" borderId="25" xfId="2" applyFont="1" applyFill="1" applyBorder="1" applyAlignment="1">
      <alignment horizontal="center" vertical="center" wrapText="1"/>
    </xf>
    <xf numFmtId="0" fontId="23" fillId="7" borderId="25" xfId="2" applyFont="1" applyFill="1" applyBorder="1" applyAlignment="1">
      <alignment horizontal="left" vertical="center"/>
    </xf>
    <xf numFmtId="3" fontId="23" fillId="9" borderId="27" xfId="2" applyNumberFormat="1" applyFont="1" applyFill="1" applyBorder="1" applyAlignment="1">
      <alignment horizontal="right" vertical="center"/>
    </xf>
    <xf numFmtId="3" fontId="23" fillId="9" borderId="5" xfId="2" applyNumberFormat="1" applyFont="1" applyFill="1" applyBorder="1" applyAlignment="1">
      <alignment horizontal="right" vertical="center"/>
    </xf>
    <xf numFmtId="0" fontId="23" fillId="0" borderId="27" xfId="2" applyFont="1" applyBorder="1" applyAlignment="1">
      <alignment horizontal="center"/>
    </xf>
    <xf numFmtId="0" fontId="23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3" fillId="7" borderId="27" xfId="2" applyFont="1" applyFill="1" applyBorder="1" applyAlignment="1">
      <alignment horizontal="left" vertical="center"/>
    </xf>
    <xf numFmtId="0" fontId="23" fillId="7" borderId="5" xfId="2" applyFont="1" applyFill="1" applyBorder="1" applyAlignment="1">
      <alignment horizontal="left" vertical="center"/>
    </xf>
    <xf numFmtId="3" fontId="23" fillId="9" borderId="27" xfId="2" applyNumberFormat="1" applyFont="1" applyFill="1" applyBorder="1" applyAlignment="1">
      <alignment horizontal="center" vertical="center"/>
    </xf>
    <xf numFmtId="3" fontId="23" fillId="9" borderId="5" xfId="2" applyNumberFormat="1" applyFont="1" applyFill="1" applyBorder="1" applyAlignment="1">
      <alignment horizontal="center" vertical="center"/>
    </xf>
    <xf numFmtId="0" fontId="20" fillId="0" borderId="25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24" fillId="0" borderId="25" xfId="1" applyFont="1" applyBorder="1" applyAlignment="1">
      <alignment horizontal="left" vertical="center"/>
    </xf>
    <xf numFmtId="0" fontId="24" fillId="0" borderId="25" xfId="1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3</xdr:row>
      <xdr:rowOff>19050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topLeftCell="A13" zoomScaleNormal="100" workbookViewId="0">
      <selection activeCell="A5" sqref="A5:F5"/>
    </sheetView>
  </sheetViews>
  <sheetFormatPr defaultRowHeight="15" x14ac:dyDescent="0.25"/>
  <cols>
    <col min="1" max="1" width="9.140625" style="1"/>
    <col min="2" max="2" width="25.140625" style="1" customWidth="1"/>
    <col min="3" max="3" width="14" style="1" customWidth="1"/>
    <col min="4" max="5" width="14.7109375" style="1" customWidth="1"/>
    <col min="6" max="6" width="31.28515625" style="1" customWidth="1"/>
    <col min="7" max="8" width="9.140625" style="1"/>
    <col min="9" max="9" width="10.140625" style="1" bestFit="1" customWidth="1"/>
    <col min="10" max="16384" width="9.140625" style="1"/>
  </cols>
  <sheetData>
    <row r="4" spans="1:9" ht="28.5" customHeight="1" x14ac:dyDescent="0.25">
      <c r="A4" s="179" t="s">
        <v>299</v>
      </c>
      <c r="B4" s="179"/>
      <c r="C4" s="179"/>
      <c r="D4" s="179"/>
      <c r="E4" s="179"/>
      <c r="F4" s="179"/>
    </row>
    <row r="5" spans="1:9" ht="21" customHeight="1" x14ac:dyDescent="0.25">
      <c r="A5" s="180" t="s">
        <v>0</v>
      </c>
      <c r="B5" s="180"/>
      <c r="C5" s="180"/>
      <c r="D5" s="180"/>
      <c r="E5" s="180"/>
      <c r="F5" s="180"/>
    </row>
    <row r="6" spans="1:9" ht="15.75" thickBot="1" x14ac:dyDescent="0.3">
      <c r="E6" s="1" t="s">
        <v>13</v>
      </c>
    </row>
    <row r="7" spans="1:9" ht="16.5" thickTop="1" x14ac:dyDescent="0.25">
      <c r="A7" s="135" t="s">
        <v>1</v>
      </c>
      <c r="B7" s="136" t="s">
        <v>6</v>
      </c>
      <c r="C7" s="136" t="s">
        <v>2</v>
      </c>
      <c r="D7" s="136" t="s">
        <v>3</v>
      </c>
      <c r="E7" s="136" t="s">
        <v>4</v>
      </c>
      <c r="F7" s="137" t="s">
        <v>42</v>
      </c>
    </row>
    <row r="8" spans="1:9" ht="20.100000000000001" customHeight="1" x14ac:dyDescent="0.25">
      <c r="A8" s="3">
        <v>1</v>
      </c>
      <c r="B8" s="157" t="s">
        <v>5</v>
      </c>
      <c r="C8" s="147">
        <v>0</v>
      </c>
      <c r="D8" s="147">
        <v>7645968</v>
      </c>
      <c r="E8" s="152">
        <f>C8+D8</f>
        <v>7645968</v>
      </c>
      <c r="F8" s="148"/>
    </row>
    <row r="9" spans="1:9" ht="20.100000000000001" customHeight="1" x14ac:dyDescent="0.25">
      <c r="A9" s="4">
        <v>2</v>
      </c>
      <c r="B9" s="158" t="s">
        <v>7</v>
      </c>
      <c r="C9" s="149">
        <v>7750264.0000000009</v>
      </c>
      <c r="D9" s="149">
        <v>1497313.8</v>
      </c>
      <c r="E9" s="153">
        <f t="shared" ref="E9:E13" si="0">C9+D9</f>
        <v>9247577.8000000007</v>
      </c>
      <c r="F9" s="150"/>
      <c r="G9" s="5"/>
      <c r="I9" s="5"/>
    </row>
    <row r="10" spans="1:9" ht="20.100000000000001" customHeight="1" x14ac:dyDescent="0.25">
      <c r="A10" s="4">
        <v>3</v>
      </c>
      <c r="B10" s="158" t="s">
        <v>8</v>
      </c>
      <c r="C10" s="149">
        <v>25200000</v>
      </c>
      <c r="D10" s="149"/>
      <c r="E10" s="153">
        <f t="shared" si="0"/>
        <v>25200000</v>
      </c>
      <c r="F10" s="150"/>
      <c r="G10" s="5"/>
      <c r="I10" s="5"/>
    </row>
    <row r="11" spans="1:9" ht="20.100000000000001" customHeight="1" x14ac:dyDescent="0.25">
      <c r="A11" s="4">
        <v>4</v>
      </c>
      <c r="B11" s="158" t="s">
        <v>9</v>
      </c>
      <c r="C11" s="149">
        <v>8760000</v>
      </c>
      <c r="D11" s="149">
        <v>2460000</v>
      </c>
      <c r="E11" s="153">
        <f t="shared" si="0"/>
        <v>11220000</v>
      </c>
      <c r="F11" s="150"/>
      <c r="G11" s="5"/>
      <c r="I11" s="5"/>
    </row>
    <row r="12" spans="1:9" ht="20.100000000000001" customHeight="1" x14ac:dyDescent="0.25">
      <c r="A12" s="4">
        <v>5</v>
      </c>
      <c r="B12" s="158" t="s">
        <v>10</v>
      </c>
      <c r="C12" s="149">
        <v>600000</v>
      </c>
      <c r="D12" s="149">
        <v>25000</v>
      </c>
      <c r="E12" s="153">
        <f t="shared" si="0"/>
        <v>625000</v>
      </c>
      <c r="F12" s="150"/>
      <c r="G12" s="5"/>
      <c r="I12" s="5"/>
    </row>
    <row r="13" spans="1:9" ht="20.100000000000001" customHeight="1" x14ac:dyDescent="0.25">
      <c r="A13" s="4">
        <v>6</v>
      </c>
      <c r="B13" s="158" t="s">
        <v>11</v>
      </c>
      <c r="C13" s="149">
        <v>26549950</v>
      </c>
      <c r="D13" s="149">
        <v>4200000</v>
      </c>
      <c r="E13" s="153">
        <f t="shared" si="0"/>
        <v>30749950</v>
      </c>
      <c r="F13" s="150"/>
      <c r="G13" s="5"/>
      <c r="I13" s="6"/>
    </row>
    <row r="14" spans="1:9" ht="20.100000000000001" customHeight="1" x14ac:dyDescent="0.25">
      <c r="A14" s="4">
        <v>7</v>
      </c>
      <c r="B14" s="158" t="s">
        <v>14</v>
      </c>
      <c r="C14" s="149">
        <v>39581099.399999999</v>
      </c>
      <c r="D14" s="149"/>
      <c r="E14" s="153">
        <f>C14+D14</f>
        <v>39581099.399999999</v>
      </c>
      <c r="F14" s="150"/>
      <c r="I14" s="6"/>
    </row>
    <row r="15" spans="1:9" ht="20.100000000000001" customHeight="1" x14ac:dyDescent="0.25">
      <c r="A15" s="4">
        <v>8</v>
      </c>
      <c r="B15" s="158" t="s">
        <v>15</v>
      </c>
      <c r="C15" s="149">
        <v>19600000</v>
      </c>
      <c r="D15" s="149"/>
      <c r="E15" s="153">
        <f t="shared" ref="E15:E16" si="1">C15+D15</f>
        <v>19600000</v>
      </c>
      <c r="F15" s="150"/>
    </row>
    <row r="16" spans="1:9" ht="47.25" x14ac:dyDescent="0.25">
      <c r="A16" s="4">
        <v>9</v>
      </c>
      <c r="B16" s="158" t="s">
        <v>12</v>
      </c>
      <c r="C16" s="149">
        <f>2100000+4400000</f>
        <v>6500000</v>
      </c>
      <c r="D16" s="149"/>
      <c r="E16" s="153">
        <f t="shared" si="1"/>
        <v>6500000</v>
      </c>
      <c r="F16" s="161" t="s">
        <v>298</v>
      </c>
      <c r="I16" s="5"/>
    </row>
    <row r="17" spans="1:6" ht="94.5" x14ac:dyDescent="0.25">
      <c r="A17" s="10">
        <v>10</v>
      </c>
      <c r="B17" s="159" t="s">
        <v>19</v>
      </c>
      <c r="C17" s="151">
        <f>SUM(1200000,1200000,800000,1200000)</f>
        <v>4400000</v>
      </c>
      <c r="D17" s="151"/>
      <c r="E17" s="154">
        <f>C17+D17</f>
        <v>4400000</v>
      </c>
      <c r="F17" s="160" t="s">
        <v>297</v>
      </c>
    </row>
    <row r="18" spans="1:6" ht="22.5" customHeight="1" thickBot="1" x14ac:dyDescent="0.3">
      <c r="A18" s="2"/>
      <c r="B18" s="178"/>
      <c r="C18" s="178"/>
      <c r="D18" s="178"/>
      <c r="E18" s="155">
        <f>SUM(E8:E17)</f>
        <v>154769595.19999999</v>
      </c>
      <c r="F18" s="156"/>
    </row>
    <row r="19" spans="1:6" ht="15.75" thickTop="1" x14ac:dyDescent="0.25"/>
    <row r="20" spans="1:6" ht="15.75" x14ac:dyDescent="0.25">
      <c r="B20" s="11" t="s">
        <v>20</v>
      </c>
    </row>
    <row r="21" spans="1:6" x14ac:dyDescent="0.25">
      <c r="B21" s="7"/>
    </row>
    <row r="22" spans="1:6" x14ac:dyDescent="0.25">
      <c r="A22" s="1" t="s">
        <v>296</v>
      </c>
    </row>
    <row r="24" spans="1:6" ht="15.75" x14ac:dyDescent="0.25">
      <c r="E24" s="162" t="s">
        <v>16</v>
      </c>
      <c r="F24" s="163"/>
    </row>
    <row r="26" spans="1:6" ht="15.75" x14ac:dyDescent="0.25">
      <c r="B26" s="8" t="s">
        <v>17</v>
      </c>
      <c r="E26" s="9" t="s">
        <v>18</v>
      </c>
    </row>
  </sheetData>
  <mergeCells count="3">
    <mergeCell ref="B18:D18"/>
    <mergeCell ref="A4:F4"/>
    <mergeCell ref="A5:F5"/>
  </mergeCells>
  <pageMargins left="0.31496062992125984" right="0.19685039370078741" top="0.15748031496062992" bottom="0.15748031496062992" header="0.39370078740157483" footer="0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N15" sqref="N15"/>
    </sheetView>
  </sheetViews>
  <sheetFormatPr defaultRowHeight="15" x14ac:dyDescent="0.25"/>
  <cols>
    <col min="1" max="1" width="5.28515625" style="1" customWidth="1"/>
    <col min="2" max="2" width="12.42578125" style="1" customWidth="1"/>
    <col min="3" max="9" width="10.7109375" style="1" customWidth="1"/>
    <col min="10" max="11" width="11.28515625" style="1" bestFit="1" customWidth="1"/>
    <col min="12" max="14" width="10.7109375" style="1" customWidth="1"/>
    <col min="15" max="16" width="11.28515625" style="1" bestFit="1" customWidth="1"/>
    <col min="17" max="17" width="12.42578125" style="1" bestFit="1" customWidth="1"/>
    <col min="18" max="16384" width="9.140625" style="1"/>
  </cols>
  <sheetData>
    <row r="1" spans="1:19" ht="20.25" x14ac:dyDescent="0.3">
      <c r="A1" s="181" t="s">
        <v>295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</row>
    <row r="2" spans="1:19" ht="18.75" x14ac:dyDescent="0.3">
      <c r="A2" s="182" t="s">
        <v>309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</row>
    <row r="3" spans="1:19" ht="15.75" thickBot="1" x14ac:dyDescent="0.3"/>
    <row r="4" spans="1:19" ht="25.5" customHeight="1" thickTop="1" x14ac:dyDescent="0.25">
      <c r="A4" s="183" t="s">
        <v>1</v>
      </c>
      <c r="B4" s="185" t="s">
        <v>21</v>
      </c>
      <c r="C4" s="191" t="s">
        <v>23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3"/>
      <c r="Q4" s="189" t="s">
        <v>4</v>
      </c>
    </row>
    <row r="5" spans="1:19" ht="30" customHeight="1" x14ac:dyDescent="0.25">
      <c r="A5" s="184"/>
      <c r="B5" s="186"/>
      <c r="C5" s="15" t="s">
        <v>283</v>
      </c>
      <c r="D5" s="15" t="s">
        <v>285</v>
      </c>
      <c r="E5" s="15" t="s">
        <v>286</v>
      </c>
      <c r="F5" s="15" t="s">
        <v>287</v>
      </c>
      <c r="G5" s="15" t="s">
        <v>288</v>
      </c>
      <c r="H5" s="15" t="s">
        <v>289</v>
      </c>
      <c r="I5" s="15" t="s">
        <v>290</v>
      </c>
      <c r="J5" s="15" t="s">
        <v>291</v>
      </c>
      <c r="K5" s="15" t="s">
        <v>24</v>
      </c>
      <c r="L5" s="15" t="s">
        <v>25</v>
      </c>
      <c r="M5" s="15" t="s">
        <v>26</v>
      </c>
      <c r="N5" s="15" t="s">
        <v>292</v>
      </c>
      <c r="O5" s="15" t="s">
        <v>284</v>
      </c>
      <c r="P5" s="15" t="s">
        <v>293</v>
      </c>
      <c r="Q5" s="190"/>
      <c r="S5" s="103"/>
    </row>
    <row r="6" spans="1:19" ht="20.100000000000001" customHeight="1" x14ac:dyDescent="0.25">
      <c r="A6" s="16">
        <v>1</v>
      </c>
      <c r="B6" s="17" t="s">
        <v>5</v>
      </c>
      <c r="C6" s="141">
        <v>0</v>
      </c>
      <c r="D6" s="141">
        <v>0</v>
      </c>
      <c r="E6" s="141">
        <v>0</v>
      </c>
      <c r="F6" s="141">
        <v>0</v>
      </c>
      <c r="G6" s="141">
        <v>0</v>
      </c>
      <c r="H6" s="141">
        <v>0</v>
      </c>
      <c r="I6" s="141">
        <v>0</v>
      </c>
      <c r="J6" s="141">
        <v>0</v>
      </c>
      <c r="K6" s="141">
        <v>0</v>
      </c>
      <c r="L6" s="141">
        <v>0</v>
      </c>
      <c r="M6" s="142">
        <v>0</v>
      </c>
      <c r="N6" s="142">
        <v>0</v>
      </c>
      <c r="O6" s="142">
        <v>0</v>
      </c>
      <c r="P6" s="142"/>
      <c r="Q6" s="18">
        <f>SUM(C6:P6)</f>
        <v>0</v>
      </c>
    </row>
    <row r="7" spans="1:19" ht="20.100000000000001" customHeight="1" x14ac:dyDescent="0.25">
      <c r="A7" s="19">
        <v>2</v>
      </c>
      <c r="B7" s="20" t="s">
        <v>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  <c r="N7" s="144"/>
      <c r="O7" s="144"/>
      <c r="P7" s="144"/>
      <c r="Q7" s="21">
        <f t="shared" ref="Q7:Q11" si="0">SUM(C7:P7)</f>
        <v>0</v>
      </c>
    </row>
    <row r="8" spans="1:19" ht="20.100000000000001" customHeight="1" x14ac:dyDescent="0.25">
      <c r="A8" s="19">
        <v>3</v>
      </c>
      <c r="B8" s="20" t="s">
        <v>22</v>
      </c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4"/>
      <c r="N8" s="144"/>
      <c r="O8" s="144"/>
      <c r="P8" s="144"/>
      <c r="Q8" s="21">
        <f t="shared" si="0"/>
        <v>0</v>
      </c>
    </row>
    <row r="9" spans="1:19" ht="20.100000000000001" customHeight="1" x14ac:dyDescent="0.25">
      <c r="A9" s="19">
        <v>4</v>
      </c>
      <c r="B9" s="20" t="s">
        <v>9</v>
      </c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4"/>
      <c r="N9" s="144"/>
      <c r="O9" s="144"/>
      <c r="P9" s="144"/>
      <c r="Q9" s="21">
        <f t="shared" si="0"/>
        <v>0</v>
      </c>
    </row>
    <row r="10" spans="1:19" ht="20.100000000000001" customHeight="1" x14ac:dyDescent="0.25">
      <c r="A10" s="19">
        <v>5</v>
      </c>
      <c r="B10" s="20" t="s">
        <v>10</v>
      </c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4"/>
      <c r="N10" s="144"/>
      <c r="O10" s="144"/>
      <c r="P10" s="144"/>
      <c r="Q10" s="21">
        <f t="shared" si="0"/>
        <v>0</v>
      </c>
    </row>
    <row r="11" spans="1:19" ht="20.100000000000001" customHeight="1" x14ac:dyDescent="0.25">
      <c r="A11" s="22">
        <v>6</v>
      </c>
      <c r="B11" s="23" t="s">
        <v>11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N11" s="146"/>
      <c r="O11" s="146"/>
      <c r="P11" s="146"/>
      <c r="Q11" s="24">
        <f t="shared" si="0"/>
        <v>0</v>
      </c>
    </row>
    <row r="12" spans="1:19" ht="23.25" customHeight="1" thickBot="1" x14ac:dyDescent="0.3">
      <c r="A12" s="187" t="s">
        <v>4</v>
      </c>
      <c r="B12" s="188"/>
      <c r="C12" s="13">
        <f>SUM(C6:C11)</f>
        <v>0</v>
      </c>
      <c r="D12" s="13">
        <f t="shared" ref="D12:P12" si="1">SUM(D6:D11)</f>
        <v>0</v>
      </c>
      <c r="E12" s="13">
        <f t="shared" si="1"/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0</v>
      </c>
      <c r="J12" s="13">
        <f t="shared" si="1"/>
        <v>0</v>
      </c>
      <c r="K12" s="13">
        <f t="shared" si="1"/>
        <v>0</v>
      </c>
      <c r="L12" s="13">
        <f t="shared" si="1"/>
        <v>0</v>
      </c>
      <c r="M12" s="13">
        <f t="shared" si="1"/>
        <v>0</v>
      </c>
      <c r="N12" s="13">
        <f t="shared" si="1"/>
        <v>0</v>
      </c>
      <c r="O12" s="13">
        <f t="shared" si="1"/>
        <v>0</v>
      </c>
      <c r="P12" s="13">
        <f t="shared" si="1"/>
        <v>0</v>
      </c>
      <c r="Q12" s="14">
        <f>SUM(C12:P12)</f>
        <v>0</v>
      </c>
    </row>
    <row r="13" spans="1:19" ht="16.5" thickTop="1" x14ac:dyDescent="0.25">
      <c r="B13" s="25" t="s">
        <v>294</v>
      </c>
      <c r="O13" s="5"/>
    </row>
    <row r="14" spans="1:19" ht="15.75" thickBot="1" x14ac:dyDescent="0.3"/>
    <row r="15" spans="1:19" ht="20.100000000000001" customHeight="1" thickTop="1" x14ac:dyDescent="0.25">
      <c r="A15" s="197" t="s">
        <v>282</v>
      </c>
      <c r="B15" s="198"/>
      <c r="C15" s="185" t="s">
        <v>2</v>
      </c>
      <c r="D15" s="185"/>
      <c r="E15" s="185" t="s">
        <v>27</v>
      </c>
      <c r="F15" s="185"/>
      <c r="G15" s="185" t="s">
        <v>4</v>
      </c>
      <c r="H15" s="185"/>
      <c r="I15" s="185"/>
      <c r="J15" s="185"/>
      <c r="K15" s="185"/>
      <c r="L15" s="189"/>
      <c r="M15" s="138"/>
      <c r="N15" s="138"/>
      <c r="O15" s="138"/>
      <c r="P15" s="138"/>
    </row>
    <row r="16" spans="1:19" ht="20.100000000000001" customHeight="1" x14ac:dyDescent="0.25">
      <c r="A16" s="199"/>
      <c r="B16" s="200"/>
      <c r="C16" s="186" t="s">
        <v>28</v>
      </c>
      <c r="D16" s="186"/>
      <c r="E16" s="186" t="s">
        <v>28</v>
      </c>
      <c r="F16" s="186"/>
      <c r="G16" s="186" t="s">
        <v>28</v>
      </c>
      <c r="H16" s="186"/>
      <c r="I16" s="186" t="s">
        <v>29</v>
      </c>
      <c r="J16" s="186"/>
      <c r="K16" s="186" t="s">
        <v>30</v>
      </c>
      <c r="L16" s="190"/>
      <c r="M16" s="138"/>
      <c r="N16" s="138"/>
      <c r="O16" s="138"/>
      <c r="P16" s="138"/>
    </row>
    <row r="17" spans="1:17" ht="18" customHeight="1" x14ac:dyDescent="0.25">
      <c r="A17" s="201" t="s">
        <v>31</v>
      </c>
      <c r="B17" s="202"/>
      <c r="C17" s="205"/>
      <c r="D17" s="205"/>
      <c r="E17" s="205"/>
      <c r="F17" s="205"/>
      <c r="G17" s="205"/>
      <c r="H17" s="205"/>
      <c r="I17" s="206"/>
      <c r="J17" s="206"/>
      <c r="K17" s="207">
        <f>G17-I17</f>
        <v>0</v>
      </c>
      <c r="L17" s="208"/>
      <c r="M17" s="139"/>
      <c r="N17" s="139"/>
      <c r="O17" s="139"/>
      <c r="P17" s="139"/>
    </row>
    <row r="18" spans="1:17" ht="18" customHeight="1" x14ac:dyDescent="0.25">
      <c r="A18" s="203" t="s">
        <v>32</v>
      </c>
      <c r="B18" s="204"/>
      <c r="C18" s="196"/>
      <c r="D18" s="196"/>
      <c r="E18" s="196"/>
      <c r="F18" s="196"/>
      <c r="G18" s="196"/>
      <c r="H18" s="196"/>
      <c r="I18" s="209"/>
      <c r="J18" s="209"/>
      <c r="K18" s="210">
        <f t="shared" ref="K18:K22" si="2">G18-I18</f>
        <v>0</v>
      </c>
      <c r="L18" s="211"/>
      <c r="M18" s="139"/>
      <c r="N18" s="139"/>
      <c r="O18" s="139"/>
      <c r="P18" s="139"/>
    </row>
    <row r="19" spans="1:17" ht="18" customHeight="1" x14ac:dyDescent="0.25">
      <c r="A19" s="203" t="s">
        <v>33</v>
      </c>
      <c r="B19" s="204"/>
      <c r="C19" s="196"/>
      <c r="D19" s="196"/>
      <c r="E19" s="196"/>
      <c r="F19" s="196"/>
      <c r="G19" s="196"/>
      <c r="H19" s="196"/>
      <c r="I19" s="209"/>
      <c r="J19" s="209"/>
      <c r="K19" s="210">
        <f t="shared" si="2"/>
        <v>0</v>
      </c>
      <c r="L19" s="211"/>
      <c r="M19" s="139"/>
      <c r="N19" s="139"/>
      <c r="O19" s="139"/>
      <c r="P19" s="139"/>
    </row>
    <row r="20" spans="1:17" ht="18" customHeight="1" x14ac:dyDescent="0.25">
      <c r="A20" s="203" t="s">
        <v>34</v>
      </c>
      <c r="B20" s="204"/>
      <c r="C20" s="196"/>
      <c r="D20" s="196"/>
      <c r="E20" s="196"/>
      <c r="F20" s="196"/>
      <c r="G20" s="196"/>
      <c r="H20" s="196"/>
      <c r="I20" s="209"/>
      <c r="J20" s="209"/>
      <c r="K20" s="210">
        <f t="shared" si="2"/>
        <v>0</v>
      </c>
      <c r="L20" s="211"/>
      <c r="M20" s="139"/>
      <c r="N20" s="139"/>
      <c r="O20" s="139"/>
      <c r="P20" s="139"/>
    </row>
    <row r="21" spans="1:17" ht="18" customHeight="1" x14ac:dyDescent="0.25">
      <c r="A21" s="203" t="s">
        <v>35</v>
      </c>
      <c r="B21" s="204"/>
      <c r="C21" s="196"/>
      <c r="D21" s="196"/>
      <c r="E21" s="196"/>
      <c r="F21" s="196"/>
      <c r="G21" s="196"/>
      <c r="H21" s="196"/>
      <c r="I21" s="209"/>
      <c r="J21" s="209"/>
      <c r="K21" s="210">
        <f t="shared" si="2"/>
        <v>0</v>
      </c>
      <c r="L21" s="211"/>
      <c r="M21" s="139"/>
      <c r="N21" s="139"/>
      <c r="O21" s="139"/>
      <c r="P21" s="139"/>
    </row>
    <row r="22" spans="1:17" ht="18" customHeight="1" x14ac:dyDescent="0.25">
      <c r="A22" s="194" t="s">
        <v>36</v>
      </c>
      <c r="B22" s="195"/>
      <c r="C22" s="196"/>
      <c r="D22" s="196"/>
      <c r="E22" s="196"/>
      <c r="F22" s="196"/>
      <c r="G22" s="196"/>
      <c r="H22" s="196"/>
      <c r="I22" s="209"/>
      <c r="J22" s="209"/>
      <c r="K22" s="210">
        <f t="shared" si="2"/>
        <v>0</v>
      </c>
      <c r="L22" s="211"/>
      <c r="M22" s="139"/>
      <c r="N22" s="139"/>
      <c r="O22" s="139"/>
      <c r="P22" s="139"/>
    </row>
    <row r="23" spans="1:17" ht="23.25" customHeight="1" thickBot="1" x14ac:dyDescent="0.3">
      <c r="A23" s="212" t="s">
        <v>37</v>
      </c>
      <c r="B23" s="213"/>
      <c r="C23" s="214">
        <f>SUM(C17:D22)</f>
        <v>0</v>
      </c>
      <c r="D23" s="215"/>
      <c r="E23" s="214">
        <f t="shared" ref="E23" si="3">SUM(E17:F22)</f>
        <v>0</v>
      </c>
      <c r="F23" s="215"/>
      <c r="G23" s="214">
        <f t="shared" ref="G23" si="4">SUM(G17:H22)</f>
        <v>0</v>
      </c>
      <c r="H23" s="215"/>
      <c r="I23" s="214">
        <f t="shared" ref="I23" si="5">SUM(I17:J22)</f>
        <v>0</v>
      </c>
      <c r="J23" s="215"/>
      <c r="K23" s="214">
        <f t="shared" ref="K23" si="6">SUM(K17:L22)</f>
        <v>0</v>
      </c>
      <c r="L23" s="216"/>
      <c r="M23" s="140"/>
      <c r="N23" s="140"/>
      <c r="O23" s="140"/>
      <c r="P23" s="140"/>
    </row>
    <row r="24" spans="1:17" ht="15.75" thickTop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7" x14ac:dyDescent="0.25">
      <c r="K25" s="217" t="s">
        <v>38</v>
      </c>
      <c r="L25" s="217"/>
      <c r="M25" s="217"/>
      <c r="N25" s="217"/>
      <c r="O25" s="217"/>
      <c r="P25" s="217"/>
      <c r="Q25" s="217"/>
    </row>
    <row r="27" spans="1:17" x14ac:dyDescent="0.25">
      <c r="C27" s="218" t="s">
        <v>17</v>
      </c>
      <c r="D27" s="219"/>
      <c r="J27" s="218" t="s">
        <v>18</v>
      </c>
      <c r="K27" s="219"/>
    </row>
  </sheetData>
  <mergeCells count="61">
    <mergeCell ref="K23:L23"/>
    <mergeCell ref="K25:Q25"/>
    <mergeCell ref="C27:D27"/>
    <mergeCell ref="J27:K27"/>
    <mergeCell ref="C22:D22"/>
    <mergeCell ref="E22:F22"/>
    <mergeCell ref="G22:H22"/>
    <mergeCell ref="I22:J22"/>
    <mergeCell ref="K22:L22"/>
    <mergeCell ref="A23:B23"/>
    <mergeCell ref="C23:D23"/>
    <mergeCell ref="E23:F23"/>
    <mergeCell ref="G23:H23"/>
    <mergeCell ref="I23:J23"/>
    <mergeCell ref="G20:H20"/>
    <mergeCell ref="I20:J20"/>
    <mergeCell ref="K20:L20"/>
    <mergeCell ref="C21:D21"/>
    <mergeCell ref="E21:F21"/>
    <mergeCell ref="G21:H21"/>
    <mergeCell ref="I21:J21"/>
    <mergeCell ref="K21:L21"/>
    <mergeCell ref="I18:J18"/>
    <mergeCell ref="K18:L18"/>
    <mergeCell ref="C19:D19"/>
    <mergeCell ref="E19:F19"/>
    <mergeCell ref="G19:H19"/>
    <mergeCell ref="I19:J19"/>
    <mergeCell ref="K19:L19"/>
    <mergeCell ref="G18:H18"/>
    <mergeCell ref="I16:J16"/>
    <mergeCell ref="K16:L16"/>
    <mergeCell ref="G15:L15"/>
    <mergeCell ref="C17:D17"/>
    <mergeCell ref="E17:F17"/>
    <mergeCell ref="G17:H17"/>
    <mergeCell ref="I17:J17"/>
    <mergeCell ref="K17:L17"/>
    <mergeCell ref="G16:H16"/>
    <mergeCell ref="A22:B22"/>
    <mergeCell ref="C15:D15"/>
    <mergeCell ref="E15:F15"/>
    <mergeCell ref="C16:D16"/>
    <mergeCell ref="E16:F16"/>
    <mergeCell ref="C18:D18"/>
    <mergeCell ref="E18:F18"/>
    <mergeCell ref="C20:D20"/>
    <mergeCell ref="A15:B16"/>
    <mergeCell ref="A17:B17"/>
    <mergeCell ref="A18:B18"/>
    <mergeCell ref="A19:B19"/>
    <mergeCell ref="A20:B20"/>
    <mergeCell ref="A21:B21"/>
    <mergeCell ref="E20:F20"/>
    <mergeCell ref="A1:Q1"/>
    <mergeCell ref="A2:Q2"/>
    <mergeCell ref="A4:A5"/>
    <mergeCell ref="B4:B5"/>
    <mergeCell ref="A12:B12"/>
    <mergeCell ref="Q4:Q5"/>
    <mergeCell ref="C4:P4"/>
  </mergeCells>
  <pageMargins left="0.19685039370078741" right="0.19685039370078741" top="0.19685039370078741" bottom="0.19685039370078741" header="0.19685039370078741" footer="0.19685039370078741"/>
  <pageSetup paperSize="9"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8" sqref="D18"/>
    </sheetView>
  </sheetViews>
  <sheetFormatPr defaultRowHeight="15.75" x14ac:dyDescent="0.25"/>
  <cols>
    <col min="1" max="1" width="6.7109375" style="26" customWidth="1"/>
    <col min="2" max="2" width="22.5703125" style="26" customWidth="1"/>
    <col min="3" max="3" width="16" style="26" customWidth="1"/>
    <col min="4" max="4" width="36.7109375" style="26" customWidth="1"/>
    <col min="5" max="5" width="20" style="26" customWidth="1"/>
    <col min="6" max="6" width="23" style="26" customWidth="1"/>
    <col min="7" max="16384" width="9.140625" style="26"/>
  </cols>
  <sheetData>
    <row r="2" spans="1:6" ht="22.5" x14ac:dyDescent="0.3">
      <c r="A2" s="220" t="s">
        <v>45</v>
      </c>
      <c r="B2" s="220"/>
      <c r="C2" s="220"/>
      <c r="D2" s="220"/>
      <c r="E2" s="220"/>
      <c r="F2" s="220"/>
    </row>
    <row r="3" spans="1:6" ht="18" customHeight="1" x14ac:dyDescent="0.3">
      <c r="A3" s="182" t="s">
        <v>304</v>
      </c>
      <c r="B3" s="182"/>
      <c r="C3" s="182"/>
      <c r="D3" s="182"/>
      <c r="E3" s="182"/>
      <c r="F3" s="182"/>
    </row>
    <row r="4" spans="1:6" ht="16.5" thickBot="1" x14ac:dyDescent="0.3"/>
    <row r="5" spans="1:6" ht="16.5" thickTop="1" x14ac:dyDescent="0.25">
      <c r="A5" s="224" t="s">
        <v>1</v>
      </c>
      <c r="B5" s="221" t="s">
        <v>39</v>
      </c>
      <c r="C5" s="221" t="s">
        <v>47</v>
      </c>
      <c r="D5" s="221" t="s">
        <v>40</v>
      </c>
      <c r="E5" s="221" t="s">
        <v>41</v>
      </c>
      <c r="F5" s="226" t="s">
        <v>42</v>
      </c>
    </row>
    <row r="6" spans="1:6" x14ac:dyDescent="0.25">
      <c r="A6" s="225"/>
      <c r="B6" s="222"/>
      <c r="C6" s="222"/>
      <c r="D6" s="222"/>
      <c r="E6" s="222"/>
      <c r="F6" s="227"/>
    </row>
    <row r="7" spans="1:6" ht="20.100000000000001" customHeight="1" x14ac:dyDescent="0.25">
      <c r="A7" s="3">
        <v>1</v>
      </c>
      <c r="B7" s="33" t="s">
        <v>43</v>
      </c>
      <c r="C7" s="32">
        <v>1200000</v>
      </c>
      <c r="D7" s="31" t="s">
        <v>301</v>
      </c>
      <c r="E7" s="32"/>
      <c r="F7" s="165"/>
    </row>
    <row r="8" spans="1:6" ht="20.100000000000001" customHeight="1" x14ac:dyDescent="0.25">
      <c r="A8" s="3">
        <v>2</v>
      </c>
      <c r="B8" s="33" t="s">
        <v>261</v>
      </c>
      <c r="C8" s="32">
        <v>1200000</v>
      </c>
      <c r="D8" s="31" t="s">
        <v>301</v>
      </c>
      <c r="E8" s="32">
        <v>1200000</v>
      </c>
      <c r="F8" s="168">
        <v>43228</v>
      </c>
    </row>
    <row r="9" spans="1:6" ht="20.100000000000001" customHeight="1" x14ac:dyDescent="0.25">
      <c r="A9" s="3">
        <v>3</v>
      </c>
      <c r="B9" s="33" t="s">
        <v>44</v>
      </c>
      <c r="C9" s="32">
        <v>1200000</v>
      </c>
      <c r="D9" s="31" t="s">
        <v>301</v>
      </c>
      <c r="E9" s="32"/>
      <c r="F9" s="169"/>
    </row>
    <row r="10" spans="1:6" ht="20.100000000000001" customHeight="1" x14ac:dyDescent="0.25">
      <c r="A10" s="3">
        <v>4</v>
      </c>
      <c r="B10" s="33" t="s">
        <v>262</v>
      </c>
      <c r="C10" s="32">
        <v>800000</v>
      </c>
      <c r="D10" s="31" t="s">
        <v>301</v>
      </c>
      <c r="E10" s="32"/>
      <c r="F10" s="169"/>
    </row>
    <row r="11" spans="1:6" ht="20.100000000000001" customHeight="1" x14ac:dyDescent="0.25">
      <c r="A11" s="3">
        <v>5</v>
      </c>
      <c r="B11" s="33" t="s">
        <v>300</v>
      </c>
      <c r="C11" s="32">
        <v>1200000</v>
      </c>
      <c r="D11" s="31" t="s">
        <v>301</v>
      </c>
      <c r="E11" s="164"/>
      <c r="F11" s="170"/>
    </row>
    <row r="12" spans="1:6" ht="20.100000000000001" customHeight="1" x14ac:dyDescent="0.25">
      <c r="A12" s="3">
        <v>6</v>
      </c>
      <c r="B12" s="166" t="s">
        <v>306</v>
      </c>
      <c r="C12" s="32">
        <v>1200000</v>
      </c>
      <c r="D12" s="31" t="s">
        <v>301</v>
      </c>
      <c r="E12" s="164">
        <v>2400000</v>
      </c>
      <c r="F12" s="170" t="s">
        <v>308</v>
      </c>
    </row>
    <row r="13" spans="1:6" ht="20.100000000000001" customHeight="1" x14ac:dyDescent="0.25">
      <c r="A13" s="3">
        <v>7</v>
      </c>
      <c r="B13" s="33" t="s">
        <v>262</v>
      </c>
      <c r="C13" s="32">
        <v>800000</v>
      </c>
      <c r="D13" s="31" t="s">
        <v>301</v>
      </c>
      <c r="E13" s="34"/>
      <c r="F13" s="171"/>
    </row>
    <row r="14" spans="1:6" ht="31.5" customHeight="1" thickBot="1" x14ac:dyDescent="0.3">
      <c r="A14" s="27"/>
      <c r="B14" s="188" t="s">
        <v>37</v>
      </c>
      <c r="C14" s="188"/>
      <c r="D14" s="188"/>
      <c r="E14" s="28">
        <f>SUM(E7:E13)</f>
        <v>3600000</v>
      </c>
      <c r="F14" s="29"/>
    </row>
    <row r="15" spans="1:6" ht="16.5" thickTop="1" x14ac:dyDescent="0.25"/>
    <row r="16" spans="1:6" x14ac:dyDescent="0.25">
      <c r="B16" s="11" t="s">
        <v>305</v>
      </c>
      <c r="C16" s="11"/>
    </row>
    <row r="17" spans="2:7" x14ac:dyDescent="0.25">
      <c r="F17" s="26" t="s">
        <v>46</v>
      </c>
    </row>
    <row r="20" spans="2:7" x14ac:dyDescent="0.25">
      <c r="B20" s="223" t="s">
        <v>48</v>
      </c>
      <c r="C20" s="223"/>
      <c r="E20" s="223" t="s">
        <v>49</v>
      </c>
      <c r="F20" s="223"/>
    </row>
    <row r="21" spans="2:7" x14ac:dyDescent="0.25">
      <c r="D21" s="33"/>
      <c r="E21" s="32"/>
      <c r="F21" s="31"/>
      <c r="G21" s="32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E19" sqref="E19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42"/>
      <c r="B4" s="117"/>
      <c r="C4" s="117"/>
      <c r="D4" s="118" t="s">
        <v>269</v>
      </c>
      <c r="E4" s="118"/>
      <c r="F4" s="110"/>
      <c r="G4" s="110"/>
      <c r="H4" s="110"/>
      <c r="I4" s="111"/>
      <c r="J4" s="111"/>
      <c r="K4" s="112"/>
      <c r="L4" s="112"/>
      <c r="M4" s="112"/>
    </row>
    <row r="5" spans="1:13" ht="21.75" customHeight="1" x14ac:dyDescent="0.3">
      <c r="A5" s="42"/>
      <c r="B5" s="42"/>
      <c r="C5" s="42"/>
      <c r="D5" s="113" t="s">
        <v>263</v>
      </c>
      <c r="E5" s="113" t="s">
        <v>270</v>
      </c>
      <c r="F5" s="113" t="s">
        <v>273</v>
      </c>
      <c r="G5" s="113" t="s">
        <v>264</v>
      </c>
      <c r="H5" s="113" t="s">
        <v>267</v>
      </c>
      <c r="I5" s="112"/>
      <c r="J5" s="112"/>
      <c r="K5" s="112"/>
      <c r="L5" s="112"/>
      <c r="M5" s="112"/>
    </row>
    <row r="6" spans="1:13" ht="21" customHeight="1" x14ac:dyDescent="0.3">
      <c r="A6" s="42"/>
      <c r="B6" s="42"/>
      <c r="C6" s="42"/>
      <c r="D6" s="114">
        <v>43204</v>
      </c>
      <c r="E6" s="134" t="s">
        <v>265</v>
      </c>
      <c r="F6" s="113">
        <v>1902</v>
      </c>
      <c r="G6" s="113">
        <v>2</v>
      </c>
      <c r="H6" s="115">
        <v>200000</v>
      </c>
      <c r="I6" s="112"/>
      <c r="J6" s="112"/>
      <c r="K6" s="112"/>
      <c r="L6" s="112"/>
      <c r="M6" s="112"/>
    </row>
    <row r="7" spans="1:13" ht="18.75" x14ac:dyDescent="0.3">
      <c r="A7" s="42"/>
      <c r="B7" s="42"/>
      <c r="C7" s="42"/>
      <c r="D7" s="114">
        <v>43206</v>
      </c>
      <c r="E7" s="134" t="s">
        <v>266</v>
      </c>
      <c r="F7" s="113" t="s">
        <v>86</v>
      </c>
      <c r="G7" s="113">
        <v>1</v>
      </c>
      <c r="H7" s="115">
        <v>100000</v>
      </c>
      <c r="I7" s="112"/>
      <c r="J7" s="112"/>
      <c r="K7" s="112"/>
      <c r="L7" s="112"/>
      <c r="M7" s="112"/>
    </row>
    <row r="8" spans="1:13" ht="18.75" x14ac:dyDescent="0.3">
      <c r="A8" s="42"/>
      <c r="B8" s="42"/>
      <c r="C8" s="42"/>
      <c r="D8" s="114">
        <v>43206</v>
      </c>
      <c r="E8" s="134" t="s">
        <v>274</v>
      </c>
      <c r="F8" s="113" t="s">
        <v>84</v>
      </c>
      <c r="G8" s="113">
        <v>2</v>
      </c>
      <c r="H8" s="115">
        <v>200000</v>
      </c>
      <c r="I8" s="112"/>
      <c r="J8" s="112"/>
      <c r="K8" s="112"/>
      <c r="L8" s="112"/>
      <c r="M8" s="112"/>
    </row>
    <row r="9" spans="1:13" ht="18.75" x14ac:dyDescent="0.3">
      <c r="A9" s="42"/>
      <c r="B9" s="42"/>
      <c r="C9" s="42"/>
      <c r="D9" s="114">
        <v>43207</v>
      </c>
      <c r="E9" s="134" t="s">
        <v>271</v>
      </c>
      <c r="F9" s="113">
        <v>1503</v>
      </c>
      <c r="G9" s="113">
        <v>1</v>
      </c>
      <c r="H9" s="115">
        <v>100000</v>
      </c>
      <c r="I9" s="112"/>
      <c r="J9" s="112"/>
      <c r="K9" s="112"/>
      <c r="L9" s="112"/>
      <c r="M9" s="112"/>
    </row>
    <row r="10" spans="1:13" ht="18.75" x14ac:dyDescent="0.3">
      <c r="A10" s="42"/>
      <c r="B10" s="42"/>
      <c r="C10" s="42"/>
      <c r="D10" s="114">
        <v>43207</v>
      </c>
      <c r="E10" s="134" t="s">
        <v>272</v>
      </c>
      <c r="F10" s="113">
        <v>1610</v>
      </c>
      <c r="G10" s="113">
        <v>1</v>
      </c>
      <c r="H10" s="115">
        <v>100000</v>
      </c>
      <c r="I10" s="112"/>
      <c r="J10" s="112"/>
      <c r="K10" s="112"/>
      <c r="L10" s="112"/>
      <c r="M10" s="112"/>
    </row>
    <row r="11" spans="1:13" ht="18.75" x14ac:dyDescent="0.3">
      <c r="A11" s="42"/>
      <c r="B11" s="42"/>
      <c r="C11" s="42"/>
      <c r="D11" s="114">
        <v>43208</v>
      </c>
      <c r="E11" s="134" t="s">
        <v>275</v>
      </c>
      <c r="F11" s="113">
        <v>902</v>
      </c>
      <c r="G11" s="113">
        <v>2</v>
      </c>
      <c r="H11" s="115">
        <v>200000</v>
      </c>
      <c r="I11" s="112"/>
      <c r="J11" s="112"/>
      <c r="K11" s="112"/>
      <c r="L11" s="112"/>
      <c r="M11" s="112"/>
    </row>
    <row r="12" spans="1:13" ht="18.75" x14ac:dyDescent="0.3">
      <c r="A12" s="42"/>
      <c r="B12" s="42"/>
      <c r="C12" s="42"/>
      <c r="D12" s="114">
        <v>43208</v>
      </c>
      <c r="E12" s="134" t="s">
        <v>276</v>
      </c>
      <c r="F12" s="113">
        <v>1906</v>
      </c>
      <c r="G12" s="113">
        <v>1</v>
      </c>
      <c r="H12" s="115">
        <v>100000</v>
      </c>
      <c r="I12" s="112"/>
      <c r="J12" s="112"/>
      <c r="K12" s="112"/>
      <c r="L12" s="112"/>
      <c r="M12" s="112"/>
    </row>
    <row r="13" spans="1:13" ht="18.75" x14ac:dyDescent="0.3">
      <c r="A13" s="42"/>
      <c r="B13" s="42"/>
      <c r="C13" s="42"/>
      <c r="D13" s="114">
        <v>43210</v>
      </c>
      <c r="E13" s="134" t="s">
        <v>277</v>
      </c>
      <c r="F13" s="113">
        <v>1504</v>
      </c>
      <c r="G13" s="113">
        <v>2</v>
      </c>
      <c r="H13" s="115">
        <v>200000</v>
      </c>
      <c r="I13" s="112"/>
      <c r="J13" s="112"/>
      <c r="K13" s="112"/>
      <c r="L13" s="112"/>
      <c r="M13" s="112"/>
    </row>
    <row r="14" spans="1:13" ht="18.75" x14ac:dyDescent="0.3">
      <c r="A14" s="42"/>
      <c r="B14" s="42"/>
      <c r="C14" s="42"/>
      <c r="D14" s="114">
        <v>43222</v>
      </c>
      <c r="E14" s="134" t="s">
        <v>278</v>
      </c>
      <c r="F14" s="113">
        <v>803</v>
      </c>
      <c r="G14" s="113">
        <v>2</v>
      </c>
      <c r="H14" s="115">
        <v>200000</v>
      </c>
      <c r="I14" s="112"/>
      <c r="J14" s="112"/>
      <c r="K14" s="112"/>
      <c r="L14" s="112"/>
      <c r="M14" s="112"/>
    </row>
    <row r="15" spans="1:13" ht="18.75" x14ac:dyDescent="0.3">
      <c r="A15" s="42"/>
      <c r="B15" s="42"/>
      <c r="C15" s="42"/>
      <c r="D15" s="114">
        <v>43222</v>
      </c>
      <c r="E15" s="134" t="s">
        <v>279</v>
      </c>
      <c r="F15" s="113">
        <v>1003</v>
      </c>
      <c r="G15" s="113">
        <v>1</v>
      </c>
      <c r="H15" s="115">
        <v>100000</v>
      </c>
      <c r="I15" s="112"/>
      <c r="J15" s="112"/>
      <c r="K15" s="112"/>
      <c r="L15" s="112"/>
      <c r="M15" s="112"/>
    </row>
    <row r="16" spans="1:13" ht="18.75" x14ac:dyDescent="0.3">
      <c r="A16" s="42"/>
      <c r="B16" s="42"/>
      <c r="C16" s="42"/>
      <c r="D16" s="114">
        <v>43222</v>
      </c>
      <c r="E16" s="134" t="s">
        <v>280</v>
      </c>
      <c r="F16" s="113">
        <v>1702</v>
      </c>
      <c r="G16" s="113">
        <v>1</v>
      </c>
      <c r="H16" s="115">
        <v>100000</v>
      </c>
      <c r="I16" s="112"/>
      <c r="J16" s="112"/>
      <c r="K16" s="112"/>
      <c r="L16" s="112"/>
      <c r="M16" s="112"/>
    </row>
    <row r="17" spans="1:13" ht="18.75" x14ac:dyDescent="0.3">
      <c r="A17" s="42"/>
      <c r="B17" s="42"/>
      <c r="C17" s="42"/>
      <c r="D17" s="114">
        <v>43224</v>
      </c>
      <c r="E17" s="134" t="s">
        <v>281</v>
      </c>
      <c r="F17" s="113">
        <v>1502</v>
      </c>
      <c r="G17" s="113">
        <v>1</v>
      </c>
      <c r="H17" s="115">
        <v>100000</v>
      </c>
      <c r="I17" s="112"/>
      <c r="J17" s="112"/>
      <c r="K17" s="112"/>
      <c r="L17" s="112"/>
      <c r="M17" s="112"/>
    </row>
    <row r="18" spans="1:13" ht="18.75" x14ac:dyDescent="0.3">
      <c r="A18" s="42"/>
      <c r="B18" s="42"/>
      <c r="C18" s="42"/>
      <c r="D18" s="114"/>
      <c r="E18" s="134"/>
      <c r="F18" s="113"/>
      <c r="G18" s="113"/>
      <c r="H18" s="115"/>
      <c r="I18" s="112"/>
      <c r="J18" s="112"/>
      <c r="K18" s="112"/>
      <c r="L18" s="112"/>
      <c r="M18" s="112"/>
    </row>
    <row r="19" spans="1:13" ht="18.75" x14ac:dyDescent="0.3">
      <c r="A19" s="42"/>
      <c r="B19" s="42"/>
      <c r="C19" s="42"/>
      <c r="D19" s="114"/>
      <c r="E19" s="134"/>
      <c r="F19" s="113"/>
      <c r="G19" s="113"/>
      <c r="H19" s="115"/>
      <c r="I19" s="112"/>
      <c r="J19" s="112"/>
      <c r="K19" s="112"/>
      <c r="L19" s="112"/>
      <c r="M19" s="112"/>
    </row>
    <row r="20" spans="1:13" ht="18.75" x14ac:dyDescent="0.3">
      <c r="A20" s="42"/>
      <c r="B20" s="42"/>
      <c r="C20" s="42"/>
      <c r="D20" s="114"/>
      <c r="E20" s="134"/>
      <c r="F20" s="113"/>
      <c r="G20" s="113"/>
      <c r="H20" s="115"/>
      <c r="I20" s="112"/>
      <c r="J20" s="112"/>
      <c r="K20" s="112"/>
      <c r="L20" s="112"/>
      <c r="M20" s="112"/>
    </row>
    <row r="21" spans="1:13" ht="18.75" x14ac:dyDescent="0.3">
      <c r="A21" s="42"/>
      <c r="B21" s="42"/>
      <c r="C21" s="42"/>
      <c r="D21" s="114"/>
      <c r="E21" s="134"/>
      <c r="F21" s="113"/>
      <c r="G21" s="113"/>
      <c r="H21" s="115"/>
      <c r="I21" s="112"/>
      <c r="J21" s="112"/>
      <c r="K21" s="112"/>
      <c r="L21" s="112"/>
      <c r="M21" s="112"/>
    </row>
    <row r="22" spans="1:13" ht="18.75" x14ac:dyDescent="0.3">
      <c r="A22" s="42"/>
      <c r="B22" s="42"/>
      <c r="C22" s="42"/>
      <c r="D22" s="114"/>
      <c r="E22" s="134"/>
      <c r="F22" s="113"/>
      <c r="G22" s="113"/>
      <c r="H22" s="115"/>
      <c r="I22" s="112"/>
      <c r="J22" s="112"/>
      <c r="K22" s="112"/>
      <c r="L22" s="112"/>
      <c r="M22" s="112"/>
    </row>
    <row r="23" spans="1:13" ht="18.75" x14ac:dyDescent="0.3">
      <c r="A23" s="42"/>
      <c r="B23" s="42"/>
      <c r="C23" s="42"/>
      <c r="D23" s="114"/>
      <c r="E23" s="134"/>
      <c r="F23" s="113"/>
      <c r="G23" s="113"/>
      <c r="H23" s="115"/>
      <c r="I23" s="112"/>
      <c r="J23" s="112"/>
      <c r="K23" s="112"/>
      <c r="L23" s="112"/>
      <c r="M23" s="112"/>
    </row>
    <row r="24" spans="1:13" ht="18.75" x14ac:dyDescent="0.3">
      <c r="A24" s="42"/>
      <c r="B24" s="42"/>
      <c r="C24" s="42"/>
      <c r="D24" s="113"/>
      <c r="E24" s="134"/>
      <c r="F24" s="113"/>
      <c r="G24" s="113"/>
      <c r="H24" s="115"/>
      <c r="I24" s="112"/>
      <c r="J24" s="112"/>
      <c r="K24" s="112"/>
      <c r="L24" s="112"/>
      <c r="M24" s="112"/>
    </row>
    <row r="25" spans="1:13" ht="18.75" x14ac:dyDescent="0.3">
      <c r="A25" s="42"/>
      <c r="B25" s="42"/>
      <c r="C25" s="42"/>
      <c r="D25" s="113" t="s">
        <v>268</v>
      </c>
      <c r="E25" s="134"/>
      <c r="F25" s="113"/>
      <c r="G25" s="113"/>
      <c r="H25" s="116">
        <f>SUM(H6:H24)</f>
        <v>1700000</v>
      </c>
      <c r="I25" s="112"/>
      <c r="J25" s="112"/>
      <c r="K25" s="112"/>
      <c r="L25" s="112"/>
      <c r="M25" s="112"/>
    </row>
    <row r="26" spans="1:13" ht="18.75" x14ac:dyDescent="0.3">
      <c r="A26" s="42"/>
      <c r="B26" s="42"/>
      <c r="C26" s="42"/>
      <c r="D26" s="113"/>
      <c r="E26" s="113"/>
      <c r="F26" s="113"/>
      <c r="G26" s="113"/>
      <c r="H26" s="112"/>
      <c r="I26" s="112"/>
      <c r="J26" s="112"/>
      <c r="K26" s="112"/>
      <c r="L26" s="112"/>
      <c r="M26" s="112"/>
    </row>
    <row r="27" spans="1:13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I13" sqref="I13"/>
    </sheetView>
  </sheetViews>
  <sheetFormatPr defaultRowHeight="15.75" x14ac:dyDescent="0.25"/>
  <cols>
    <col min="1" max="1" width="9.140625" style="26"/>
    <col min="2" max="2" width="20.28515625" style="26" customWidth="1"/>
    <col min="3" max="3" width="15.5703125" style="26" customWidth="1"/>
    <col min="4" max="4" width="14.28515625" style="26" customWidth="1"/>
    <col min="5" max="5" width="22.5703125" style="26" customWidth="1"/>
    <col min="6" max="6" width="45.5703125" style="26" customWidth="1"/>
    <col min="7" max="16384" width="9.140625" style="26"/>
  </cols>
  <sheetData>
    <row r="2" spans="1:6" ht="22.5" x14ac:dyDescent="0.3">
      <c r="A2" s="220" t="s">
        <v>56</v>
      </c>
      <c r="B2" s="220"/>
      <c r="C2" s="220"/>
      <c r="D2" s="220"/>
      <c r="E2" s="220"/>
      <c r="F2" s="220"/>
    </row>
    <row r="3" spans="1:6" ht="18.75" x14ac:dyDescent="0.3">
      <c r="A3" s="182" t="s">
        <v>302</v>
      </c>
      <c r="B3" s="182"/>
      <c r="C3" s="182"/>
      <c r="D3" s="182"/>
      <c r="E3" s="182"/>
      <c r="F3" s="182"/>
    </row>
    <row r="4" spans="1:6" ht="16.5" thickBot="1" x14ac:dyDescent="0.3"/>
    <row r="5" spans="1:6" ht="16.5" thickTop="1" x14ac:dyDescent="0.25">
      <c r="A5" s="224" t="s">
        <v>1</v>
      </c>
      <c r="B5" s="221" t="s">
        <v>50</v>
      </c>
      <c r="C5" s="221" t="s">
        <v>51</v>
      </c>
      <c r="D5" s="221" t="s">
        <v>52</v>
      </c>
      <c r="E5" s="221" t="s">
        <v>55</v>
      </c>
      <c r="F5" s="226" t="s">
        <v>53</v>
      </c>
    </row>
    <row r="6" spans="1:6" x14ac:dyDescent="0.25">
      <c r="A6" s="225"/>
      <c r="B6" s="222"/>
      <c r="C6" s="222"/>
      <c r="D6" s="222"/>
      <c r="E6" s="222"/>
      <c r="F6" s="227"/>
    </row>
    <row r="7" spans="1:6" x14ac:dyDescent="0.25">
      <c r="A7" s="102">
        <v>1</v>
      </c>
      <c r="B7" s="100">
        <v>43227</v>
      </c>
      <c r="C7" s="36" t="s">
        <v>54</v>
      </c>
      <c r="D7" s="36">
        <v>5</v>
      </c>
      <c r="E7" s="109">
        <v>1500000</v>
      </c>
      <c r="F7" s="30" t="s">
        <v>303</v>
      </c>
    </row>
    <row r="8" spans="1:6" ht="20.100000000000001" customHeight="1" x14ac:dyDescent="0.25">
      <c r="A8" s="102">
        <v>2</v>
      </c>
      <c r="B8" s="101">
        <v>43229</v>
      </c>
      <c r="C8" s="36" t="s">
        <v>54</v>
      </c>
      <c r="D8" s="37">
        <v>5</v>
      </c>
      <c r="E8" s="109">
        <v>1500000</v>
      </c>
      <c r="F8" s="104" t="s">
        <v>307</v>
      </c>
    </row>
    <row r="9" spans="1:6" ht="20.100000000000001" customHeight="1" x14ac:dyDescent="0.25">
      <c r="A9" s="102">
        <v>3</v>
      </c>
      <c r="B9" s="101">
        <v>43229</v>
      </c>
      <c r="C9" s="36" t="s">
        <v>54</v>
      </c>
      <c r="D9" s="37">
        <v>4</v>
      </c>
      <c r="E9" s="107">
        <v>1200000</v>
      </c>
      <c r="F9" s="104" t="s">
        <v>310</v>
      </c>
    </row>
    <row r="10" spans="1:6" ht="20.100000000000001" customHeight="1" x14ac:dyDescent="0.25">
      <c r="A10" s="102">
        <v>4</v>
      </c>
      <c r="B10" s="101">
        <v>43234</v>
      </c>
      <c r="C10" s="36" t="s">
        <v>54</v>
      </c>
      <c r="D10" s="37">
        <v>5</v>
      </c>
      <c r="E10" s="107">
        <v>1500000</v>
      </c>
      <c r="F10" s="104" t="s">
        <v>311</v>
      </c>
    </row>
    <row r="11" spans="1:6" ht="20.100000000000001" customHeight="1" x14ac:dyDescent="0.25">
      <c r="A11" s="102">
        <v>5</v>
      </c>
      <c r="B11" s="101"/>
      <c r="C11" s="37"/>
      <c r="D11" s="37"/>
      <c r="E11" s="107"/>
      <c r="F11" s="104"/>
    </row>
    <row r="12" spans="1:6" ht="20.100000000000001" customHeight="1" x14ac:dyDescent="0.25">
      <c r="A12" s="102">
        <v>6</v>
      </c>
      <c r="B12" s="101"/>
      <c r="C12" s="37"/>
      <c r="D12" s="37"/>
      <c r="E12" s="107"/>
      <c r="F12" s="104"/>
    </row>
    <row r="13" spans="1:6" ht="20.100000000000001" customHeight="1" x14ac:dyDescent="0.25">
      <c r="A13" s="102">
        <v>7</v>
      </c>
      <c r="B13" s="101"/>
      <c r="C13" s="37"/>
      <c r="D13" s="37"/>
      <c r="E13" s="107"/>
      <c r="F13" s="104"/>
    </row>
    <row r="14" spans="1:6" ht="20.100000000000001" customHeight="1" x14ac:dyDescent="0.25">
      <c r="A14" s="102">
        <v>8</v>
      </c>
      <c r="B14" s="101"/>
      <c r="C14" s="37"/>
      <c r="D14" s="37"/>
      <c r="E14" s="107"/>
      <c r="F14" s="104"/>
    </row>
    <row r="15" spans="1:6" ht="20.100000000000001" customHeight="1" x14ac:dyDescent="0.25">
      <c r="A15" s="102">
        <v>9</v>
      </c>
      <c r="B15" s="101"/>
      <c r="C15" s="37"/>
      <c r="D15" s="37"/>
      <c r="E15" s="107"/>
      <c r="F15" s="104"/>
    </row>
    <row r="16" spans="1:6" ht="20.100000000000001" customHeight="1" x14ac:dyDescent="0.25">
      <c r="A16" s="102">
        <v>10</v>
      </c>
      <c r="B16" s="101"/>
      <c r="C16" s="37"/>
      <c r="D16" s="37"/>
      <c r="E16" s="107"/>
      <c r="F16" s="104"/>
    </row>
    <row r="17" spans="1:6" ht="20.100000000000001" customHeight="1" x14ac:dyDescent="0.25">
      <c r="A17" s="102">
        <v>11</v>
      </c>
      <c r="B17" s="101"/>
      <c r="C17" s="37"/>
      <c r="D17" s="37"/>
      <c r="E17" s="107"/>
      <c r="F17" s="104"/>
    </row>
    <row r="18" spans="1:6" ht="20.100000000000001" customHeight="1" x14ac:dyDescent="0.25">
      <c r="A18" s="102">
        <v>12</v>
      </c>
      <c r="B18" s="101"/>
      <c r="C18" s="37"/>
      <c r="D18" s="37"/>
      <c r="E18" s="107"/>
      <c r="F18" s="104"/>
    </row>
    <row r="19" spans="1:6" ht="20.100000000000001" customHeight="1" x14ac:dyDescent="0.25">
      <c r="A19" s="102">
        <v>13</v>
      </c>
      <c r="B19" s="133"/>
      <c r="C19" s="120"/>
      <c r="D19" s="120"/>
      <c r="E19" s="107"/>
      <c r="F19" s="122"/>
    </row>
    <row r="20" spans="1:6" ht="20.100000000000001" customHeight="1" x14ac:dyDescent="0.25">
      <c r="A20" s="102">
        <v>14</v>
      </c>
      <c r="B20" s="133"/>
      <c r="C20" s="120"/>
      <c r="D20" s="120"/>
      <c r="E20" s="107"/>
      <c r="F20" s="122"/>
    </row>
    <row r="21" spans="1:6" ht="20.100000000000001" customHeight="1" x14ac:dyDescent="0.25">
      <c r="A21" s="102">
        <v>15</v>
      </c>
      <c r="B21" s="133"/>
      <c r="C21" s="120"/>
      <c r="D21" s="120"/>
      <c r="E21" s="107"/>
      <c r="F21" s="122"/>
    </row>
    <row r="22" spans="1:6" ht="20.100000000000001" customHeight="1" x14ac:dyDescent="0.25">
      <c r="A22" s="102">
        <v>16</v>
      </c>
      <c r="B22" s="133"/>
      <c r="C22" s="120"/>
      <c r="D22" s="120"/>
      <c r="E22" s="121"/>
      <c r="F22" s="122"/>
    </row>
    <row r="23" spans="1:6" ht="20.100000000000001" customHeight="1" x14ac:dyDescent="0.25">
      <c r="A23" s="102">
        <v>17</v>
      </c>
      <c r="B23" s="119"/>
      <c r="C23" s="120"/>
      <c r="D23" s="120"/>
      <c r="E23" s="121"/>
      <c r="F23" s="122"/>
    </row>
    <row r="24" spans="1:6" ht="20.100000000000001" customHeight="1" x14ac:dyDescent="0.25">
      <c r="A24" s="102">
        <v>18</v>
      </c>
      <c r="B24" s="119"/>
      <c r="C24" s="120"/>
      <c r="D24" s="120"/>
      <c r="E24" s="121"/>
      <c r="F24" s="122"/>
    </row>
    <row r="25" spans="1:6" ht="20.100000000000001" customHeight="1" x14ac:dyDescent="0.25">
      <c r="A25" s="102">
        <v>19</v>
      </c>
      <c r="B25" s="119"/>
      <c r="C25" s="120"/>
      <c r="D25" s="120"/>
      <c r="E25" s="121"/>
      <c r="F25" s="122"/>
    </row>
    <row r="26" spans="1:6" ht="20.100000000000001" customHeight="1" x14ac:dyDescent="0.25">
      <c r="A26" s="102">
        <v>20</v>
      </c>
      <c r="B26" s="119"/>
      <c r="C26" s="120"/>
      <c r="D26" s="120"/>
      <c r="E26" s="121"/>
      <c r="F26" s="122"/>
    </row>
    <row r="27" spans="1:6" ht="20.100000000000001" customHeight="1" x14ac:dyDescent="0.25">
      <c r="A27" s="102">
        <v>21</v>
      </c>
      <c r="B27" s="119"/>
      <c r="C27" s="120"/>
      <c r="D27" s="120"/>
      <c r="E27" s="121"/>
      <c r="F27" s="122"/>
    </row>
    <row r="28" spans="1:6" ht="20.100000000000001" customHeight="1" x14ac:dyDescent="0.25">
      <c r="A28" s="102">
        <v>22</v>
      </c>
      <c r="B28" s="38"/>
      <c r="C28" s="39"/>
      <c r="D28" s="39"/>
      <c r="E28" s="108"/>
      <c r="F28" s="105"/>
    </row>
    <row r="29" spans="1:6" ht="31.5" customHeight="1" thickBot="1" x14ac:dyDescent="0.3">
      <c r="A29" s="27"/>
      <c r="B29" s="188" t="s">
        <v>37</v>
      </c>
      <c r="C29" s="188"/>
      <c r="D29" s="188"/>
      <c r="E29" s="35">
        <f>SUM(E7:E28)</f>
        <v>5700000</v>
      </c>
      <c r="F29" s="106"/>
    </row>
    <row r="30" spans="1:6" ht="16.5" thickTop="1" x14ac:dyDescent="0.25"/>
    <row r="31" spans="1:6" x14ac:dyDescent="0.25">
      <c r="B31" s="11" t="s">
        <v>57</v>
      </c>
    </row>
    <row r="32" spans="1:6" x14ac:dyDescent="0.25">
      <c r="B32" s="11"/>
      <c r="F32" s="26" t="s">
        <v>46</v>
      </c>
    </row>
    <row r="34" spans="2:6" x14ac:dyDescent="0.25">
      <c r="B34" s="9" t="s">
        <v>48</v>
      </c>
      <c r="F34" s="40" t="s">
        <v>49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44"/>
    <col min="2" max="2" width="11.7109375" style="44" customWidth="1"/>
    <col min="3" max="3" width="27.140625" style="44" customWidth="1"/>
    <col min="4" max="4" width="14.85546875" style="44" customWidth="1"/>
    <col min="5" max="5" width="15" style="44" customWidth="1"/>
    <col min="6" max="6" width="15.85546875" style="44" customWidth="1"/>
    <col min="7" max="7" width="15.42578125" style="44" customWidth="1"/>
    <col min="8" max="8" width="15" style="44" customWidth="1"/>
    <col min="9" max="9" width="19.28515625" style="44" customWidth="1"/>
    <col min="10" max="10" width="36.7109375" style="44" customWidth="1"/>
    <col min="11" max="11" width="9.140625" style="44"/>
    <col min="12" max="12" width="10" style="44" bestFit="1" customWidth="1"/>
    <col min="13" max="16384" width="9.140625" style="44"/>
  </cols>
  <sheetData>
    <row r="3" spans="1:12" ht="15.75" x14ac:dyDescent="0.25">
      <c r="C3" s="237" t="s">
        <v>61</v>
      </c>
      <c r="D3" s="237"/>
      <c r="E3" s="237"/>
      <c r="F3" s="237"/>
      <c r="G3" s="237"/>
      <c r="H3" s="237"/>
      <c r="I3" s="237"/>
      <c r="J3" s="45" t="s">
        <v>62</v>
      </c>
    </row>
    <row r="4" spans="1:12" ht="18.75" x14ac:dyDescent="0.25">
      <c r="C4" s="237"/>
      <c r="D4" s="237"/>
      <c r="E4" s="237"/>
      <c r="F4" s="237"/>
      <c r="G4" s="237"/>
      <c r="H4" s="237"/>
      <c r="I4" s="237"/>
      <c r="J4" s="46">
        <v>43195</v>
      </c>
    </row>
    <row r="5" spans="1:12" ht="15.75" x14ac:dyDescent="0.25">
      <c r="C5" s="238" t="s">
        <v>63</v>
      </c>
      <c r="D5" s="238"/>
      <c r="E5" s="238"/>
      <c r="F5" s="238"/>
      <c r="G5" s="238"/>
      <c r="H5" s="238"/>
      <c r="I5" s="238"/>
      <c r="J5" s="47" t="s">
        <v>64</v>
      </c>
    </row>
    <row r="6" spans="1:12" ht="18.75" x14ac:dyDescent="0.3">
      <c r="C6" s="48"/>
      <c r="D6" s="48"/>
      <c r="E6" s="48"/>
      <c r="F6" s="48"/>
      <c r="G6" s="48"/>
      <c r="H6" s="49" t="s">
        <v>4</v>
      </c>
      <c r="I6" s="50">
        <f>SUM(I12:I191)</f>
        <v>4098080</v>
      </c>
      <c r="J6" s="51" t="s">
        <v>65</v>
      </c>
      <c r="K6" s="52">
        <f>I6+H195</f>
        <v>8470080</v>
      </c>
      <c r="L6" s="44" t="s">
        <v>66</v>
      </c>
    </row>
    <row r="7" spans="1:12" ht="18.75" x14ac:dyDescent="0.3">
      <c r="C7" s="48"/>
      <c r="D7" s="48"/>
      <c r="E7" s="48"/>
      <c r="F7" s="48"/>
      <c r="G7" s="48"/>
      <c r="H7" s="53"/>
      <c r="I7" s="54">
        <f>I6-H8+H12</f>
        <v>1148430</v>
      </c>
      <c r="J7" s="55"/>
    </row>
    <row r="8" spans="1:12" ht="18.75" x14ac:dyDescent="0.3">
      <c r="C8" s="48"/>
      <c r="D8" s="48"/>
      <c r="E8" s="56">
        <f>SUM(E12:E191)</f>
        <v>105430</v>
      </c>
      <c r="F8" s="56">
        <f>SUM(F12:F191)</f>
        <v>170000</v>
      </c>
      <c r="G8" s="56">
        <f>SUM(G12:G191)</f>
        <v>873000</v>
      </c>
      <c r="H8" s="56">
        <f>SUM(H12:H191)</f>
        <v>2949650</v>
      </c>
      <c r="I8" s="54"/>
      <c r="J8" s="51"/>
    </row>
    <row r="9" spans="1:12" ht="15.75" x14ac:dyDescent="0.25">
      <c r="E9" s="48">
        <f>COUNTIF(E12:E191,"&gt;0")</f>
        <v>2</v>
      </c>
      <c r="F9" s="48">
        <f>COUNTIF(F12:F191,"&gt;0")</f>
        <v>2</v>
      </c>
      <c r="G9" s="48">
        <f>COUNTIF(G12:G191,"&gt;0")</f>
        <v>2</v>
      </c>
    </row>
    <row r="10" spans="1:12" ht="16.5" customHeight="1" x14ac:dyDescent="0.25">
      <c r="A10" s="228" t="s">
        <v>1</v>
      </c>
      <c r="B10" s="228" t="s">
        <v>67</v>
      </c>
      <c r="C10" s="228" t="s">
        <v>68</v>
      </c>
      <c r="D10" s="229" t="s">
        <v>69</v>
      </c>
      <c r="E10" s="231" t="s">
        <v>70</v>
      </c>
      <c r="F10" s="231" t="s">
        <v>71</v>
      </c>
      <c r="G10" s="231" t="s">
        <v>72</v>
      </c>
      <c r="H10" s="231" t="s">
        <v>73</v>
      </c>
      <c r="I10" s="231" t="s">
        <v>37</v>
      </c>
      <c r="J10" s="228" t="s">
        <v>42</v>
      </c>
    </row>
    <row r="11" spans="1:12" ht="33.75" customHeight="1" x14ac:dyDescent="0.25">
      <c r="A11" s="228"/>
      <c r="B11" s="228"/>
      <c r="C11" s="228"/>
      <c r="D11" s="230"/>
      <c r="E11" s="231"/>
      <c r="F11" s="231"/>
      <c r="G11" s="231"/>
      <c r="H11" s="231"/>
      <c r="I11" s="231"/>
      <c r="J11" s="228"/>
    </row>
    <row r="12" spans="1:12" ht="33" x14ac:dyDescent="0.25">
      <c r="A12" s="57"/>
      <c r="B12" s="58" t="s">
        <v>74</v>
      </c>
      <c r="C12" s="59" t="s">
        <v>75</v>
      </c>
      <c r="D12" s="60"/>
      <c r="E12" s="61"/>
      <c r="F12" s="61"/>
      <c r="G12" s="61"/>
      <c r="H12" s="61"/>
      <c r="I12" s="62">
        <f>H12+G12+F12+E12</f>
        <v>0</v>
      </c>
      <c r="J12" s="63" t="s">
        <v>76</v>
      </c>
    </row>
    <row r="13" spans="1:12" ht="16.5" x14ac:dyDescent="0.25">
      <c r="A13" s="57">
        <v>1</v>
      </c>
      <c r="B13" s="64" t="s">
        <v>77</v>
      </c>
      <c r="C13" s="59" t="s">
        <v>78</v>
      </c>
      <c r="D13" s="60"/>
      <c r="E13" s="61"/>
      <c r="F13" s="61"/>
      <c r="G13" s="61"/>
      <c r="H13" s="61"/>
      <c r="I13" s="62">
        <f t="shared" ref="I13:I45" si="0">H13+G13+F13+E13</f>
        <v>0</v>
      </c>
      <c r="J13" s="65"/>
    </row>
    <row r="14" spans="1:12" ht="16.5" x14ac:dyDescent="0.25">
      <c r="A14" s="57">
        <v>2</v>
      </c>
      <c r="B14" s="64" t="s">
        <v>79</v>
      </c>
      <c r="C14" s="59" t="s">
        <v>80</v>
      </c>
      <c r="D14" s="60"/>
      <c r="E14" s="61"/>
      <c r="F14" s="61"/>
      <c r="G14" s="61"/>
      <c r="H14" s="61"/>
      <c r="I14" s="62">
        <f t="shared" si="0"/>
        <v>0</v>
      </c>
      <c r="J14" s="65"/>
    </row>
    <row r="15" spans="1:12" ht="16.5" x14ac:dyDescent="0.25">
      <c r="A15" s="57">
        <v>3</v>
      </c>
      <c r="B15" s="66" t="s">
        <v>81</v>
      </c>
      <c r="C15" s="59"/>
      <c r="D15" s="60"/>
      <c r="E15" s="61"/>
      <c r="F15" s="61"/>
      <c r="G15" s="61"/>
      <c r="H15" s="61"/>
      <c r="I15" s="62">
        <f t="shared" si="0"/>
        <v>0</v>
      </c>
      <c r="J15" s="65"/>
    </row>
    <row r="16" spans="1:12" ht="16.5" x14ac:dyDescent="0.25">
      <c r="A16" s="57">
        <v>4</v>
      </c>
      <c r="B16" s="66" t="s">
        <v>82</v>
      </c>
      <c r="C16" s="59"/>
      <c r="D16" s="60"/>
      <c r="E16" s="61"/>
      <c r="F16" s="61"/>
      <c r="G16" s="61"/>
      <c r="H16" s="61"/>
      <c r="I16" s="62">
        <f t="shared" si="0"/>
        <v>0</v>
      </c>
      <c r="J16" s="65"/>
    </row>
    <row r="17" spans="1:10" ht="16.5" x14ac:dyDescent="0.25">
      <c r="A17" s="57">
        <v>5</v>
      </c>
      <c r="B17" s="66" t="s">
        <v>83</v>
      </c>
      <c r="C17" s="59"/>
      <c r="D17" s="60"/>
      <c r="E17" s="61"/>
      <c r="F17" s="61"/>
      <c r="G17" s="61"/>
      <c r="H17" s="61"/>
      <c r="I17" s="62">
        <f t="shared" si="0"/>
        <v>0</v>
      </c>
      <c r="J17" s="65"/>
    </row>
    <row r="18" spans="1:10" ht="16.5" x14ac:dyDescent="0.25">
      <c r="A18" s="57">
        <v>6</v>
      </c>
      <c r="B18" s="66" t="s">
        <v>84</v>
      </c>
      <c r="C18" s="59"/>
      <c r="D18" s="60"/>
      <c r="E18" s="61"/>
      <c r="F18" s="61"/>
      <c r="G18" s="61"/>
      <c r="H18" s="61"/>
      <c r="I18" s="62">
        <f t="shared" si="0"/>
        <v>0</v>
      </c>
      <c r="J18" s="65"/>
    </row>
    <row r="19" spans="1:10" ht="16.5" x14ac:dyDescent="0.25">
      <c r="A19" s="57">
        <v>7</v>
      </c>
      <c r="B19" s="66" t="s">
        <v>85</v>
      </c>
      <c r="C19" s="59"/>
      <c r="D19" s="60"/>
      <c r="E19" s="61"/>
      <c r="F19" s="61"/>
      <c r="G19" s="61"/>
      <c r="H19" s="61"/>
      <c r="I19" s="62">
        <f t="shared" si="0"/>
        <v>0</v>
      </c>
      <c r="J19" s="65"/>
    </row>
    <row r="20" spans="1:10" ht="16.5" x14ac:dyDescent="0.25">
      <c r="A20" s="57">
        <v>8</v>
      </c>
      <c r="B20" s="64" t="s">
        <v>86</v>
      </c>
      <c r="C20" s="59" t="s">
        <v>87</v>
      </c>
      <c r="D20" s="60"/>
      <c r="E20" s="61"/>
      <c r="F20" s="61"/>
      <c r="G20" s="61"/>
      <c r="H20" s="61"/>
      <c r="I20" s="62">
        <f t="shared" si="0"/>
        <v>0</v>
      </c>
      <c r="J20" s="65"/>
    </row>
    <row r="21" spans="1:10" ht="16.5" x14ac:dyDescent="0.25">
      <c r="A21" s="57">
        <v>9</v>
      </c>
      <c r="B21" s="66" t="s">
        <v>88</v>
      </c>
      <c r="C21" s="59"/>
      <c r="D21" s="60"/>
      <c r="E21" s="61"/>
      <c r="F21" s="61"/>
      <c r="G21" s="61"/>
      <c r="H21" s="61"/>
      <c r="I21" s="62">
        <f t="shared" si="0"/>
        <v>0</v>
      </c>
      <c r="J21" s="65"/>
    </row>
    <row r="22" spans="1:10" ht="16.5" x14ac:dyDescent="0.25">
      <c r="A22" s="57">
        <v>10</v>
      </c>
      <c r="B22" s="64">
        <v>601</v>
      </c>
      <c r="C22" s="59" t="s">
        <v>89</v>
      </c>
      <c r="D22" s="60"/>
      <c r="E22" s="61"/>
      <c r="F22" s="61"/>
      <c r="G22" s="61"/>
      <c r="H22" s="61"/>
      <c r="I22" s="62">
        <f t="shared" si="0"/>
        <v>0</v>
      </c>
      <c r="J22" s="65"/>
    </row>
    <row r="23" spans="1:10" ht="16.5" x14ac:dyDescent="0.25">
      <c r="A23" s="57">
        <v>11</v>
      </c>
      <c r="B23" s="64">
        <v>602</v>
      </c>
      <c r="C23" s="59" t="s">
        <v>90</v>
      </c>
      <c r="D23" s="60"/>
      <c r="E23" s="61"/>
      <c r="F23" s="61"/>
      <c r="G23" s="61"/>
      <c r="H23" s="61"/>
      <c r="I23" s="62">
        <f t="shared" si="0"/>
        <v>0</v>
      </c>
      <c r="J23" s="65"/>
    </row>
    <row r="24" spans="1:10" ht="16.5" x14ac:dyDescent="0.25">
      <c r="A24" s="57">
        <v>12</v>
      </c>
      <c r="B24" s="64">
        <v>603</v>
      </c>
      <c r="C24" s="59" t="s">
        <v>91</v>
      </c>
      <c r="D24" s="60"/>
      <c r="E24" s="61"/>
      <c r="F24" s="61"/>
      <c r="G24" s="61"/>
      <c r="H24" s="61"/>
      <c r="I24" s="62">
        <f t="shared" si="0"/>
        <v>0</v>
      </c>
      <c r="J24" s="65"/>
    </row>
    <row r="25" spans="1:10" ht="16.5" x14ac:dyDescent="0.25">
      <c r="A25" s="57">
        <v>13</v>
      </c>
      <c r="B25" s="64">
        <v>604</v>
      </c>
      <c r="C25" s="59" t="s">
        <v>92</v>
      </c>
      <c r="D25" s="60"/>
      <c r="E25" s="61"/>
      <c r="F25" s="61"/>
      <c r="G25" s="61"/>
      <c r="H25" s="61"/>
      <c r="I25" s="62">
        <f t="shared" si="0"/>
        <v>0</v>
      </c>
      <c r="J25" s="65"/>
    </row>
    <row r="26" spans="1:10" ht="16.5" x14ac:dyDescent="0.25">
      <c r="A26" s="57">
        <v>14</v>
      </c>
      <c r="B26" s="64">
        <v>605</v>
      </c>
      <c r="C26" s="59" t="s">
        <v>93</v>
      </c>
      <c r="D26" s="60"/>
      <c r="E26" s="61"/>
      <c r="F26" s="61"/>
      <c r="G26" s="61"/>
      <c r="H26" s="61"/>
      <c r="I26" s="62">
        <f t="shared" si="0"/>
        <v>0</v>
      </c>
      <c r="J26" s="65"/>
    </row>
    <row r="27" spans="1:10" ht="16.5" x14ac:dyDescent="0.25">
      <c r="A27" s="57">
        <v>15</v>
      </c>
      <c r="B27" s="67">
        <v>606</v>
      </c>
      <c r="C27" s="59" t="s">
        <v>94</v>
      </c>
      <c r="D27" s="68">
        <v>3</v>
      </c>
      <c r="E27" s="61">
        <v>64880</v>
      </c>
      <c r="F27" s="61">
        <v>85000</v>
      </c>
      <c r="G27" s="61">
        <v>436500</v>
      </c>
      <c r="H27" s="61">
        <v>1726700</v>
      </c>
      <c r="I27" s="62">
        <f t="shared" si="0"/>
        <v>2313080</v>
      </c>
      <c r="J27" s="65" t="s">
        <v>95</v>
      </c>
    </row>
    <row r="28" spans="1:10" ht="16.5" x14ac:dyDescent="0.25">
      <c r="A28" s="57">
        <v>16</v>
      </c>
      <c r="B28" s="64">
        <v>607</v>
      </c>
      <c r="C28" s="59" t="s">
        <v>96</v>
      </c>
      <c r="D28" s="60"/>
      <c r="E28" s="61"/>
      <c r="F28" s="61"/>
      <c r="G28" s="61"/>
      <c r="H28" s="61"/>
      <c r="I28" s="62">
        <f t="shared" si="0"/>
        <v>0</v>
      </c>
      <c r="J28" s="65"/>
    </row>
    <row r="29" spans="1:10" ht="16.5" x14ac:dyDescent="0.25">
      <c r="A29" s="57">
        <v>17</v>
      </c>
      <c r="B29" s="67">
        <v>608</v>
      </c>
      <c r="C29" s="59" t="s">
        <v>97</v>
      </c>
      <c r="D29" s="60"/>
      <c r="E29" s="61"/>
      <c r="F29" s="61"/>
      <c r="G29" s="61"/>
      <c r="H29" s="61"/>
      <c r="I29" s="62">
        <f t="shared" si="0"/>
        <v>0</v>
      </c>
      <c r="J29" s="65"/>
    </row>
    <row r="30" spans="1:10" ht="16.5" x14ac:dyDescent="0.25">
      <c r="A30" s="57">
        <v>18</v>
      </c>
      <c r="B30" s="69">
        <v>609</v>
      </c>
      <c r="C30" s="59" t="s">
        <v>98</v>
      </c>
      <c r="D30" s="60"/>
      <c r="E30" s="61"/>
      <c r="F30" s="61"/>
      <c r="G30" s="61"/>
      <c r="H30" s="61"/>
      <c r="I30" s="62">
        <f t="shared" si="0"/>
        <v>0</v>
      </c>
      <c r="J30" s="65"/>
    </row>
    <row r="31" spans="1:10" ht="16.5" x14ac:dyDescent="0.25">
      <c r="A31" s="57">
        <v>19</v>
      </c>
      <c r="B31" s="69">
        <v>610</v>
      </c>
      <c r="C31" s="59" t="s">
        <v>99</v>
      </c>
      <c r="D31" s="60"/>
      <c r="E31" s="61"/>
      <c r="F31" s="61"/>
      <c r="G31" s="61"/>
      <c r="H31" s="61"/>
      <c r="I31" s="62">
        <f t="shared" si="0"/>
        <v>0</v>
      </c>
      <c r="J31" s="65"/>
    </row>
    <row r="32" spans="1:10" ht="16.5" x14ac:dyDescent="0.25">
      <c r="A32" s="57">
        <v>20</v>
      </c>
      <c r="B32" s="69">
        <v>701</v>
      </c>
      <c r="C32" s="59" t="s">
        <v>100</v>
      </c>
      <c r="D32" s="60"/>
      <c r="E32" s="61"/>
      <c r="F32" s="61"/>
      <c r="G32" s="61"/>
      <c r="H32" s="61"/>
      <c r="I32" s="62">
        <f t="shared" si="0"/>
        <v>0</v>
      </c>
      <c r="J32" s="65"/>
    </row>
    <row r="33" spans="1:10" ht="16.5" x14ac:dyDescent="0.25">
      <c r="A33" s="57">
        <v>21</v>
      </c>
      <c r="B33" s="69">
        <v>702</v>
      </c>
      <c r="C33" s="59" t="s">
        <v>101</v>
      </c>
      <c r="D33" s="60"/>
      <c r="E33" s="61"/>
      <c r="F33" s="61"/>
      <c r="G33" s="61"/>
      <c r="H33" s="61"/>
      <c r="I33" s="62">
        <f t="shared" si="0"/>
        <v>0</v>
      </c>
      <c r="J33" s="65"/>
    </row>
    <row r="34" spans="1:10" ht="16.5" x14ac:dyDescent="0.25">
      <c r="A34" s="57">
        <v>22</v>
      </c>
      <c r="B34" s="70">
        <v>703</v>
      </c>
      <c r="C34" s="59" t="s">
        <v>102</v>
      </c>
      <c r="D34" s="60"/>
      <c r="E34" s="61"/>
      <c r="F34" s="61"/>
      <c r="G34" s="61"/>
      <c r="H34" s="61"/>
      <c r="I34" s="62">
        <f t="shared" si="0"/>
        <v>0</v>
      </c>
      <c r="J34" s="65"/>
    </row>
    <row r="35" spans="1:10" ht="16.5" x14ac:dyDescent="0.25">
      <c r="A35" s="57">
        <v>23</v>
      </c>
      <c r="B35" s="70">
        <v>704</v>
      </c>
      <c r="C35" s="59" t="s">
        <v>103</v>
      </c>
      <c r="D35" s="60"/>
      <c r="E35" s="61"/>
      <c r="F35" s="61"/>
      <c r="G35" s="61"/>
      <c r="H35" s="61"/>
      <c r="I35" s="62">
        <f t="shared" si="0"/>
        <v>0</v>
      </c>
      <c r="J35" s="65"/>
    </row>
    <row r="36" spans="1:10" ht="16.5" x14ac:dyDescent="0.25">
      <c r="A36" s="57">
        <v>24</v>
      </c>
      <c r="B36" s="69">
        <v>705</v>
      </c>
      <c r="C36" s="59" t="s">
        <v>104</v>
      </c>
      <c r="D36" s="60"/>
      <c r="E36" s="61"/>
      <c r="F36" s="61"/>
      <c r="G36" s="61"/>
      <c r="H36" s="61"/>
      <c r="I36" s="62">
        <f t="shared" si="0"/>
        <v>0</v>
      </c>
      <c r="J36" s="65"/>
    </row>
    <row r="37" spans="1:10" ht="16.5" x14ac:dyDescent="0.25">
      <c r="A37" s="57">
        <v>25</v>
      </c>
      <c r="B37" s="69">
        <v>706</v>
      </c>
      <c r="C37" s="59" t="s">
        <v>105</v>
      </c>
      <c r="D37" s="60"/>
      <c r="E37" s="61"/>
      <c r="F37" s="61"/>
      <c r="G37" s="61"/>
      <c r="H37" s="61"/>
      <c r="I37" s="62">
        <f t="shared" si="0"/>
        <v>0</v>
      </c>
      <c r="J37" s="65"/>
    </row>
    <row r="38" spans="1:10" ht="16.5" x14ac:dyDescent="0.25">
      <c r="A38" s="57">
        <v>26</v>
      </c>
      <c r="B38" s="67">
        <v>707</v>
      </c>
      <c r="C38" s="59" t="s">
        <v>106</v>
      </c>
      <c r="D38" s="71"/>
      <c r="E38" s="61"/>
      <c r="F38" s="61"/>
      <c r="G38" s="61"/>
      <c r="H38" s="61"/>
      <c r="I38" s="62">
        <f t="shared" si="0"/>
        <v>0</v>
      </c>
      <c r="J38" s="65"/>
    </row>
    <row r="39" spans="1:10" ht="16.5" x14ac:dyDescent="0.25">
      <c r="A39" s="57">
        <v>27</v>
      </c>
      <c r="B39" s="69">
        <v>708</v>
      </c>
      <c r="C39" s="72" t="s">
        <v>107</v>
      </c>
      <c r="D39" s="71"/>
      <c r="E39" s="61"/>
      <c r="F39" s="61"/>
      <c r="G39" s="61"/>
      <c r="H39" s="61"/>
      <c r="I39" s="62">
        <f t="shared" si="0"/>
        <v>0</v>
      </c>
      <c r="J39" s="65"/>
    </row>
    <row r="40" spans="1:10" ht="16.5" x14ac:dyDescent="0.25">
      <c r="A40" s="57">
        <v>28</v>
      </c>
      <c r="B40" s="64">
        <v>709</v>
      </c>
      <c r="C40" s="59" t="s">
        <v>108</v>
      </c>
      <c r="D40" s="60"/>
      <c r="E40" s="61"/>
      <c r="F40" s="61"/>
      <c r="G40" s="61"/>
      <c r="H40" s="61"/>
      <c r="I40" s="62">
        <f t="shared" si="0"/>
        <v>0</v>
      </c>
      <c r="J40" s="65"/>
    </row>
    <row r="41" spans="1:10" ht="16.5" x14ac:dyDescent="0.25">
      <c r="A41" s="57">
        <v>29</v>
      </c>
      <c r="B41" s="67">
        <v>710</v>
      </c>
      <c r="C41" s="59" t="s">
        <v>109</v>
      </c>
      <c r="D41" s="60"/>
      <c r="E41" s="61"/>
      <c r="F41" s="61"/>
      <c r="G41" s="61"/>
      <c r="H41" s="61"/>
      <c r="I41" s="62">
        <f t="shared" si="0"/>
        <v>0</v>
      </c>
      <c r="J41" s="65"/>
    </row>
    <row r="42" spans="1:10" ht="16.5" x14ac:dyDescent="0.25">
      <c r="A42" s="57">
        <v>30</v>
      </c>
      <c r="B42" s="67">
        <v>801</v>
      </c>
      <c r="C42" s="59" t="s">
        <v>98</v>
      </c>
      <c r="D42" s="60"/>
      <c r="E42" s="61"/>
      <c r="F42" s="61"/>
      <c r="G42" s="61"/>
      <c r="H42" s="61"/>
      <c r="I42" s="62">
        <f t="shared" si="0"/>
        <v>0</v>
      </c>
      <c r="J42" s="65"/>
    </row>
    <row r="43" spans="1:10" ht="16.5" x14ac:dyDescent="0.25">
      <c r="A43" s="57">
        <v>31</v>
      </c>
      <c r="B43" s="64">
        <v>802</v>
      </c>
      <c r="C43" s="59" t="s">
        <v>110</v>
      </c>
      <c r="D43" s="60"/>
      <c r="E43" s="61"/>
      <c r="F43" s="61"/>
      <c r="G43" s="61"/>
      <c r="H43" s="61"/>
      <c r="I43" s="62">
        <f t="shared" si="0"/>
        <v>0</v>
      </c>
      <c r="J43" s="65"/>
    </row>
    <row r="44" spans="1:10" ht="16.5" x14ac:dyDescent="0.25">
      <c r="A44" s="57">
        <v>32</v>
      </c>
      <c r="B44" s="67">
        <v>803</v>
      </c>
      <c r="C44" s="239" t="s">
        <v>111</v>
      </c>
      <c r="D44" s="60"/>
      <c r="E44" s="61"/>
      <c r="F44" s="73"/>
      <c r="G44" s="61"/>
      <c r="H44" s="241"/>
      <c r="I44" s="62">
        <f t="shared" si="0"/>
        <v>0</v>
      </c>
      <c r="J44" s="235"/>
    </row>
    <row r="45" spans="1:10" ht="16.5" x14ac:dyDescent="0.25">
      <c r="A45" s="57">
        <v>33</v>
      </c>
      <c r="B45" s="64">
        <v>804</v>
      </c>
      <c r="C45" s="240"/>
      <c r="D45" s="60"/>
      <c r="E45" s="61"/>
      <c r="F45" s="73"/>
      <c r="G45" s="61"/>
      <c r="H45" s="242"/>
      <c r="I45" s="62">
        <f t="shared" si="0"/>
        <v>0</v>
      </c>
      <c r="J45" s="236"/>
    </row>
    <row r="46" spans="1:10" ht="16.5" x14ac:dyDescent="0.25">
      <c r="A46" s="57">
        <v>34</v>
      </c>
      <c r="B46" s="74">
        <v>805</v>
      </c>
      <c r="C46" s="63" t="s">
        <v>112</v>
      </c>
      <c r="D46" s="60"/>
      <c r="E46" s="61"/>
      <c r="F46" s="61"/>
      <c r="G46" s="61"/>
      <c r="H46" s="61"/>
      <c r="I46" s="62">
        <f>H46+G46+F46+E46</f>
        <v>0</v>
      </c>
      <c r="J46" s="65"/>
    </row>
    <row r="47" spans="1:10" ht="16.5" x14ac:dyDescent="0.25">
      <c r="A47" s="57">
        <v>35</v>
      </c>
      <c r="B47" s="74">
        <v>806</v>
      </c>
      <c r="C47" s="59" t="s">
        <v>113</v>
      </c>
      <c r="D47" s="60"/>
      <c r="E47" s="61"/>
      <c r="F47" s="61"/>
      <c r="G47" s="61"/>
      <c r="H47" s="61"/>
      <c r="I47" s="62">
        <f t="shared" ref="I47:I65" si="1">H47+G47+F47+E47</f>
        <v>0</v>
      </c>
      <c r="J47" s="65"/>
    </row>
    <row r="48" spans="1:10" ht="16.5" x14ac:dyDescent="0.25">
      <c r="A48" s="57">
        <v>36</v>
      </c>
      <c r="B48" s="64">
        <v>807</v>
      </c>
      <c r="C48" s="59" t="s">
        <v>114</v>
      </c>
      <c r="D48" s="60"/>
      <c r="E48" s="61"/>
      <c r="F48" s="61"/>
      <c r="G48" s="61"/>
      <c r="H48" s="61"/>
      <c r="I48" s="62">
        <f t="shared" si="1"/>
        <v>0</v>
      </c>
      <c r="J48" s="65"/>
    </row>
    <row r="49" spans="1:10" ht="16.5" x14ac:dyDescent="0.25">
      <c r="A49" s="57">
        <v>37</v>
      </c>
      <c r="B49" s="64">
        <v>808</v>
      </c>
      <c r="C49" s="59" t="s">
        <v>115</v>
      </c>
      <c r="D49" s="60"/>
      <c r="E49" s="61"/>
      <c r="F49" s="61"/>
      <c r="G49" s="61"/>
      <c r="H49" s="61"/>
      <c r="I49" s="62">
        <f t="shared" si="1"/>
        <v>0</v>
      </c>
      <c r="J49" s="65"/>
    </row>
    <row r="50" spans="1:10" ht="16.5" x14ac:dyDescent="0.25">
      <c r="A50" s="57">
        <v>38</v>
      </c>
      <c r="B50" s="67">
        <v>809</v>
      </c>
      <c r="C50" s="59" t="s">
        <v>116</v>
      </c>
      <c r="D50" s="60"/>
      <c r="E50" s="61"/>
      <c r="F50" s="61"/>
      <c r="G50" s="61"/>
      <c r="H50" s="61"/>
      <c r="I50" s="62">
        <f t="shared" si="1"/>
        <v>0</v>
      </c>
      <c r="J50" s="65"/>
    </row>
    <row r="51" spans="1:10" ht="16.5" x14ac:dyDescent="0.25">
      <c r="A51" s="57">
        <v>39</v>
      </c>
      <c r="B51" s="64">
        <v>810</v>
      </c>
      <c r="C51" s="59" t="s">
        <v>117</v>
      </c>
      <c r="D51" s="60"/>
      <c r="E51" s="61"/>
      <c r="F51" s="61"/>
      <c r="G51" s="61"/>
      <c r="H51" s="61"/>
      <c r="I51" s="62">
        <f t="shared" si="1"/>
        <v>0</v>
      </c>
      <c r="J51" s="65"/>
    </row>
    <row r="52" spans="1:10" ht="16.5" x14ac:dyDescent="0.25">
      <c r="A52" s="57">
        <v>40</v>
      </c>
      <c r="B52" s="74">
        <v>901</v>
      </c>
      <c r="C52" s="59" t="s">
        <v>118</v>
      </c>
      <c r="D52" s="60"/>
      <c r="E52" s="61"/>
      <c r="F52" s="61"/>
      <c r="G52" s="61"/>
      <c r="H52" s="61"/>
      <c r="I52" s="62">
        <f t="shared" si="1"/>
        <v>0</v>
      </c>
      <c r="J52" s="65"/>
    </row>
    <row r="53" spans="1:10" ht="16.5" x14ac:dyDescent="0.25">
      <c r="A53" s="57">
        <v>41</v>
      </c>
      <c r="B53" s="74">
        <v>902</v>
      </c>
      <c r="C53" s="59" t="s">
        <v>119</v>
      </c>
      <c r="D53" s="60"/>
      <c r="E53" s="61"/>
      <c r="F53" s="61"/>
      <c r="G53" s="61"/>
      <c r="H53" s="61"/>
      <c r="I53" s="62">
        <f t="shared" si="1"/>
        <v>0</v>
      </c>
      <c r="J53" s="65"/>
    </row>
    <row r="54" spans="1:10" ht="16.5" x14ac:dyDescent="0.25">
      <c r="A54" s="57">
        <v>42</v>
      </c>
      <c r="B54" s="64">
        <v>903</v>
      </c>
      <c r="C54" s="59" t="s">
        <v>120</v>
      </c>
      <c r="D54" s="60"/>
      <c r="E54" s="61"/>
      <c r="F54" s="61"/>
      <c r="G54" s="61"/>
      <c r="H54" s="61"/>
      <c r="I54" s="62">
        <f t="shared" si="1"/>
        <v>0</v>
      </c>
      <c r="J54" s="65"/>
    </row>
    <row r="55" spans="1:10" ht="16.5" x14ac:dyDescent="0.25">
      <c r="A55" s="57">
        <v>43</v>
      </c>
      <c r="B55" s="64">
        <v>904</v>
      </c>
      <c r="C55" s="59" t="s">
        <v>121</v>
      </c>
      <c r="D55" s="60"/>
      <c r="E55" s="61"/>
      <c r="F55" s="61"/>
      <c r="G55" s="61"/>
      <c r="H55" s="61"/>
      <c r="I55" s="62">
        <f t="shared" si="1"/>
        <v>0</v>
      </c>
      <c r="J55" s="65"/>
    </row>
    <row r="56" spans="1:10" ht="16.5" x14ac:dyDescent="0.25">
      <c r="A56" s="57">
        <v>44</v>
      </c>
      <c r="B56" s="70">
        <v>905</v>
      </c>
      <c r="C56" s="59" t="s">
        <v>122</v>
      </c>
      <c r="D56" s="60">
        <v>3</v>
      </c>
      <c r="E56" s="61">
        <v>40550</v>
      </c>
      <c r="F56" s="61">
        <v>85000</v>
      </c>
      <c r="G56" s="61">
        <v>436500</v>
      </c>
      <c r="H56" s="61"/>
      <c r="I56" s="62">
        <f t="shared" si="1"/>
        <v>562050</v>
      </c>
      <c r="J56" s="65" t="s">
        <v>123</v>
      </c>
    </row>
    <row r="57" spans="1:10" ht="16.5" x14ac:dyDescent="0.25">
      <c r="A57" s="57">
        <v>45</v>
      </c>
      <c r="B57" s="67">
        <v>906</v>
      </c>
      <c r="C57" s="59" t="s">
        <v>124</v>
      </c>
      <c r="D57" s="60"/>
      <c r="E57" s="61"/>
      <c r="F57" s="61"/>
      <c r="G57" s="61"/>
      <c r="H57" s="61"/>
      <c r="I57" s="62">
        <f t="shared" si="1"/>
        <v>0</v>
      </c>
      <c r="J57" s="65"/>
    </row>
    <row r="58" spans="1:10" ht="16.5" x14ac:dyDescent="0.25">
      <c r="A58" s="57">
        <v>46</v>
      </c>
      <c r="B58" s="69">
        <v>907</v>
      </c>
      <c r="C58" s="59" t="s">
        <v>125</v>
      </c>
      <c r="D58" s="60"/>
      <c r="E58" s="61"/>
      <c r="F58" s="61"/>
      <c r="G58" s="61"/>
      <c r="H58" s="61"/>
      <c r="I58" s="62">
        <f t="shared" si="1"/>
        <v>0</v>
      </c>
      <c r="J58" s="65"/>
    </row>
    <row r="59" spans="1:10" ht="16.5" x14ac:dyDescent="0.25">
      <c r="A59" s="57">
        <v>47</v>
      </c>
      <c r="B59" s="75">
        <v>908</v>
      </c>
      <c r="C59" s="59" t="s">
        <v>126</v>
      </c>
      <c r="D59" s="60"/>
      <c r="E59" s="61"/>
      <c r="F59" s="61"/>
      <c r="G59" s="61"/>
      <c r="H59" s="61"/>
      <c r="I59" s="62">
        <f t="shared" si="1"/>
        <v>0</v>
      </c>
      <c r="J59" s="65"/>
    </row>
    <row r="60" spans="1:10" ht="16.5" x14ac:dyDescent="0.25">
      <c r="A60" s="57">
        <v>48</v>
      </c>
      <c r="B60" s="69">
        <v>909</v>
      </c>
      <c r="C60" s="59" t="s">
        <v>127</v>
      </c>
      <c r="D60" s="60"/>
      <c r="E60" s="61"/>
      <c r="F60" s="61"/>
      <c r="G60" s="61"/>
      <c r="H60" s="61"/>
      <c r="I60" s="62">
        <f t="shared" si="1"/>
        <v>0</v>
      </c>
      <c r="J60" s="65"/>
    </row>
    <row r="61" spans="1:10" ht="16.5" x14ac:dyDescent="0.25">
      <c r="A61" s="57">
        <v>49</v>
      </c>
      <c r="B61" s="67">
        <v>910</v>
      </c>
      <c r="C61" s="59" t="s">
        <v>128</v>
      </c>
      <c r="D61" s="60"/>
      <c r="E61" s="61"/>
      <c r="F61" s="61"/>
      <c r="G61" s="61"/>
      <c r="H61" s="61"/>
      <c r="I61" s="62">
        <f t="shared" si="1"/>
        <v>0</v>
      </c>
      <c r="J61" s="65"/>
    </row>
    <row r="62" spans="1:10" ht="16.5" x14ac:dyDescent="0.25">
      <c r="A62" s="57">
        <v>50</v>
      </c>
      <c r="B62" s="64">
        <v>1001</v>
      </c>
      <c r="C62" s="59" t="s">
        <v>129</v>
      </c>
      <c r="D62" s="60"/>
      <c r="E62" s="61"/>
      <c r="F62" s="61"/>
      <c r="G62" s="61"/>
      <c r="H62" s="61"/>
      <c r="I62" s="62">
        <f t="shared" si="1"/>
        <v>0</v>
      </c>
      <c r="J62" s="65"/>
    </row>
    <row r="63" spans="1:10" ht="16.5" x14ac:dyDescent="0.25">
      <c r="A63" s="57">
        <v>51</v>
      </c>
      <c r="B63" s="69">
        <v>1002</v>
      </c>
      <c r="C63" s="59" t="s">
        <v>130</v>
      </c>
      <c r="D63" s="60"/>
      <c r="E63" s="61"/>
      <c r="F63" s="61"/>
      <c r="G63" s="61"/>
      <c r="H63" s="61"/>
      <c r="I63" s="62">
        <f t="shared" si="1"/>
        <v>0</v>
      </c>
      <c r="J63" s="65"/>
    </row>
    <row r="64" spans="1:10" ht="16.5" x14ac:dyDescent="0.25">
      <c r="A64" s="57">
        <v>52</v>
      </c>
      <c r="B64" s="64">
        <v>1003</v>
      </c>
      <c r="C64" s="232" t="s">
        <v>131</v>
      </c>
      <c r="D64" s="60"/>
      <c r="E64" s="61"/>
      <c r="F64" s="73"/>
      <c r="G64" s="61"/>
      <c r="H64" s="233"/>
      <c r="I64" s="62">
        <f t="shared" si="1"/>
        <v>0</v>
      </c>
      <c r="J64" s="235"/>
    </row>
    <row r="65" spans="1:10" ht="16.5" x14ac:dyDescent="0.25">
      <c r="A65" s="57">
        <v>53</v>
      </c>
      <c r="B65" s="64">
        <v>1004</v>
      </c>
      <c r="C65" s="232"/>
      <c r="D65" s="60"/>
      <c r="E65" s="61"/>
      <c r="F65" s="73"/>
      <c r="G65" s="61"/>
      <c r="H65" s="234"/>
      <c r="I65" s="62">
        <f t="shared" si="1"/>
        <v>0</v>
      </c>
      <c r="J65" s="236"/>
    </row>
    <row r="66" spans="1:10" ht="16.5" x14ac:dyDescent="0.25">
      <c r="A66" s="57">
        <v>54</v>
      </c>
      <c r="B66" s="64">
        <v>1005</v>
      </c>
      <c r="C66" s="63" t="s">
        <v>132</v>
      </c>
      <c r="D66" s="60"/>
      <c r="E66" s="61"/>
      <c r="F66" s="61"/>
      <c r="G66" s="61"/>
      <c r="H66" s="61"/>
      <c r="I66" s="62">
        <f>H66+G66+F66+E66</f>
        <v>0</v>
      </c>
      <c r="J66" s="65"/>
    </row>
    <row r="67" spans="1:10" ht="16.5" x14ac:dyDescent="0.25">
      <c r="A67" s="57">
        <v>55</v>
      </c>
      <c r="B67" s="69">
        <v>1006</v>
      </c>
      <c r="C67" s="63" t="s">
        <v>133</v>
      </c>
      <c r="D67" s="60"/>
      <c r="E67" s="61"/>
      <c r="F67" s="61"/>
      <c r="G67" s="61"/>
      <c r="H67" s="61"/>
      <c r="I67" s="62">
        <f t="shared" ref="I67:I130" si="2">H67+G67+F67+E67</f>
        <v>0</v>
      </c>
      <c r="J67" s="65"/>
    </row>
    <row r="68" spans="1:10" ht="16.5" x14ac:dyDescent="0.25">
      <c r="A68" s="57">
        <v>56</v>
      </c>
      <c r="B68" s="64">
        <v>1007</v>
      </c>
      <c r="C68" s="63" t="s">
        <v>134</v>
      </c>
      <c r="D68" s="60"/>
      <c r="E68" s="61"/>
      <c r="F68" s="61"/>
      <c r="G68" s="61"/>
      <c r="H68" s="61"/>
      <c r="I68" s="62">
        <f t="shared" si="2"/>
        <v>0</v>
      </c>
      <c r="J68" s="65"/>
    </row>
    <row r="69" spans="1:10" ht="16.5" x14ac:dyDescent="0.25">
      <c r="A69" s="57">
        <v>57</v>
      </c>
      <c r="B69" s="67">
        <v>1008</v>
      </c>
      <c r="C69" s="63" t="s">
        <v>135</v>
      </c>
      <c r="D69" s="60"/>
      <c r="E69" s="61"/>
      <c r="F69" s="61"/>
      <c r="G69" s="61"/>
      <c r="H69" s="61"/>
      <c r="I69" s="62">
        <f t="shared" si="2"/>
        <v>0</v>
      </c>
      <c r="J69" s="65"/>
    </row>
    <row r="70" spans="1:10" ht="16.5" x14ac:dyDescent="0.25">
      <c r="A70" s="57">
        <v>58</v>
      </c>
      <c r="B70" s="67">
        <v>1009</v>
      </c>
      <c r="C70" s="63" t="s">
        <v>135</v>
      </c>
      <c r="D70" s="60"/>
      <c r="E70" s="61"/>
      <c r="F70" s="61"/>
      <c r="G70" s="61"/>
      <c r="H70" s="61"/>
      <c r="I70" s="62">
        <f t="shared" si="2"/>
        <v>0</v>
      </c>
      <c r="J70" s="65"/>
    </row>
    <row r="71" spans="1:10" ht="16.5" x14ac:dyDescent="0.25">
      <c r="A71" s="57">
        <v>59</v>
      </c>
      <c r="B71" s="67">
        <v>1010</v>
      </c>
      <c r="C71" s="63" t="s">
        <v>136</v>
      </c>
      <c r="D71" s="60"/>
      <c r="E71" s="61"/>
      <c r="F71" s="61"/>
      <c r="G71" s="61"/>
      <c r="H71" s="61"/>
      <c r="I71" s="62">
        <f t="shared" si="2"/>
        <v>0</v>
      </c>
      <c r="J71" s="65"/>
    </row>
    <row r="72" spans="1:10" ht="16.5" x14ac:dyDescent="0.25">
      <c r="A72" s="57">
        <v>60</v>
      </c>
      <c r="B72" s="64">
        <v>1101</v>
      </c>
      <c r="C72" s="63" t="s">
        <v>137</v>
      </c>
      <c r="D72" s="60"/>
      <c r="E72" s="61"/>
      <c r="F72" s="61"/>
      <c r="G72" s="61"/>
      <c r="H72" s="61"/>
      <c r="I72" s="62">
        <f t="shared" si="2"/>
        <v>0</v>
      </c>
      <c r="J72" s="65"/>
    </row>
    <row r="73" spans="1:10" ht="16.5" x14ac:dyDescent="0.25">
      <c r="A73" s="57">
        <v>61</v>
      </c>
      <c r="B73" s="64">
        <v>1102</v>
      </c>
      <c r="C73" s="63" t="s">
        <v>138</v>
      </c>
      <c r="D73" s="60"/>
      <c r="E73" s="61"/>
      <c r="F73" s="61"/>
      <c r="G73" s="61"/>
      <c r="H73" s="61"/>
      <c r="I73" s="62">
        <f t="shared" si="2"/>
        <v>0</v>
      </c>
      <c r="J73" s="65"/>
    </row>
    <row r="74" spans="1:10" ht="16.5" x14ac:dyDescent="0.25">
      <c r="A74" s="57">
        <v>62</v>
      </c>
      <c r="B74" s="74">
        <v>1103</v>
      </c>
      <c r="C74" s="63" t="s">
        <v>139</v>
      </c>
      <c r="D74" s="60"/>
      <c r="E74" s="61"/>
      <c r="F74" s="61"/>
      <c r="G74" s="61"/>
      <c r="H74" s="61"/>
      <c r="I74" s="62">
        <f t="shared" si="2"/>
        <v>0</v>
      </c>
      <c r="J74" s="65"/>
    </row>
    <row r="75" spans="1:10" ht="16.5" x14ac:dyDescent="0.25">
      <c r="A75" s="57">
        <v>63</v>
      </c>
      <c r="B75" s="64">
        <v>1104</v>
      </c>
      <c r="C75" s="63" t="s">
        <v>140</v>
      </c>
      <c r="D75" s="60"/>
      <c r="E75" s="61"/>
      <c r="F75" s="61"/>
      <c r="G75" s="61"/>
      <c r="H75" s="61"/>
      <c r="I75" s="62">
        <f t="shared" si="2"/>
        <v>0</v>
      </c>
      <c r="J75" s="65"/>
    </row>
    <row r="76" spans="1:10" ht="16.5" x14ac:dyDescent="0.25">
      <c r="A76" s="57">
        <v>64</v>
      </c>
      <c r="B76" s="64">
        <v>1105</v>
      </c>
      <c r="C76" s="63" t="s">
        <v>141</v>
      </c>
      <c r="D76" s="60"/>
      <c r="E76" s="61"/>
      <c r="F76" s="61"/>
      <c r="G76" s="61"/>
      <c r="H76" s="61"/>
      <c r="I76" s="62">
        <f t="shared" si="2"/>
        <v>0</v>
      </c>
      <c r="J76" s="65"/>
    </row>
    <row r="77" spans="1:10" ht="16.5" x14ac:dyDescent="0.25">
      <c r="A77" s="57">
        <v>65</v>
      </c>
      <c r="B77" s="67">
        <v>1106</v>
      </c>
      <c r="C77" s="63" t="s">
        <v>142</v>
      </c>
      <c r="D77" s="60"/>
      <c r="E77" s="61"/>
      <c r="F77" s="61"/>
      <c r="G77" s="61"/>
      <c r="H77" s="61"/>
      <c r="I77" s="62">
        <f t="shared" si="2"/>
        <v>0</v>
      </c>
      <c r="J77" s="65"/>
    </row>
    <row r="78" spans="1:10" ht="16.5" x14ac:dyDescent="0.25">
      <c r="A78" s="57">
        <v>66</v>
      </c>
      <c r="B78" s="67">
        <v>1107</v>
      </c>
      <c r="C78" s="63" t="s">
        <v>143</v>
      </c>
      <c r="D78" s="60"/>
      <c r="E78" s="61"/>
      <c r="F78" s="61"/>
      <c r="G78" s="61"/>
      <c r="H78" s="61"/>
      <c r="I78" s="62">
        <f t="shared" si="2"/>
        <v>0</v>
      </c>
      <c r="J78" s="65"/>
    </row>
    <row r="79" spans="1:10" ht="16.5" x14ac:dyDescent="0.25">
      <c r="A79" s="57">
        <v>67</v>
      </c>
      <c r="B79" s="74">
        <v>1108</v>
      </c>
      <c r="C79" s="63" t="s">
        <v>144</v>
      </c>
      <c r="D79" s="60"/>
      <c r="E79" s="61"/>
      <c r="F79" s="61"/>
      <c r="G79" s="61"/>
      <c r="H79" s="61"/>
      <c r="I79" s="62">
        <f t="shared" si="2"/>
        <v>0</v>
      </c>
      <c r="J79" s="65"/>
    </row>
    <row r="80" spans="1:10" ht="16.5" x14ac:dyDescent="0.25">
      <c r="A80" s="57">
        <v>68</v>
      </c>
      <c r="B80" s="64">
        <v>1109</v>
      </c>
      <c r="C80" s="63" t="s">
        <v>145</v>
      </c>
      <c r="D80" s="60"/>
      <c r="E80" s="61"/>
      <c r="F80" s="61"/>
      <c r="G80" s="61"/>
      <c r="H80" s="61"/>
      <c r="I80" s="62">
        <f t="shared" si="2"/>
        <v>0</v>
      </c>
      <c r="J80" s="65"/>
    </row>
    <row r="81" spans="1:10" ht="16.5" x14ac:dyDescent="0.25">
      <c r="A81" s="57">
        <v>69</v>
      </c>
      <c r="B81" s="64">
        <v>1110</v>
      </c>
      <c r="C81" s="63" t="s">
        <v>146</v>
      </c>
      <c r="D81" s="60"/>
      <c r="E81" s="61"/>
      <c r="F81" s="61"/>
      <c r="G81" s="61"/>
      <c r="H81" s="61"/>
      <c r="I81" s="62">
        <f t="shared" si="2"/>
        <v>0</v>
      </c>
      <c r="J81" s="65"/>
    </row>
    <row r="82" spans="1:10" ht="16.5" x14ac:dyDescent="0.25">
      <c r="A82" s="57">
        <v>70</v>
      </c>
      <c r="B82" s="64">
        <v>1201</v>
      </c>
      <c r="C82" s="63" t="s">
        <v>147</v>
      </c>
      <c r="D82" s="60"/>
      <c r="E82" s="61"/>
      <c r="F82" s="61"/>
      <c r="G82" s="61"/>
      <c r="H82" s="61"/>
      <c r="I82" s="62">
        <f t="shared" si="2"/>
        <v>0</v>
      </c>
      <c r="J82" s="65"/>
    </row>
    <row r="83" spans="1:10" ht="16.5" x14ac:dyDescent="0.25">
      <c r="A83" s="57">
        <v>71</v>
      </c>
      <c r="B83" s="64">
        <v>1202</v>
      </c>
      <c r="C83" s="63" t="s">
        <v>148</v>
      </c>
      <c r="D83" s="60"/>
      <c r="E83" s="61"/>
      <c r="F83" s="61"/>
      <c r="G83" s="61"/>
      <c r="H83" s="61"/>
      <c r="I83" s="62">
        <f t="shared" si="2"/>
        <v>0</v>
      </c>
      <c r="J83" s="65"/>
    </row>
    <row r="84" spans="1:10" ht="16.5" x14ac:dyDescent="0.25">
      <c r="A84" s="57">
        <v>72</v>
      </c>
      <c r="B84" s="67">
        <v>1203</v>
      </c>
      <c r="C84" s="63" t="s">
        <v>149</v>
      </c>
      <c r="D84" s="60"/>
      <c r="E84" s="61"/>
      <c r="F84" s="61"/>
      <c r="G84" s="61"/>
      <c r="H84" s="61"/>
      <c r="I84" s="62">
        <f t="shared" si="2"/>
        <v>0</v>
      </c>
      <c r="J84" s="65"/>
    </row>
    <row r="85" spans="1:10" ht="16.5" x14ac:dyDescent="0.25">
      <c r="A85" s="57">
        <v>73</v>
      </c>
      <c r="B85" s="67">
        <v>1204</v>
      </c>
      <c r="C85" s="63" t="s">
        <v>150</v>
      </c>
      <c r="D85" s="60"/>
      <c r="E85" s="61"/>
      <c r="F85" s="61"/>
      <c r="G85" s="61"/>
      <c r="H85" s="61"/>
      <c r="I85" s="62">
        <f t="shared" si="2"/>
        <v>0</v>
      </c>
      <c r="J85" s="65"/>
    </row>
    <row r="86" spans="1:10" ht="16.5" x14ac:dyDescent="0.25">
      <c r="A86" s="57">
        <v>74</v>
      </c>
      <c r="B86" s="67">
        <v>1205</v>
      </c>
      <c r="C86" s="63" t="s">
        <v>151</v>
      </c>
      <c r="D86" s="60"/>
      <c r="E86" s="61"/>
      <c r="F86" s="61"/>
      <c r="G86" s="61"/>
      <c r="H86" s="61"/>
      <c r="I86" s="62">
        <f t="shared" si="2"/>
        <v>0</v>
      </c>
      <c r="J86" s="65"/>
    </row>
    <row r="87" spans="1:10" ht="16.5" x14ac:dyDescent="0.25">
      <c r="A87" s="57">
        <v>75</v>
      </c>
      <c r="B87" s="67">
        <v>1206</v>
      </c>
      <c r="C87" s="63" t="s">
        <v>152</v>
      </c>
      <c r="D87" s="60"/>
      <c r="E87" s="61"/>
      <c r="F87" s="61"/>
      <c r="G87" s="61"/>
      <c r="H87" s="61"/>
      <c r="I87" s="62">
        <f t="shared" si="2"/>
        <v>0</v>
      </c>
      <c r="J87" s="65"/>
    </row>
    <row r="88" spans="1:10" ht="16.5" x14ac:dyDescent="0.25">
      <c r="A88" s="57">
        <v>76</v>
      </c>
      <c r="B88" s="64">
        <v>1207</v>
      </c>
      <c r="C88" s="63" t="s">
        <v>153</v>
      </c>
      <c r="D88" s="60"/>
      <c r="E88" s="61"/>
      <c r="F88" s="61"/>
      <c r="G88" s="61"/>
      <c r="H88" s="61"/>
      <c r="I88" s="62">
        <f t="shared" si="2"/>
        <v>0</v>
      </c>
      <c r="J88" s="65"/>
    </row>
    <row r="89" spans="1:10" ht="16.5" x14ac:dyDescent="0.25">
      <c r="A89" s="57">
        <v>77</v>
      </c>
      <c r="B89" s="64">
        <v>1208</v>
      </c>
      <c r="C89" s="63" t="s">
        <v>154</v>
      </c>
      <c r="D89" s="60"/>
      <c r="E89" s="61"/>
      <c r="F89" s="61"/>
      <c r="G89" s="61"/>
      <c r="H89" s="61"/>
      <c r="I89" s="62">
        <f t="shared" si="2"/>
        <v>0</v>
      </c>
      <c r="J89" s="65"/>
    </row>
    <row r="90" spans="1:10" ht="16.5" x14ac:dyDescent="0.25">
      <c r="A90" s="57">
        <v>78</v>
      </c>
      <c r="B90" s="67">
        <v>1209</v>
      </c>
      <c r="C90" s="63" t="s">
        <v>155</v>
      </c>
      <c r="D90" s="60"/>
      <c r="E90" s="61"/>
      <c r="F90" s="61"/>
      <c r="G90" s="61"/>
      <c r="H90" s="61"/>
      <c r="I90" s="62">
        <f t="shared" si="2"/>
        <v>0</v>
      </c>
      <c r="J90" s="65"/>
    </row>
    <row r="91" spans="1:10" ht="16.5" x14ac:dyDescent="0.25">
      <c r="A91" s="57">
        <v>79</v>
      </c>
      <c r="B91" s="67">
        <v>1210</v>
      </c>
      <c r="C91" s="63" t="s">
        <v>156</v>
      </c>
      <c r="D91" s="60"/>
      <c r="E91" s="61"/>
      <c r="F91" s="61"/>
      <c r="G91" s="61"/>
      <c r="H91" s="61"/>
      <c r="I91" s="62">
        <f t="shared" si="2"/>
        <v>0</v>
      </c>
      <c r="J91" s="65"/>
    </row>
    <row r="92" spans="1:10" ht="16.5" x14ac:dyDescent="0.25">
      <c r="A92" s="57">
        <v>80</v>
      </c>
      <c r="B92" s="67">
        <v>1301</v>
      </c>
      <c r="C92" s="63" t="s">
        <v>157</v>
      </c>
      <c r="D92" s="60"/>
      <c r="E92" s="61"/>
      <c r="F92" s="61"/>
      <c r="G92" s="61"/>
      <c r="H92" s="61"/>
      <c r="I92" s="62">
        <f t="shared" si="2"/>
        <v>0</v>
      </c>
      <c r="J92" s="65"/>
    </row>
    <row r="93" spans="1:10" ht="16.5" x14ac:dyDescent="0.25">
      <c r="A93" s="57">
        <v>81</v>
      </c>
      <c r="B93" s="67">
        <v>1302</v>
      </c>
      <c r="C93" s="63" t="s">
        <v>158</v>
      </c>
      <c r="D93" s="60"/>
      <c r="E93" s="61"/>
      <c r="F93" s="61"/>
      <c r="G93" s="61"/>
      <c r="H93" s="61"/>
      <c r="I93" s="62">
        <f t="shared" si="2"/>
        <v>0</v>
      </c>
      <c r="J93" s="65"/>
    </row>
    <row r="94" spans="1:10" ht="16.5" x14ac:dyDescent="0.25">
      <c r="A94" s="57">
        <v>82</v>
      </c>
      <c r="B94" s="64">
        <v>1303</v>
      </c>
      <c r="C94" s="63" t="s">
        <v>159</v>
      </c>
      <c r="D94" s="60"/>
      <c r="E94" s="61"/>
      <c r="F94" s="61"/>
      <c r="G94" s="61"/>
      <c r="H94" s="61"/>
      <c r="I94" s="62">
        <f t="shared" si="2"/>
        <v>0</v>
      </c>
      <c r="J94" s="65"/>
    </row>
    <row r="95" spans="1:10" ht="16.5" x14ac:dyDescent="0.25">
      <c r="A95" s="57">
        <v>83</v>
      </c>
      <c r="B95" s="64">
        <v>1304</v>
      </c>
      <c r="C95" s="76" t="s">
        <v>160</v>
      </c>
      <c r="D95" s="71"/>
      <c r="E95" s="61"/>
      <c r="F95" s="61"/>
      <c r="G95" s="61"/>
      <c r="H95" s="61"/>
      <c r="I95" s="62">
        <f t="shared" si="2"/>
        <v>0</v>
      </c>
      <c r="J95" s="65"/>
    </row>
    <row r="96" spans="1:10" ht="16.5" x14ac:dyDescent="0.25">
      <c r="A96" s="57">
        <v>84</v>
      </c>
      <c r="B96" s="69">
        <v>1305</v>
      </c>
      <c r="C96" s="63" t="s">
        <v>161</v>
      </c>
      <c r="D96" s="60"/>
      <c r="E96" s="61"/>
      <c r="F96" s="61"/>
      <c r="G96" s="61"/>
      <c r="H96" s="61"/>
      <c r="I96" s="62">
        <f t="shared" si="2"/>
        <v>0</v>
      </c>
      <c r="J96" s="65"/>
    </row>
    <row r="97" spans="1:10" ht="16.5" x14ac:dyDescent="0.25">
      <c r="A97" s="57">
        <v>85</v>
      </c>
      <c r="B97" s="69">
        <v>1306</v>
      </c>
      <c r="C97" s="63" t="s">
        <v>162</v>
      </c>
      <c r="D97" s="60"/>
      <c r="E97" s="61"/>
      <c r="F97" s="61"/>
      <c r="G97" s="61"/>
      <c r="H97" s="61"/>
      <c r="I97" s="62">
        <f t="shared" si="2"/>
        <v>0</v>
      </c>
      <c r="J97" s="65"/>
    </row>
    <row r="98" spans="1:10" ht="16.5" x14ac:dyDescent="0.25">
      <c r="A98" s="57">
        <v>86</v>
      </c>
      <c r="B98" s="64">
        <v>1307</v>
      </c>
      <c r="C98" s="63" t="s">
        <v>163</v>
      </c>
      <c r="D98" s="60"/>
      <c r="E98" s="61"/>
      <c r="F98" s="61"/>
      <c r="G98" s="61"/>
      <c r="H98" s="61"/>
      <c r="I98" s="62">
        <f t="shared" si="2"/>
        <v>0</v>
      </c>
      <c r="J98" s="65"/>
    </row>
    <row r="99" spans="1:10" ht="16.5" x14ac:dyDescent="0.25">
      <c r="A99" s="57">
        <v>87</v>
      </c>
      <c r="B99" s="70">
        <v>1308</v>
      </c>
      <c r="C99" s="63" t="s">
        <v>164</v>
      </c>
      <c r="D99" s="60"/>
      <c r="E99" s="61"/>
      <c r="F99" s="61"/>
      <c r="G99" s="61"/>
      <c r="H99" s="61"/>
      <c r="I99" s="62">
        <f t="shared" si="2"/>
        <v>0</v>
      </c>
      <c r="J99" s="65"/>
    </row>
    <row r="100" spans="1:10" ht="16.5" x14ac:dyDescent="0.25">
      <c r="A100" s="57">
        <v>88</v>
      </c>
      <c r="B100" s="64">
        <v>1309</v>
      </c>
      <c r="C100" s="63" t="s">
        <v>165</v>
      </c>
      <c r="D100" s="60"/>
      <c r="E100" s="61"/>
      <c r="F100" s="61"/>
      <c r="G100" s="61"/>
      <c r="H100" s="61"/>
      <c r="I100" s="62">
        <f t="shared" si="2"/>
        <v>0</v>
      </c>
      <c r="J100" s="65"/>
    </row>
    <row r="101" spans="1:10" ht="16.5" x14ac:dyDescent="0.25">
      <c r="A101" s="57">
        <v>89</v>
      </c>
      <c r="B101" s="77">
        <v>1310</v>
      </c>
      <c r="C101" s="63"/>
      <c r="D101" s="60"/>
      <c r="E101" s="61"/>
      <c r="F101" s="61"/>
      <c r="G101" s="61"/>
      <c r="H101" s="61"/>
      <c r="I101" s="62">
        <f t="shared" si="2"/>
        <v>0</v>
      </c>
      <c r="J101" s="65"/>
    </row>
    <row r="102" spans="1:10" ht="16.5" x14ac:dyDescent="0.25">
      <c r="A102" s="57">
        <v>90</v>
      </c>
      <c r="B102" s="69">
        <v>1401</v>
      </c>
      <c r="C102" s="63" t="s">
        <v>166</v>
      </c>
      <c r="D102" s="60"/>
      <c r="E102" s="61"/>
      <c r="F102" s="61"/>
      <c r="G102" s="61"/>
      <c r="H102" s="61"/>
      <c r="I102" s="62">
        <f t="shared" si="2"/>
        <v>0</v>
      </c>
      <c r="J102" s="65"/>
    </row>
    <row r="103" spans="1:10" ht="16.5" x14ac:dyDescent="0.25">
      <c r="A103" s="57">
        <v>91</v>
      </c>
      <c r="B103" s="64">
        <v>1402</v>
      </c>
      <c r="C103" s="63" t="s">
        <v>167</v>
      </c>
      <c r="D103" s="60"/>
      <c r="E103" s="61"/>
      <c r="F103" s="61"/>
      <c r="G103" s="61"/>
      <c r="H103" s="61"/>
      <c r="I103" s="62">
        <f t="shared" si="2"/>
        <v>0</v>
      </c>
      <c r="J103" s="65"/>
    </row>
    <row r="104" spans="1:10" ht="16.5" x14ac:dyDescent="0.25">
      <c r="A104" s="57">
        <v>92</v>
      </c>
      <c r="B104" s="67">
        <v>1403</v>
      </c>
      <c r="C104" s="63" t="s">
        <v>168</v>
      </c>
      <c r="D104" s="60"/>
      <c r="E104" s="61"/>
      <c r="F104" s="61"/>
      <c r="G104" s="61"/>
      <c r="H104" s="61"/>
      <c r="I104" s="62">
        <f t="shared" si="2"/>
        <v>0</v>
      </c>
      <c r="J104" s="65"/>
    </row>
    <row r="105" spans="1:10" ht="16.5" x14ac:dyDescent="0.25">
      <c r="A105" s="57">
        <v>93</v>
      </c>
      <c r="B105" s="67">
        <v>1404</v>
      </c>
      <c r="C105" s="63" t="s">
        <v>169</v>
      </c>
      <c r="D105" s="60"/>
      <c r="E105" s="61"/>
      <c r="F105" s="61"/>
      <c r="G105" s="61"/>
      <c r="H105" s="61"/>
      <c r="I105" s="62">
        <f t="shared" si="2"/>
        <v>0</v>
      </c>
      <c r="J105" s="65"/>
    </row>
    <row r="106" spans="1:10" ht="16.5" x14ac:dyDescent="0.25">
      <c r="A106" s="57">
        <v>94</v>
      </c>
      <c r="B106" s="69">
        <v>1405</v>
      </c>
      <c r="C106" s="63" t="s">
        <v>170</v>
      </c>
      <c r="D106" s="60"/>
      <c r="E106" s="61"/>
      <c r="F106" s="61"/>
      <c r="G106" s="61"/>
      <c r="H106" s="61"/>
      <c r="I106" s="62">
        <f t="shared" si="2"/>
        <v>0</v>
      </c>
      <c r="J106" s="65"/>
    </row>
    <row r="107" spans="1:10" ht="16.5" x14ac:dyDescent="0.25">
      <c r="A107" s="57">
        <v>95</v>
      </c>
      <c r="B107" s="64">
        <v>1406</v>
      </c>
      <c r="C107" s="63" t="s">
        <v>171</v>
      </c>
      <c r="D107" s="60"/>
      <c r="E107" s="61"/>
      <c r="F107" s="61"/>
      <c r="G107" s="61"/>
      <c r="H107" s="61"/>
      <c r="I107" s="62">
        <f t="shared" si="2"/>
        <v>0</v>
      </c>
      <c r="J107" s="65"/>
    </row>
    <row r="108" spans="1:10" ht="16.5" x14ac:dyDescent="0.25">
      <c r="A108" s="57">
        <v>96</v>
      </c>
      <c r="B108" s="70">
        <v>1407</v>
      </c>
      <c r="C108" s="63" t="s">
        <v>172</v>
      </c>
      <c r="D108" s="60"/>
      <c r="E108" s="61"/>
      <c r="F108" s="61"/>
      <c r="G108" s="61"/>
      <c r="H108" s="61"/>
      <c r="I108" s="62">
        <f t="shared" si="2"/>
        <v>0</v>
      </c>
      <c r="J108" s="65"/>
    </row>
    <row r="109" spans="1:10" ht="16.5" x14ac:dyDescent="0.25">
      <c r="A109" s="57">
        <v>97</v>
      </c>
      <c r="B109" s="67">
        <v>1408</v>
      </c>
      <c r="C109" s="63" t="s">
        <v>173</v>
      </c>
      <c r="D109" s="60"/>
      <c r="E109" s="61"/>
      <c r="F109" s="61"/>
      <c r="G109" s="61"/>
      <c r="H109" s="61"/>
      <c r="I109" s="62">
        <f t="shared" si="2"/>
        <v>0</v>
      </c>
      <c r="J109" s="65"/>
    </row>
    <row r="110" spans="1:10" ht="16.5" x14ac:dyDescent="0.25">
      <c r="A110" s="57">
        <v>98</v>
      </c>
      <c r="B110" s="69">
        <v>1409</v>
      </c>
      <c r="C110" s="63" t="s">
        <v>174</v>
      </c>
      <c r="D110" s="60"/>
      <c r="E110" s="61"/>
      <c r="F110" s="61"/>
      <c r="G110" s="61"/>
      <c r="H110" s="61"/>
      <c r="I110" s="62">
        <f t="shared" si="2"/>
        <v>0</v>
      </c>
      <c r="J110" s="65"/>
    </row>
    <row r="111" spans="1:10" ht="16.5" x14ac:dyDescent="0.25">
      <c r="A111" s="57">
        <v>99</v>
      </c>
      <c r="B111" s="69">
        <v>1410</v>
      </c>
      <c r="C111" s="72" t="s">
        <v>175</v>
      </c>
      <c r="D111" s="71"/>
      <c r="E111" s="61"/>
      <c r="F111" s="61"/>
      <c r="G111" s="61"/>
      <c r="H111" s="61"/>
      <c r="I111" s="62">
        <f t="shared" si="2"/>
        <v>0</v>
      </c>
      <c r="J111" s="65"/>
    </row>
    <row r="112" spans="1:10" ht="16.5" x14ac:dyDescent="0.25">
      <c r="A112" s="57">
        <v>100</v>
      </c>
      <c r="B112" s="75">
        <v>1501</v>
      </c>
      <c r="C112" s="63" t="s">
        <v>176</v>
      </c>
      <c r="D112" s="60"/>
      <c r="E112" s="61"/>
      <c r="F112" s="61"/>
      <c r="G112" s="61"/>
      <c r="H112" s="61"/>
      <c r="I112" s="62">
        <f t="shared" si="2"/>
        <v>0</v>
      </c>
      <c r="J112" s="65"/>
    </row>
    <row r="113" spans="1:10" ht="16.5" x14ac:dyDescent="0.25">
      <c r="A113" s="57">
        <v>101</v>
      </c>
      <c r="B113" s="67">
        <v>1502</v>
      </c>
      <c r="C113" s="72" t="s">
        <v>177</v>
      </c>
      <c r="D113" s="71"/>
      <c r="E113" s="61"/>
      <c r="F113" s="61"/>
      <c r="G113" s="61"/>
      <c r="H113" s="61"/>
      <c r="I113" s="62">
        <f t="shared" si="2"/>
        <v>0</v>
      </c>
      <c r="J113" s="65"/>
    </row>
    <row r="114" spans="1:10" ht="16.5" x14ac:dyDescent="0.25">
      <c r="A114" s="57">
        <v>102</v>
      </c>
      <c r="B114" s="75">
        <v>1503</v>
      </c>
      <c r="C114" s="63" t="s">
        <v>178</v>
      </c>
      <c r="D114" s="60"/>
      <c r="E114" s="61"/>
      <c r="F114" s="61"/>
      <c r="G114" s="61"/>
      <c r="H114" s="61"/>
      <c r="I114" s="62">
        <f t="shared" si="2"/>
        <v>0</v>
      </c>
      <c r="J114" s="65"/>
    </row>
    <row r="115" spans="1:10" ht="16.5" x14ac:dyDescent="0.25">
      <c r="A115" s="57">
        <v>103</v>
      </c>
      <c r="B115" s="67">
        <v>1504</v>
      </c>
      <c r="C115" s="63" t="s">
        <v>179</v>
      </c>
      <c r="D115" s="60"/>
      <c r="E115" s="61"/>
      <c r="F115" s="61"/>
      <c r="G115" s="61"/>
      <c r="H115" s="61"/>
      <c r="I115" s="62">
        <f t="shared" si="2"/>
        <v>0</v>
      </c>
      <c r="J115" s="65"/>
    </row>
    <row r="116" spans="1:10" ht="16.5" x14ac:dyDescent="0.25">
      <c r="A116" s="57">
        <v>104</v>
      </c>
      <c r="B116" s="67">
        <v>1505</v>
      </c>
      <c r="C116" s="63" t="s">
        <v>180</v>
      </c>
      <c r="D116" s="60"/>
      <c r="E116" s="61"/>
      <c r="F116" s="61"/>
      <c r="G116" s="61"/>
      <c r="H116" s="61"/>
      <c r="I116" s="62">
        <f t="shared" si="2"/>
        <v>0</v>
      </c>
      <c r="J116" s="65"/>
    </row>
    <row r="117" spans="1:10" ht="16.5" x14ac:dyDescent="0.25">
      <c r="A117" s="57">
        <v>105</v>
      </c>
      <c r="B117" s="67">
        <v>1506</v>
      </c>
      <c r="C117" s="63" t="s">
        <v>181</v>
      </c>
      <c r="D117" s="60"/>
      <c r="E117" s="61"/>
      <c r="F117" s="61"/>
      <c r="G117" s="61"/>
      <c r="H117" s="61"/>
      <c r="I117" s="62">
        <f t="shared" si="2"/>
        <v>0</v>
      </c>
      <c r="J117" s="65"/>
    </row>
    <row r="118" spans="1:10" ht="16.5" x14ac:dyDescent="0.25">
      <c r="A118" s="57">
        <v>106</v>
      </c>
      <c r="B118" s="67">
        <v>1507</v>
      </c>
      <c r="C118" s="63" t="s">
        <v>182</v>
      </c>
      <c r="D118" s="60"/>
      <c r="E118" s="61"/>
      <c r="F118" s="61"/>
      <c r="G118" s="61"/>
      <c r="H118" s="61"/>
      <c r="I118" s="62">
        <f t="shared" si="2"/>
        <v>0</v>
      </c>
      <c r="J118" s="65"/>
    </row>
    <row r="119" spans="1:10" ht="16.5" x14ac:dyDescent="0.25">
      <c r="A119" s="57">
        <v>107</v>
      </c>
      <c r="B119" s="67">
        <v>1508</v>
      </c>
      <c r="C119" s="63" t="s">
        <v>183</v>
      </c>
      <c r="D119" s="60"/>
      <c r="E119" s="61"/>
      <c r="F119" s="61"/>
      <c r="G119" s="61"/>
      <c r="H119" s="61"/>
      <c r="I119" s="62">
        <f t="shared" si="2"/>
        <v>0</v>
      </c>
      <c r="J119" s="65"/>
    </row>
    <row r="120" spans="1:10" ht="16.5" x14ac:dyDescent="0.25">
      <c r="A120" s="57">
        <v>108</v>
      </c>
      <c r="B120" s="67">
        <v>1509</v>
      </c>
      <c r="C120" s="76" t="s">
        <v>184</v>
      </c>
      <c r="D120" s="71"/>
      <c r="E120" s="61"/>
      <c r="F120" s="61"/>
      <c r="G120" s="61"/>
      <c r="H120" s="61"/>
      <c r="I120" s="62">
        <f t="shared" si="2"/>
        <v>0</v>
      </c>
      <c r="J120" s="65"/>
    </row>
    <row r="121" spans="1:10" ht="16.5" x14ac:dyDescent="0.25">
      <c r="A121" s="57">
        <v>109</v>
      </c>
      <c r="B121" s="67">
        <v>1510</v>
      </c>
      <c r="C121" s="63" t="s">
        <v>185</v>
      </c>
      <c r="D121" s="60"/>
      <c r="E121" s="61"/>
      <c r="F121" s="61"/>
      <c r="G121" s="61"/>
      <c r="H121" s="61"/>
      <c r="I121" s="62">
        <f t="shared" si="2"/>
        <v>0</v>
      </c>
      <c r="J121" s="65"/>
    </row>
    <row r="122" spans="1:10" ht="16.5" x14ac:dyDescent="0.25">
      <c r="A122" s="57">
        <v>110</v>
      </c>
      <c r="B122" s="67">
        <v>1601</v>
      </c>
      <c r="C122" s="63" t="s">
        <v>186</v>
      </c>
      <c r="D122" s="60"/>
      <c r="E122" s="61"/>
      <c r="F122" s="61"/>
      <c r="G122" s="61"/>
      <c r="H122" s="61"/>
      <c r="I122" s="62">
        <f t="shared" si="2"/>
        <v>0</v>
      </c>
      <c r="J122" s="65"/>
    </row>
    <row r="123" spans="1:10" ht="16.5" x14ac:dyDescent="0.25">
      <c r="A123" s="57">
        <v>111</v>
      </c>
      <c r="B123" s="67">
        <v>1602</v>
      </c>
      <c r="C123" s="63" t="s">
        <v>187</v>
      </c>
      <c r="D123" s="60"/>
      <c r="E123" s="61"/>
      <c r="F123" s="61"/>
      <c r="G123" s="61"/>
      <c r="H123" s="61"/>
      <c r="I123" s="62">
        <f t="shared" si="2"/>
        <v>0</v>
      </c>
      <c r="J123" s="65"/>
    </row>
    <row r="124" spans="1:10" ht="16.5" x14ac:dyDescent="0.25">
      <c r="A124" s="57">
        <v>112</v>
      </c>
      <c r="B124" s="64">
        <v>1603</v>
      </c>
      <c r="C124" s="63" t="s">
        <v>188</v>
      </c>
      <c r="D124" s="60"/>
      <c r="E124" s="61"/>
      <c r="F124" s="61"/>
      <c r="G124" s="61"/>
      <c r="H124" s="61"/>
      <c r="I124" s="62">
        <f t="shared" si="2"/>
        <v>0</v>
      </c>
      <c r="J124" s="65"/>
    </row>
    <row r="125" spans="1:10" ht="16.5" x14ac:dyDescent="0.25">
      <c r="A125" s="57">
        <v>113</v>
      </c>
      <c r="B125" s="75">
        <v>1604</v>
      </c>
      <c r="C125" s="63" t="s">
        <v>189</v>
      </c>
      <c r="D125" s="60"/>
      <c r="E125" s="61"/>
      <c r="F125" s="61"/>
      <c r="G125" s="61"/>
      <c r="H125" s="61"/>
      <c r="I125" s="62">
        <f t="shared" si="2"/>
        <v>0</v>
      </c>
      <c r="J125" s="65"/>
    </row>
    <row r="126" spans="1:10" ht="16.5" x14ac:dyDescent="0.25">
      <c r="A126" s="57">
        <v>114</v>
      </c>
      <c r="B126" s="67">
        <v>1605</v>
      </c>
      <c r="C126" s="63" t="s">
        <v>190</v>
      </c>
      <c r="D126" s="60"/>
      <c r="E126" s="61"/>
      <c r="F126" s="61"/>
      <c r="G126" s="61"/>
      <c r="H126" s="61"/>
      <c r="I126" s="62">
        <f t="shared" si="2"/>
        <v>0</v>
      </c>
      <c r="J126" s="65"/>
    </row>
    <row r="127" spans="1:10" ht="16.5" x14ac:dyDescent="0.25">
      <c r="A127" s="57">
        <v>115</v>
      </c>
      <c r="B127" s="67">
        <v>1606</v>
      </c>
      <c r="C127" s="63" t="s">
        <v>191</v>
      </c>
      <c r="D127" s="60"/>
      <c r="E127" s="61"/>
      <c r="F127" s="61"/>
      <c r="G127" s="61"/>
      <c r="H127" s="61"/>
      <c r="I127" s="62">
        <f t="shared" si="2"/>
        <v>0</v>
      </c>
      <c r="J127" s="65"/>
    </row>
    <row r="128" spans="1:10" ht="16.5" x14ac:dyDescent="0.25">
      <c r="A128" s="57">
        <v>116</v>
      </c>
      <c r="B128" s="67">
        <v>1607</v>
      </c>
      <c r="C128" s="63" t="s">
        <v>192</v>
      </c>
      <c r="D128" s="60"/>
      <c r="E128" s="61"/>
      <c r="F128" s="61"/>
      <c r="G128" s="61"/>
      <c r="H128" s="61"/>
      <c r="I128" s="62">
        <f t="shared" si="2"/>
        <v>0</v>
      </c>
      <c r="J128" s="65"/>
    </row>
    <row r="129" spans="1:10" ht="16.5" x14ac:dyDescent="0.25">
      <c r="A129" s="57">
        <v>117</v>
      </c>
      <c r="B129" s="75">
        <v>1608</v>
      </c>
      <c r="C129" s="63" t="s">
        <v>193</v>
      </c>
      <c r="D129" s="60"/>
      <c r="E129" s="61"/>
      <c r="F129" s="61"/>
      <c r="G129" s="61"/>
      <c r="H129" s="61"/>
      <c r="I129" s="62">
        <f t="shared" si="2"/>
        <v>0</v>
      </c>
      <c r="J129" s="65"/>
    </row>
    <row r="130" spans="1:10" ht="16.5" x14ac:dyDescent="0.25">
      <c r="A130" s="57">
        <v>118</v>
      </c>
      <c r="B130" s="67">
        <v>1609</v>
      </c>
      <c r="C130" s="63" t="s">
        <v>194</v>
      </c>
      <c r="D130" s="60"/>
      <c r="E130" s="61"/>
      <c r="F130" s="61"/>
      <c r="G130" s="61"/>
      <c r="H130" s="61"/>
      <c r="I130" s="62">
        <f t="shared" si="2"/>
        <v>0</v>
      </c>
      <c r="J130" s="65"/>
    </row>
    <row r="131" spans="1:10" ht="16.5" x14ac:dyDescent="0.25">
      <c r="A131" s="57">
        <v>119</v>
      </c>
      <c r="B131" s="64">
        <v>1610</v>
      </c>
      <c r="C131" s="63" t="s">
        <v>195</v>
      </c>
      <c r="D131" s="60"/>
      <c r="E131" s="61"/>
      <c r="F131" s="61"/>
      <c r="G131" s="61"/>
      <c r="H131" s="61"/>
      <c r="I131" s="62">
        <f t="shared" ref="I131:I191" si="3">H131+G131+F131+E131</f>
        <v>0</v>
      </c>
      <c r="J131" s="65"/>
    </row>
    <row r="132" spans="1:10" ht="16.5" x14ac:dyDescent="0.25">
      <c r="A132" s="57">
        <v>120</v>
      </c>
      <c r="B132" s="64">
        <v>1701</v>
      </c>
      <c r="C132" s="72" t="s">
        <v>196</v>
      </c>
      <c r="D132" s="71"/>
      <c r="E132" s="61"/>
      <c r="F132" s="61"/>
      <c r="G132" s="61"/>
      <c r="H132" s="61"/>
      <c r="I132" s="62">
        <f t="shared" si="3"/>
        <v>0</v>
      </c>
      <c r="J132" s="65"/>
    </row>
    <row r="133" spans="1:10" ht="16.5" x14ac:dyDescent="0.25">
      <c r="A133" s="57">
        <v>121</v>
      </c>
      <c r="B133" s="75">
        <v>1702</v>
      </c>
      <c r="C133" s="63" t="s">
        <v>197</v>
      </c>
      <c r="D133" s="60"/>
      <c r="E133" s="61"/>
      <c r="F133" s="61"/>
      <c r="G133" s="61"/>
      <c r="H133" s="61"/>
      <c r="I133" s="62">
        <f t="shared" si="3"/>
        <v>0</v>
      </c>
      <c r="J133" s="65"/>
    </row>
    <row r="134" spans="1:10" ht="16.5" x14ac:dyDescent="0.25">
      <c r="A134" s="57">
        <v>122</v>
      </c>
      <c r="B134" s="64">
        <v>1703</v>
      </c>
      <c r="C134" s="63" t="s">
        <v>198</v>
      </c>
      <c r="D134" s="60"/>
      <c r="E134" s="61"/>
      <c r="F134" s="61"/>
      <c r="G134" s="61"/>
      <c r="H134" s="61"/>
      <c r="I134" s="62">
        <f t="shared" si="3"/>
        <v>0</v>
      </c>
      <c r="J134" s="65"/>
    </row>
    <row r="135" spans="1:10" ht="16.5" x14ac:dyDescent="0.25">
      <c r="A135" s="57">
        <v>123</v>
      </c>
      <c r="B135" s="64">
        <v>1704</v>
      </c>
      <c r="C135" s="63" t="s">
        <v>199</v>
      </c>
      <c r="D135" s="60"/>
      <c r="E135" s="61"/>
      <c r="F135" s="61"/>
      <c r="G135" s="61"/>
      <c r="H135" s="61"/>
      <c r="I135" s="62">
        <f t="shared" si="3"/>
        <v>0</v>
      </c>
      <c r="J135" s="65"/>
    </row>
    <row r="136" spans="1:10" ht="16.5" x14ac:dyDescent="0.25">
      <c r="A136" s="57">
        <v>124</v>
      </c>
      <c r="B136" s="64">
        <v>1705</v>
      </c>
      <c r="C136" s="63" t="s">
        <v>200</v>
      </c>
      <c r="D136" s="60"/>
      <c r="E136" s="61"/>
      <c r="F136" s="61"/>
      <c r="G136" s="61"/>
      <c r="H136" s="61"/>
      <c r="I136" s="62">
        <f t="shared" si="3"/>
        <v>0</v>
      </c>
      <c r="J136" s="65"/>
    </row>
    <row r="137" spans="1:10" ht="16.5" x14ac:dyDescent="0.25">
      <c r="A137" s="57">
        <v>125</v>
      </c>
      <c r="B137" s="64">
        <v>1706</v>
      </c>
      <c r="C137" s="63" t="s">
        <v>201</v>
      </c>
      <c r="D137" s="60"/>
      <c r="E137" s="61"/>
      <c r="F137" s="61"/>
      <c r="G137" s="61"/>
      <c r="H137" s="61"/>
      <c r="I137" s="62">
        <f t="shared" si="3"/>
        <v>0</v>
      </c>
      <c r="J137" s="65"/>
    </row>
    <row r="138" spans="1:10" ht="16.5" x14ac:dyDescent="0.25">
      <c r="A138" s="57">
        <v>126</v>
      </c>
      <c r="B138" s="74">
        <v>1707</v>
      </c>
      <c r="C138" s="63" t="s">
        <v>202</v>
      </c>
      <c r="D138" s="60"/>
      <c r="E138" s="61"/>
      <c r="F138" s="61"/>
      <c r="G138" s="61"/>
      <c r="H138" s="61"/>
      <c r="I138" s="62">
        <f t="shared" si="3"/>
        <v>0</v>
      </c>
      <c r="J138" s="65"/>
    </row>
    <row r="139" spans="1:10" ht="16.5" x14ac:dyDescent="0.25">
      <c r="A139" s="57">
        <v>127</v>
      </c>
      <c r="B139" s="64">
        <v>1708</v>
      </c>
      <c r="C139" s="63" t="s">
        <v>203</v>
      </c>
      <c r="D139" s="60"/>
      <c r="E139" s="61"/>
      <c r="F139" s="61"/>
      <c r="G139" s="61"/>
      <c r="H139" s="61"/>
      <c r="I139" s="62">
        <f t="shared" si="3"/>
        <v>0</v>
      </c>
      <c r="J139" s="65"/>
    </row>
    <row r="140" spans="1:10" ht="16.5" x14ac:dyDescent="0.25">
      <c r="A140" s="57">
        <v>128</v>
      </c>
      <c r="B140" s="69">
        <v>1709</v>
      </c>
      <c r="C140" s="63" t="s">
        <v>204</v>
      </c>
      <c r="D140" s="60"/>
      <c r="E140" s="61"/>
      <c r="F140" s="61"/>
      <c r="G140" s="61"/>
      <c r="H140" s="61"/>
      <c r="I140" s="62">
        <f t="shared" si="3"/>
        <v>0</v>
      </c>
      <c r="J140" s="65"/>
    </row>
    <row r="141" spans="1:10" ht="16.5" x14ac:dyDescent="0.25">
      <c r="A141" s="57">
        <v>129</v>
      </c>
      <c r="B141" s="69">
        <v>1710</v>
      </c>
      <c r="C141" s="63" t="s">
        <v>205</v>
      </c>
      <c r="D141" s="60"/>
      <c r="E141" s="61"/>
      <c r="F141" s="61"/>
      <c r="G141" s="61"/>
      <c r="H141" s="61"/>
      <c r="I141" s="62">
        <f t="shared" si="3"/>
        <v>0</v>
      </c>
      <c r="J141" s="65"/>
    </row>
    <row r="142" spans="1:10" ht="16.5" x14ac:dyDescent="0.25">
      <c r="A142" s="57">
        <v>130</v>
      </c>
      <c r="B142" s="69">
        <v>1801</v>
      </c>
      <c r="C142" s="63" t="s">
        <v>206</v>
      </c>
      <c r="D142" s="60"/>
      <c r="E142" s="61"/>
      <c r="F142" s="61"/>
      <c r="G142" s="61"/>
      <c r="H142" s="61"/>
      <c r="I142" s="62">
        <f t="shared" si="3"/>
        <v>0</v>
      </c>
      <c r="J142" s="65"/>
    </row>
    <row r="143" spans="1:10" ht="16.5" x14ac:dyDescent="0.25">
      <c r="A143" s="57">
        <v>131</v>
      </c>
      <c r="B143" s="67">
        <v>1802</v>
      </c>
      <c r="C143" s="63" t="s">
        <v>207</v>
      </c>
      <c r="D143" s="60">
        <v>1</v>
      </c>
      <c r="E143" s="61"/>
      <c r="F143" s="61"/>
      <c r="G143" s="61"/>
      <c r="H143" s="61">
        <v>472480</v>
      </c>
      <c r="I143" s="62">
        <f t="shared" si="3"/>
        <v>472480</v>
      </c>
      <c r="J143" s="65"/>
    </row>
    <row r="144" spans="1:10" ht="16.5" x14ac:dyDescent="0.25">
      <c r="A144" s="57">
        <v>132</v>
      </c>
      <c r="B144" s="67">
        <v>1803</v>
      </c>
      <c r="C144" s="63" t="s">
        <v>208</v>
      </c>
      <c r="D144" s="60"/>
      <c r="E144" s="61"/>
      <c r="F144" s="61"/>
      <c r="G144" s="61"/>
      <c r="H144" s="61"/>
      <c r="I144" s="62">
        <f t="shared" si="3"/>
        <v>0</v>
      </c>
      <c r="J144" s="65"/>
    </row>
    <row r="145" spans="1:10" ht="16.5" x14ac:dyDescent="0.25">
      <c r="A145" s="57">
        <v>133</v>
      </c>
      <c r="B145" s="67">
        <v>1804</v>
      </c>
      <c r="C145" s="63" t="s">
        <v>209</v>
      </c>
      <c r="D145" s="60"/>
      <c r="E145" s="61"/>
      <c r="F145" s="61"/>
      <c r="G145" s="61"/>
      <c r="H145" s="61"/>
      <c r="I145" s="62">
        <f t="shared" si="3"/>
        <v>0</v>
      </c>
      <c r="J145" s="65"/>
    </row>
    <row r="146" spans="1:10" ht="16.5" x14ac:dyDescent="0.25">
      <c r="A146" s="57">
        <v>134</v>
      </c>
      <c r="B146" s="64">
        <v>1805</v>
      </c>
      <c r="C146" s="63" t="s">
        <v>210</v>
      </c>
      <c r="D146" s="60"/>
      <c r="E146" s="61"/>
      <c r="F146" s="61"/>
      <c r="G146" s="61"/>
      <c r="H146" s="61"/>
      <c r="I146" s="62">
        <f t="shared" si="3"/>
        <v>0</v>
      </c>
      <c r="J146" s="65"/>
    </row>
    <row r="147" spans="1:10" ht="16.5" x14ac:dyDescent="0.25">
      <c r="A147" s="57">
        <v>135</v>
      </c>
      <c r="B147" s="67">
        <v>1806</v>
      </c>
      <c r="C147" s="63" t="s">
        <v>211</v>
      </c>
      <c r="D147" s="60"/>
      <c r="E147" s="61"/>
      <c r="F147" s="61"/>
      <c r="G147" s="61"/>
      <c r="H147" s="61"/>
      <c r="I147" s="62">
        <f t="shared" si="3"/>
        <v>0</v>
      </c>
      <c r="J147" s="65"/>
    </row>
    <row r="148" spans="1:10" ht="16.5" x14ac:dyDescent="0.25">
      <c r="A148" s="57">
        <v>136</v>
      </c>
      <c r="B148" s="64">
        <v>1807</v>
      </c>
      <c r="C148" s="63" t="s">
        <v>212</v>
      </c>
      <c r="D148" s="60"/>
      <c r="E148" s="61"/>
      <c r="F148" s="61"/>
      <c r="G148" s="61"/>
      <c r="H148" s="61"/>
      <c r="I148" s="62">
        <f t="shared" si="3"/>
        <v>0</v>
      </c>
      <c r="J148" s="65"/>
    </row>
    <row r="149" spans="1:10" ht="16.5" x14ac:dyDescent="0.25">
      <c r="A149" s="57">
        <v>137</v>
      </c>
      <c r="B149" s="67">
        <v>1808</v>
      </c>
      <c r="C149" s="63" t="s">
        <v>213</v>
      </c>
      <c r="D149" s="60"/>
      <c r="E149" s="61"/>
      <c r="F149" s="61"/>
      <c r="G149" s="61"/>
      <c r="H149" s="61"/>
      <c r="I149" s="62">
        <f t="shared" si="3"/>
        <v>0</v>
      </c>
      <c r="J149" s="65"/>
    </row>
    <row r="150" spans="1:10" ht="16.5" x14ac:dyDescent="0.25">
      <c r="A150" s="57">
        <v>138</v>
      </c>
      <c r="B150" s="64">
        <v>1809</v>
      </c>
      <c r="C150" s="63" t="s">
        <v>214</v>
      </c>
      <c r="D150" s="60">
        <v>2</v>
      </c>
      <c r="E150" s="61"/>
      <c r="F150" s="61"/>
      <c r="G150" s="61"/>
      <c r="H150" s="61">
        <v>750470</v>
      </c>
      <c r="I150" s="62">
        <f t="shared" si="3"/>
        <v>750470</v>
      </c>
      <c r="J150" s="65"/>
    </row>
    <row r="151" spans="1:10" ht="16.5" x14ac:dyDescent="0.25">
      <c r="A151" s="57">
        <v>139</v>
      </c>
      <c r="B151" s="67">
        <v>1810</v>
      </c>
      <c r="C151" s="63" t="s">
        <v>215</v>
      </c>
      <c r="D151" s="60"/>
      <c r="E151" s="61"/>
      <c r="F151" s="61"/>
      <c r="G151" s="61"/>
      <c r="H151" s="61"/>
      <c r="I151" s="62">
        <f t="shared" si="3"/>
        <v>0</v>
      </c>
      <c r="J151" s="65"/>
    </row>
    <row r="152" spans="1:10" ht="16.5" x14ac:dyDescent="0.25">
      <c r="A152" s="57">
        <v>140</v>
      </c>
      <c r="B152" s="67">
        <v>1901</v>
      </c>
      <c r="C152" s="63" t="s">
        <v>216</v>
      </c>
      <c r="D152" s="60"/>
      <c r="E152" s="61"/>
      <c r="F152" s="61"/>
      <c r="G152" s="61"/>
      <c r="H152" s="61"/>
      <c r="I152" s="62">
        <f t="shared" si="3"/>
        <v>0</v>
      </c>
      <c r="J152" s="65"/>
    </row>
    <row r="153" spans="1:10" ht="16.5" x14ac:dyDescent="0.25">
      <c r="A153" s="57">
        <v>141</v>
      </c>
      <c r="B153" s="64">
        <v>1902</v>
      </c>
      <c r="C153" s="63" t="s">
        <v>217</v>
      </c>
      <c r="D153" s="60"/>
      <c r="E153" s="61"/>
      <c r="F153" s="61"/>
      <c r="G153" s="61"/>
      <c r="H153" s="61"/>
      <c r="I153" s="62">
        <f t="shared" si="3"/>
        <v>0</v>
      </c>
      <c r="J153" s="65"/>
    </row>
    <row r="154" spans="1:10" ht="16.5" x14ac:dyDescent="0.25">
      <c r="A154" s="57">
        <v>142</v>
      </c>
      <c r="B154" s="67">
        <v>1903</v>
      </c>
      <c r="C154" s="63" t="s">
        <v>218</v>
      </c>
      <c r="D154" s="60"/>
      <c r="E154" s="61"/>
      <c r="F154" s="61"/>
      <c r="G154" s="61"/>
      <c r="H154" s="61"/>
      <c r="I154" s="62">
        <f t="shared" si="3"/>
        <v>0</v>
      </c>
      <c r="J154" s="65"/>
    </row>
    <row r="155" spans="1:10" ht="16.5" x14ac:dyDescent="0.25">
      <c r="A155" s="57">
        <v>143</v>
      </c>
      <c r="B155" s="66">
        <v>1904</v>
      </c>
      <c r="C155" s="63"/>
      <c r="D155" s="60"/>
      <c r="E155" s="61"/>
      <c r="F155" s="61"/>
      <c r="G155" s="61"/>
      <c r="H155" s="61"/>
      <c r="I155" s="62">
        <f t="shared" si="3"/>
        <v>0</v>
      </c>
      <c r="J155" s="65"/>
    </row>
    <row r="156" spans="1:10" ht="16.5" x14ac:dyDescent="0.25">
      <c r="A156" s="57">
        <v>144</v>
      </c>
      <c r="B156" s="75">
        <v>1905</v>
      </c>
      <c r="C156" s="63" t="s">
        <v>219</v>
      </c>
      <c r="D156" s="60"/>
      <c r="E156" s="61"/>
      <c r="F156" s="61"/>
      <c r="G156" s="61"/>
      <c r="H156" s="61"/>
      <c r="I156" s="62">
        <f t="shared" si="3"/>
        <v>0</v>
      </c>
      <c r="J156" s="65"/>
    </row>
    <row r="157" spans="1:10" ht="16.5" x14ac:dyDescent="0.25">
      <c r="A157" s="57">
        <v>145</v>
      </c>
      <c r="B157" s="64">
        <v>1906</v>
      </c>
      <c r="C157" s="63" t="s">
        <v>220</v>
      </c>
      <c r="D157" s="60"/>
      <c r="E157" s="61"/>
      <c r="F157" s="61"/>
      <c r="G157" s="61"/>
      <c r="H157" s="61"/>
      <c r="I157" s="62">
        <f t="shared" si="3"/>
        <v>0</v>
      </c>
      <c r="J157" s="65"/>
    </row>
    <row r="158" spans="1:10" ht="16.5" x14ac:dyDescent="0.25">
      <c r="A158" s="57">
        <v>146</v>
      </c>
      <c r="B158" s="67">
        <v>1907</v>
      </c>
      <c r="C158" s="63" t="s">
        <v>221</v>
      </c>
      <c r="D158" s="60"/>
      <c r="E158" s="61"/>
      <c r="F158" s="61"/>
      <c r="G158" s="61"/>
      <c r="H158" s="61"/>
      <c r="I158" s="62">
        <f t="shared" si="3"/>
        <v>0</v>
      </c>
      <c r="J158" s="65"/>
    </row>
    <row r="159" spans="1:10" ht="16.5" x14ac:dyDescent="0.25">
      <c r="A159" s="57">
        <v>147</v>
      </c>
      <c r="B159" s="64">
        <v>1908</v>
      </c>
      <c r="C159" s="63" t="s">
        <v>222</v>
      </c>
      <c r="D159" s="60"/>
      <c r="E159" s="61"/>
      <c r="F159" s="61"/>
      <c r="G159" s="61"/>
      <c r="H159" s="61"/>
      <c r="I159" s="62">
        <f t="shared" si="3"/>
        <v>0</v>
      </c>
      <c r="J159" s="65"/>
    </row>
    <row r="160" spans="1:10" ht="16.5" x14ac:dyDescent="0.25">
      <c r="A160" s="57">
        <v>148</v>
      </c>
      <c r="B160" s="64">
        <v>1909</v>
      </c>
      <c r="C160" s="63" t="s">
        <v>223</v>
      </c>
      <c r="D160" s="60"/>
      <c r="E160" s="61"/>
      <c r="F160" s="61"/>
      <c r="G160" s="61"/>
      <c r="H160" s="61"/>
      <c r="I160" s="62">
        <f t="shared" si="3"/>
        <v>0</v>
      </c>
      <c r="J160" s="65"/>
    </row>
    <row r="161" spans="1:10" ht="16.5" x14ac:dyDescent="0.25">
      <c r="A161" s="57">
        <v>149</v>
      </c>
      <c r="B161" s="64">
        <v>1910</v>
      </c>
      <c r="C161" s="63" t="s">
        <v>224</v>
      </c>
      <c r="D161" s="60"/>
      <c r="E161" s="61"/>
      <c r="F161" s="61"/>
      <c r="G161" s="61"/>
      <c r="H161" s="61"/>
      <c r="I161" s="62">
        <f t="shared" si="3"/>
        <v>0</v>
      </c>
      <c r="J161" s="65"/>
    </row>
    <row r="162" spans="1:10" ht="16.5" x14ac:dyDescent="0.25">
      <c r="A162" s="57">
        <v>150</v>
      </c>
      <c r="B162" s="64">
        <v>2001</v>
      </c>
      <c r="C162" s="63" t="s">
        <v>225</v>
      </c>
      <c r="D162" s="60"/>
      <c r="E162" s="61"/>
      <c r="F162" s="61"/>
      <c r="G162" s="61"/>
      <c r="H162" s="61"/>
      <c r="I162" s="62">
        <f t="shared" si="3"/>
        <v>0</v>
      </c>
      <c r="J162" s="65"/>
    </row>
    <row r="163" spans="1:10" ht="16.5" x14ac:dyDescent="0.25">
      <c r="A163" s="57">
        <v>151</v>
      </c>
      <c r="B163" s="66">
        <v>2002</v>
      </c>
      <c r="C163" s="63"/>
      <c r="D163" s="60"/>
      <c r="E163" s="61"/>
      <c r="F163" s="61"/>
      <c r="G163" s="61"/>
      <c r="H163" s="61"/>
      <c r="I163" s="62">
        <f t="shared" si="3"/>
        <v>0</v>
      </c>
      <c r="J163" s="65"/>
    </row>
    <row r="164" spans="1:10" ht="16.5" x14ac:dyDescent="0.25">
      <c r="A164" s="57">
        <v>152</v>
      </c>
      <c r="B164" s="78">
        <v>2003</v>
      </c>
      <c r="C164" s="63"/>
      <c r="D164" s="60"/>
      <c r="E164" s="61"/>
      <c r="F164" s="61"/>
      <c r="G164" s="61"/>
      <c r="H164" s="61"/>
      <c r="I164" s="62">
        <f t="shared" si="3"/>
        <v>0</v>
      </c>
      <c r="J164" s="65"/>
    </row>
    <row r="165" spans="1:10" ht="16.5" x14ac:dyDescent="0.25">
      <c r="A165" s="57">
        <v>153</v>
      </c>
      <c r="B165" s="64">
        <v>2004</v>
      </c>
      <c r="C165" s="63" t="s">
        <v>226</v>
      </c>
      <c r="D165" s="60"/>
      <c r="E165" s="61"/>
      <c r="F165" s="61"/>
      <c r="G165" s="61"/>
      <c r="H165" s="61"/>
      <c r="I165" s="62">
        <f t="shared" si="3"/>
        <v>0</v>
      </c>
      <c r="J165" s="65"/>
    </row>
    <row r="166" spans="1:10" ht="16.5" x14ac:dyDescent="0.25">
      <c r="A166" s="57">
        <v>154</v>
      </c>
      <c r="B166" s="67">
        <v>2005</v>
      </c>
      <c r="C166" s="63" t="s">
        <v>227</v>
      </c>
      <c r="D166" s="60"/>
      <c r="E166" s="61"/>
      <c r="F166" s="61"/>
      <c r="G166" s="61"/>
      <c r="H166" s="61"/>
      <c r="I166" s="62">
        <f t="shared" si="3"/>
        <v>0</v>
      </c>
      <c r="J166" s="65"/>
    </row>
    <row r="167" spans="1:10" ht="16.5" x14ac:dyDescent="0.25">
      <c r="A167" s="57">
        <v>155</v>
      </c>
      <c r="B167" s="67">
        <v>2006</v>
      </c>
      <c r="C167" s="63" t="s">
        <v>228</v>
      </c>
      <c r="D167" s="60"/>
      <c r="E167" s="61"/>
      <c r="F167" s="61"/>
      <c r="G167" s="61"/>
      <c r="H167" s="61"/>
      <c r="I167" s="62">
        <f t="shared" si="3"/>
        <v>0</v>
      </c>
      <c r="J167" s="65"/>
    </row>
    <row r="168" spans="1:10" ht="16.5" x14ac:dyDescent="0.25">
      <c r="A168" s="57">
        <v>156</v>
      </c>
      <c r="B168" s="64">
        <v>2007</v>
      </c>
      <c r="C168" s="63" t="s">
        <v>229</v>
      </c>
      <c r="D168" s="60"/>
      <c r="E168" s="61"/>
      <c r="F168" s="61"/>
      <c r="G168" s="61"/>
      <c r="H168" s="61"/>
      <c r="I168" s="62">
        <f t="shared" si="3"/>
        <v>0</v>
      </c>
      <c r="J168" s="65"/>
    </row>
    <row r="169" spans="1:10" ht="16.5" x14ac:dyDescent="0.25">
      <c r="A169" s="57">
        <v>157</v>
      </c>
      <c r="B169" s="74">
        <v>2008</v>
      </c>
      <c r="C169" s="63" t="s">
        <v>230</v>
      </c>
      <c r="D169" s="60"/>
      <c r="E169" s="61"/>
      <c r="F169" s="61"/>
      <c r="G169" s="61"/>
      <c r="H169" s="61"/>
      <c r="I169" s="62">
        <f t="shared" si="3"/>
        <v>0</v>
      </c>
      <c r="J169" s="65"/>
    </row>
    <row r="170" spans="1:10" ht="16.5" x14ac:dyDescent="0.25">
      <c r="A170" s="57">
        <v>158</v>
      </c>
      <c r="B170" s="64">
        <v>2009</v>
      </c>
      <c r="C170" s="63" t="s">
        <v>231</v>
      </c>
      <c r="D170" s="60"/>
      <c r="E170" s="61"/>
      <c r="F170" s="61"/>
      <c r="G170" s="61"/>
      <c r="H170" s="61"/>
      <c r="I170" s="62">
        <f t="shared" si="3"/>
        <v>0</v>
      </c>
      <c r="J170" s="65"/>
    </row>
    <row r="171" spans="1:10" ht="16.5" x14ac:dyDescent="0.25">
      <c r="A171" s="57">
        <v>159</v>
      </c>
      <c r="B171" s="64">
        <v>2010</v>
      </c>
      <c r="C171" s="63" t="s">
        <v>231</v>
      </c>
      <c r="D171" s="60"/>
      <c r="E171" s="61"/>
      <c r="F171" s="61"/>
      <c r="G171" s="61"/>
      <c r="H171" s="61"/>
      <c r="I171" s="62">
        <f t="shared" si="3"/>
        <v>0</v>
      </c>
      <c r="J171" s="65"/>
    </row>
    <row r="172" spans="1:10" ht="16.5" x14ac:dyDescent="0.25">
      <c r="A172" s="57">
        <v>160</v>
      </c>
      <c r="B172" s="66">
        <v>2101</v>
      </c>
      <c r="C172" s="79"/>
      <c r="D172" s="60"/>
      <c r="E172" s="61"/>
      <c r="F172" s="61"/>
      <c r="G172" s="61"/>
      <c r="H172" s="61"/>
      <c r="I172" s="62">
        <f t="shared" si="3"/>
        <v>0</v>
      </c>
      <c r="J172" s="65"/>
    </row>
    <row r="173" spans="1:10" ht="16.5" x14ac:dyDescent="0.25">
      <c r="A173" s="57">
        <v>161</v>
      </c>
      <c r="B173" s="69">
        <v>2102</v>
      </c>
      <c r="C173" s="63" t="s">
        <v>232</v>
      </c>
      <c r="D173" s="60"/>
      <c r="E173" s="61"/>
      <c r="F173" s="61"/>
      <c r="G173" s="61"/>
      <c r="H173" s="61"/>
      <c r="I173" s="62">
        <f t="shared" si="3"/>
        <v>0</v>
      </c>
      <c r="J173" s="65"/>
    </row>
    <row r="174" spans="1:10" ht="16.5" x14ac:dyDescent="0.25">
      <c r="A174" s="57">
        <v>162</v>
      </c>
      <c r="B174" s="67">
        <v>2103</v>
      </c>
      <c r="C174" s="63" t="s">
        <v>233</v>
      </c>
      <c r="D174" s="60"/>
      <c r="E174" s="61"/>
      <c r="F174" s="61"/>
      <c r="G174" s="61"/>
      <c r="H174" s="61"/>
      <c r="I174" s="62">
        <f t="shared" si="3"/>
        <v>0</v>
      </c>
      <c r="J174" s="65"/>
    </row>
    <row r="175" spans="1:10" ht="16.5" x14ac:dyDescent="0.25">
      <c r="A175" s="57">
        <v>163</v>
      </c>
      <c r="B175" s="64">
        <v>2104</v>
      </c>
      <c r="C175" s="63" t="s">
        <v>234</v>
      </c>
      <c r="D175" s="60"/>
      <c r="E175" s="61"/>
      <c r="F175" s="61"/>
      <c r="G175" s="61"/>
      <c r="H175" s="61"/>
      <c r="I175" s="62">
        <f t="shared" si="3"/>
        <v>0</v>
      </c>
      <c r="J175" s="65"/>
    </row>
    <row r="176" spans="1:10" ht="16.5" x14ac:dyDescent="0.25">
      <c r="A176" s="57">
        <v>164</v>
      </c>
      <c r="B176" s="64">
        <v>2105</v>
      </c>
      <c r="C176" s="63" t="s">
        <v>235</v>
      </c>
      <c r="D176" s="60"/>
      <c r="E176" s="61"/>
      <c r="F176" s="61"/>
      <c r="G176" s="61"/>
      <c r="H176" s="61"/>
      <c r="I176" s="62">
        <f t="shared" si="3"/>
        <v>0</v>
      </c>
      <c r="J176" s="65"/>
    </row>
    <row r="177" spans="1:10" ht="16.5" x14ac:dyDescent="0.25">
      <c r="A177" s="57">
        <v>165</v>
      </c>
      <c r="B177" s="64">
        <v>2106</v>
      </c>
      <c r="C177" s="63" t="s">
        <v>236</v>
      </c>
      <c r="D177" s="60"/>
      <c r="E177" s="61"/>
      <c r="F177" s="61"/>
      <c r="G177" s="61"/>
      <c r="H177" s="61"/>
      <c r="I177" s="62">
        <f t="shared" si="3"/>
        <v>0</v>
      </c>
      <c r="J177" s="65"/>
    </row>
    <row r="178" spans="1:10" ht="16.5" x14ac:dyDescent="0.25">
      <c r="A178" s="57">
        <v>166</v>
      </c>
      <c r="B178" s="64">
        <v>2107</v>
      </c>
      <c r="C178" s="63" t="s">
        <v>237</v>
      </c>
      <c r="D178" s="60"/>
      <c r="E178" s="61"/>
      <c r="F178" s="61"/>
      <c r="G178" s="61"/>
      <c r="H178" s="61"/>
      <c r="I178" s="62">
        <f t="shared" si="3"/>
        <v>0</v>
      </c>
      <c r="J178" s="65"/>
    </row>
    <row r="179" spans="1:10" ht="16.5" x14ac:dyDescent="0.25">
      <c r="A179" s="57">
        <v>167</v>
      </c>
      <c r="B179" s="64">
        <v>2108</v>
      </c>
      <c r="C179" s="63" t="s">
        <v>238</v>
      </c>
      <c r="D179" s="60"/>
      <c r="E179" s="61"/>
      <c r="F179" s="61"/>
      <c r="G179" s="61"/>
      <c r="H179" s="61"/>
      <c r="I179" s="62">
        <f t="shared" si="3"/>
        <v>0</v>
      </c>
      <c r="J179" s="65"/>
    </row>
    <row r="180" spans="1:10" ht="16.5" x14ac:dyDescent="0.25">
      <c r="A180" s="57">
        <v>168</v>
      </c>
      <c r="B180" s="64">
        <v>2109</v>
      </c>
      <c r="C180" s="63" t="s">
        <v>239</v>
      </c>
      <c r="D180" s="60"/>
      <c r="E180" s="61"/>
      <c r="F180" s="61"/>
      <c r="G180" s="61"/>
      <c r="H180" s="61"/>
      <c r="I180" s="62">
        <f t="shared" si="3"/>
        <v>0</v>
      </c>
      <c r="J180" s="65"/>
    </row>
    <row r="181" spans="1:10" ht="16.5" x14ac:dyDescent="0.25">
      <c r="A181" s="57">
        <v>169</v>
      </c>
      <c r="B181" s="64">
        <v>2110</v>
      </c>
      <c r="C181" s="63" t="s">
        <v>240</v>
      </c>
      <c r="D181" s="60"/>
      <c r="E181" s="61"/>
      <c r="F181" s="61"/>
      <c r="G181" s="61"/>
      <c r="H181" s="61"/>
      <c r="I181" s="62">
        <f t="shared" si="3"/>
        <v>0</v>
      </c>
      <c r="J181" s="65"/>
    </row>
    <row r="182" spans="1:10" ht="16.5" x14ac:dyDescent="0.25">
      <c r="A182" s="57">
        <v>170</v>
      </c>
      <c r="B182" s="64">
        <v>2201</v>
      </c>
      <c r="C182" s="65" t="s">
        <v>241</v>
      </c>
      <c r="D182" s="80"/>
      <c r="E182" s="61"/>
      <c r="F182" s="61"/>
      <c r="G182" s="61"/>
      <c r="H182" s="61"/>
      <c r="I182" s="62">
        <f t="shared" si="3"/>
        <v>0</v>
      </c>
      <c r="J182" s="65"/>
    </row>
    <row r="183" spans="1:10" ht="16.5" x14ac:dyDescent="0.25">
      <c r="A183" s="57">
        <v>171</v>
      </c>
      <c r="B183" s="64">
        <v>2202</v>
      </c>
      <c r="C183" s="65" t="s">
        <v>242</v>
      </c>
      <c r="D183" s="80"/>
      <c r="E183" s="61"/>
      <c r="F183" s="61"/>
      <c r="G183" s="61"/>
      <c r="H183" s="61"/>
      <c r="I183" s="62">
        <f t="shared" si="3"/>
        <v>0</v>
      </c>
      <c r="J183" s="65"/>
    </row>
    <row r="184" spans="1:10" ht="16.5" x14ac:dyDescent="0.25">
      <c r="A184" s="57">
        <v>172</v>
      </c>
      <c r="B184" s="74">
        <v>2203</v>
      </c>
      <c r="C184" s="65" t="s">
        <v>243</v>
      </c>
      <c r="D184" s="80"/>
      <c r="E184" s="61"/>
      <c r="F184" s="61"/>
      <c r="G184" s="61"/>
      <c r="H184" s="61"/>
      <c r="I184" s="62">
        <f t="shared" si="3"/>
        <v>0</v>
      </c>
      <c r="J184" s="65"/>
    </row>
    <row r="185" spans="1:10" ht="16.5" x14ac:dyDescent="0.25">
      <c r="A185" s="57">
        <v>173</v>
      </c>
      <c r="B185" s="66">
        <v>2204</v>
      </c>
      <c r="C185" s="65"/>
      <c r="D185" s="80"/>
      <c r="E185" s="61"/>
      <c r="F185" s="61"/>
      <c r="G185" s="61"/>
      <c r="H185" s="61"/>
      <c r="I185" s="62">
        <f t="shared" si="3"/>
        <v>0</v>
      </c>
      <c r="J185" s="65"/>
    </row>
    <row r="186" spans="1:10" ht="16.5" x14ac:dyDescent="0.25">
      <c r="A186" s="57">
        <v>174</v>
      </c>
      <c r="B186" s="66">
        <v>2205</v>
      </c>
      <c r="C186" s="65"/>
      <c r="D186" s="80"/>
      <c r="E186" s="61"/>
      <c r="F186" s="61"/>
      <c r="G186" s="61"/>
      <c r="H186" s="61"/>
      <c r="I186" s="62">
        <f t="shared" si="3"/>
        <v>0</v>
      </c>
      <c r="J186" s="65"/>
    </row>
    <row r="187" spans="1:10" ht="16.5" x14ac:dyDescent="0.25">
      <c r="A187" s="57">
        <v>175</v>
      </c>
      <c r="B187" s="66">
        <v>2206</v>
      </c>
      <c r="C187" s="65"/>
      <c r="D187" s="80"/>
      <c r="E187" s="61"/>
      <c r="F187" s="61"/>
      <c r="G187" s="61"/>
      <c r="H187" s="61"/>
      <c r="I187" s="62">
        <f t="shared" si="3"/>
        <v>0</v>
      </c>
      <c r="J187" s="65"/>
    </row>
    <row r="188" spans="1:10" ht="16.5" x14ac:dyDescent="0.25">
      <c r="A188" s="57">
        <v>176</v>
      </c>
      <c r="B188" s="64">
        <v>2207</v>
      </c>
      <c r="C188" s="65" t="s">
        <v>244</v>
      </c>
      <c r="D188" s="80"/>
      <c r="E188" s="61"/>
      <c r="F188" s="61"/>
      <c r="G188" s="61"/>
      <c r="H188" s="61"/>
      <c r="I188" s="62">
        <f t="shared" si="3"/>
        <v>0</v>
      </c>
      <c r="J188" s="65"/>
    </row>
    <row r="189" spans="1:10" ht="16.5" x14ac:dyDescent="0.25">
      <c r="A189" s="57">
        <v>177</v>
      </c>
      <c r="B189" s="64">
        <v>2208</v>
      </c>
      <c r="C189" s="65" t="s">
        <v>245</v>
      </c>
      <c r="D189" s="80"/>
      <c r="E189" s="61"/>
      <c r="F189" s="61"/>
      <c r="G189" s="61"/>
      <c r="H189" s="61"/>
      <c r="I189" s="62">
        <f t="shared" si="3"/>
        <v>0</v>
      </c>
      <c r="J189" s="65"/>
    </row>
    <row r="190" spans="1:10" ht="16.5" x14ac:dyDescent="0.25">
      <c r="A190" s="57">
        <v>178</v>
      </c>
      <c r="B190" s="74">
        <v>2209</v>
      </c>
      <c r="C190" s="65" t="s">
        <v>246</v>
      </c>
      <c r="D190" s="80"/>
      <c r="E190" s="61"/>
      <c r="F190" s="61"/>
      <c r="G190" s="61"/>
      <c r="H190" s="61"/>
      <c r="I190" s="62">
        <f t="shared" si="3"/>
        <v>0</v>
      </c>
      <c r="J190" s="65"/>
    </row>
    <row r="191" spans="1:10" ht="16.5" x14ac:dyDescent="0.25">
      <c r="A191" s="57">
        <v>179</v>
      </c>
      <c r="B191" s="64">
        <v>2210</v>
      </c>
      <c r="C191" s="65" t="s">
        <v>247</v>
      </c>
      <c r="D191" s="80"/>
      <c r="E191" s="61"/>
      <c r="F191" s="61"/>
      <c r="G191" s="61"/>
      <c r="H191" s="61"/>
      <c r="I191" s="62">
        <f t="shared" si="3"/>
        <v>0</v>
      </c>
      <c r="J191" s="65"/>
    </row>
    <row r="192" spans="1:10" ht="15" customHeight="1" x14ac:dyDescent="0.25">
      <c r="E192" s="81"/>
      <c r="F192" s="81"/>
      <c r="G192" s="81"/>
      <c r="H192" s="81"/>
      <c r="I192" s="82"/>
      <c r="J192" s="83"/>
    </row>
    <row r="193" spans="1:10" ht="15" customHeight="1" x14ac:dyDescent="0.25">
      <c r="B193" s="84"/>
      <c r="C193" s="85" t="s">
        <v>248</v>
      </c>
      <c r="E193" s="86"/>
      <c r="F193" s="86"/>
      <c r="G193" s="86"/>
      <c r="H193" s="86"/>
      <c r="I193" s="87"/>
      <c r="J193" s="88"/>
    </row>
    <row r="194" spans="1:10" ht="16.5" x14ac:dyDescent="0.25">
      <c r="B194" s="89"/>
      <c r="C194" s="85" t="s">
        <v>249</v>
      </c>
    </row>
    <row r="195" spans="1:10" x14ac:dyDescent="0.25">
      <c r="H195" s="52">
        <f>H198-F198</f>
        <v>4372000</v>
      </c>
      <c r="I195" s="44" t="s">
        <v>250</v>
      </c>
    </row>
    <row r="196" spans="1:10" x14ac:dyDescent="0.25">
      <c r="A196" s="243" t="s">
        <v>1</v>
      </c>
      <c r="B196" s="243" t="s">
        <v>21</v>
      </c>
      <c r="C196" s="243"/>
      <c r="D196" s="243" t="s">
        <v>251</v>
      </c>
      <c r="E196" s="243" t="s">
        <v>23</v>
      </c>
      <c r="F196" s="243" t="s">
        <v>252</v>
      </c>
      <c r="G196" s="243" t="s">
        <v>23</v>
      </c>
      <c r="H196" s="243" t="s">
        <v>4</v>
      </c>
      <c r="I196" s="244" t="s">
        <v>42</v>
      </c>
      <c r="J196" s="244"/>
    </row>
    <row r="197" spans="1:10" x14ac:dyDescent="0.25">
      <c r="A197" s="243"/>
      <c r="B197" s="243"/>
      <c r="C197" s="243"/>
      <c r="D197" s="243"/>
      <c r="E197" s="243"/>
      <c r="F197" s="243"/>
      <c r="G197" s="243"/>
      <c r="H197" s="243"/>
      <c r="I197" s="244"/>
      <c r="J197" s="244"/>
    </row>
    <row r="198" spans="1:10" ht="16.5" x14ac:dyDescent="0.25">
      <c r="A198" s="90"/>
      <c r="B198" s="91"/>
      <c r="C198" s="91"/>
      <c r="D198" s="91"/>
      <c r="E198" s="91"/>
      <c r="F198" s="92">
        <f t="shared" ref="F198" si="4">SUM(F199:F228)</f>
        <v>398000</v>
      </c>
      <c r="G198" s="92"/>
      <c r="H198" s="92">
        <f>SUM(H199:H228)</f>
        <v>4770000</v>
      </c>
      <c r="I198" s="93">
        <f>I6+H198</f>
        <v>8868080</v>
      </c>
      <c r="J198" s="94" t="s">
        <v>253</v>
      </c>
    </row>
    <row r="199" spans="1:10" ht="16.5" x14ac:dyDescent="0.25">
      <c r="A199" s="95">
        <v>1</v>
      </c>
      <c r="B199" s="245" t="s">
        <v>254</v>
      </c>
      <c r="C199" s="245"/>
      <c r="D199" s="96">
        <v>570000</v>
      </c>
      <c r="E199" s="97">
        <v>43192</v>
      </c>
      <c r="F199" s="96"/>
      <c r="G199" s="97"/>
      <c r="H199" s="96">
        <f>D199-F199</f>
        <v>570000</v>
      </c>
      <c r="I199" s="245"/>
      <c r="J199" s="245"/>
    </row>
    <row r="200" spans="1:10" ht="16.5" x14ac:dyDescent="0.25">
      <c r="A200" s="95">
        <v>2</v>
      </c>
      <c r="B200" s="245" t="s">
        <v>255</v>
      </c>
      <c r="C200" s="245"/>
      <c r="D200" s="96">
        <v>1200000</v>
      </c>
      <c r="E200" s="97">
        <v>43192</v>
      </c>
      <c r="F200" s="96"/>
      <c r="G200" s="97"/>
      <c r="H200" s="96">
        <f t="shared" ref="H200:H228" si="5">D200-F200</f>
        <v>1200000</v>
      </c>
      <c r="I200" s="245"/>
      <c r="J200" s="245"/>
    </row>
    <row r="201" spans="1:10" ht="16.5" x14ac:dyDescent="0.25">
      <c r="A201" s="95">
        <v>3</v>
      </c>
      <c r="B201" s="245" t="s">
        <v>256</v>
      </c>
      <c r="C201" s="245"/>
      <c r="D201" s="96">
        <v>1800000</v>
      </c>
      <c r="E201" s="97">
        <v>43193</v>
      </c>
      <c r="F201" s="96"/>
      <c r="G201" s="97"/>
      <c r="H201" s="96">
        <f t="shared" si="5"/>
        <v>1800000</v>
      </c>
      <c r="I201" s="245"/>
      <c r="J201" s="245"/>
    </row>
    <row r="202" spans="1:10" ht="16.5" x14ac:dyDescent="0.25">
      <c r="A202" s="95">
        <v>4</v>
      </c>
      <c r="B202" s="245" t="s">
        <v>257</v>
      </c>
      <c r="C202" s="245"/>
      <c r="D202" s="96"/>
      <c r="E202" s="97">
        <v>43192</v>
      </c>
      <c r="F202" s="96">
        <v>140000</v>
      </c>
      <c r="G202" s="97"/>
      <c r="H202" s="96"/>
      <c r="I202" s="245"/>
      <c r="J202" s="245"/>
    </row>
    <row r="203" spans="1:10" ht="16.5" x14ac:dyDescent="0.25">
      <c r="A203" s="95">
        <v>5</v>
      </c>
      <c r="B203" s="245" t="s">
        <v>258</v>
      </c>
      <c r="C203" s="245"/>
      <c r="D203" s="96"/>
      <c r="E203" s="97">
        <v>43193</v>
      </c>
      <c r="F203" s="96">
        <v>258000</v>
      </c>
      <c r="G203" s="97"/>
      <c r="H203" s="96"/>
      <c r="I203" s="245"/>
      <c r="J203" s="245"/>
    </row>
    <row r="204" spans="1:10" ht="16.5" x14ac:dyDescent="0.25">
      <c r="A204" s="95">
        <v>6</v>
      </c>
      <c r="B204" s="245" t="s">
        <v>259</v>
      </c>
      <c r="C204" s="245"/>
      <c r="D204" s="96"/>
      <c r="E204" s="97"/>
      <c r="F204" s="96"/>
      <c r="G204" s="97"/>
      <c r="H204" s="96">
        <f t="shared" si="5"/>
        <v>0</v>
      </c>
      <c r="I204" s="245"/>
      <c r="J204" s="245"/>
    </row>
    <row r="205" spans="1:10" ht="16.5" x14ac:dyDescent="0.25">
      <c r="A205" s="95">
        <v>7</v>
      </c>
      <c r="B205" s="245" t="s">
        <v>255</v>
      </c>
      <c r="C205" s="245"/>
      <c r="D205" s="96">
        <v>1200000</v>
      </c>
      <c r="E205" s="97">
        <v>43195</v>
      </c>
      <c r="F205" s="96"/>
      <c r="G205" s="97"/>
      <c r="H205" s="96">
        <f t="shared" si="5"/>
        <v>1200000</v>
      </c>
      <c r="I205" s="245"/>
      <c r="J205" s="245"/>
    </row>
    <row r="206" spans="1:10" ht="16.5" x14ac:dyDescent="0.25">
      <c r="A206" s="95">
        <v>8</v>
      </c>
      <c r="B206" s="245"/>
      <c r="C206" s="245"/>
      <c r="D206" s="96"/>
      <c r="E206" s="97"/>
      <c r="F206" s="96"/>
      <c r="G206" s="97"/>
      <c r="H206" s="96">
        <f t="shared" si="5"/>
        <v>0</v>
      </c>
      <c r="I206" s="245"/>
      <c r="J206" s="245"/>
    </row>
    <row r="207" spans="1:10" ht="16.5" x14ac:dyDescent="0.25">
      <c r="A207" s="95">
        <v>9</v>
      </c>
      <c r="B207" s="245"/>
      <c r="C207" s="245"/>
      <c r="D207" s="96"/>
      <c r="E207" s="97"/>
      <c r="F207" s="96"/>
      <c r="G207" s="97"/>
      <c r="H207" s="96">
        <f t="shared" si="5"/>
        <v>0</v>
      </c>
      <c r="I207" s="245"/>
      <c r="J207" s="245"/>
    </row>
    <row r="208" spans="1:10" ht="16.5" x14ac:dyDescent="0.25">
      <c r="A208" s="95">
        <v>10</v>
      </c>
      <c r="B208" s="245"/>
      <c r="C208" s="245"/>
      <c r="D208" s="96"/>
      <c r="E208" s="97"/>
      <c r="F208" s="96"/>
      <c r="G208" s="97"/>
      <c r="H208" s="96">
        <f t="shared" si="5"/>
        <v>0</v>
      </c>
      <c r="I208" s="245"/>
      <c r="J208" s="245"/>
    </row>
    <row r="209" spans="1:10" ht="16.5" x14ac:dyDescent="0.25">
      <c r="A209" s="95">
        <v>11</v>
      </c>
      <c r="B209" s="245"/>
      <c r="C209" s="245"/>
      <c r="D209" s="96"/>
      <c r="E209" s="97"/>
      <c r="F209" s="96"/>
      <c r="G209" s="97"/>
      <c r="H209" s="96">
        <f t="shared" si="5"/>
        <v>0</v>
      </c>
      <c r="I209" s="245"/>
      <c r="J209" s="245"/>
    </row>
    <row r="210" spans="1:10" ht="16.5" x14ac:dyDescent="0.25">
      <c r="A210" s="95">
        <v>12</v>
      </c>
      <c r="B210" s="245"/>
      <c r="C210" s="245"/>
      <c r="D210" s="96"/>
      <c r="E210" s="97"/>
      <c r="F210" s="96"/>
      <c r="G210" s="97"/>
      <c r="H210" s="96">
        <f t="shared" si="5"/>
        <v>0</v>
      </c>
      <c r="I210" s="245"/>
      <c r="J210" s="245"/>
    </row>
    <row r="211" spans="1:10" ht="16.5" x14ac:dyDescent="0.25">
      <c r="A211" s="95">
        <v>13</v>
      </c>
      <c r="B211" s="245"/>
      <c r="C211" s="245"/>
      <c r="D211" s="96"/>
      <c r="E211" s="97"/>
      <c r="F211" s="96"/>
      <c r="G211" s="97"/>
      <c r="H211" s="96">
        <f t="shared" si="5"/>
        <v>0</v>
      </c>
      <c r="I211" s="245"/>
      <c r="J211" s="245"/>
    </row>
    <row r="212" spans="1:10" ht="16.5" x14ac:dyDescent="0.25">
      <c r="A212" s="95">
        <v>14</v>
      </c>
      <c r="B212" s="245"/>
      <c r="C212" s="245"/>
      <c r="D212" s="96"/>
      <c r="E212" s="97"/>
      <c r="F212" s="96"/>
      <c r="G212" s="97"/>
      <c r="H212" s="96">
        <f t="shared" si="5"/>
        <v>0</v>
      </c>
      <c r="I212" s="245"/>
      <c r="J212" s="245"/>
    </row>
    <row r="213" spans="1:10" ht="16.5" x14ac:dyDescent="0.25">
      <c r="A213" s="95">
        <v>15</v>
      </c>
      <c r="B213" s="245"/>
      <c r="C213" s="245"/>
      <c r="D213" s="96"/>
      <c r="E213" s="97"/>
      <c r="F213" s="96"/>
      <c r="G213" s="97"/>
      <c r="H213" s="96">
        <f t="shared" si="5"/>
        <v>0</v>
      </c>
      <c r="I213" s="245"/>
      <c r="J213" s="245"/>
    </row>
    <row r="214" spans="1:10" ht="16.5" x14ac:dyDescent="0.25">
      <c r="A214" s="95">
        <v>16</v>
      </c>
      <c r="B214" s="245"/>
      <c r="C214" s="245"/>
      <c r="D214" s="96"/>
      <c r="E214" s="97"/>
      <c r="F214" s="96"/>
      <c r="G214" s="97"/>
      <c r="H214" s="96">
        <f t="shared" si="5"/>
        <v>0</v>
      </c>
      <c r="I214" s="245"/>
      <c r="J214" s="245"/>
    </row>
    <row r="215" spans="1:10" ht="16.5" x14ac:dyDescent="0.25">
      <c r="A215" s="95">
        <v>17</v>
      </c>
      <c r="B215" s="245"/>
      <c r="C215" s="245"/>
      <c r="D215" s="96"/>
      <c r="E215" s="97"/>
      <c r="F215" s="96"/>
      <c r="G215" s="97"/>
      <c r="H215" s="96">
        <f t="shared" si="5"/>
        <v>0</v>
      </c>
      <c r="I215" s="245"/>
      <c r="J215" s="245"/>
    </row>
    <row r="216" spans="1:10" ht="16.5" x14ac:dyDescent="0.25">
      <c r="A216" s="95">
        <v>18</v>
      </c>
      <c r="B216" s="245"/>
      <c r="C216" s="245"/>
      <c r="D216" s="96"/>
      <c r="E216" s="97"/>
      <c r="F216" s="96"/>
      <c r="G216" s="97"/>
      <c r="H216" s="96">
        <f t="shared" si="5"/>
        <v>0</v>
      </c>
      <c r="I216" s="245"/>
      <c r="J216" s="245"/>
    </row>
    <row r="217" spans="1:10" ht="16.5" x14ac:dyDescent="0.25">
      <c r="A217" s="95">
        <v>19</v>
      </c>
      <c r="B217" s="245"/>
      <c r="C217" s="245"/>
      <c r="D217" s="96"/>
      <c r="E217" s="97"/>
      <c r="F217" s="96"/>
      <c r="G217" s="97"/>
      <c r="H217" s="96">
        <f t="shared" si="5"/>
        <v>0</v>
      </c>
      <c r="I217" s="245"/>
      <c r="J217" s="245"/>
    </row>
    <row r="218" spans="1:10" ht="16.5" x14ac:dyDescent="0.25">
      <c r="A218" s="95">
        <v>20</v>
      </c>
      <c r="B218" s="245"/>
      <c r="C218" s="245"/>
      <c r="D218" s="96"/>
      <c r="E218" s="97"/>
      <c r="F218" s="96"/>
      <c r="G218" s="97"/>
      <c r="H218" s="96">
        <f t="shared" si="5"/>
        <v>0</v>
      </c>
      <c r="I218" s="245"/>
      <c r="J218" s="245"/>
    </row>
    <row r="219" spans="1:10" ht="16.5" x14ac:dyDescent="0.25">
      <c r="A219" s="95">
        <v>21</v>
      </c>
      <c r="B219" s="246"/>
      <c r="C219" s="246"/>
      <c r="D219" s="96"/>
      <c r="E219" s="97"/>
      <c r="F219" s="96"/>
      <c r="G219" s="97"/>
      <c r="H219" s="96">
        <f t="shared" si="5"/>
        <v>0</v>
      </c>
      <c r="I219" s="245"/>
      <c r="J219" s="245"/>
    </row>
    <row r="220" spans="1:10" ht="16.5" x14ac:dyDescent="0.25">
      <c r="A220" s="95">
        <v>22</v>
      </c>
      <c r="B220" s="245"/>
      <c r="C220" s="245"/>
      <c r="D220" s="96"/>
      <c r="E220" s="97"/>
      <c r="F220" s="96"/>
      <c r="G220" s="97"/>
      <c r="H220" s="96">
        <f t="shared" si="5"/>
        <v>0</v>
      </c>
      <c r="I220" s="245"/>
      <c r="J220" s="245"/>
    </row>
    <row r="221" spans="1:10" ht="16.5" x14ac:dyDescent="0.25">
      <c r="A221" s="95">
        <v>23</v>
      </c>
      <c r="B221" s="245"/>
      <c r="C221" s="245"/>
      <c r="D221" s="96"/>
      <c r="E221" s="97"/>
      <c r="F221" s="96"/>
      <c r="G221" s="97"/>
      <c r="H221" s="96">
        <f t="shared" si="5"/>
        <v>0</v>
      </c>
      <c r="I221" s="245"/>
      <c r="J221" s="245"/>
    </row>
    <row r="222" spans="1:10" ht="16.5" x14ac:dyDescent="0.25">
      <c r="A222" s="95">
        <v>24</v>
      </c>
      <c r="B222" s="245"/>
      <c r="C222" s="245"/>
      <c r="D222" s="96"/>
      <c r="E222" s="97"/>
      <c r="F222" s="96"/>
      <c r="G222" s="97"/>
      <c r="H222" s="96">
        <f t="shared" si="5"/>
        <v>0</v>
      </c>
      <c r="I222" s="245"/>
      <c r="J222" s="245"/>
    </row>
    <row r="223" spans="1:10" ht="16.5" x14ac:dyDescent="0.25">
      <c r="A223" s="95">
        <v>25</v>
      </c>
      <c r="B223" s="245"/>
      <c r="C223" s="245"/>
      <c r="D223" s="96"/>
      <c r="E223" s="97"/>
      <c r="F223" s="96"/>
      <c r="G223" s="97"/>
      <c r="H223" s="96">
        <f t="shared" si="5"/>
        <v>0</v>
      </c>
      <c r="I223" s="245"/>
      <c r="J223" s="245"/>
    </row>
    <row r="224" spans="1:10" ht="16.5" x14ac:dyDescent="0.25">
      <c r="A224" s="95">
        <v>26</v>
      </c>
      <c r="B224" s="245"/>
      <c r="C224" s="245"/>
      <c r="D224" s="96"/>
      <c r="E224" s="97"/>
      <c r="F224" s="96"/>
      <c r="G224" s="97"/>
      <c r="H224" s="96">
        <f t="shared" si="5"/>
        <v>0</v>
      </c>
      <c r="I224" s="245"/>
      <c r="J224" s="245"/>
    </row>
    <row r="225" spans="1:10" ht="16.5" x14ac:dyDescent="0.25">
      <c r="A225" s="95">
        <v>27</v>
      </c>
      <c r="B225" s="245"/>
      <c r="C225" s="245"/>
      <c r="D225" s="96"/>
      <c r="E225" s="97"/>
      <c r="F225" s="96"/>
      <c r="G225" s="97"/>
      <c r="H225" s="96">
        <f t="shared" si="5"/>
        <v>0</v>
      </c>
      <c r="I225" s="245"/>
      <c r="J225" s="245"/>
    </row>
    <row r="226" spans="1:10" ht="16.5" x14ac:dyDescent="0.25">
      <c r="A226" s="95">
        <v>28</v>
      </c>
      <c r="B226" s="245"/>
      <c r="C226" s="245"/>
      <c r="D226" s="96"/>
      <c r="E226" s="97"/>
      <c r="F226" s="96"/>
      <c r="G226" s="97"/>
      <c r="H226" s="96">
        <f t="shared" si="5"/>
        <v>0</v>
      </c>
      <c r="I226" s="245"/>
      <c r="J226" s="245"/>
    </row>
    <row r="227" spans="1:10" ht="16.5" x14ac:dyDescent="0.25">
      <c r="A227" s="95">
        <v>29</v>
      </c>
      <c r="B227" s="245"/>
      <c r="C227" s="245"/>
      <c r="D227" s="96"/>
      <c r="E227" s="97"/>
      <c r="F227" s="96"/>
      <c r="G227" s="97"/>
      <c r="H227" s="96">
        <f t="shared" si="5"/>
        <v>0</v>
      </c>
      <c r="I227" s="245"/>
      <c r="J227" s="245"/>
    </row>
    <row r="228" spans="1:10" ht="16.5" x14ac:dyDescent="0.25">
      <c r="A228" s="95">
        <v>30</v>
      </c>
      <c r="B228" s="245"/>
      <c r="C228" s="245"/>
      <c r="D228" s="96"/>
      <c r="E228" s="97"/>
      <c r="F228" s="96"/>
      <c r="G228" s="97"/>
      <c r="H228" s="96">
        <f t="shared" si="5"/>
        <v>0</v>
      </c>
      <c r="I228" s="245"/>
      <c r="J228" s="245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5"/>
  <sheetViews>
    <sheetView topLeftCell="A28" zoomScale="120" zoomScaleNormal="120" workbookViewId="0">
      <selection activeCell="C24" sqref="C24"/>
    </sheetView>
  </sheetViews>
  <sheetFormatPr defaultRowHeight="15.75" x14ac:dyDescent="0.25"/>
  <cols>
    <col min="1" max="1" width="3.28515625" style="26" bestFit="1" customWidth="1"/>
    <col min="2" max="2" width="13.28515625" style="128" bestFit="1" customWidth="1"/>
    <col min="3" max="3" width="37.7109375" style="26" customWidth="1"/>
    <col min="4" max="4" width="15.140625" style="26" customWidth="1"/>
    <col min="5" max="5" width="14.42578125" style="26" customWidth="1"/>
    <col min="6" max="6" width="16" style="26" customWidth="1"/>
    <col min="7" max="16384" width="9.140625" style="26"/>
  </cols>
  <sheetData>
    <row r="2" spans="1:6" s="126" customFormat="1" ht="27" customHeight="1" x14ac:dyDescent="0.4">
      <c r="A2" s="247" t="s">
        <v>315</v>
      </c>
      <c r="B2" s="247"/>
      <c r="C2" s="247"/>
      <c r="D2" s="247"/>
      <c r="E2" s="247"/>
      <c r="F2" s="247"/>
    </row>
    <row r="4" spans="1:6" s="123" customFormat="1" ht="47.25" x14ac:dyDescent="0.25">
      <c r="A4" s="43"/>
      <c r="B4" s="127" t="s">
        <v>23</v>
      </c>
      <c r="C4" s="43" t="s">
        <v>21</v>
      </c>
      <c r="D4" s="43" t="s">
        <v>58</v>
      </c>
      <c r="E4" s="43" t="s">
        <v>59</v>
      </c>
      <c r="F4" s="43" t="s">
        <v>60</v>
      </c>
    </row>
    <row r="5" spans="1:6" s="131" customFormat="1" x14ac:dyDescent="0.25">
      <c r="A5" s="99"/>
      <c r="B5" s="129" t="s">
        <v>260</v>
      </c>
      <c r="C5" s="99"/>
      <c r="D5" s="130">
        <f>SUM(D8:D35)</f>
        <v>75489440</v>
      </c>
      <c r="E5" s="130">
        <f>SUM(E8:E35)</f>
        <v>5842492</v>
      </c>
      <c r="F5" s="130">
        <f>SUM(F6:F36)</f>
        <v>83931932</v>
      </c>
    </row>
    <row r="6" spans="1:6" ht="20.25" customHeight="1" x14ac:dyDescent="0.25">
      <c r="A6" s="167">
        <v>1</v>
      </c>
      <c r="B6" s="172">
        <v>43284</v>
      </c>
      <c r="C6" s="174" t="s">
        <v>316</v>
      </c>
      <c r="D6" s="98">
        <v>1000000</v>
      </c>
      <c r="E6" s="98"/>
      <c r="F6" s="132">
        <f t="shared" ref="F6:F32" si="0">SUM(D6:E6)</f>
        <v>1000000</v>
      </c>
    </row>
    <row r="7" spans="1:6" ht="20.25" customHeight="1" x14ac:dyDescent="0.25">
      <c r="A7" s="167">
        <v>2</v>
      </c>
      <c r="B7" s="172">
        <v>43293</v>
      </c>
      <c r="C7" s="174" t="s">
        <v>324</v>
      </c>
      <c r="D7" s="98">
        <v>200000</v>
      </c>
      <c r="E7" s="98"/>
      <c r="F7" s="132">
        <f t="shared" si="0"/>
        <v>200000</v>
      </c>
    </row>
    <row r="8" spans="1:6" ht="33" customHeight="1" x14ac:dyDescent="0.25">
      <c r="A8" s="167">
        <v>3</v>
      </c>
      <c r="B8" s="172">
        <v>43291</v>
      </c>
      <c r="C8" s="174" t="s">
        <v>317</v>
      </c>
      <c r="D8" s="98">
        <v>22744800</v>
      </c>
      <c r="E8" s="98">
        <v>2274480</v>
      </c>
      <c r="F8" s="132">
        <f t="shared" si="0"/>
        <v>25019280</v>
      </c>
    </row>
    <row r="9" spans="1:6" ht="28.5" customHeight="1" x14ac:dyDescent="0.25">
      <c r="A9" s="167">
        <v>4</v>
      </c>
      <c r="B9" s="172">
        <v>43291</v>
      </c>
      <c r="C9" s="174" t="s">
        <v>318</v>
      </c>
      <c r="D9" s="98">
        <v>8393680</v>
      </c>
      <c r="E9" s="98">
        <v>839368</v>
      </c>
      <c r="F9" s="132">
        <f t="shared" si="0"/>
        <v>9233048</v>
      </c>
    </row>
    <row r="10" spans="1:6" ht="30.75" customHeight="1" x14ac:dyDescent="0.25">
      <c r="A10" s="167">
        <v>5</v>
      </c>
      <c r="B10" s="172">
        <v>43291</v>
      </c>
      <c r="C10" s="174" t="s">
        <v>319</v>
      </c>
      <c r="D10" s="98">
        <v>18190960</v>
      </c>
      <c r="E10" s="98">
        <v>2728644</v>
      </c>
      <c r="F10" s="132">
        <f t="shared" si="0"/>
        <v>20919604</v>
      </c>
    </row>
    <row r="11" spans="1:6" ht="21.75" customHeight="1" x14ac:dyDescent="0.25">
      <c r="A11" s="167">
        <v>6</v>
      </c>
      <c r="B11" s="172">
        <v>43291</v>
      </c>
      <c r="C11" s="174" t="s">
        <v>320</v>
      </c>
      <c r="D11" s="98">
        <v>11000</v>
      </c>
      <c r="E11" s="98"/>
      <c r="F11" s="132">
        <f t="shared" si="0"/>
        <v>11000</v>
      </c>
    </row>
    <row r="12" spans="1:6" ht="19.5" customHeight="1" x14ac:dyDescent="0.25">
      <c r="A12" s="167">
        <v>7</v>
      </c>
      <c r="B12" s="172">
        <v>43292</v>
      </c>
      <c r="C12" s="174" t="s">
        <v>313</v>
      </c>
      <c r="D12" s="98">
        <v>286000</v>
      </c>
      <c r="E12" s="98"/>
      <c r="F12" s="132">
        <f t="shared" si="0"/>
        <v>286000</v>
      </c>
    </row>
    <row r="13" spans="1:6" ht="19.5" customHeight="1" x14ac:dyDescent="0.25">
      <c r="A13" s="167">
        <v>8</v>
      </c>
      <c r="B13" s="172">
        <v>43293</v>
      </c>
      <c r="C13" s="174" t="s">
        <v>328</v>
      </c>
      <c r="D13" s="98">
        <v>1161000</v>
      </c>
      <c r="E13" s="98"/>
      <c r="F13" s="132">
        <f t="shared" si="0"/>
        <v>1161000</v>
      </c>
    </row>
    <row r="14" spans="1:6" ht="32.25" customHeight="1" x14ac:dyDescent="0.25">
      <c r="A14" s="167">
        <v>9</v>
      </c>
      <c r="B14" s="172">
        <v>43295</v>
      </c>
      <c r="C14" s="174" t="s">
        <v>312</v>
      </c>
      <c r="D14" s="98">
        <v>140000</v>
      </c>
      <c r="E14" s="98"/>
      <c r="F14" s="132">
        <f t="shared" si="0"/>
        <v>140000</v>
      </c>
    </row>
    <row r="15" spans="1:6" ht="30" customHeight="1" x14ac:dyDescent="0.25">
      <c r="A15" s="167">
        <v>10</v>
      </c>
      <c r="B15" s="172">
        <v>43297</v>
      </c>
      <c r="C15" s="174" t="s">
        <v>321</v>
      </c>
      <c r="D15" s="98">
        <v>150000</v>
      </c>
      <c r="E15" s="98"/>
      <c r="F15" s="132">
        <f t="shared" si="0"/>
        <v>150000</v>
      </c>
    </row>
    <row r="16" spans="1:6" ht="25.5" customHeight="1" x14ac:dyDescent="0.25">
      <c r="A16" s="167">
        <v>11</v>
      </c>
      <c r="B16" s="172">
        <v>43298</v>
      </c>
      <c r="C16" s="174" t="s">
        <v>322</v>
      </c>
      <c r="D16" s="98">
        <v>1600000</v>
      </c>
      <c r="E16" s="98"/>
      <c r="F16" s="132">
        <f t="shared" si="0"/>
        <v>1600000</v>
      </c>
    </row>
    <row r="17" spans="1:6" ht="34.5" customHeight="1" x14ac:dyDescent="0.25">
      <c r="A17" s="167">
        <v>12</v>
      </c>
      <c r="B17" s="172">
        <v>43299</v>
      </c>
      <c r="C17" s="174" t="s">
        <v>332</v>
      </c>
      <c r="D17" s="98">
        <v>2250000</v>
      </c>
      <c r="E17" s="41"/>
      <c r="F17" s="132">
        <f t="shared" si="0"/>
        <v>2250000</v>
      </c>
    </row>
    <row r="18" spans="1:6" ht="34.5" customHeight="1" x14ac:dyDescent="0.25">
      <c r="A18" s="167">
        <v>13</v>
      </c>
      <c r="B18" s="172">
        <v>43301</v>
      </c>
      <c r="C18" s="174" t="s">
        <v>333</v>
      </c>
      <c r="D18" s="98">
        <v>5300000</v>
      </c>
      <c r="E18" s="41"/>
      <c r="F18" s="132">
        <f t="shared" si="0"/>
        <v>5300000</v>
      </c>
    </row>
    <row r="19" spans="1:6" ht="27" customHeight="1" x14ac:dyDescent="0.25">
      <c r="A19" s="167">
        <v>14</v>
      </c>
      <c r="B19" s="172">
        <v>43301</v>
      </c>
      <c r="C19" s="174" t="s">
        <v>334</v>
      </c>
      <c r="D19" s="98">
        <v>2100000</v>
      </c>
      <c r="E19" s="41"/>
      <c r="F19" s="132">
        <f t="shared" si="0"/>
        <v>2100000</v>
      </c>
    </row>
    <row r="20" spans="1:6" ht="30" customHeight="1" x14ac:dyDescent="0.25">
      <c r="A20" s="167">
        <v>15</v>
      </c>
      <c r="B20" s="172">
        <v>43301</v>
      </c>
      <c r="C20" s="174" t="s">
        <v>335</v>
      </c>
      <c r="D20" s="124">
        <v>1830000</v>
      </c>
      <c r="E20" s="125"/>
      <c r="F20" s="132">
        <f t="shared" si="0"/>
        <v>1830000</v>
      </c>
    </row>
    <row r="21" spans="1:6" ht="29.25" customHeight="1" x14ac:dyDescent="0.25">
      <c r="A21" s="167">
        <v>16</v>
      </c>
      <c r="B21" s="172">
        <v>43301</v>
      </c>
      <c r="C21" s="174" t="s">
        <v>336</v>
      </c>
      <c r="D21" s="124">
        <v>420000</v>
      </c>
      <c r="E21" s="125"/>
      <c r="F21" s="132">
        <f t="shared" si="0"/>
        <v>420000</v>
      </c>
    </row>
    <row r="22" spans="1:6" ht="34.5" customHeight="1" x14ac:dyDescent="0.25">
      <c r="A22" s="167">
        <v>17</v>
      </c>
      <c r="B22" s="172">
        <v>43301</v>
      </c>
      <c r="C22" s="174" t="s">
        <v>337</v>
      </c>
      <c r="D22" s="124">
        <v>750000</v>
      </c>
      <c r="E22" s="125"/>
      <c r="F22" s="132">
        <f t="shared" si="0"/>
        <v>750000</v>
      </c>
    </row>
    <row r="23" spans="1:6" ht="34.5" customHeight="1" x14ac:dyDescent="0.25">
      <c r="A23" s="167">
        <v>18</v>
      </c>
      <c r="B23" s="172">
        <v>43301</v>
      </c>
      <c r="C23" s="174" t="s">
        <v>348</v>
      </c>
      <c r="D23" s="124">
        <v>500000</v>
      </c>
      <c r="E23" s="125"/>
      <c r="F23" s="132">
        <f t="shared" si="0"/>
        <v>500000</v>
      </c>
    </row>
    <row r="24" spans="1:6" ht="31.5" x14ac:dyDescent="0.25">
      <c r="A24" s="167">
        <v>19</v>
      </c>
      <c r="B24" s="172">
        <v>43304</v>
      </c>
      <c r="C24" s="174" t="s">
        <v>314</v>
      </c>
      <c r="D24" s="124">
        <v>500000</v>
      </c>
      <c r="E24" s="125"/>
      <c r="F24" s="132">
        <f t="shared" si="0"/>
        <v>500000</v>
      </c>
    </row>
    <row r="25" spans="1:6" x14ac:dyDescent="0.25">
      <c r="A25" s="167">
        <v>20</v>
      </c>
      <c r="B25" s="172">
        <v>43304</v>
      </c>
      <c r="C25" s="174" t="s">
        <v>350</v>
      </c>
      <c r="D25" s="124">
        <v>500000</v>
      </c>
      <c r="E25" s="125"/>
      <c r="F25" s="132">
        <f t="shared" si="0"/>
        <v>500000</v>
      </c>
    </row>
    <row r="26" spans="1:6" ht="31.5" customHeight="1" x14ac:dyDescent="0.25">
      <c r="A26" s="167">
        <v>21</v>
      </c>
      <c r="B26" s="172">
        <v>43304</v>
      </c>
      <c r="C26" s="174" t="s">
        <v>327</v>
      </c>
      <c r="D26" s="124">
        <v>550000</v>
      </c>
      <c r="E26" s="125"/>
      <c r="F26" s="132">
        <f t="shared" si="0"/>
        <v>550000</v>
      </c>
    </row>
    <row r="27" spans="1:6" ht="31.5" customHeight="1" x14ac:dyDescent="0.25">
      <c r="A27" s="167">
        <v>22</v>
      </c>
      <c r="B27" s="172">
        <v>43304</v>
      </c>
      <c r="C27" s="174" t="s">
        <v>329</v>
      </c>
      <c r="D27" s="124">
        <v>142000</v>
      </c>
      <c r="E27" s="125"/>
      <c r="F27" s="132">
        <f t="shared" si="0"/>
        <v>142000</v>
      </c>
    </row>
    <row r="28" spans="1:6" ht="31.5" customHeight="1" x14ac:dyDescent="0.25">
      <c r="A28" s="167">
        <v>23</v>
      </c>
      <c r="B28" s="172">
        <v>43304</v>
      </c>
      <c r="C28" s="174" t="s">
        <v>323</v>
      </c>
      <c r="D28" s="98">
        <v>300000</v>
      </c>
      <c r="E28" s="125"/>
      <c r="F28" s="132">
        <f t="shared" si="0"/>
        <v>300000</v>
      </c>
    </row>
    <row r="29" spans="1:6" ht="31.5" customHeight="1" x14ac:dyDescent="0.25">
      <c r="A29" s="167"/>
      <c r="B29" s="172">
        <v>43304</v>
      </c>
      <c r="C29" s="174" t="s">
        <v>324</v>
      </c>
      <c r="D29" s="98">
        <v>200000</v>
      </c>
      <c r="E29" s="125"/>
      <c r="F29" s="132">
        <f t="shared" si="0"/>
        <v>200000</v>
      </c>
    </row>
    <row r="30" spans="1:6" ht="31.5" customHeight="1" x14ac:dyDescent="0.25">
      <c r="A30" s="167">
        <v>24</v>
      </c>
      <c r="B30" s="172">
        <v>43304</v>
      </c>
      <c r="C30" s="174" t="s">
        <v>325</v>
      </c>
      <c r="D30" s="98">
        <v>2500000</v>
      </c>
      <c r="E30" s="125"/>
      <c r="F30" s="132">
        <f t="shared" si="0"/>
        <v>2500000</v>
      </c>
    </row>
    <row r="31" spans="1:6" ht="31.5" x14ac:dyDescent="0.25">
      <c r="A31" s="167">
        <v>25</v>
      </c>
      <c r="B31" s="172">
        <v>43304</v>
      </c>
      <c r="C31" s="174" t="s">
        <v>326</v>
      </c>
      <c r="D31" s="124">
        <v>3500000</v>
      </c>
      <c r="E31" s="125"/>
      <c r="F31" s="132">
        <f t="shared" si="0"/>
        <v>3500000</v>
      </c>
    </row>
    <row r="32" spans="1:6" ht="31.5" x14ac:dyDescent="0.25">
      <c r="A32" s="167">
        <v>26</v>
      </c>
      <c r="B32" s="173">
        <v>43305</v>
      </c>
      <c r="C32" s="174" t="s">
        <v>312</v>
      </c>
      <c r="D32" s="98">
        <v>140000</v>
      </c>
      <c r="E32" s="125"/>
      <c r="F32" s="132">
        <f t="shared" si="0"/>
        <v>140000</v>
      </c>
    </row>
    <row r="33" spans="1:6" ht="22.5" customHeight="1" x14ac:dyDescent="0.25">
      <c r="A33" s="167">
        <v>27</v>
      </c>
      <c r="B33" s="173">
        <v>43308</v>
      </c>
      <c r="C33" s="175" t="s">
        <v>330</v>
      </c>
      <c r="D33" s="98">
        <v>80000</v>
      </c>
      <c r="E33" s="125"/>
      <c r="F33" s="132">
        <f t="shared" ref="F33:F36" si="1">SUM(D33:E33)</f>
        <v>80000</v>
      </c>
    </row>
    <row r="34" spans="1:6" ht="19.5" customHeight="1" x14ac:dyDescent="0.25">
      <c r="A34" s="167">
        <v>28</v>
      </c>
      <c r="B34" s="173">
        <v>43308</v>
      </c>
      <c r="C34" s="174" t="s">
        <v>316</v>
      </c>
      <c r="D34" s="124">
        <v>1200000</v>
      </c>
      <c r="E34" s="125"/>
      <c r="F34" s="132">
        <f t="shared" si="1"/>
        <v>1200000</v>
      </c>
    </row>
    <row r="35" spans="1:6" x14ac:dyDescent="0.25">
      <c r="A35" s="167">
        <v>29</v>
      </c>
      <c r="B35" s="173">
        <v>43311</v>
      </c>
      <c r="C35" s="125" t="s">
        <v>331</v>
      </c>
      <c r="D35" s="124">
        <v>50000</v>
      </c>
      <c r="E35" s="125"/>
      <c r="F35" s="132">
        <f t="shared" si="1"/>
        <v>50000</v>
      </c>
    </row>
    <row r="36" spans="1:6" x14ac:dyDescent="0.25">
      <c r="A36" s="167">
        <v>31</v>
      </c>
      <c r="B36" s="173">
        <v>43312</v>
      </c>
      <c r="C36" s="125" t="s">
        <v>344</v>
      </c>
      <c r="D36" s="124">
        <v>1400000</v>
      </c>
      <c r="E36" s="124"/>
      <c r="F36" s="177">
        <f t="shared" si="1"/>
        <v>1400000</v>
      </c>
    </row>
    <row r="37" spans="1:6" x14ac:dyDescent="0.25">
      <c r="A37" s="167"/>
      <c r="B37" s="172"/>
      <c r="C37" s="174"/>
      <c r="D37" s="98"/>
      <c r="E37" s="124"/>
      <c r="F37" s="177"/>
    </row>
    <row r="38" spans="1:6" x14ac:dyDescent="0.25">
      <c r="A38" s="167"/>
      <c r="B38" s="172"/>
      <c r="C38" s="174"/>
      <c r="D38" s="98"/>
      <c r="E38" s="124"/>
      <c r="F38" s="177"/>
    </row>
    <row r="39" spans="1:6" x14ac:dyDescent="0.25">
      <c r="A39" s="167"/>
      <c r="B39" s="172"/>
      <c r="C39" s="174"/>
      <c r="D39" s="98"/>
      <c r="E39" s="124"/>
      <c r="F39" s="177"/>
    </row>
    <row r="40" spans="1:6" x14ac:dyDescent="0.25">
      <c r="A40" s="167"/>
      <c r="B40" s="172"/>
      <c r="C40" s="174"/>
      <c r="D40" s="98"/>
      <c r="E40" s="124"/>
      <c r="F40" s="177"/>
    </row>
    <row r="41" spans="1:6" x14ac:dyDescent="0.25">
      <c r="A41" s="167"/>
      <c r="B41" s="172"/>
      <c r="C41" s="174"/>
      <c r="D41" s="98"/>
      <c r="E41" s="124"/>
      <c r="F41" s="177"/>
    </row>
    <row r="42" spans="1:6" x14ac:dyDescent="0.25">
      <c r="A42" s="167"/>
      <c r="B42" s="172"/>
      <c r="C42" s="174"/>
      <c r="D42" s="98"/>
      <c r="E42" s="124"/>
      <c r="F42" s="177"/>
    </row>
    <row r="43" spans="1:6" x14ac:dyDescent="0.25">
      <c r="A43" s="167"/>
      <c r="B43" s="176"/>
      <c r="C43" s="125"/>
      <c r="D43" s="124"/>
      <c r="E43" s="124"/>
      <c r="F43" s="177"/>
    </row>
    <row r="44" spans="1:6" x14ac:dyDescent="0.25">
      <c r="A44" s="167"/>
      <c r="B44" s="176"/>
      <c r="C44" s="125"/>
      <c r="D44" s="124"/>
      <c r="E44" s="124"/>
      <c r="F44" s="177"/>
    </row>
    <row r="45" spans="1:6" x14ac:dyDescent="0.25">
      <c r="A45" s="167"/>
      <c r="B45" s="176"/>
      <c r="C45" s="125"/>
      <c r="D45" s="124"/>
      <c r="E45" s="124"/>
      <c r="F45" s="177"/>
    </row>
    <row r="46" spans="1:6" x14ac:dyDescent="0.25">
      <c r="A46" s="167"/>
      <c r="B46" s="176"/>
      <c r="C46" s="125"/>
      <c r="D46" s="124"/>
      <c r="E46" s="124"/>
      <c r="F46" s="177"/>
    </row>
    <row r="47" spans="1:6" x14ac:dyDescent="0.25">
      <c r="A47" s="167"/>
      <c r="B47" s="176"/>
      <c r="C47" s="125"/>
      <c r="D47" s="124"/>
      <c r="E47" s="124"/>
      <c r="F47" s="177"/>
    </row>
    <row r="48" spans="1:6" x14ac:dyDescent="0.25">
      <c r="A48" s="167"/>
      <c r="B48" s="176"/>
      <c r="C48" s="125"/>
      <c r="D48" s="124"/>
      <c r="E48" s="124"/>
      <c r="F48" s="177"/>
    </row>
    <row r="49" spans="1:6" x14ac:dyDescent="0.25">
      <c r="A49" s="125"/>
      <c r="B49" s="176"/>
      <c r="C49" s="125"/>
      <c r="D49" s="124"/>
      <c r="E49" s="124"/>
      <c r="F49" s="177"/>
    </row>
    <row r="50" spans="1:6" x14ac:dyDescent="0.25">
      <c r="A50" s="125"/>
      <c r="B50" s="176"/>
      <c r="C50" s="125"/>
      <c r="D50" s="124"/>
      <c r="E50" s="124"/>
      <c r="F50" s="177"/>
    </row>
    <row r="51" spans="1:6" x14ac:dyDescent="0.25">
      <c r="A51" s="125"/>
      <c r="B51" s="176"/>
      <c r="C51" s="125"/>
      <c r="D51" s="124"/>
      <c r="E51" s="124"/>
      <c r="F51" s="177"/>
    </row>
    <row r="52" spans="1:6" x14ac:dyDescent="0.25">
      <c r="A52" s="125"/>
      <c r="B52" s="176"/>
      <c r="C52" s="125"/>
      <c r="D52" s="124"/>
      <c r="E52" s="124"/>
      <c r="F52" s="177"/>
    </row>
    <row r="53" spans="1:6" x14ac:dyDescent="0.25">
      <c r="A53" s="125"/>
      <c r="B53" s="176"/>
      <c r="C53" s="125"/>
      <c r="D53" s="124"/>
      <c r="E53" s="124"/>
      <c r="F53" s="177"/>
    </row>
    <row r="54" spans="1:6" x14ac:dyDescent="0.25">
      <c r="A54" s="125"/>
      <c r="B54" s="176"/>
      <c r="C54" s="125"/>
      <c r="D54" s="125"/>
      <c r="E54" s="125"/>
      <c r="F54" s="125"/>
    </row>
    <row r="55" spans="1:6" x14ac:dyDescent="0.25">
      <c r="A55" s="125"/>
      <c r="B55" s="176"/>
      <c r="C55" s="125"/>
      <c r="D55" s="125"/>
      <c r="E55" s="125"/>
      <c r="F55" s="125"/>
    </row>
  </sheetData>
  <autoFilter ref="A5:F17"/>
  <mergeCells count="1">
    <mergeCell ref="A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1"/>
  <sheetViews>
    <sheetView tabSelected="1" topLeftCell="A22" workbookViewId="0">
      <selection activeCell="I24" sqref="I24:J24"/>
    </sheetView>
  </sheetViews>
  <sheetFormatPr defaultRowHeight="15.75" x14ac:dyDescent="0.25"/>
  <cols>
    <col min="1" max="1" width="3.85546875" style="26" bestFit="1" customWidth="1"/>
    <col min="2" max="2" width="13.42578125" style="128" bestFit="1" customWidth="1"/>
    <col min="3" max="3" width="37.7109375" style="26" customWidth="1"/>
    <col min="4" max="4" width="18.140625" style="26" customWidth="1"/>
    <col min="5" max="5" width="14.42578125" style="26" customWidth="1"/>
    <col min="6" max="6" width="16" style="26" customWidth="1"/>
    <col min="7" max="16384" width="9.140625" style="26"/>
  </cols>
  <sheetData>
    <row r="2" spans="1:6" ht="27" customHeight="1" x14ac:dyDescent="0.25">
      <c r="A2" s="180" t="s">
        <v>345</v>
      </c>
      <c r="B2" s="180"/>
      <c r="C2" s="180"/>
      <c r="D2" s="180"/>
      <c r="E2" s="180"/>
      <c r="F2" s="180"/>
    </row>
    <row r="4" spans="1:6" s="123" customFormat="1" ht="47.25" x14ac:dyDescent="0.25">
      <c r="A4" s="43"/>
      <c r="B4" s="127" t="s">
        <v>23</v>
      </c>
      <c r="C4" s="43" t="s">
        <v>21</v>
      </c>
      <c r="D4" s="43" t="s">
        <v>58</v>
      </c>
      <c r="E4" s="43" t="s">
        <v>59</v>
      </c>
      <c r="F4" s="43" t="s">
        <v>60</v>
      </c>
    </row>
    <row r="5" spans="1:6" s="131" customFormat="1" x14ac:dyDescent="0.25">
      <c r="A5" s="99"/>
      <c r="B5" s="129" t="s">
        <v>260</v>
      </c>
      <c r="C5" s="99"/>
      <c r="D5" s="130">
        <f>SUM(D6:D44)</f>
        <v>76080178</v>
      </c>
      <c r="E5" s="130">
        <f>SUM(E8:E39)</f>
        <v>6172459</v>
      </c>
      <c r="F5" s="130">
        <f>SUM(F6:F39)</f>
        <v>82252637</v>
      </c>
    </row>
    <row r="6" spans="1:6" ht="27.75" customHeight="1" x14ac:dyDescent="0.25">
      <c r="A6" s="167">
        <v>1</v>
      </c>
      <c r="B6" s="172">
        <v>43314</v>
      </c>
      <c r="C6" s="174" t="s">
        <v>338</v>
      </c>
      <c r="D6" s="98">
        <v>150000</v>
      </c>
      <c r="E6" s="125"/>
      <c r="F6" s="132">
        <f t="shared" ref="F6:F42" si="0">SUM(D6:E6)</f>
        <v>150000</v>
      </c>
    </row>
    <row r="7" spans="1:6" ht="34.5" customHeight="1" x14ac:dyDescent="0.25">
      <c r="A7" s="167">
        <v>2</v>
      </c>
      <c r="B7" s="172">
        <v>43314</v>
      </c>
      <c r="C7" s="174" t="s">
        <v>339</v>
      </c>
      <c r="D7" s="98">
        <v>5300000</v>
      </c>
      <c r="E7" s="98"/>
      <c r="F7" s="132">
        <f t="shared" si="0"/>
        <v>5300000</v>
      </c>
    </row>
    <row r="8" spans="1:6" ht="33" customHeight="1" x14ac:dyDescent="0.25">
      <c r="A8" s="167">
        <v>3</v>
      </c>
      <c r="B8" s="172">
        <v>43314</v>
      </c>
      <c r="C8" s="174" t="s">
        <v>340</v>
      </c>
      <c r="D8" s="98">
        <v>2100000</v>
      </c>
      <c r="E8" s="98"/>
      <c r="F8" s="132">
        <f t="shared" si="0"/>
        <v>2100000</v>
      </c>
    </row>
    <row r="9" spans="1:6" ht="30.75" customHeight="1" x14ac:dyDescent="0.25">
      <c r="A9" s="167">
        <v>4</v>
      </c>
      <c r="B9" s="172">
        <v>43314</v>
      </c>
      <c r="C9" s="174" t="s">
        <v>341</v>
      </c>
      <c r="D9" s="98">
        <v>1920000</v>
      </c>
      <c r="E9" s="98"/>
      <c r="F9" s="132">
        <f t="shared" si="0"/>
        <v>1920000</v>
      </c>
    </row>
    <row r="10" spans="1:6" ht="37.5" customHeight="1" x14ac:dyDescent="0.25">
      <c r="A10" s="167">
        <v>5</v>
      </c>
      <c r="B10" s="172">
        <v>43314</v>
      </c>
      <c r="C10" s="174" t="s">
        <v>342</v>
      </c>
      <c r="D10" s="98">
        <v>420000</v>
      </c>
      <c r="E10" s="98"/>
      <c r="F10" s="132">
        <f t="shared" si="0"/>
        <v>420000</v>
      </c>
    </row>
    <row r="11" spans="1:6" ht="30.75" customHeight="1" x14ac:dyDescent="0.25">
      <c r="A11" s="167">
        <v>6</v>
      </c>
      <c r="B11" s="172">
        <v>43314</v>
      </c>
      <c r="C11" s="174" t="s">
        <v>351</v>
      </c>
      <c r="D11" s="98">
        <v>2000000</v>
      </c>
      <c r="E11" s="98"/>
      <c r="F11" s="132">
        <f t="shared" si="0"/>
        <v>2000000</v>
      </c>
    </row>
    <row r="12" spans="1:6" ht="33.75" customHeight="1" x14ac:dyDescent="0.25">
      <c r="A12" s="167">
        <v>7</v>
      </c>
      <c r="B12" s="172">
        <v>43314</v>
      </c>
      <c r="C12" s="174" t="s">
        <v>343</v>
      </c>
      <c r="D12" s="98">
        <v>780000</v>
      </c>
      <c r="E12" s="98"/>
      <c r="F12" s="132">
        <f t="shared" si="0"/>
        <v>780000</v>
      </c>
    </row>
    <row r="13" spans="1:6" ht="29.25" customHeight="1" x14ac:dyDescent="0.25">
      <c r="A13" s="167">
        <v>8</v>
      </c>
      <c r="B13" s="172">
        <v>43319</v>
      </c>
      <c r="C13" s="174" t="s">
        <v>346</v>
      </c>
      <c r="D13" s="98">
        <v>500000</v>
      </c>
      <c r="E13" s="98"/>
      <c r="F13" s="132">
        <f t="shared" si="0"/>
        <v>500000</v>
      </c>
    </row>
    <row r="14" spans="1:6" ht="32.25" customHeight="1" x14ac:dyDescent="0.25">
      <c r="A14" s="167">
        <v>9</v>
      </c>
      <c r="B14" s="172">
        <v>43320</v>
      </c>
      <c r="C14" s="174" t="s">
        <v>312</v>
      </c>
      <c r="D14" s="98">
        <v>140000</v>
      </c>
      <c r="E14" s="98"/>
      <c r="F14" s="132">
        <f t="shared" si="0"/>
        <v>140000</v>
      </c>
    </row>
    <row r="15" spans="1:6" ht="32.25" customHeight="1" x14ac:dyDescent="0.25">
      <c r="A15" s="167">
        <v>10</v>
      </c>
      <c r="B15" s="172">
        <v>43320</v>
      </c>
      <c r="C15" s="174" t="s">
        <v>347</v>
      </c>
      <c r="D15" s="98">
        <v>300000</v>
      </c>
      <c r="E15" s="98"/>
      <c r="F15" s="132">
        <f t="shared" si="0"/>
        <v>300000</v>
      </c>
    </row>
    <row r="16" spans="1:6" ht="30" customHeight="1" x14ac:dyDescent="0.25">
      <c r="A16" s="167">
        <v>11</v>
      </c>
      <c r="B16" s="172">
        <v>43320</v>
      </c>
      <c r="C16" s="174" t="s">
        <v>349</v>
      </c>
      <c r="D16" s="98">
        <v>350000</v>
      </c>
      <c r="E16" s="98"/>
      <c r="F16" s="132">
        <f t="shared" si="0"/>
        <v>350000</v>
      </c>
    </row>
    <row r="17" spans="1:6" ht="25.5" customHeight="1" x14ac:dyDescent="0.25">
      <c r="A17" s="167">
        <v>12</v>
      </c>
      <c r="B17" s="172">
        <v>43320</v>
      </c>
      <c r="C17" s="174" t="s">
        <v>324</v>
      </c>
      <c r="D17" s="98">
        <v>200000</v>
      </c>
      <c r="E17" s="98"/>
      <c r="F17" s="132">
        <f t="shared" si="0"/>
        <v>200000</v>
      </c>
    </row>
    <row r="18" spans="1:6" ht="25.5" customHeight="1" x14ac:dyDescent="0.25">
      <c r="A18" s="167">
        <v>13</v>
      </c>
      <c r="B18" s="172">
        <v>43322</v>
      </c>
      <c r="C18" s="174" t="s">
        <v>356</v>
      </c>
      <c r="D18" s="98">
        <v>700000</v>
      </c>
      <c r="E18" s="98"/>
      <c r="F18" s="132">
        <f t="shared" si="0"/>
        <v>700000</v>
      </c>
    </row>
    <row r="19" spans="1:6" ht="25.5" customHeight="1" x14ac:dyDescent="0.25">
      <c r="A19" s="167">
        <v>14</v>
      </c>
      <c r="B19" s="172">
        <v>43323</v>
      </c>
      <c r="C19" s="174" t="s">
        <v>357</v>
      </c>
      <c r="D19" s="98">
        <v>100000</v>
      </c>
      <c r="E19" s="98"/>
      <c r="F19" s="132">
        <f t="shared" si="0"/>
        <v>100000</v>
      </c>
    </row>
    <row r="20" spans="1:6" ht="34.5" customHeight="1" x14ac:dyDescent="0.25">
      <c r="A20" s="167">
        <v>15</v>
      </c>
      <c r="B20" s="172">
        <v>43327</v>
      </c>
      <c r="C20" s="175" t="s">
        <v>360</v>
      </c>
      <c r="D20" s="98">
        <v>79000</v>
      </c>
      <c r="E20" s="41"/>
      <c r="F20" s="132">
        <f t="shared" si="0"/>
        <v>79000</v>
      </c>
    </row>
    <row r="21" spans="1:6" ht="34.5" customHeight="1" x14ac:dyDescent="0.25">
      <c r="A21" s="167">
        <v>16</v>
      </c>
      <c r="B21" s="172">
        <v>43327</v>
      </c>
      <c r="C21" s="175" t="s">
        <v>359</v>
      </c>
      <c r="D21" s="124">
        <v>902490</v>
      </c>
      <c r="E21" s="41"/>
      <c r="F21" s="132">
        <f t="shared" si="0"/>
        <v>902490</v>
      </c>
    </row>
    <row r="22" spans="1:6" ht="36" customHeight="1" x14ac:dyDescent="0.25">
      <c r="A22" s="167">
        <v>17</v>
      </c>
      <c r="B22" s="172">
        <v>43327</v>
      </c>
      <c r="C22" s="174" t="s">
        <v>361</v>
      </c>
      <c r="D22" s="124">
        <v>3500000</v>
      </c>
      <c r="E22" s="41"/>
      <c r="F22" s="132">
        <f t="shared" si="0"/>
        <v>3500000</v>
      </c>
    </row>
    <row r="23" spans="1:6" ht="36" customHeight="1" x14ac:dyDescent="0.25">
      <c r="A23" s="167">
        <v>18</v>
      </c>
      <c r="B23" s="172">
        <v>43327</v>
      </c>
      <c r="C23" s="174" t="s">
        <v>358</v>
      </c>
      <c r="D23" s="124">
        <v>500000</v>
      </c>
      <c r="E23" s="41"/>
      <c r="F23" s="132">
        <f t="shared" si="0"/>
        <v>500000</v>
      </c>
    </row>
    <row r="24" spans="1:6" ht="36.75" customHeight="1" x14ac:dyDescent="0.25">
      <c r="A24" s="167">
        <v>19</v>
      </c>
      <c r="B24" s="172">
        <v>43327</v>
      </c>
      <c r="C24" s="174" t="s">
        <v>352</v>
      </c>
      <c r="D24" s="124">
        <v>25000</v>
      </c>
      <c r="E24" s="125"/>
      <c r="F24" s="132">
        <f t="shared" si="0"/>
        <v>25000</v>
      </c>
    </row>
    <row r="25" spans="1:6" ht="29.25" customHeight="1" x14ac:dyDescent="0.25">
      <c r="A25" s="167">
        <v>20</v>
      </c>
      <c r="B25" s="172">
        <v>43328</v>
      </c>
      <c r="C25" s="174" t="s">
        <v>353</v>
      </c>
      <c r="D25" s="124">
        <v>22955400</v>
      </c>
      <c r="E25" s="124">
        <v>2295540</v>
      </c>
      <c r="F25" s="132">
        <f t="shared" si="0"/>
        <v>25250940</v>
      </c>
    </row>
    <row r="26" spans="1:6" ht="34.5" customHeight="1" x14ac:dyDescent="0.25">
      <c r="A26" s="167">
        <v>21</v>
      </c>
      <c r="B26" s="172">
        <v>43328</v>
      </c>
      <c r="C26" s="174" t="s">
        <v>354</v>
      </c>
      <c r="D26" s="124">
        <v>9858480</v>
      </c>
      <c r="E26" s="124">
        <v>985848</v>
      </c>
      <c r="F26" s="132">
        <f t="shared" si="0"/>
        <v>10844328</v>
      </c>
    </row>
    <row r="27" spans="1:6" ht="34.5" customHeight="1" x14ac:dyDescent="0.25">
      <c r="A27" s="167">
        <v>22</v>
      </c>
      <c r="B27" s="172">
        <v>43328</v>
      </c>
      <c r="C27" s="174" t="s">
        <v>355</v>
      </c>
      <c r="D27" s="124">
        <v>19273808</v>
      </c>
      <c r="E27" s="124">
        <v>2891071</v>
      </c>
      <c r="F27" s="132">
        <f t="shared" si="0"/>
        <v>22164879</v>
      </c>
    </row>
    <row r="28" spans="1:6" ht="27.75" customHeight="1" x14ac:dyDescent="0.25">
      <c r="A28" s="167">
        <v>23</v>
      </c>
      <c r="B28" s="172">
        <v>43328</v>
      </c>
      <c r="C28" s="174" t="s">
        <v>313</v>
      </c>
      <c r="D28" s="124">
        <v>286000</v>
      </c>
      <c r="E28" s="125"/>
      <c r="F28" s="132">
        <f t="shared" si="0"/>
        <v>286000</v>
      </c>
    </row>
    <row r="29" spans="1:6" ht="24.75" customHeight="1" x14ac:dyDescent="0.25">
      <c r="A29" s="167">
        <v>24</v>
      </c>
      <c r="B29" s="172">
        <v>43328</v>
      </c>
      <c r="C29" s="174" t="s">
        <v>316</v>
      </c>
      <c r="D29" s="124">
        <v>1500000</v>
      </c>
      <c r="E29" s="125"/>
      <c r="F29" s="132">
        <f t="shared" si="0"/>
        <v>1500000</v>
      </c>
    </row>
    <row r="30" spans="1:6" ht="31.5" customHeight="1" x14ac:dyDescent="0.25">
      <c r="A30" s="167">
        <v>25</v>
      </c>
      <c r="B30" s="172">
        <v>43333</v>
      </c>
      <c r="C30" s="174" t="s">
        <v>362</v>
      </c>
      <c r="D30" s="124">
        <v>600000</v>
      </c>
      <c r="E30" s="125"/>
      <c r="F30" s="132">
        <f t="shared" si="0"/>
        <v>600000</v>
      </c>
    </row>
    <row r="31" spans="1:6" ht="31.5" customHeight="1" x14ac:dyDescent="0.25">
      <c r="A31" s="167">
        <v>26</v>
      </c>
      <c r="B31" s="172">
        <v>43335</v>
      </c>
      <c r="C31" s="174" t="s">
        <v>314</v>
      </c>
      <c r="D31" s="124">
        <v>100000</v>
      </c>
      <c r="E31" s="125"/>
      <c r="F31" s="132">
        <f t="shared" si="0"/>
        <v>100000</v>
      </c>
    </row>
    <row r="32" spans="1:6" ht="31.5" customHeight="1" x14ac:dyDescent="0.25">
      <c r="A32" s="167">
        <v>27</v>
      </c>
      <c r="B32" s="172">
        <v>43336</v>
      </c>
      <c r="C32" s="174" t="s">
        <v>363</v>
      </c>
      <c r="D32" s="98">
        <v>1000000</v>
      </c>
      <c r="E32" s="125"/>
      <c r="F32" s="132">
        <f t="shared" si="0"/>
        <v>1000000</v>
      </c>
    </row>
    <row r="33" spans="1:6" ht="31.5" customHeight="1" x14ac:dyDescent="0.25">
      <c r="A33" s="167">
        <v>28</v>
      </c>
      <c r="B33" s="172">
        <v>43337</v>
      </c>
      <c r="C33" s="174" t="s">
        <v>364</v>
      </c>
      <c r="D33" s="98">
        <v>200000</v>
      </c>
      <c r="E33" s="125"/>
      <c r="F33" s="132">
        <f t="shared" si="0"/>
        <v>200000</v>
      </c>
    </row>
    <row r="34" spans="1:6" ht="31.5" customHeight="1" x14ac:dyDescent="0.25">
      <c r="A34" s="167">
        <v>29</v>
      </c>
      <c r="B34" s="172">
        <v>43338</v>
      </c>
      <c r="C34" s="174" t="s">
        <v>312</v>
      </c>
      <c r="D34" s="98">
        <v>140000</v>
      </c>
      <c r="E34" s="125"/>
      <c r="F34" s="132">
        <f t="shared" si="0"/>
        <v>140000</v>
      </c>
    </row>
    <row r="35" spans="1:6" ht="27.75" customHeight="1" x14ac:dyDescent="0.25">
      <c r="A35" s="167">
        <v>30</v>
      </c>
      <c r="B35" s="172">
        <v>43339</v>
      </c>
      <c r="C35" s="174" t="s">
        <v>324</v>
      </c>
      <c r="D35" s="124">
        <v>200000</v>
      </c>
      <c r="E35" s="125"/>
      <c r="F35" s="132">
        <f t="shared" si="0"/>
        <v>200000</v>
      </c>
    </row>
    <row r="36" spans="1:6" x14ac:dyDescent="0.25">
      <c r="A36" s="167"/>
      <c r="B36" s="172"/>
      <c r="C36" s="174"/>
      <c r="D36" s="98"/>
      <c r="E36" s="125"/>
      <c r="F36" s="132">
        <f t="shared" si="0"/>
        <v>0</v>
      </c>
    </row>
    <row r="37" spans="1:6" ht="22.5" customHeight="1" x14ac:dyDescent="0.25">
      <c r="A37" s="167"/>
      <c r="B37" s="172"/>
      <c r="C37" s="175"/>
      <c r="D37" s="98"/>
      <c r="E37" s="125"/>
      <c r="F37" s="132">
        <f t="shared" si="0"/>
        <v>0</v>
      </c>
    </row>
    <row r="38" spans="1:6" ht="19.5" customHeight="1" x14ac:dyDescent="0.25">
      <c r="A38" s="167"/>
      <c r="B38" s="172"/>
      <c r="C38" s="174"/>
      <c r="D38" s="124"/>
      <c r="E38" s="125"/>
      <c r="F38" s="132">
        <f t="shared" si="0"/>
        <v>0</v>
      </c>
    </row>
    <row r="39" spans="1:6" x14ac:dyDescent="0.25">
      <c r="A39" s="167"/>
      <c r="B39" s="172"/>
      <c r="C39" s="125"/>
      <c r="D39" s="124"/>
      <c r="E39" s="125"/>
      <c r="F39" s="132">
        <f t="shared" si="0"/>
        <v>0</v>
      </c>
    </row>
    <row r="40" spans="1:6" x14ac:dyDescent="0.25">
      <c r="A40" s="167"/>
      <c r="B40" s="172"/>
      <c r="C40" s="174"/>
      <c r="D40" s="98"/>
      <c r="E40" s="125"/>
      <c r="F40" s="132">
        <f t="shared" si="0"/>
        <v>0</v>
      </c>
    </row>
    <row r="41" spans="1:6" x14ac:dyDescent="0.25">
      <c r="A41" s="167"/>
      <c r="B41" s="172"/>
      <c r="C41" s="174"/>
      <c r="D41" s="98"/>
      <c r="E41" s="125"/>
      <c r="F41" s="132">
        <f t="shared" si="0"/>
        <v>0</v>
      </c>
    </row>
    <row r="42" spans="1:6" x14ac:dyDescent="0.25">
      <c r="A42" s="167"/>
      <c r="B42" s="172"/>
      <c r="C42" s="125"/>
      <c r="D42" s="124"/>
      <c r="E42" s="124"/>
      <c r="F42" s="177">
        <f t="shared" si="0"/>
        <v>0</v>
      </c>
    </row>
    <row r="43" spans="1:6" ht="20.25" customHeight="1" x14ac:dyDescent="0.25">
      <c r="A43" s="167"/>
      <c r="B43" s="172"/>
      <c r="C43" s="174"/>
      <c r="D43" s="124"/>
      <c r="E43" s="124"/>
      <c r="F43" s="177"/>
    </row>
    <row r="44" spans="1:6" x14ac:dyDescent="0.25">
      <c r="A44" s="167"/>
      <c r="B44" s="172"/>
      <c r="C44" s="125"/>
      <c r="D44" s="124"/>
      <c r="E44" s="124"/>
      <c r="F44" s="177"/>
    </row>
    <row r="45" spans="1:6" x14ac:dyDescent="0.25">
      <c r="A45" s="167"/>
      <c r="B45" s="172"/>
      <c r="C45" s="125"/>
      <c r="D45" s="124"/>
      <c r="E45" s="124"/>
      <c r="F45" s="177"/>
    </row>
    <row r="46" spans="1:6" x14ac:dyDescent="0.25">
      <c r="A46" s="167"/>
      <c r="B46" s="172"/>
      <c r="C46" s="125"/>
      <c r="D46" s="124"/>
      <c r="E46" s="124"/>
      <c r="F46" s="177"/>
    </row>
    <row r="47" spans="1:6" x14ac:dyDescent="0.25">
      <c r="A47" s="167"/>
      <c r="B47" s="172"/>
      <c r="C47" s="125"/>
      <c r="D47" s="124"/>
      <c r="E47" s="124"/>
      <c r="F47" s="177"/>
    </row>
    <row r="48" spans="1:6" x14ac:dyDescent="0.25">
      <c r="A48" s="167"/>
      <c r="B48" s="176"/>
      <c r="C48" s="125"/>
      <c r="D48" s="124"/>
      <c r="E48" s="124"/>
      <c r="F48" s="177"/>
    </row>
    <row r="49" spans="1:6" x14ac:dyDescent="0.25">
      <c r="A49" s="167"/>
      <c r="B49" s="176"/>
      <c r="C49" s="125"/>
      <c r="D49" s="124"/>
      <c r="E49" s="124"/>
      <c r="F49" s="177"/>
    </row>
    <row r="50" spans="1:6" x14ac:dyDescent="0.25">
      <c r="A50" s="167"/>
      <c r="B50" s="176"/>
      <c r="C50" s="125"/>
      <c r="D50" s="124"/>
      <c r="E50" s="124"/>
      <c r="F50" s="177"/>
    </row>
    <row r="51" spans="1:6" x14ac:dyDescent="0.25">
      <c r="A51" s="167"/>
      <c r="B51" s="176"/>
      <c r="C51" s="125"/>
      <c r="D51" s="124"/>
      <c r="E51" s="124"/>
      <c r="F51" s="177"/>
    </row>
    <row r="52" spans="1:6" x14ac:dyDescent="0.25">
      <c r="A52" s="167"/>
      <c r="B52" s="176"/>
      <c r="C52" s="125"/>
      <c r="D52" s="124"/>
      <c r="E52" s="124"/>
      <c r="F52" s="177"/>
    </row>
    <row r="53" spans="1:6" x14ac:dyDescent="0.25">
      <c r="A53" s="167"/>
      <c r="B53" s="176"/>
      <c r="C53" s="125"/>
      <c r="D53" s="124"/>
      <c r="E53" s="124"/>
      <c r="F53" s="177"/>
    </row>
    <row r="54" spans="1:6" x14ac:dyDescent="0.25">
      <c r="A54" s="167"/>
      <c r="B54" s="176"/>
      <c r="C54" s="125"/>
      <c r="D54" s="124"/>
      <c r="E54" s="124"/>
      <c r="F54" s="177"/>
    </row>
    <row r="55" spans="1:6" x14ac:dyDescent="0.25">
      <c r="A55" s="125"/>
      <c r="B55" s="176"/>
      <c r="C55" s="125"/>
      <c r="D55" s="124"/>
      <c r="E55" s="124"/>
      <c r="F55" s="177"/>
    </row>
    <row r="56" spans="1:6" x14ac:dyDescent="0.25">
      <c r="A56" s="125"/>
      <c r="B56" s="176"/>
      <c r="C56" s="125"/>
      <c r="D56" s="124"/>
      <c r="E56" s="124"/>
      <c r="F56" s="177"/>
    </row>
    <row r="57" spans="1:6" x14ac:dyDescent="0.25">
      <c r="A57" s="125"/>
      <c r="B57" s="176"/>
      <c r="C57" s="125"/>
      <c r="D57" s="124"/>
      <c r="E57" s="124"/>
      <c r="F57" s="177"/>
    </row>
    <row r="58" spans="1:6" x14ac:dyDescent="0.25">
      <c r="A58" s="125"/>
      <c r="B58" s="176"/>
      <c r="C58" s="125"/>
      <c r="D58" s="124"/>
      <c r="E58" s="124"/>
      <c r="F58" s="177"/>
    </row>
    <row r="59" spans="1:6" x14ac:dyDescent="0.25">
      <c r="A59" s="125"/>
      <c r="B59" s="176"/>
      <c r="C59" s="125"/>
      <c r="D59" s="124"/>
      <c r="E59" s="124"/>
      <c r="F59" s="177"/>
    </row>
    <row r="60" spans="1:6" x14ac:dyDescent="0.25">
      <c r="A60" s="125"/>
      <c r="B60" s="176"/>
      <c r="C60" s="125"/>
      <c r="D60" s="125"/>
      <c r="E60" s="125"/>
      <c r="F60" s="125"/>
    </row>
    <row r="61" spans="1:6" x14ac:dyDescent="0.25">
      <c r="A61" s="125"/>
      <c r="B61" s="176"/>
      <c r="C61" s="125"/>
      <c r="D61" s="125"/>
      <c r="E61" s="125"/>
      <c r="F61" s="125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</vt:lpstr>
      <vt:lpstr>Sheet1</vt:lpstr>
      <vt:lpstr>TIỀN THU PHÍ</vt:lpstr>
      <vt:lpstr>PHÍ OTO</vt:lpstr>
      <vt:lpstr>Thẻ từ</vt:lpstr>
      <vt:lpstr>PHÍ VÉ XE</vt:lpstr>
      <vt:lpstr>TH 04.2018</vt:lpstr>
      <vt:lpstr>DE NGHI THANH TOAN THANG 7</vt:lpstr>
      <vt:lpstr>THANG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2018-06-05T03:11:03Z</cp:lastPrinted>
  <dcterms:created xsi:type="dcterms:W3CDTF">2018-03-28T02:47:39Z</dcterms:created>
  <dcterms:modified xsi:type="dcterms:W3CDTF">2018-09-04T08:35:00Z</dcterms:modified>
</cp:coreProperties>
</file>