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BAO CAO T4\"/>
    </mc:Choice>
  </mc:AlternateContent>
  <bookViews>
    <workbookView xWindow="0" yWindow="0" windowWidth="20490" windowHeight="7155" firstSheet="1" activeTab="2"/>
  </bookViews>
  <sheets>
    <sheet name="Sheet1" sheetId="9" state="hidden" r:id="rId1"/>
    <sheet name="PHIOTO T7" sheetId="3" r:id="rId2"/>
    <sheet name="phi ôto t 8" sheetId="13" r:id="rId3"/>
    <sheet name="Thẻ từ T7" sheetId="8" r:id="rId4"/>
    <sheet name="Thẻ từ T8" sheetId="14" r:id="rId5"/>
    <sheet name="PHÍ VÉ XE tháng 8" sheetId="4" r:id="rId6"/>
    <sheet name="Phi ve xe thang 7" sheetId="12" r:id="rId7"/>
    <sheet name="BẢO VỆ" sheetId="11" state="hidden" r:id="rId8"/>
    <sheet name="TH 04.2018" sheetId="6" state="hidden" r:id="rId9"/>
    <sheet name="KIỂM KÊ" sheetId="7" r:id="rId10"/>
  </sheets>
  <definedNames>
    <definedName name="_xlnm._FilterDatabase" localSheetId="8" hidden="1">'TH 04.2018'!$A$10:$D$11</definedName>
    <definedName name="_xlnm.Print_Area" localSheetId="5">'PHÍ VÉ XE tháng 8'!$A$1:$F$29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4" l="1"/>
  <c r="F15" i="13" l="1"/>
  <c r="E24" i="12" l="1"/>
  <c r="E24" i="4" l="1"/>
  <c r="M6" i="7" l="1"/>
  <c r="H25" i="8" l="1"/>
  <c r="M45" i="7" l="1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H228" i="6" l="1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1" i="6"/>
  <c r="H200" i="6"/>
  <c r="H199" i="6"/>
  <c r="F198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G9" i="6"/>
  <c r="F9" i="6"/>
  <c r="E9" i="6"/>
  <c r="H8" i="6"/>
  <c r="G8" i="6"/>
  <c r="F8" i="6"/>
  <c r="E8" i="6"/>
  <c r="I6" i="6"/>
  <c r="H198" i="6" l="1"/>
  <c r="H195" i="6" s="1"/>
  <c r="K6" i="6" s="1"/>
  <c r="I7" i="6"/>
  <c r="I198" i="6" l="1"/>
  <c r="F15" i="3"/>
</calcChain>
</file>

<file path=xl/sharedStrings.xml><?xml version="1.0" encoding="utf-8"?>
<sst xmlns="http://schemas.openxmlformats.org/spreadsheetml/2006/main" count="466" uniqueCount="352">
  <si>
    <t>STT</t>
  </si>
  <si>
    <t>TỔNG</t>
  </si>
  <si>
    <t>NỘI DUNG</t>
  </si>
  <si>
    <t>THỜI GIAN</t>
  </si>
  <si>
    <t>TỔNG CỘNG</t>
  </si>
  <si>
    <t>BIỂN KIỂM SOÁT XE</t>
  </si>
  <si>
    <t>THỜI GIAN GỬI</t>
  </si>
  <si>
    <t>SỐ TIỀN</t>
  </si>
  <si>
    <t>GHI CHÚ</t>
  </si>
  <si>
    <t>30A-187.75</t>
  </si>
  <si>
    <t>DANH SÁCH THU PHÍ GỬI ÔTÔ TẠI BÃI ĐỖ XE NGÕ 100 HQV</t>
  </si>
  <si>
    <t>Hà Nội, ngày      tháng      năm 2018</t>
  </si>
  <si>
    <t>PHÍ THÁNG</t>
  </si>
  <si>
    <t>NGƯỜI GIAO</t>
  </si>
  <si>
    <t>NGƯỜI NHẬN</t>
  </si>
  <si>
    <t>NGÀY NỘP</t>
  </si>
  <si>
    <t>LOẠI HÌNH</t>
  </si>
  <si>
    <t>SỐ LƯỢNG</t>
  </si>
  <si>
    <t>SỐ CUỐNG VÉ</t>
  </si>
  <si>
    <t>XM</t>
  </si>
  <si>
    <t>SỐ TIỀN (VNĐ)</t>
  </si>
  <si>
    <t>PHÍ THU GỬI XE KHÁCH VÃNG LAI</t>
  </si>
  <si>
    <t>THEO DÕI ĐÓNG PHÍ THÁNG</t>
  </si>
  <si>
    <t>NGÀY CẬP NHẬT:</t>
  </si>
  <si>
    <t>TÒA NHÀ ĐÔNG ĐÔ - 100 HOÀNG QUỐC VIỆT</t>
  </si>
  <si>
    <t>Kỳ thu 01/03/2018 - 31/03/2018</t>
  </si>
  <si>
    <t>VNĐ</t>
  </si>
  <si>
    <t>(tổng tiền)</t>
  </si>
  <si>
    <t>CĂN HỘ</t>
  </si>
  <si>
    <t>CHỦ HỘ</t>
  </si>
  <si>
    <t>NGÀY THU</t>
  </si>
  <si>
    <t xml:space="preserve">PHÍ NƯỚC </t>
  </si>
  <si>
    <t>PHÍ XE</t>
  </si>
  <si>
    <t>PHÍ DV QL</t>
  </si>
  <si>
    <t>NỢ TRƯỚC</t>
  </si>
  <si>
    <t>Tầng 5 TTTM</t>
  </si>
  <si>
    <t>Nguyễn Quốc Hưng</t>
  </si>
  <si>
    <t>Nợ trước là phí Điện</t>
  </si>
  <si>
    <t>B01</t>
  </si>
  <si>
    <t>Vũ Mạnh Tác</t>
  </si>
  <si>
    <t>B02</t>
  </si>
  <si>
    <t>Nguyễn Đình Thiện</t>
  </si>
  <si>
    <t>B03</t>
  </si>
  <si>
    <t>B04</t>
  </si>
  <si>
    <t>B05</t>
  </si>
  <si>
    <t>B06</t>
  </si>
  <si>
    <t>B07</t>
  </si>
  <si>
    <t>B08</t>
  </si>
  <si>
    <t>Dương Minh Diễm</t>
  </si>
  <si>
    <t>B09</t>
  </si>
  <si>
    <t>Phạm Thanh Hằng</t>
  </si>
  <si>
    <t>Khuất Hữu Quá</t>
  </si>
  <si>
    <t>Nguyễn Anh Đức</t>
  </si>
  <si>
    <t>Phan Chí Trung</t>
  </si>
  <si>
    <t>Vũ Hương Giang</t>
  </si>
  <si>
    <t>Bùi Ngọc Sơn</t>
  </si>
  <si>
    <t>tiền thang 2 va no ky truoc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</si>
  <si>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</si>
  <si>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</si>
  <si>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</si>
  <si>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</si>
  <si>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</si>
  <si>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</si>
  <si>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Đỗ Tuấn Minh</t>
  </si>
  <si>
    <t>Lê Thanh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</si>
  <si>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</si>
  <si>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</si>
  <si>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</si>
  <si>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</si>
  <si>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</si>
  <si>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</si>
  <si>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</si>
  <si>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</si>
  <si>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</si>
  <si>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</si>
  <si>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</si>
  <si>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</si>
  <si>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</si>
  <si>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</si>
  <si>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</si>
  <si>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</si>
  <si>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</si>
  <si>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</si>
  <si>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</si>
  <si>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 xml:space="preserve">Tiền xe,nước tháng 2. 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</si>
  <si>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</si>
  <si>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</si>
  <si>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</si>
  <si>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</si>
  <si>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</si>
  <si>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</si>
  <si>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</si>
  <si>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</si>
  <si>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</si>
  <si>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</si>
  <si>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</si>
  <si>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</si>
  <si>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</si>
  <si>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</si>
  <si>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</si>
  <si>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Thị Then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</si>
  <si>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</si>
  <si>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</si>
  <si>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</si>
  <si>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</si>
  <si>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</si>
  <si>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</si>
  <si>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Nguyễn Hải Bằng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</si>
  <si>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</si>
  <si>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</si>
  <si>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</si>
  <si>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</si>
  <si>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</si>
  <si>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</si>
  <si>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</si>
  <si>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</si>
  <si>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</si>
  <si>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</si>
  <si>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</si>
  <si>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</si>
  <si>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</si>
  <si>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</si>
  <si>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</si>
  <si>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</si>
  <si>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</si>
  <si>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</si>
  <si>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</si>
  <si>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</si>
  <si>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</si>
  <si>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</si>
  <si>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</si>
  <si>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</si>
  <si>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</si>
  <si>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</si>
  <si>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</si>
  <si>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Đức Tài</t>
  </si>
  <si>
    <t>Tạ Thị Nguyên</t>
  </si>
  <si>
    <t>Nguyễn Ngọc Hưng</t>
  </si>
  <si>
    <t>Bùi Thị Phương Trang</t>
  </si>
  <si>
    <t>Đinh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</si>
  <si>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</si>
  <si>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</si>
  <si>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</si>
  <si>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</si>
  <si>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</si>
  <si>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</si>
  <si>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</si>
  <si>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</si>
  <si>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</si>
  <si>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Trần Nguyễn Dũng</t>
  </si>
  <si>
    <t>Nguyễn Kim Anh</t>
  </si>
  <si>
    <t xml:space="preserve">Mai Xuân Văn 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</si>
  <si>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</si>
  <si>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</si>
  <si>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</si>
  <si>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</si>
  <si>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</si>
  <si>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</si>
  <si>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</si>
  <si>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</si>
  <si>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</si>
  <si>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</si>
  <si>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</si>
  <si>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</si>
  <si>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</si>
  <si>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</si>
  <si>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</si>
  <si>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</si>
  <si>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</si>
  <si>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</si>
  <si>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</si>
  <si>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</si>
  <si>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</si>
  <si>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</si>
  <si>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</si>
  <si>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</si>
  <si>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</si>
  <si>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</si>
  <si>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</si>
  <si>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</si>
  <si>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</si>
  <si>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</si>
  <si>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</si>
  <si>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</si>
  <si>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</si>
  <si>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</si>
  <si>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</si>
  <si>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</si>
  <si>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</si>
  <si>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Bùi Thị Yến</t>
  </si>
  <si>
    <t>Đỗ Xuân Qúy</t>
  </si>
  <si>
    <t>Phạm Tuấn Lượng</t>
  </si>
  <si>
    <t>Nguyễn Như Hoạt</t>
  </si>
  <si>
    <t>Nguyễn Khánh Ly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</si>
  <si>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</si>
  <si>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</si>
  <si>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</si>
  <si>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</si>
  <si>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</si>
  <si>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</si>
  <si>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</si>
  <si>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</si>
  <si>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</si>
  <si>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</si>
  <si>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Liên</t>
  </si>
  <si>
    <t>Vũ Trọng Phan</t>
  </si>
  <si>
    <t>Nguyễn Văn Chính</t>
  </si>
  <si>
    <t>Trần Thị Nga</t>
  </si>
  <si>
    <t>Ms. Lan</t>
  </si>
  <si>
    <t>Căn hộ thuê</t>
  </si>
  <si>
    <t>Căn hộ chưa bàn giao</t>
  </si>
  <si>
    <t>(thu trừ chi)</t>
  </si>
  <si>
    <t>PHÍ THU</t>
  </si>
  <si>
    <t>PHÍ CHI</t>
  </si>
  <si>
    <t>TIỀN HOÀN LÊN CTY</t>
  </si>
  <si>
    <t>thu tiền vé xe o to vãng lai</t>
  </si>
  <si>
    <t>tien ve xe khach ô tô vang lai</t>
  </si>
  <si>
    <t>Thu tiền vé xe máy vãng lai</t>
  </si>
  <si>
    <t>tra tien nuoc uong</t>
  </si>
  <si>
    <t>Mua văn phòng phẩm</t>
  </si>
  <si>
    <t>Thu tiê</t>
  </si>
  <si>
    <t>BẢNG KIỂM KÊ TIỀN MẶT</t>
  </si>
  <si>
    <t>NGÀY</t>
  </si>
  <si>
    <t>GIỜ</t>
  </si>
  <si>
    <t>MỆNH GIÁ (VNĐ)</t>
  </si>
  <si>
    <t>7-04</t>
  </si>
  <si>
    <t>08.03</t>
  </si>
  <si>
    <t>09.03</t>
  </si>
  <si>
    <t>10.03</t>
  </si>
  <si>
    <t>12.03</t>
  </si>
  <si>
    <t>13.03</t>
  </si>
  <si>
    <t>14.03</t>
  </si>
  <si>
    <t>15.03</t>
  </si>
  <si>
    <t>16.03</t>
  </si>
  <si>
    <t>19.03</t>
  </si>
  <si>
    <t>20.03</t>
  </si>
  <si>
    <t>21.03</t>
  </si>
  <si>
    <t>22.03</t>
  </si>
  <si>
    <t>23.03</t>
  </si>
  <si>
    <t>26.03</t>
  </si>
  <si>
    <t>27.03</t>
  </si>
  <si>
    <t>28.03</t>
  </si>
  <si>
    <t>29.03</t>
  </si>
  <si>
    <t>30.03</t>
  </si>
  <si>
    <t>31.03</t>
  </si>
  <si>
    <t>Ngày</t>
  </si>
  <si>
    <t>số lượng</t>
  </si>
  <si>
    <t>Thành tiền</t>
  </si>
  <si>
    <t>Tổng tiền</t>
  </si>
  <si>
    <t>Tên</t>
  </si>
  <si>
    <t>30S-6401</t>
  </si>
  <si>
    <t>7 H -14H</t>
  </si>
  <si>
    <t>T2- 21/5</t>
  </si>
  <si>
    <t>T3- 22/5</t>
  </si>
  <si>
    <t>T4- 23/5</t>
  </si>
  <si>
    <t>T5- 24/5</t>
  </si>
  <si>
    <t>T6- 25/5</t>
  </si>
  <si>
    <t>T7- 26/5</t>
  </si>
  <si>
    <t>CN- 27/5</t>
  </si>
  <si>
    <t>14H- 22H</t>
  </si>
  <si>
    <t>22H-7H</t>
  </si>
  <si>
    <t>TĂNG CƯỜNG</t>
  </si>
  <si>
    <t>VINH, KHU</t>
  </si>
  <si>
    <t>TÒNG, TIẾN</t>
  </si>
  <si>
    <t>QUÂN, XUÂN</t>
  </si>
  <si>
    <t>THANH</t>
  </si>
  <si>
    <t>KHU, THANH</t>
  </si>
  <si>
    <t>VINH</t>
  </si>
  <si>
    <t>TÒNG, VINH</t>
  </si>
  <si>
    <t xml:space="preserve"> TIẾN</t>
  </si>
  <si>
    <t>XUÂN, TIẾN</t>
  </si>
  <si>
    <t xml:space="preserve"> QUÂN</t>
  </si>
  <si>
    <t>QUÂN, THANH</t>
  </si>
  <si>
    <t>KHU</t>
  </si>
  <si>
    <t>TÒNG</t>
  </si>
  <si>
    <t>XUÂN</t>
  </si>
  <si>
    <t xml:space="preserve">                LỊCH TRỰC  CÁC BÁC BẢO VỆ </t>
  </si>
  <si>
    <t xml:space="preserve">              TỪ NGÀY 21/05/2018 ĐẾN 27/05/2018</t>
  </si>
  <si>
    <t>Bằng chữ:  ngàn đồng chẵn./</t>
  </si>
  <si>
    <t>29A-970.65</t>
  </si>
  <si>
    <t>30E-106.61</t>
  </si>
  <si>
    <t>Phạm Văn Uý</t>
  </si>
  <si>
    <t>Đường Quốc Cường</t>
  </si>
  <si>
    <t>Hoàng Thị Huyền</t>
  </si>
  <si>
    <t>Nguyễn Huy Bình</t>
  </si>
  <si>
    <t>Lê Khánh Toàn</t>
  </si>
  <si>
    <t>Phan Huy Thông</t>
  </si>
  <si>
    <t>Đào Quang Thắng</t>
  </si>
  <si>
    <t>30E-581.01</t>
  </si>
  <si>
    <t>Dương Văn thảo</t>
  </si>
  <si>
    <t>30E--390.68</t>
  </si>
  <si>
    <t>DS giao  thẻ từ thang máy Tháng 7</t>
  </si>
  <si>
    <t>Căn hộ</t>
  </si>
  <si>
    <t>Bác Điệp</t>
  </si>
  <si>
    <t>Em Thịnh</t>
  </si>
  <si>
    <t>TỪ NGÀY 03/07/2018 ĐẾN 31/07/2018</t>
  </si>
  <si>
    <t>672,673,674,675,676</t>
  </si>
  <si>
    <t>677,678,679,680,681</t>
  </si>
  <si>
    <t>(Từ ngày 03/07/2018 đến 31/07/2018)</t>
  </si>
  <si>
    <t>Từ 03/07/2018 đến 31/07/2018</t>
  </si>
  <si>
    <t>Đổi thẻ hỏng</t>
  </si>
  <si>
    <t>682,683,684,685,686</t>
  </si>
  <si>
    <t>687,688,689,690,691</t>
  </si>
  <si>
    <t>chị HÀ</t>
  </si>
  <si>
    <t>692,693,694,695,696,</t>
  </si>
  <si>
    <t>Chị Hà ( BQl)</t>
  </si>
  <si>
    <t>Không có tiền</t>
  </si>
  <si>
    <t>30E-524.73( 1006đk)</t>
  </si>
  <si>
    <t>23A-020.26 ( 1005 đk)</t>
  </si>
  <si>
    <t>697,698,699,700,701</t>
  </si>
  <si>
    <t>702, 703, 704,705,706</t>
  </si>
  <si>
    <t>OT</t>
  </si>
  <si>
    <t>Phí xe ô tô vãng lai</t>
  </si>
  <si>
    <t>707,708,709,710,711</t>
  </si>
  <si>
    <t xml:space="preserve"> Nộp ngày 16/07</t>
  </si>
  <si>
    <t>Nộp ngày 9/07</t>
  </si>
  <si>
    <t xml:space="preserve"> Nộp ngày 25/07</t>
  </si>
  <si>
    <t>Nộp ngày 10/07</t>
  </si>
  <si>
    <t xml:space="preserve"> Nộp ngày 6/07</t>
  </si>
  <si>
    <t>Bằng chữ: Bảy triệu hai trăm nghìn đồng chẵn</t>
  </si>
  <si>
    <t>Hà Nội, ngày 31 tháng 07 năm 2018</t>
  </si>
  <si>
    <t>712,713,714,715,716</t>
  </si>
  <si>
    <t>717,718,719,720,721</t>
  </si>
  <si>
    <t>722,723,724,725,726</t>
  </si>
  <si>
    <t>727,728,729,730,731,732,733</t>
  </si>
  <si>
    <t>Hà Nội, ngày 31 tháng 08 năm 2018</t>
  </si>
  <si>
    <t xml:space="preserve">Bằng chữ: </t>
  </si>
  <si>
    <t>734,735,736,737,</t>
  </si>
  <si>
    <t>Em Huyền</t>
  </si>
  <si>
    <t>Mã số</t>
  </si>
  <si>
    <t>DD-134</t>
  </si>
  <si>
    <t>DS giao  thẻ từ thang máy Tháng 8</t>
  </si>
  <si>
    <t>Lấy thẻ từ</t>
  </si>
  <si>
    <t>15 Cái</t>
  </si>
  <si>
    <t>yohi</t>
  </si>
  <si>
    <t>DD- 155</t>
  </si>
  <si>
    <t>738,739,740,741,742</t>
  </si>
  <si>
    <t>DD-153, DD- 154</t>
  </si>
  <si>
    <t>Anh Tài</t>
  </si>
  <si>
    <t>DD-151</t>
  </si>
  <si>
    <t>Bác điệp</t>
  </si>
  <si>
    <t>743,744,745,746,747</t>
  </si>
  <si>
    <t>Chị Nhàn</t>
  </si>
  <si>
    <t>dd-150</t>
  </si>
  <si>
    <t>bác quý</t>
  </si>
  <si>
    <t>dd145, 146,147,148</t>
  </si>
  <si>
    <t xml:space="preserve"> </t>
  </si>
  <si>
    <t>748,749,750,751</t>
  </si>
  <si>
    <t>752, 753,754,755,756,757</t>
  </si>
  <si>
    <t>TỪ NGÀY 02/08/2018 ĐẾN 31/08/2018</t>
  </si>
  <si>
    <t>758,759,760,761,</t>
  </si>
  <si>
    <t>762,763,764,765,766,767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</si>
</sst>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2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 Light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6">
    <xf numFmtId="0" fontId="0" fillId="0" borderId="0"/>
    <xf numFmtId="0" fontId="3" fillId="0" borderId="0"/>
    <xf numFmtId="0" fontId="14" fillId="0" borderId="0"/>
    <xf numFmtId="164" fontId="14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" fillId="0" borderId="0"/>
  </cellStyleXfs>
  <cellXfs count="168">
    <xf numFmtId="0" fontId="0" fillId="0" borderId="0" xfId="0"/>
    <xf numFmtId="0" fontId="5" fillId="0" borderId="0" xfId="0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0" fontId="7" fillId="0" borderId="11" xfId="0" applyFont="1" applyBorder="1"/>
    <xf numFmtId="3" fontId="5" fillId="0" borderId="12" xfId="0" applyNumberFormat="1" applyFont="1" applyBorder="1" applyAlignment="1">
      <alignment horizontal="right" vertical="center"/>
    </xf>
    <xf numFmtId="0" fontId="7" fillId="0" borderId="13" xfId="0" applyFont="1" applyBorder="1"/>
    <xf numFmtId="0" fontId="7" fillId="0" borderId="8" xfId="0" applyFont="1" applyBorder="1" applyAlignment="1">
      <alignment vertical="center"/>
    </xf>
    <xf numFmtId="3" fontId="9" fillId="0" borderId="12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/>
    <xf numFmtId="0" fontId="5" fillId="0" borderId="0" xfId="1" applyFont="1" applyAlignment="1"/>
    <xf numFmtId="14" fontId="9" fillId="0" borderId="0" xfId="1" applyNumberFormat="1" applyFont="1" applyAlignment="1">
      <alignment horizontal="left" vertical="center"/>
    </xf>
    <xf numFmtId="0" fontId="12" fillId="0" borderId="0" xfId="1" applyFont="1" applyAlignment="1"/>
    <xf numFmtId="0" fontId="7" fillId="0" borderId="0" xfId="1" applyFont="1" applyAlignment="1">
      <alignment horizontal="center"/>
    </xf>
    <xf numFmtId="0" fontId="5" fillId="0" borderId="14" xfId="1" applyFont="1" applyBorder="1" applyAlignment="1">
      <alignment horizontal="center"/>
    </xf>
    <xf numFmtId="3" fontId="9" fillId="3" borderId="14" xfId="1" applyNumberFormat="1" applyFont="1" applyFill="1" applyBorder="1" applyAlignment="1">
      <alignment horizontal="right"/>
    </xf>
    <xf numFmtId="0" fontId="5" fillId="0" borderId="0" xfId="1" applyFont="1" applyAlignment="1">
      <alignment horizontal="left"/>
    </xf>
    <xf numFmtId="3" fontId="11" fillId="2" borderId="0" xfId="1" applyNumberFormat="1" applyFont="1" applyFill="1"/>
    <xf numFmtId="0" fontId="5" fillId="0" borderId="0" xfId="1" applyFont="1" applyBorder="1" applyAlignment="1">
      <alignment horizontal="center"/>
    </xf>
    <xf numFmtId="3" fontId="9" fillId="0" borderId="0" xfId="1" applyNumberFormat="1" applyFont="1" applyFill="1" applyBorder="1" applyAlignment="1">
      <alignment horizontal="right"/>
    </xf>
    <xf numFmtId="3" fontId="5" fillId="0" borderId="0" xfId="1" applyNumberFormat="1" applyFont="1" applyAlignment="1">
      <alignment horizontal="left"/>
    </xf>
    <xf numFmtId="3" fontId="13" fillId="4" borderId="14" xfId="1" applyNumberFormat="1" applyFont="1" applyFill="1" applyBorder="1" applyAlignment="1">
      <alignment horizontal="right"/>
    </xf>
    <xf numFmtId="0" fontId="16" fillId="0" borderId="14" xfId="2" applyFont="1" applyBorder="1" applyAlignment="1">
      <alignment horizontal="center"/>
    </xf>
    <xf numFmtId="0" fontId="16" fillId="0" borderId="14" xfId="2" applyFont="1" applyFill="1" applyBorder="1" applyAlignment="1">
      <alignment horizontal="center" vertical="center" wrapText="1"/>
    </xf>
    <xf numFmtId="0" fontId="16" fillId="6" borderId="14" xfId="2" applyFont="1" applyFill="1" applyBorder="1" applyAlignment="1">
      <alignment vertical="center"/>
    </xf>
    <xf numFmtId="0" fontId="16" fillId="7" borderId="14" xfId="2" applyFont="1" applyFill="1" applyBorder="1" applyAlignment="1">
      <alignment horizontal="center" vertical="center"/>
    </xf>
    <xf numFmtId="3" fontId="16" fillId="8" borderId="14" xfId="2" applyNumberFormat="1" applyFont="1" applyFill="1" applyBorder="1" applyAlignment="1">
      <alignment horizontal="right" vertical="center"/>
    </xf>
    <xf numFmtId="3" fontId="16" fillId="9" borderId="14" xfId="2" applyNumberFormat="1" applyFont="1" applyFill="1" applyBorder="1" applyAlignment="1">
      <alignment horizontal="right" vertical="center"/>
    </xf>
    <xf numFmtId="0" fontId="16" fillId="0" borderId="14" xfId="2" applyFont="1" applyBorder="1" applyAlignment="1">
      <alignment vertical="center"/>
    </xf>
    <xf numFmtId="0" fontId="16" fillId="0" borderId="14" xfId="2" applyFont="1" applyFill="1" applyBorder="1" applyAlignment="1">
      <alignment horizontal="center" vertical="center"/>
    </xf>
    <xf numFmtId="0" fontId="16" fillId="0" borderId="14" xfId="2" applyFont="1" applyBorder="1" applyAlignment="1"/>
    <xf numFmtId="0" fontId="16" fillId="3" borderId="14" xfId="2" applyFont="1" applyFill="1" applyBorder="1" applyAlignment="1">
      <alignment horizontal="center" vertical="center"/>
    </xf>
    <xf numFmtId="0" fontId="17" fillId="0" borderId="14" xfId="2" applyFont="1" applyFill="1" applyBorder="1" applyAlignment="1">
      <alignment horizontal="center" vertical="center"/>
    </xf>
    <xf numFmtId="0" fontId="16" fillId="7" borderId="14" xfId="2" applyNumberFormat="1" applyFont="1" applyFill="1" applyBorder="1" applyAlignment="1">
      <alignment horizontal="center" vertical="center"/>
    </xf>
    <xf numFmtId="1" fontId="16" fillId="0" borderId="14" xfId="2" applyNumberFormat="1" applyFont="1" applyFill="1" applyBorder="1" applyAlignment="1">
      <alignment horizontal="center" vertical="center"/>
    </xf>
    <xf numFmtId="1" fontId="16" fillId="2" borderId="14" xfId="2" applyNumberFormat="1" applyFont="1" applyFill="1" applyBorder="1" applyAlignment="1">
      <alignment horizontal="center" vertical="center"/>
    </xf>
    <xf numFmtId="0" fontId="17" fillId="7" borderId="14" xfId="2" applyFont="1" applyFill="1" applyBorder="1" applyAlignment="1">
      <alignment horizontal="center" vertical="center"/>
    </xf>
    <xf numFmtId="0" fontId="17" fillId="0" borderId="14" xfId="2" applyFont="1" applyBorder="1" applyAlignment="1">
      <alignment vertical="center"/>
    </xf>
    <xf numFmtId="3" fontId="16" fillId="8" borderId="14" xfId="2" applyNumberFormat="1" applyFont="1" applyFill="1" applyBorder="1" applyAlignment="1">
      <alignment vertical="center"/>
    </xf>
    <xf numFmtId="0" fontId="16" fillId="2" borderId="14" xfId="2" applyFont="1" applyFill="1" applyBorder="1" applyAlignment="1">
      <alignment horizontal="center" vertical="center"/>
    </xf>
    <xf numFmtId="0" fontId="17" fillId="2" borderId="14" xfId="2" applyFont="1" applyFill="1" applyBorder="1" applyAlignment="1">
      <alignment horizontal="center" vertical="center"/>
    </xf>
    <xf numFmtId="0" fontId="17" fillId="6" borderId="14" xfId="2" applyFont="1" applyFill="1" applyBorder="1" applyAlignment="1">
      <alignment vertical="center"/>
    </xf>
    <xf numFmtId="1" fontId="16" fillId="3" borderId="14" xfId="2" applyNumberFormat="1" applyFont="1" applyFill="1" applyBorder="1" applyAlignment="1">
      <alignment horizontal="center" vertical="center"/>
    </xf>
    <xf numFmtId="0" fontId="17" fillId="3" borderId="14" xfId="2" applyFont="1" applyFill="1" applyBorder="1" applyAlignment="1">
      <alignment horizontal="center" vertical="center"/>
    </xf>
    <xf numFmtId="0" fontId="16" fillId="0" borderId="14" xfId="2" applyFont="1" applyFill="1" applyBorder="1" applyAlignment="1">
      <alignment vertical="center"/>
    </xf>
    <xf numFmtId="0" fontId="16" fillId="7" borderId="14" xfId="2" applyFont="1" applyFill="1" applyBorder="1" applyAlignment="1">
      <alignment horizontal="center"/>
    </xf>
    <xf numFmtId="0" fontId="9" fillId="0" borderId="16" xfId="1" applyFont="1" applyBorder="1" applyAlignment="1">
      <alignment vertical="center"/>
    </xf>
    <xf numFmtId="0" fontId="9" fillId="0" borderId="16" xfId="1" applyFont="1" applyFill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3" fillId="2" borderId="0" xfId="1" applyFill="1"/>
    <xf numFmtId="0" fontId="16" fillId="0" borderId="0" xfId="2" applyFont="1" applyFill="1" applyBorder="1" applyAlignment="1"/>
    <xf numFmtId="0" fontId="9" fillId="0" borderId="0" xfId="1" applyFont="1" applyAlignment="1">
      <alignment vertical="center"/>
    </xf>
    <xf numFmtId="3" fontId="9" fillId="0" borderId="0" xfId="1" applyNumberFormat="1" applyFont="1" applyFill="1" applyAlignment="1">
      <alignment vertical="center"/>
    </xf>
    <xf numFmtId="0" fontId="5" fillId="0" borderId="0" xfId="1" applyFont="1" applyAlignment="1">
      <alignment vertical="center"/>
    </xf>
    <xf numFmtId="0" fontId="3" fillId="3" borderId="0" xfId="1" applyFill="1"/>
    <xf numFmtId="0" fontId="17" fillId="0" borderId="17" xfId="1" applyFont="1" applyBorder="1" applyAlignment="1">
      <alignment horizontal="center" vertical="center"/>
    </xf>
    <xf numFmtId="0" fontId="17" fillId="0" borderId="18" xfId="1" applyFont="1" applyBorder="1" applyAlignment="1">
      <alignment horizontal="center" vertical="center"/>
    </xf>
    <xf numFmtId="3" fontId="13" fillId="0" borderId="14" xfId="1" applyNumberFormat="1" applyFont="1" applyBorder="1" applyAlignment="1">
      <alignment horizontal="right" vertical="center"/>
    </xf>
    <xf numFmtId="3" fontId="13" fillId="3" borderId="14" xfId="1" applyNumberFormat="1" applyFont="1" applyFill="1" applyBorder="1" applyAlignment="1">
      <alignment horizontal="right" vertical="center"/>
    </xf>
    <xf numFmtId="0" fontId="17" fillId="0" borderId="19" xfId="1" applyFont="1" applyBorder="1" applyAlignment="1">
      <alignment horizontal="right"/>
    </xf>
    <xf numFmtId="0" fontId="17" fillId="0" borderId="14" xfId="1" applyFont="1" applyBorder="1" applyAlignment="1">
      <alignment horizontal="center" vertical="center"/>
    </xf>
    <xf numFmtId="3" fontId="17" fillId="0" borderId="14" xfId="1" applyNumberFormat="1" applyFont="1" applyBorder="1"/>
    <xf numFmtId="14" fontId="17" fillId="0" borderId="14" xfId="1" applyNumberFormat="1" applyFont="1" applyBorder="1" applyAlignment="1">
      <alignment horizontal="right" vertical="center"/>
    </xf>
    <xf numFmtId="0" fontId="2" fillId="0" borderId="0" xfId="5"/>
    <xf numFmtId="3" fontId="20" fillId="0" borderId="14" xfId="5" applyNumberFormat="1" applyFont="1" applyBorder="1"/>
    <xf numFmtId="0" fontId="21" fillId="0" borderId="14" xfId="5" applyFont="1" applyBorder="1" applyAlignment="1">
      <alignment horizontal="center" vertical="center"/>
    </xf>
    <xf numFmtId="3" fontId="21" fillId="0" borderId="14" xfId="5" applyNumberFormat="1" applyFont="1" applyBorder="1" applyAlignment="1">
      <alignment horizontal="center" vertical="center"/>
    </xf>
    <xf numFmtId="3" fontId="22" fillId="0" borderId="14" xfId="5" applyNumberFormat="1" applyFont="1" applyBorder="1" applyAlignment="1">
      <alignment horizontal="right" vertical="center"/>
    </xf>
    <xf numFmtId="0" fontId="2" fillId="0" borderId="14" xfId="5" applyBorder="1" applyAlignment="1">
      <alignment horizontal="center" vertical="center"/>
    </xf>
    <xf numFmtId="3" fontId="2" fillId="0" borderId="0" xfId="5" applyNumberFormat="1"/>
    <xf numFmtId="3" fontId="2" fillId="0" borderId="20" xfId="5" applyNumberFormat="1" applyBorder="1"/>
    <xf numFmtId="0" fontId="2" fillId="0" borderId="0" xfId="5" applyFill="1" applyBorder="1" applyAlignment="1">
      <alignment horizontal="center" vertical="center"/>
    </xf>
    <xf numFmtId="0" fontId="2" fillId="0" borderId="0" xfId="5" applyAlignment="1">
      <alignment horizontal="center" vertical="center"/>
    </xf>
    <xf numFmtId="14" fontId="7" fillId="0" borderId="7" xfId="0" quotePrefix="1" applyNumberFormat="1" applyFont="1" applyBorder="1" applyAlignment="1">
      <alignment horizontal="center" vertical="center"/>
    </xf>
    <xf numFmtId="14" fontId="7" fillId="0" borderId="9" xfId="0" quotePrefix="1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10" xfId="0" applyFont="1" applyBorder="1" applyAlignment="1"/>
    <xf numFmtId="0" fontId="7" fillId="0" borderId="13" xfId="0" applyFont="1" applyBorder="1" applyAlignment="1"/>
    <xf numFmtId="165" fontId="7" fillId="0" borderId="9" xfId="4" applyNumberFormat="1" applyFont="1" applyBorder="1"/>
    <xf numFmtId="0" fontId="1" fillId="0" borderId="0" xfId="5" applyFont="1"/>
    <xf numFmtId="165" fontId="7" fillId="0" borderId="7" xfId="4" applyNumberFormat="1" applyFont="1" applyBorder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0" fillId="0" borderId="14" xfId="0" applyFont="1" applyBorder="1" applyAlignment="1">
      <alignment horizontal="center"/>
    </xf>
    <xf numFmtId="14" fontId="20" fillId="0" borderId="14" xfId="0" applyNumberFormat="1" applyFont="1" applyBorder="1" applyAlignment="1">
      <alignment horizontal="center"/>
    </xf>
    <xf numFmtId="165" fontId="20" fillId="0" borderId="14" xfId="4" applyNumberFormat="1" applyFont="1" applyBorder="1" applyAlignment="1">
      <alignment horizontal="center"/>
    </xf>
    <xf numFmtId="165" fontId="20" fillId="0" borderId="14" xfId="0" applyNumberFormat="1" applyFont="1" applyBorder="1" applyAlignment="1">
      <alignment horizontal="center"/>
    </xf>
    <xf numFmtId="0" fontId="0" fillId="0" borderId="0" xfId="0" applyAlignment="1"/>
    <xf numFmtId="0" fontId="23" fillId="0" borderId="14" xfId="0" applyFont="1" applyBorder="1" applyAlignment="1"/>
    <xf numFmtId="0" fontId="7" fillId="0" borderId="22" xfId="0" quotePrefix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5" fontId="7" fillId="0" borderId="22" xfId="4" applyNumberFormat="1" applyFont="1" applyBorder="1"/>
    <xf numFmtId="0" fontId="7" fillId="0" borderId="23" xfId="0" applyFont="1" applyBorder="1" applyAlignment="1"/>
    <xf numFmtId="14" fontId="7" fillId="0" borderId="22" xfId="0" quotePrefix="1" applyNumberFormat="1" applyFont="1" applyBorder="1" applyAlignment="1">
      <alignment horizontal="center" vertical="center"/>
    </xf>
    <xf numFmtId="0" fontId="20" fillId="0" borderId="14" xfId="0" applyFont="1" applyBorder="1" applyAlignment="1"/>
    <xf numFmtId="0" fontId="5" fillId="0" borderId="0" xfId="0" applyFont="1"/>
    <xf numFmtId="0" fontId="5" fillId="0" borderId="14" xfId="0" applyFont="1" applyBorder="1" applyAlignment="1">
      <alignment horizontal="center" vertical="center"/>
    </xf>
    <xf numFmtId="14" fontId="7" fillId="0" borderId="14" xfId="0" quotePrefix="1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5" fontId="7" fillId="0" borderId="14" xfId="4" applyNumberFormat="1" applyFont="1" applyBorder="1" applyAlignment="1">
      <alignment horizontal="center" vertical="center"/>
    </xf>
    <xf numFmtId="14" fontId="7" fillId="0" borderId="14" xfId="0" quotePrefix="1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4" fontId="7" fillId="0" borderId="0" xfId="0" quotePrefix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7" fillId="0" borderId="0" xfId="4" applyNumberFormat="1" applyFont="1" applyBorder="1"/>
    <xf numFmtId="0" fontId="7" fillId="0" borderId="0" xfId="0" applyFont="1" applyBorder="1" applyAlignment="1"/>
    <xf numFmtId="0" fontId="7" fillId="0" borderId="0" xfId="0" quotePrefix="1" applyFont="1" applyBorder="1" applyAlignment="1">
      <alignment horizontal="center" vertical="center"/>
    </xf>
    <xf numFmtId="0" fontId="7" fillId="0" borderId="0" xfId="0" applyFont="1" applyBorder="1"/>
    <xf numFmtId="3" fontId="9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7" fillId="0" borderId="26" xfId="0" applyFont="1" applyBorder="1"/>
    <xf numFmtId="0" fontId="12" fillId="0" borderId="14" xfId="0" applyFont="1" applyBorder="1" applyAlignment="1">
      <alignment horizontal="left" vertical="center"/>
    </xf>
    <xf numFmtId="3" fontId="5" fillId="0" borderId="14" xfId="0" applyNumberFormat="1" applyFont="1" applyBorder="1" applyAlignment="1">
      <alignment horizontal="center" vertical="center"/>
    </xf>
    <xf numFmtId="166" fontId="12" fillId="0" borderId="14" xfId="4" applyNumberFormat="1" applyFont="1" applyBorder="1" applyAlignment="1">
      <alignment horizontal="center"/>
    </xf>
    <xf numFmtId="166" fontId="12" fillId="0" borderId="14" xfId="4" applyNumberFormat="1" applyFont="1" applyBorder="1" applyAlignment="1">
      <alignment horizontal="right" vertical="center"/>
    </xf>
    <xf numFmtId="0" fontId="7" fillId="0" borderId="14" xfId="0" applyFont="1" applyBorder="1" applyAlignment="1">
      <alignment vertical="center"/>
    </xf>
    <xf numFmtId="3" fontId="7" fillId="0" borderId="14" xfId="0" applyNumberFormat="1" applyFont="1" applyBorder="1" applyAlignment="1">
      <alignment vertical="center"/>
    </xf>
    <xf numFmtId="14" fontId="7" fillId="0" borderId="14" xfId="0" applyNumberFormat="1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11" fontId="7" fillId="0" borderId="14" xfId="0" applyNumberFormat="1" applyFont="1" applyBorder="1" applyAlignment="1">
      <alignment vertical="center"/>
    </xf>
    <xf numFmtId="11" fontId="24" fillId="0" borderId="14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Alignment="1"/>
    <xf numFmtId="0" fontId="9" fillId="0" borderId="0" xfId="0" applyFont="1" applyAlignment="1"/>
    <xf numFmtId="0" fontId="5" fillId="0" borderId="14" xfId="0" applyFont="1" applyBorder="1" applyAlignment="1">
      <alignment horizontal="center" vertical="center"/>
    </xf>
    <xf numFmtId="0" fontId="15" fillId="5" borderId="14" xfId="2" applyFont="1" applyFill="1" applyBorder="1" applyAlignment="1">
      <alignment horizontal="center" vertical="center"/>
    </xf>
    <xf numFmtId="0" fontId="15" fillId="5" borderId="15" xfId="2" applyFont="1" applyFill="1" applyBorder="1" applyAlignment="1">
      <alignment horizontal="center" vertical="center" wrapText="1"/>
    </xf>
    <xf numFmtId="0" fontId="15" fillId="5" borderId="5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 wrapText="1"/>
    </xf>
    <xf numFmtId="0" fontId="16" fillId="6" borderId="14" xfId="2" applyFont="1" applyFill="1" applyBorder="1" applyAlignment="1">
      <alignment horizontal="left" vertical="center"/>
    </xf>
    <xf numFmtId="3" fontId="16" fillId="8" borderId="15" xfId="2" applyNumberFormat="1" applyFont="1" applyFill="1" applyBorder="1" applyAlignment="1">
      <alignment horizontal="right" vertical="center"/>
    </xf>
    <xf numFmtId="3" fontId="16" fillId="8" borderId="5" xfId="2" applyNumberFormat="1" applyFont="1" applyFill="1" applyBorder="1" applyAlignment="1">
      <alignment horizontal="right" vertical="center"/>
    </xf>
    <xf numFmtId="0" fontId="16" fillId="0" borderId="15" xfId="2" applyFont="1" applyBorder="1" applyAlignment="1">
      <alignment horizontal="center"/>
    </xf>
    <xf numFmtId="0" fontId="16" fillId="0" borderId="5" xfId="2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6" fillId="6" borderId="15" xfId="2" applyFont="1" applyFill="1" applyBorder="1" applyAlignment="1">
      <alignment horizontal="left" vertical="center"/>
    </xf>
    <xf numFmtId="0" fontId="16" fillId="6" borderId="5" xfId="2" applyFont="1" applyFill="1" applyBorder="1" applyAlignment="1">
      <alignment horizontal="left" vertical="center"/>
    </xf>
    <xf numFmtId="3" fontId="16" fillId="8" borderId="15" xfId="2" applyNumberFormat="1" applyFont="1" applyFill="1" applyBorder="1" applyAlignment="1">
      <alignment horizontal="center" vertical="center"/>
    </xf>
    <xf numFmtId="3" fontId="16" fillId="8" borderId="5" xfId="2" applyNumberFormat="1" applyFont="1" applyFill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17" fillId="0" borderId="14" xfId="1" applyFont="1" applyBorder="1" applyAlignment="1">
      <alignment horizontal="left" vertical="center"/>
    </xf>
    <xf numFmtId="0" fontId="17" fillId="0" borderId="14" xfId="1" applyFont="1" applyFill="1" applyBorder="1" applyAlignment="1">
      <alignment horizontal="left" vertical="center"/>
    </xf>
    <xf numFmtId="16" fontId="21" fillId="0" borderId="14" xfId="5" quotePrefix="1" applyNumberFormat="1" applyFont="1" applyBorder="1" applyAlignment="1">
      <alignment horizontal="center" vertical="center"/>
    </xf>
    <xf numFmtId="0" fontId="21" fillId="0" borderId="14" xfId="5" applyFont="1" applyBorder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0" fillId="0" borderId="14" xfId="5" applyFont="1" applyBorder="1" applyAlignment="1">
      <alignment horizontal="center" vertical="center"/>
    </xf>
    <xf numFmtId="0" fontId="20" fillId="0" borderId="14" xfId="5" applyFont="1" applyBorder="1" applyAlignment="1">
      <alignment horizontal="center"/>
    </xf>
  </cellXfs>
  <cellStyles count="6">
    <cellStyle name="Comma" xfId="4" builtinId="3"/>
    <cellStyle name="Comma 2" xfId="3"/>
    <cellStyle name="Normal" xfId="0" builtinId="0"/>
    <cellStyle name="Normal 2" xfId="1"/>
    <cellStyle name="Normal 2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3</xdr:row>
      <xdr:rowOff>95250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3</xdr:row>
      <xdr:rowOff>95250</xdr:rowOff>
    </xdr:to>
    <xdr:pic>
      <xdr:nvPicPr>
        <xdr:cNvPr id="3" name="Picture 2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9524</xdr:colOff>
      <xdr:row>3</xdr:row>
      <xdr:rowOff>95250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0</xdr:row>
      <xdr:rowOff>66675</xdr:rowOff>
    </xdr:from>
    <xdr:to>
      <xdr:col>2</xdr:col>
      <xdr:colOff>0</xdr:colOff>
      <xdr:row>5</xdr:row>
      <xdr:rowOff>66675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6675"/>
          <a:ext cx="990601" cy="1019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workbookViewId="0">
      <pane ySplit="5" topLeftCell="A6" activePane="bottomLeft" state="frozen"/>
      <selection pane="bottomLeft" activeCell="H6" sqref="H6"/>
    </sheetView>
  </sheetViews>
  <sheetFormatPr defaultRowHeight="15" x14ac:dyDescent="0.25"/>
  <cols>
    <col min="1" max="1" width="9.140625" style="66"/>
    <col min="2" max="3" width="9.140625" style="75"/>
    <col min="4" max="6" width="10.5703125" style="66" bestFit="1" customWidth="1"/>
    <col min="7" max="12" width="9.42578125" style="66" bestFit="1" customWidth="1"/>
    <col min="13" max="13" width="18.28515625" style="66" customWidth="1"/>
    <col min="14" max="14" width="22.42578125" style="66" customWidth="1"/>
    <col min="15" max="15" width="10.140625" style="66" bestFit="1" customWidth="1"/>
    <col min="16" max="16384" width="9.140625" style="66"/>
  </cols>
  <sheetData>
    <row r="1" spans="2:16" x14ac:dyDescent="0.25">
      <c r="B1" s="165" t="s">
        <v>221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2:16" x14ac:dyDescent="0.25"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</row>
    <row r="4" spans="2:16" ht="18.75" x14ac:dyDescent="0.3">
      <c r="B4" s="166" t="s">
        <v>222</v>
      </c>
      <c r="C4" s="166" t="s">
        <v>223</v>
      </c>
      <c r="D4" s="167" t="s">
        <v>224</v>
      </c>
      <c r="E4" s="167"/>
      <c r="F4" s="167"/>
      <c r="G4" s="167"/>
      <c r="H4" s="167"/>
      <c r="I4" s="167"/>
      <c r="J4" s="167"/>
      <c r="K4" s="167"/>
      <c r="L4" s="167"/>
      <c r="M4" s="166" t="s">
        <v>1</v>
      </c>
    </row>
    <row r="5" spans="2:16" ht="18.75" x14ac:dyDescent="0.3">
      <c r="B5" s="166"/>
      <c r="C5" s="166"/>
      <c r="D5" s="67">
        <v>500000</v>
      </c>
      <c r="E5" s="67">
        <v>200000</v>
      </c>
      <c r="F5" s="67">
        <v>100000</v>
      </c>
      <c r="G5" s="67">
        <v>50000</v>
      </c>
      <c r="H5" s="67">
        <v>20000</v>
      </c>
      <c r="I5" s="67">
        <v>10000</v>
      </c>
      <c r="J5" s="67">
        <v>5000</v>
      </c>
      <c r="K5" s="67">
        <v>2000</v>
      </c>
      <c r="L5" s="67">
        <v>1000</v>
      </c>
      <c r="M5" s="166"/>
    </row>
    <row r="6" spans="2:16" ht="15.75" x14ac:dyDescent="0.25">
      <c r="B6" s="163" t="s">
        <v>225</v>
      </c>
      <c r="C6" s="68">
        <v>11</v>
      </c>
      <c r="D6" s="69">
        <v>37</v>
      </c>
      <c r="E6" s="69">
        <v>51</v>
      </c>
      <c r="F6" s="69">
        <v>64</v>
      </c>
      <c r="G6" s="69">
        <v>11</v>
      </c>
      <c r="H6" s="69"/>
      <c r="I6" s="69"/>
      <c r="J6" s="69"/>
      <c r="K6" s="69"/>
      <c r="L6" s="69"/>
      <c r="M6" s="70">
        <f>SUMPRODUCT($D$5:$L$5,D6:L6)</f>
        <v>35650000</v>
      </c>
      <c r="N6" s="82"/>
      <c r="P6" s="72"/>
    </row>
    <row r="7" spans="2:16" ht="15.75" x14ac:dyDescent="0.25">
      <c r="B7" s="164"/>
      <c r="C7" s="71">
        <v>17</v>
      </c>
      <c r="D7" s="71"/>
      <c r="E7" s="71"/>
      <c r="F7" s="71"/>
      <c r="G7" s="71"/>
      <c r="H7" s="71"/>
      <c r="I7" s="71"/>
      <c r="J7" s="71"/>
      <c r="K7" s="71"/>
      <c r="L7" s="71"/>
      <c r="M7" s="70"/>
      <c r="N7" s="82"/>
    </row>
    <row r="8" spans="2:16" ht="15.75" x14ac:dyDescent="0.25">
      <c r="B8" s="164" t="s">
        <v>226</v>
      </c>
      <c r="C8" s="68">
        <v>11</v>
      </c>
      <c r="D8" s="71"/>
      <c r="E8" s="71"/>
      <c r="F8" s="71"/>
      <c r="G8" s="71"/>
      <c r="H8" s="71"/>
      <c r="I8" s="71"/>
      <c r="J8" s="71"/>
      <c r="K8" s="71"/>
      <c r="L8" s="71"/>
      <c r="M8" s="70">
        <f t="shared" ref="M8:M45" si="0">$D$5*D8+$E$5*E8+$F$5*F8+$G$5*G8+$H$5*H8+$I$5*I8+$J$5*J8+$K$5*K8+$L$5*L8</f>
        <v>0</v>
      </c>
      <c r="N8" s="82"/>
    </row>
    <row r="9" spans="2:16" ht="15.75" x14ac:dyDescent="0.25">
      <c r="B9" s="164"/>
      <c r="C9" s="71">
        <v>17</v>
      </c>
      <c r="D9" s="71"/>
      <c r="E9" s="71"/>
      <c r="F9" s="71"/>
      <c r="G9" s="71"/>
      <c r="H9" s="71"/>
      <c r="I9" s="71"/>
      <c r="J9" s="71"/>
      <c r="K9" s="71"/>
      <c r="L9" s="71"/>
      <c r="M9" s="70">
        <f t="shared" si="0"/>
        <v>0</v>
      </c>
    </row>
    <row r="10" spans="2:16" ht="15.75" x14ac:dyDescent="0.25">
      <c r="B10" s="164" t="s">
        <v>227</v>
      </c>
      <c r="C10" s="68">
        <v>11</v>
      </c>
      <c r="D10" s="71"/>
      <c r="E10" s="71"/>
      <c r="F10" s="71"/>
      <c r="G10" s="71"/>
      <c r="H10" s="71"/>
      <c r="I10" s="71"/>
      <c r="J10" s="71"/>
      <c r="K10" s="71"/>
      <c r="L10" s="71"/>
      <c r="M10" s="70">
        <f t="shared" si="0"/>
        <v>0</v>
      </c>
    </row>
    <row r="11" spans="2:16" ht="15.75" x14ac:dyDescent="0.25">
      <c r="B11" s="164"/>
      <c r="C11" s="71">
        <v>17</v>
      </c>
      <c r="D11" s="71"/>
      <c r="E11" s="71"/>
      <c r="F11" s="71"/>
      <c r="G11" s="71"/>
      <c r="H11" s="71"/>
      <c r="I11" s="71"/>
      <c r="J11" s="71"/>
      <c r="K11" s="71"/>
      <c r="L11" s="71"/>
      <c r="M11" s="70">
        <f t="shared" si="0"/>
        <v>0</v>
      </c>
    </row>
    <row r="12" spans="2:16" ht="15.75" x14ac:dyDescent="0.25">
      <c r="B12" s="164" t="s">
        <v>228</v>
      </c>
      <c r="C12" s="68">
        <v>11</v>
      </c>
      <c r="D12" s="71"/>
      <c r="E12" s="71"/>
      <c r="F12" s="71"/>
      <c r="G12" s="71"/>
      <c r="H12" s="71"/>
      <c r="I12" s="71"/>
      <c r="J12" s="71"/>
      <c r="K12" s="71"/>
      <c r="L12" s="71"/>
      <c r="M12" s="70">
        <f t="shared" si="0"/>
        <v>0</v>
      </c>
    </row>
    <row r="13" spans="2:16" ht="15.75" x14ac:dyDescent="0.25">
      <c r="B13" s="164"/>
      <c r="C13" s="71">
        <v>17</v>
      </c>
      <c r="D13" s="71"/>
      <c r="E13" s="71"/>
      <c r="F13" s="71"/>
      <c r="G13" s="71"/>
      <c r="H13" s="71"/>
      <c r="I13" s="71"/>
      <c r="J13" s="71"/>
      <c r="K13" s="71"/>
      <c r="L13" s="71"/>
      <c r="M13" s="70">
        <f t="shared" si="0"/>
        <v>0</v>
      </c>
    </row>
    <row r="14" spans="2:16" ht="15.75" x14ac:dyDescent="0.25">
      <c r="B14" s="164" t="s">
        <v>229</v>
      </c>
      <c r="C14" s="68">
        <v>11</v>
      </c>
      <c r="D14" s="71"/>
      <c r="E14" s="71"/>
      <c r="F14" s="71"/>
      <c r="G14" s="71"/>
      <c r="H14" s="71"/>
      <c r="I14" s="71"/>
      <c r="J14" s="71"/>
      <c r="K14" s="71"/>
      <c r="L14" s="71"/>
      <c r="M14" s="70">
        <f t="shared" si="0"/>
        <v>0</v>
      </c>
    </row>
    <row r="15" spans="2:16" ht="15.75" x14ac:dyDescent="0.25">
      <c r="B15" s="164"/>
      <c r="C15" s="71">
        <v>17</v>
      </c>
      <c r="D15" s="71"/>
      <c r="E15" s="71"/>
      <c r="F15" s="71"/>
      <c r="G15" s="71"/>
      <c r="H15" s="71"/>
      <c r="I15" s="71"/>
      <c r="J15" s="71"/>
      <c r="K15" s="71"/>
      <c r="L15" s="71"/>
      <c r="M15" s="70">
        <f t="shared" si="0"/>
        <v>0</v>
      </c>
    </row>
    <row r="16" spans="2:16" ht="15.75" x14ac:dyDescent="0.25">
      <c r="B16" s="164" t="s">
        <v>230</v>
      </c>
      <c r="C16" s="68">
        <v>11</v>
      </c>
      <c r="D16" s="71"/>
      <c r="E16" s="71"/>
      <c r="F16" s="71"/>
      <c r="G16" s="71"/>
      <c r="H16" s="71"/>
      <c r="I16" s="71"/>
      <c r="J16" s="71"/>
      <c r="K16" s="71"/>
      <c r="L16" s="71"/>
      <c r="M16" s="70">
        <f t="shared" si="0"/>
        <v>0</v>
      </c>
      <c r="N16" s="72"/>
    </row>
    <row r="17" spans="2:16" ht="15.75" x14ac:dyDescent="0.25">
      <c r="B17" s="164"/>
      <c r="C17" s="71">
        <v>17</v>
      </c>
      <c r="D17" s="71"/>
      <c r="E17" s="71"/>
      <c r="F17" s="71"/>
      <c r="G17" s="71"/>
      <c r="H17" s="71"/>
      <c r="I17" s="71"/>
      <c r="J17" s="71"/>
      <c r="K17" s="71"/>
      <c r="L17" s="71"/>
      <c r="M17" s="70">
        <f t="shared" si="0"/>
        <v>0</v>
      </c>
      <c r="N17" s="72"/>
    </row>
    <row r="18" spans="2:16" ht="15.75" x14ac:dyDescent="0.25">
      <c r="B18" s="164" t="s">
        <v>231</v>
      </c>
      <c r="C18" s="68">
        <v>11</v>
      </c>
      <c r="D18" s="71"/>
      <c r="E18" s="71"/>
      <c r="F18" s="71"/>
      <c r="G18" s="71"/>
      <c r="H18" s="71"/>
      <c r="I18" s="71"/>
      <c r="J18" s="71"/>
      <c r="K18" s="71"/>
      <c r="L18" s="71"/>
      <c r="M18" s="70">
        <f t="shared" si="0"/>
        <v>0</v>
      </c>
      <c r="N18" s="72"/>
    </row>
    <row r="19" spans="2:16" ht="15.75" x14ac:dyDescent="0.25">
      <c r="B19" s="164"/>
      <c r="C19" s="71">
        <v>17</v>
      </c>
      <c r="D19" s="71"/>
      <c r="E19" s="71"/>
      <c r="F19" s="71"/>
      <c r="G19" s="71"/>
      <c r="H19" s="71"/>
      <c r="I19" s="71"/>
      <c r="J19" s="71"/>
      <c r="K19" s="71"/>
      <c r="L19" s="71"/>
      <c r="M19" s="70">
        <f t="shared" si="0"/>
        <v>0</v>
      </c>
      <c r="N19" s="72"/>
    </row>
    <row r="20" spans="2:16" ht="15.75" x14ac:dyDescent="0.25">
      <c r="B20" s="164" t="s">
        <v>232</v>
      </c>
      <c r="C20" s="68">
        <v>11</v>
      </c>
      <c r="D20" s="71"/>
      <c r="E20" s="71"/>
      <c r="F20" s="71"/>
      <c r="G20" s="71"/>
      <c r="H20" s="71"/>
      <c r="I20" s="71"/>
      <c r="J20" s="71"/>
      <c r="K20" s="71"/>
      <c r="L20" s="71"/>
      <c r="M20" s="70">
        <f t="shared" si="0"/>
        <v>0</v>
      </c>
      <c r="N20" s="72"/>
    </row>
    <row r="21" spans="2:16" ht="15.75" x14ac:dyDescent="0.25">
      <c r="B21" s="164"/>
      <c r="C21" s="71">
        <v>17</v>
      </c>
      <c r="D21" s="71"/>
      <c r="E21" s="71"/>
      <c r="F21" s="71"/>
      <c r="G21" s="71"/>
      <c r="H21" s="71"/>
      <c r="I21" s="71"/>
      <c r="J21" s="71"/>
      <c r="K21" s="71"/>
      <c r="L21" s="71"/>
      <c r="M21" s="70">
        <f t="shared" si="0"/>
        <v>0</v>
      </c>
      <c r="N21" s="72"/>
    </row>
    <row r="22" spans="2:16" ht="15.75" x14ac:dyDescent="0.25">
      <c r="B22" s="164" t="s">
        <v>233</v>
      </c>
      <c r="C22" s="68">
        <v>11</v>
      </c>
      <c r="D22" s="71"/>
      <c r="E22" s="71"/>
      <c r="F22" s="71"/>
      <c r="G22" s="71"/>
      <c r="H22" s="71"/>
      <c r="I22" s="71"/>
      <c r="J22" s="71"/>
      <c r="K22" s="71"/>
      <c r="L22" s="71"/>
      <c r="M22" s="70">
        <f t="shared" si="0"/>
        <v>0</v>
      </c>
      <c r="N22" s="72"/>
    </row>
    <row r="23" spans="2:16" ht="15.75" x14ac:dyDescent="0.25">
      <c r="B23" s="164"/>
      <c r="C23" s="71">
        <v>17</v>
      </c>
      <c r="D23" s="71"/>
      <c r="E23" s="71"/>
      <c r="F23" s="71"/>
      <c r="G23" s="71"/>
      <c r="H23" s="71"/>
      <c r="I23" s="71"/>
      <c r="J23" s="71"/>
      <c r="K23" s="71"/>
      <c r="L23" s="71"/>
      <c r="M23" s="70">
        <f t="shared" si="0"/>
        <v>0</v>
      </c>
      <c r="N23" s="72"/>
      <c r="O23" s="72"/>
    </row>
    <row r="24" spans="2:16" ht="15.75" x14ac:dyDescent="0.25">
      <c r="B24" s="164" t="s">
        <v>234</v>
      </c>
      <c r="C24" s="68">
        <v>11</v>
      </c>
      <c r="D24" s="71"/>
      <c r="E24" s="71"/>
      <c r="F24" s="71"/>
      <c r="G24" s="71"/>
      <c r="H24" s="71"/>
      <c r="I24" s="71"/>
      <c r="J24" s="71"/>
      <c r="K24" s="71"/>
      <c r="L24" s="71"/>
      <c r="M24" s="70">
        <f t="shared" si="0"/>
        <v>0</v>
      </c>
      <c r="N24" s="72"/>
    </row>
    <row r="25" spans="2:16" ht="15.75" x14ac:dyDescent="0.25">
      <c r="B25" s="164"/>
      <c r="C25" s="71">
        <v>17</v>
      </c>
      <c r="D25" s="71"/>
      <c r="E25" s="71"/>
      <c r="F25" s="71"/>
      <c r="G25" s="71"/>
      <c r="H25" s="71"/>
      <c r="I25" s="71"/>
      <c r="J25" s="71"/>
      <c r="K25" s="71"/>
      <c r="L25" s="71"/>
      <c r="M25" s="70">
        <f t="shared" si="0"/>
        <v>0</v>
      </c>
      <c r="N25" s="72"/>
    </row>
    <row r="26" spans="2:16" ht="15.75" x14ac:dyDescent="0.25">
      <c r="B26" s="164" t="s">
        <v>235</v>
      </c>
      <c r="C26" s="68">
        <v>11</v>
      </c>
      <c r="D26" s="71"/>
      <c r="E26" s="71"/>
      <c r="F26" s="71"/>
      <c r="G26" s="71"/>
      <c r="H26" s="71"/>
      <c r="I26" s="71"/>
      <c r="J26" s="71"/>
      <c r="K26" s="71"/>
      <c r="L26" s="71"/>
      <c r="M26" s="70">
        <f t="shared" si="0"/>
        <v>0</v>
      </c>
      <c r="N26" s="72"/>
    </row>
    <row r="27" spans="2:16" ht="15.75" x14ac:dyDescent="0.25">
      <c r="B27" s="164"/>
      <c r="C27" s="71">
        <v>17</v>
      </c>
      <c r="D27" s="71"/>
      <c r="E27" s="71"/>
      <c r="F27" s="71"/>
      <c r="G27" s="71"/>
      <c r="H27" s="71"/>
      <c r="I27" s="71"/>
      <c r="J27" s="71"/>
      <c r="K27" s="71"/>
      <c r="L27" s="71"/>
      <c r="M27" s="70">
        <f t="shared" si="0"/>
        <v>0</v>
      </c>
      <c r="N27" s="72"/>
    </row>
    <row r="28" spans="2:16" ht="15.75" x14ac:dyDescent="0.25">
      <c r="B28" s="164" t="s">
        <v>236</v>
      </c>
      <c r="C28" s="68">
        <v>11</v>
      </c>
      <c r="D28" s="71"/>
      <c r="E28" s="71"/>
      <c r="F28" s="71"/>
      <c r="G28" s="71"/>
      <c r="H28" s="71"/>
      <c r="I28" s="71"/>
      <c r="J28" s="71"/>
      <c r="K28" s="71"/>
      <c r="L28" s="71"/>
      <c r="M28" s="70">
        <f t="shared" si="0"/>
        <v>0</v>
      </c>
      <c r="N28" s="72"/>
    </row>
    <row r="29" spans="2:16" ht="15.75" x14ac:dyDescent="0.25">
      <c r="B29" s="164"/>
      <c r="C29" s="71">
        <v>17</v>
      </c>
      <c r="D29" s="71"/>
      <c r="E29" s="71"/>
      <c r="F29" s="71"/>
      <c r="G29" s="71"/>
      <c r="H29" s="71"/>
      <c r="I29" s="71"/>
      <c r="J29" s="71"/>
      <c r="K29" s="71"/>
      <c r="L29" s="71"/>
      <c r="M29" s="70">
        <f t="shared" si="0"/>
        <v>0</v>
      </c>
      <c r="N29" s="72"/>
      <c r="O29" s="72"/>
    </row>
    <row r="30" spans="2:16" ht="15.75" x14ac:dyDescent="0.25">
      <c r="B30" s="164" t="s">
        <v>237</v>
      </c>
      <c r="C30" s="68">
        <v>11</v>
      </c>
      <c r="D30" s="71"/>
      <c r="E30" s="71"/>
      <c r="F30" s="71"/>
      <c r="G30" s="71"/>
      <c r="H30" s="71"/>
      <c r="I30" s="71"/>
      <c r="J30" s="71"/>
      <c r="K30" s="71"/>
      <c r="L30" s="71"/>
      <c r="M30" s="70">
        <f t="shared" si="0"/>
        <v>0</v>
      </c>
      <c r="N30" s="72"/>
    </row>
    <row r="31" spans="2:16" ht="15.75" x14ac:dyDescent="0.25">
      <c r="B31" s="164"/>
      <c r="C31" s="71">
        <v>17</v>
      </c>
      <c r="D31" s="71"/>
      <c r="E31" s="71"/>
      <c r="F31" s="71"/>
      <c r="G31" s="71"/>
      <c r="H31" s="71"/>
      <c r="I31" s="71"/>
      <c r="J31" s="71"/>
      <c r="K31" s="71"/>
      <c r="L31" s="71"/>
      <c r="M31" s="70">
        <f t="shared" si="0"/>
        <v>0</v>
      </c>
      <c r="N31" s="72"/>
      <c r="P31" s="72"/>
    </row>
    <row r="32" spans="2:16" ht="15.75" x14ac:dyDescent="0.25">
      <c r="B32" s="164" t="s">
        <v>238</v>
      </c>
      <c r="C32" s="68">
        <v>11</v>
      </c>
      <c r="D32" s="71"/>
      <c r="E32" s="71"/>
      <c r="F32" s="71"/>
      <c r="G32" s="71"/>
      <c r="H32" s="71"/>
      <c r="I32" s="71"/>
      <c r="J32" s="71"/>
      <c r="K32" s="71"/>
      <c r="L32" s="71"/>
      <c r="M32" s="70">
        <f t="shared" si="0"/>
        <v>0</v>
      </c>
      <c r="N32" s="72"/>
    </row>
    <row r="33" spans="2:16" ht="15.75" x14ac:dyDescent="0.25">
      <c r="B33" s="164"/>
      <c r="C33" s="71">
        <v>17</v>
      </c>
      <c r="D33" s="71"/>
      <c r="E33" s="71"/>
      <c r="F33" s="71"/>
      <c r="G33" s="71"/>
      <c r="H33" s="71"/>
      <c r="I33" s="71"/>
      <c r="J33" s="71"/>
      <c r="K33" s="71"/>
      <c r="L33" s="71"/>
      <c r="M33" s="70">
        <f t="shared" si="0"/>
        <v>0</v>
      </c>
      <c r="N33" s="72"/>
    </row>
    <row r="34" spans="2:16" ht="15.75" x14ac:dyDescent="0.25">
      <c r="B34" s="164" t="s">
        <v>239</v>
      </c>
      <c r="C34" s="68">
        <v>11</v>
      </c>
      <c r="D34" s="71"/>
      <c r="E34" s="71"/>
      <c r="F34" s="71"/>
      <c r="G34" s="71"/>
      <c r="H34" s="71"/>
      <c r="I34" s="71"/>
      <c r="J34" s="71"/>
      <c r="K34" s="71"/>
      <c r="L34" s="71"/>
      <c r="M34" s="70">
        <f t="shared" si="0"/>
        <v>0</v>
      </c>
      <c r="N34" s="73"/>
      <c r="O34" s="74"/>
    </row>
    <row r="35" spans="2:16" ht="15.75" x14ac:dyDescent="0.25">
      <c r="B35" s="164"/>
      <c r="C35" s="71">
        <v>17</v>
      </c>
      <c r="D35" s="71"/>
      <c r="E35" s="71"/>
      <c r="F35" s="71"/>
      <c r="G35" s="71"/>
      <c r="H35" s="71"/>
      <c r="I35" s="71"/>
      <c r="J35" s="71"/>
      <c r="K35" s="71"/>
      <c r="L35" s="71"/>
      <c r="M35" s="70">
        <f t="shared" si="0"/>
        <v>0</v>
      </c>
      <c r="N35" s="73"/>
      <c r="P35" s="72"/>
    </row>
    <row r="36" spans="2:16" ht="15.75" x14ac:dyDescent="0.25">
      <c r="B36" s="164" t="s">
        <v>240</v>
      </c>
      <c r="C36" s="68">
        <v>11</v>
      </c>
      <c r="D36" s="71"/>
      <c r="E36" s="71"/>
      <c r="F36" s="71"/>
      <c r="G36" s="71"/>
      <c r="H36" s="71"/>
      <c r="I36" s="71"/>
      <c r="J36" s="71"/>
      <c r="K36" s="71"/>
      <c r="L36" s="71"/>
      <c r="M36" s="70">
        <f t="shared" si="0"/>
        <v>0</v>
      </c>
      <c r="N36" s="73"/>
      <c r="O36" s="72"/>
    </row>
    <row r="37" spans="2:16" ht="15.75" x14ac:dyDescent="0.25">
      <c r="B37" s="164"/>
      <c r="C37" s="71">
        <v>17</v>
      </c>
      <c r="D37" s="71"/>
      <c r="E37" s="71"/>
      <c r="F37" s="71"/>
      <c r="G37" s="71"/>
      <c r="H37" s="71"/>
      <c r="I37" s="71"/>
      <c r="J37" s="71"/>
      <c r="K37" s="71"/>
      <c r="L37" s="71"/>
      <c r="M37" s="70">
        <f t="shared" si="0"/>
        <v>0</v>
      </c>
      <c r="N37" s="73"/>
    </row>
    <row r="38" spans="2:16" ht="15.75" x14ac:dyDescent="0.25">
      <c r="B38" s="164" t="s">
        <v>241</v>
      </c>
      <c r="C38" s="68">
        <v>11</v>
      </c>
      <c r="D38" s="71"/>
      <c r="E38" s="71"/>
      <c r="F38" s="71"/>
      <c r="G38" s="71"/>
      <c r="H38" s="71"/>
      <c r="I38" s="71"/>
      <c r="J38" s="71"/>
      <c r="K38" s="71"/>
      <c r="L38" s="71"/>
      <c r="M38" s="70">
        <f t="shared" si="0"/>
        <v>0</v>
      </c>
      <c r="N38" s="73"/>
    </row>
    <row r="39" spans="2:16" ht="15.75" x14ac:dyDescent="0.25">
      <c r="B39" s="164"/>
      <c r="C39" s="71">
        <v>17</v>
      </c>
      <c r="D39" s="71"/>
      <c r="E39" s="71"/>
      <c r="F39" s="71"/>
      <c r="G39" s="71"/>
      <c r="H39" s="71"/>
      <c r="I39" s="71"/>
      <c r="J39" s="71"/>
      <c r="K39" s="71"/>
      <c r="L39" s="71"/>
      <c r="M39" s="70">
        <f t="shared" si="0"/>
        <v>0</v>
      </c>
      <c r="N39" s="73"/>
    </row>
    <row r="40" spans="2:16" ht="15.75" x14ac:dyDescent="0.25">
      <c r="B40" s="164" t="s">
        <v>242</v>
      </c>
      <c r="C40" s="68">
        <v>11</v>
      </c>
      <c r="D40" s="71"/>
      <c r="E40" s="71"/>
      <c r="F40" s="71"/>
      <c r="G40" s="71"/>
      <c r="H40" s="71"/>
      <c r="I40" s="71"/>
      <c r="J40" s="71"/>
      <c r="K40" s="71"/>
      <c r="L40" s="71"/>
      <c r="M40" s="70">
        <f t="shared" si="0"/>
        <v>0</v>
      </c>
      <c r="N40" s="73"/>
    </row>
    <row r="41" spans="2:16" ht="15.75" x14ac:dyDescent="0.25">
      <c r="B41" s="164"/>
      <c r="C41" s="71">
        <v>17</v>
      </c>
      <c r="D41" s="71"/>
      <c r="E41" s="71"/>
      <c r="F41" s="71"/>
      <c r="G41" s="71"/>
      <c r="H41" s="71"/>
      <c r="I41" s="71"/>
      <c r="J41" s="71"/>
      <c r="K41" s="71"/>
      <c r="L41" s="71"/>
      <c r="M41" s="70">
        <f t="shared" si="0"/>
        <v>0</v>
      </c>
      <c r="N41" s="73"/>
    </row>
    <row r="42" spans="2:16" ht="15.75" x14ac:dyDescent="0.25">
      <c r="B42" s="164" t="s">
        <v>243</v>
      </c>
      <c r="C42" s="68">
        <v>11</v>
      </c>
      <c r="D42" s="71"/>
      <c r="E42" s="71"/>
      <c r="F42" s="71"/>
      <c r="G42" s="71"/>
      <c r="H42" s="71"/>
      <c r="I42" s="71"/>
      <c r="J42" s="71"/>
      <c r="K42" s="71"/>
      <c r="L42" s="71"/>
      <c r="M42" s="70">
        <f t="shared" si="0"/>
        <v>0</v>
      </c>
      <c r="N42" s="73">
        <v>-96767712</v>
      </c>
    </row>
    <row r="43" spans="2:16" ht="15.75" x14ac:dyDescent="0.25">
      <c r="B43" s="164"/>
      <c r="C43" s="71">
        <v>17</v>
      </c>
      <c r="D43" s="71"/>
      <c r="E43" s="71"/>
      <c r="F43" s="71"/>
      <c r="G43" s="71"/>
      <c r="H43" s="71"/>
      <c r="I43" s="71"/>
      <c r="J43" s="71"/>
      <c r="K43" s="71"/>
      <c r="L43" s="71"/>
      <c r="M43" s="70">
        <f t="shared" si="0"/>
        <v>0</v>
      </c>
    </row>
    <row r="44" spans="2:16" ht="15.75" x14ac:dyDescent="0.25">
      <c r="B44" s="164" t="s">
        <v>244</v>
      </c>
      <c r="C44" s="68">
        <v>11</v>
      </c>
      <c r="D44" s="71"/>
      <c r="E44" s="71"/>
      <c r="F44" s="71"/>
      <c r="G44" s="71"/>
      <c r="H44" s="71"/>
      <c r="I44" s="71"/>
      <c r="J44" s="71"/>
      <c r="K44" s="71"/>
      <c r="L44" s="71"/>
      <c r="M44" s="70">
        <f t="shared" si="0"/>
        <v>0</v>
      </c>
    </row>
    <row r="45" spans="2:16" ht="15.75" x14ac:dyDescent="0.25">
      <c r="B45" s="164"/>
      <c r="C45" s="71">
        <v>17</v>
      </c>
      <c r="D45" s="71"/>
      <c r="E45" s="71"/>
      <c r="F45" s="71"/>
      <c r="G45" s="71"/>
      <c r="H45" s="71"/>
      <c r="I45" s="71"/>
      <c r="J45" s="71"/>
      <c r="K45" s="71"/>
      <c r="L45" s="71"/>
      <c r="M45" s="70">
        <f t="shared" si="0"/>
        <v>0</v>
      </c>
    </row>
  </sheetData>
  <mergeCells count="25">
    <mergeCell ref="B44:B45"/>
    <mergeCell ref="B32:B33"/>
    <mergeCell ref="B34:B35"/>
    <mergeCell ref="B36:B37"/>
    <mergeCell ref="B38:B39"/>
    <mergeCell ref="B40:B41"/>
    <mergeCell ref="B42:B43"/>
    <mergeCell ref="B30:B31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6:B7"/>
    <mergeCell ref="B1:M2"/>
    <mergeCell ref="B4:B5"/>
    <mergeCell ref="C4:C5"/>
    <mergeCell ref="D4:L4"/>
    <mergeCell ref="M4:M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view="pageBreakPreview" zoomScaleNormal="100" zoomScaleSheetLayoutView="100" workbookViewId="0">
      <selection activeCell="E19" sqref="E19"/>
    </sheetView>
  </sheetViews>
  <sheetFormatPr defaultRowHeight="15.75" x14ac:dyDescent="0.25"/>
  <cols>
    <col min="1" max="1" width="6.7109375" style="3" customWidth="1"/>
    <col min="2" max="2" width="22" style="3" customWidth="1"/>
    <col min="3" max="3" width="24.140625" style="3" customWidth="1"/>
    <col min="4" max="4" width="14" style="3" customWidth="1"/>
    <col min="5" max="5" width="28.85546875" style="3" customWidth="1"/>
    <col min="6" max="6" width="13.85546875" style="3" customWidth="1"/>
    <col min="7" max="7" width="20.7109375" style="3" customWidth="1"/>
    <col min="8" max="16384" width="9.140625" style="3"/>
  </cols>
  <sheetData>
    <row r="2" spans="1:7" ht="22.5" x14ac:dyDescent="0.3">
      <c r="A2" s="128" t="s">
        <v>10</v>
      </c>
      <c r="B2" s="128"/>
      <c r="C2" s="128"/>
      <c r="D2" s="128"/>
      <c r="E2" s="128"/>
      <c r="F2" s="128"/>
      <c r="G2" s="128"/>
    </row>
    <row r="3" spans="1:7" ht="18" customHeight="1" x14ac:dyDescent="0.3">
      <c r="A3" s="131" t="s">
        <v>298</v>
      </c>
      <c r="B3" s="131"/>
      <c r="C3" s="131"/>
      <c r="D3" s="131"/>
      <c r="E3" s="131"/>
      <c r="F3" s="131"/>
      <c r="G3" s="131"/>
    </row>
    <row r="4" spans="1:7" ht="16.5" thickBot="1" x14ac:dyDescent="0.3"/>
    <row r="5" spans="1:7" ht="16.5" thickTop="1" x14ac:dyDescent="0.25">
      <c r="A5" s="133" t="s">
        <v>0</v>
      </c>
      <c r="B5" s="114"/>
      <c r="C5" s="129" t="s">
        <v>5</v>
      </c>
      <c r="D5" s="129" t="s">
        <v>12</v>
      </c>
      <c r="E5" s="129" t="s">
        <v>6</v>
      </c>
      <c r="F5" s="129" t="s">
        <v>7</v>
      </c>
      <c r="G5" s="129" t="s">
        <v>8</v>
      </c>
    </row>
    <row r="6" spans="1:7" x14ac:dyDescent="0.25">
      <c r="A6" s="134"/>
      <c r="B6" s="115"/>
      <c r="C6" s="130"/>
      <c r="D6" s="130"/>
      <c r="E6" s="130"/>
      <c r="F6" s="130"/>
      <c r="G6" s="130"/>
    </row>
    <row r="7" spans="1:7" ht="20.100000000000001" customHeight="1" x14ac:dyDescent="0.25">
      <c r="A7" s="102">
        <v>1</v>
      </c>
      <c r="B7" s="117" t="s">
        <v>281</v>
      </c>
      <c r="C7" s="125" t="s">
        <v>279</v>
      </c>
      <c r="D7" s="118">
        <v>1200000</v>
      </c>
      <c r="E7" s="121" t="s">
        <v>299</v>
      </c>
      <c r="F7" s="122">
        <v>1200000</v>
      </c>
      <c r="G7" s="123" t="s">
        <v>314</v>
      </c>
    </row>
    <row r="8" spans="1:7" ht="20.100000000000001" customHeight="1" x14ac:dyDescent="0.25">
      <c r="A8" s="102">
        <v>2</v>
      </c>
      <c r="B8" s="117" t="s">
        <v>282</v>
      </c>
      <c r="C8" s="121" t="s">
        <v>280</v>
      </c>
      <c r="D8" s="118">
        <v>1200000</v>
      </c>
      <c r="E8" s="121" t="s">
        <v>299</v>
      </c>
      <c r="F8" s="122"/>
      <c r="G8" s="124"/>
    </row>
    <row r="9" spans="1:7" ht="20.100000000000001" customHeight="1" x14ac:dyDescent="0.25">
      <c r="A9" s="102">
        <v>3</v>
      </c>
      <c r="B9" s="117" t="s">
        <v>283</v>
      </c>
      <c r="C9" s="121" t="s">
        <v>9</v>
      </c>
      <c r="D9" s="118">
        <v>1200000</v>
      </c>
      <c r="E9" s="121" t="s">
        <v>299</v>
      </c>
      <c r="F9" s="122"/>
      <c r="G9" s="124"/>
    </row>
    <row r="10" spans="1:7" ht="20.100000000000001" customHeight="1" x14ac:dyDescent="0.25">
      <c r="A10" s="102">
        <v>4</v>
      </c>
      <c r="B10" s="117" t="s">
        <v>284</v>
      </c>
      <c r="C10" s="126" t="s">
        <v>307</v>
      </c>
      <c r="D10" s="118">
        <v>800000</v>
      </c>
      <c r="E10" s="121" t="s">
        <v>299</v>
      </c>
      <c r="F10" s="122">
        <v>800000</v>
      </c>
      <c r="G10" s="123" t="s">
        <v>315</v>
      </c>
    </row>
    <row r="11" spans="1:7" ht="20.100000000000001" customHeight="1" x14ac:dyDescent="0.25">
      <c r="A11" s="102">
        <v>5</v>
      </c>
      <c r="B11" s="117" t="s">
        <v>285</v>
      </c>
      <c r="C11" s="125" t="s">
        <v>308</v>
      </c>
      <c r="D11" s="118">
        <v>800000</v>
      </c>
      <c r="E11" s="121" t="s">
        <v>299</v>
      </c>
      <c r="F11" s="122">
        <v>1600000</v>
      </c>
      <c r="G11" s="123" t="s">
        <v>316</v>
      </c>
    </row>
    <row r="12" spans="1:7" ht="20.100000000000001" customHeight="1" x14ac:dyDescent="0.25">
      <c r="A12" s="102">
        <v>6</v>
      </c>
      <c r="B12" s="117" t="s">
        <v>289</v>
      </c>
      <c r="C12" s="127" t="s">
        <v>290</v>
      </c>
      <c r="D12" s="119">
        <v>1200000</v>
      </c>
      <c r="E12" s="121" t="s">
        <v>299</v>
      </c>
      <c r="F12" s="122">
        <v>2400000</v>
      </c>
      <c r="G12" s="124" t="s">
        <v>317</v>
      </c>
    </row>
    <row r="13" spans="1:7" ht="20.100000000000001" customHeight="1" x14ac:dyDescent="0.25">
      <c r="A13" s="102">
        <v>7</v>
      </c>
      <c r="B13" s="117" t="s">
        <v>287</v>
      </c>
      <c r="C13" s="127" t="s">
        <v>288</v>
      </c>
      <c r="D13" s="119">
        <v>1200000</v>
      </c>
      <c r="E13" s="121" t="s">
        <v>299</v>
      </c>
      <c r="F13" s="122"/>
      <c r="G13" s="124"/>
    </row>
    <row r="14" spans="1:7" ht="20.100000000000001" customHeight="1" x14ac:dyDescent="0.25">
      <c r="A14" s="102">
        <v>8</v>
      </c>
      <c r="B14" s="117" t="s">
        <v>286</v>
      </c>
      <c r="C14" s="125" t="s">
        <v>250</v>
      </c>
      <c r="D14" s="120">
        <v>1200000</v>
      </c>
      <c r="E14" s="121" t="s">
        <v>299</v>
      </c>
      <c r="F14" s="122">
        <v>1200000</v>
      </c>
      <c r="G14" s="123" t="s">
        <v>318</v>
      </c>
    </row>
    <row r="15" spans="1:7" ht="31.5" customHeight="1" thickBot="1" x14ac:dyDescent="0.3">
      <c r="A15" s="4"/>
      <c r="B15" s="116"/>
      <c r="C15" s="135" t="s">
        <v>4</v>
      </c>
      <c r="D15" s="135"/>
      <c r="E15" s="135"/>
      <c r="F15" s="5">
        <f>SUM(F7:F14)</f>
        <v>7200000</v>
      </c>
      <c r="G15" s="6"/>
    </row>
    <row r="16" spans="1:7" ht="16.5" thickTop="1" x14ac:dyDescent="0.25"/>
    <row r="17" spans="3:7" x14ac:dyDescent="0.25">
      <c r="C17" s="2" t="s">
        <v>319</v>
      </c>
      <c r="D17" s="2"/>
    </row>
    <row r="18" spans="3:7" x14ac:dyDescent="0.25">
      <c r="F18" s="3" t="s">
        <v>320</v>
      </c>
    </row>
    <row r="21" spans="3:7" x14ac:dyDescent="0.25">
      <c r="C21" s="132" t="s">
        <v>13</v>
      </c>
      <c r="D21" s="132"/>
      <c r="F21" s="132" t="s">
        <v>14</v>
      </c>
      <c r="G21" s="132"/>
    </row>
  </sheetData>
  <mergeCells count="11">
    <mergeCell ref="A2:G2"/>
    <mergeCell ref="D5:D6"/>
    <mergeCell ref="A3:G3"/>
    <mergeCell ref="C21:D21"/>
    <mergeCell ref="F21:G21"/>
    <mergeCell ref="A5:A6"/>
    <mergeCell ref="C5:C6"/>
    <mergeCell ref="E5:E6"/>
    <mergeCell ref="F5:F6"/>
    <mergeCell ref="G5:G6"/>
    <mergeCell ref="C15:E15"/>
  </mergeCells>
  <printOptions horizontalCentered="1"/>
  <pageMargins left="0.19685039370078741" right="0.19685039370078741" top="0.78740157480314965" bottom="0.19685039370078741" header="0.19685039370078741" footer="0.19685039370078741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workbookViewId="0">
      <selection activeCell="E20" sqref="E20"/>
    </sheetView>
  </sheetViews>
  <sheetFormatPr defaultRowHeight="15.75" x14ac:dyDescent="0.25"/>
  <cols>
    <col min="1" max="1" width="6.7109375" style="3" customWidth="1"/>
    <col min="2" max="2" width="22" style="3" customWidth="1"/>
    <col min="3" max="3" width="24.140625" style="3" customWidth="1"/>
    <col min="4" max="4" width="14" style="3" customWidth="1"/>
    <col min="5" max="5" width="28.85546875" style="3" customWidth="1"/>
    <col min="6" max="6" width="13.85546875" style="3" customWidth="1"/>
    <col min="7" max="7" width="20.7109375" style="3" customWidth="1"/>
    <col min="8" max="16384" width="9.140625" style="3"/>
  </cols>
  <sheetData>
    <row r="2" spans="1:7" ht="22.5" x14ac:dyDescent="0.3">
      <c r="A2" s="128" t="s">
        <v>10</v>
      </c>
      <c r="B2" s="128"/>
      <c r="C2" s="128"/>
      <c r="D2" s="128"/>
      <c r="E2" s="128"/>
      <c r="F2" s="128"/>
      <c r="G2" s="128"/>
    </row>
    <row r="3" spans="1:7" ht="18" customHeight="1" x14ac:dyDescent="0.3">
      <c r="A3" s="131" t="s">
        <v>298</v>
      </c>
      <c r="B3" s="131"/>
      <c r="C3" s="131"/>
      <c r="D3" s="131"/>
      <c r="E3" s="131"/>
      <c r="F3" s="131"/>
      <c r="G3" s="131"/>
    </row>
    <row r="4" spans="1:7" ht="16.5" thickBot="1" x14ac:dyDescent="0.3"/>
    <row r="5" spans="1:7" ht="16.5" thickTop="1" x14ac:dyDescent="0.25">
      <c r="A5" s="133" t="s">
        <v>0</v>
      </c>
      <c r="B5" s="114"/>
      <c r="C5" s="129" t="s">
        <v>5</v>
      </c>
      <c r="D5" s="129" t="s">
        <v>12</v>
      </c>
      <c r="E5" s="129" t="s">
        <v>6</v>
      </c>
      <c r="F5" s="129" t="s">
        <v>7</v>
      </c>
      <c r="G5" s="129" t="s">
        <v>8</v>
      </c>
    </row>
    <row r="6" spans="1:7" x14ac:dyDescent="0.25">
      <c r="A6" s="134"/>
      <c r="B6" s="115"/>
      <c r="C6" s="130"/>
      <c r="D6" s="130"/>
      <c r="E6" s="130"/>
      <c r="F6" s="130"/>
      <c r="G6" s="130"/>
    </row>
    <row r="7" spans="1:7" ht="20.100000000000001" customHeight="1" x14ac:dyDescent="0.25">
      <c r="A7" s="102">
        <v>1</v>
      </c>
      <c r="B7" s="117" t="s">
        <v>281</v>
      </c>
      <c r="C7" s="125" t="s">
        <v>279</v>
      </c>
      <c r="D7" s="118">
        <v>1200000</v>
      </c>
      <c r="E7" s="121" t="s">
        <v>299</v>
      </c>
      <c r="F7" s="122">
        <v>1200000</v>
      </c>
      <c r="G7" s="123"/>
    </row>
    <row r="8" spans="1:7" ht="20.100000000000001" customHeight="1" x14ac:dyDescent="0.25">
      <c r="A8" s="102">
        <v>2</v>
      </c>
      <c r="B8" s="117" t="s">
        <v>282</v>
      </c>
      <c r="C8" s="121" t="s">
        <v>280</v>
      </c>
      <c r="D8" s="118">
        <v>1200000</v>
      </c>
      <c r="E8" s="121" t="s">
        <v>299</v>
      </c>
      <c r="F8" s="122"/>
      <c r="G8" s="124"/>
    </row>
    <row r="9" spans="1:7" ht="20.100000000000001" customHeight="1" x14ac:dyDescent="0.25">
      <c r="A9" s="102">
        <v>3</v>
      </c>
      <c r="B9" s="117" t="s">
        <v>283</v>
      </c>
      <c r="C9" s="121" t="s">
        <v>9</v>
      </c>
      <c r="D9" s="118">
        <v>1200000</v>
      </c>
      <c r="E9" s="121" t="s">
        <v>299</v>
      </c>
      <c r="F9" s="122">
        <v>1200000</v>
      </c>
      <c r="G9" s="124"/>
    </row>
    <row r="10" spans="1:7" ht="20.100000000000001" customHeight="1" x14ac:dyDescent="0.25">
      <c r="A10" s="102">
        <v>4</v>
      </c>
      <c r="B10" s="117" t="s">
        <v>284</v>
      </c>
      <c r="C10" s="126" t="s">
        <v>307</v>
      </c>
      <c r="D10" s="118">
        <v>800000</v>
      </c>
      <c r="E10" s="121" t="s">
        <v>299</v>
      </c>
      <c r="F10" s="122">
        <v>800000</v>
      </c>
      <c r="G10" s="123"/>
    </row>
    <row r="11" spans="1:7" ht="20.100000000000001" customHeight="1" x14ac:dyDescent="0.25">
      <c r="A11" s="102">
        <v>5</v>
      </c>
      <c r="B11" s="117" t="s">
        <v>285</v>
      </c>
      <c r="C11" s="125" t="s">
        <v>308</v>
      </c>
      <c r="D11" s="118">
        <v>800000</v>
      </c>
      <c r="E11" s="121" t="s">
        <v>299</v>
      </c>
      <c r="F11" s="122">
        <v>800000</v>
      </c>
      <c r="G11" s="123"/>
    </row>
    <row r="12" spans="1:7" ht="20.100000000000001" customHeight="1" x14ac:dyDescent="0.25">
      <c r="A12" s="102">
        <v>6</v>
      </c>
      <c r="B12" s="117" t="s">
        <v>289</v>
      </c>
      <c r="C12" s="127" t="s">
        <v>290</v>
      </c>
      <c r="D12" s="119">
        <v>1200000</v>
      </c>
      <c r="E12" s="121" t="s">
        <v>299</v>
      </c>
      <c r="F12" s="122"/>
      <c r="G12" s="124"/>
    </row>
    <row r="13" spans="1:7" ht="20.100000000000001" customHeight="1" x14ac:dyDescent="0.25">
      <c r="A13" s="102">
        <v>7</v>
      </c>
      <c r="B13" s="117" t="s">
        <v>287</v>
      </c>
      <c r="C13" s="127" t="s">
        <v>288</v>
      </c>
      <c r="D13" s="119">
        <v>1200000</v>
      </c>
      <c r="E13" s="121" t="s">
        <v>299</v>
      </c>
      <c r="F13" s="122">
        <v>1200000</v>
      </c>
      <c r="G13" s="124"/>
    </row>
    <row r="14" spans="1:7" ht="20.100000000000001" customHeight="1" x14ac:dyDescent="0.25">
      <c r="A14" s="102">
        <v>8</v>
      </c>
      <c r="B14" s="117" t="s">
        <v>286</v>
      </c>
      <c r="C14" s="125" t="s">
        <v>250</v>
      </c>
      <c r="D14" s="120">
        <v>1200000</v>
      </c>
      <c r="E14" s="121" t="s">
        <v>299</v>
      </c>
      <c r="F14" s="122"/>
      <c r="G14" s="123"/>
    </row>
    <row r="15" spans="1:7" ht="31.5" customHeight="1" thickBot="1" x14ac:dyDescent="0.3">
      <c r="A15" s="4"/>
      <c r="B15" s="116"/>
      <c r="C15" s="135" t="s">
        <v>4</v>
      </c>
      <c r="D15" s="135"/>
      <c r="E15" s="135"/>
      <c r="F15" s="5">
        <f>SUM(F7:F14)</f>
        <v>5200000</v>
      </c>
      <c r="G15" s="6"/>
    </row>
    <row r="16" spans="1:7" ht="16.5" thickTop="1" x14ac:dyDescent="0.25"/>
    <row r="17" spans="3:7" x14ac:dyDescent="0.25">
      <c r="C17" s="2" t="s">
        <v>326</v>
      </c>
      <c r="D17" s="2"/>
    </row>
    <row r="18" spans="3:7" x14ac:dyDescent="0.25">
      <c r="F18" s="3" t="s">
        <v>325</v>
      </c>
    </row>
    <row r="21" spans="3:7" x14ac:dyDescent="0.25">
      <c r="C21" s="132" t="s">
        <v>13</v>
      </c>
      <c r="D21" s="132"/>
      <c r="F21" s="132" t="s">
        <v>14</v>
      </c>
      <c r="G21" s="132"/>
    </row>
  </sheetData>
  <mergeCells count="11">
    <mergeCell ref="C15:E15"/>
    <mergeCell ref="C21:D21"/>
    <mergeCell ref="F21:G21"/>
    <mergeCell ref="A2:G2"/>
    <mergeCell ref="A3:G3"/>
    <mergeCell ref="A5:A6"/>
    <mergeCell ref="C5:C6"/>
    <mergeCell ref="D5:D6"/>
    <mergeCell ref="E5:E6"/>
    <mergeCell ref="F5:F6"/>
    <mergeCell ref="G5: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"/>
  <sheetViews>
    <sheetView workbookViewId="0">
      <selection activeCell="D15" sqref="D15"/>
    </sheetView>
  </sheetViews>
  <sheetFormatPr defaultRowHeight="15" x14ac:dyDescent="0.25"/>
  <cols>
    <col min="4" max="4" width="17.140625" customWidth="1"/>
    <col min="5" max="5" width="28.5703125" customWidth="1"/>
    <col min="6" max="6" width="24.85546875" customWidth="1"/>
    <col min="7" max="7" width="19.7109375" customWidth="1"/>
    <col min="8" max="8" width="26.5703125" customWidth="1"/>
  </cols>
  <sheetData>
    <row r="4" spans="1:13" ht="21" x14ac:dyDescent="0.35">
      <c r="A4" s="11"/>
      <c r="B4" s="91"/>
      <c r="C4" s="91"/>
      <c r="D4" s="92" t="s">
        <v>291</v>
      </c>
      <c r="E4" s="92"/>
      <c r="F4" s="84"/>
      <c r="G4" s="84"/>
      <c r="H4" s="84"/>
      <c r="I4" s="85"/>
      <c r="J4" s="85"/>
      <c r="K4" s="86"/>
      <c r="L4" s="86"/>
      <c r="M4" s="86"/>
    </row>
    <row r="5" spans="1:13" ht="21.75" customHeight="1" x14ac:dyDescent="0.3">
      <c r="A5" s="11"/>
      <c r="B5" s="11"/>
      <c r="C5" s="11"/>
      <c r="D5" s="87" t="s">
        <v>245</v>
      </c>
      <c r="E5" s="87" t="s">
        <v>249</v>
      </c>
      <c r="F5" s="87" t="s">
        <v>292</v>
      </c>
      <c r="G5" s="87" t="s">
        <v>246</v>
      </c>
      <c r="H5" s="87" t="s">
        <v>247</v>
      </c>
      <c r="I5" s="86"/>
      <c r="J5" s="86"/>
      <c r="K5" s="86"/>
      <c r="L5" s="86"/>
      <c r="M5" s="86"/>
    </row>
    <row r="6" spans="1:13" ht="21" customHeight="1" x14ac:dyDescent="0.3">
      <c r="A6" s="11"/>
      <c r="B6" s="11"/>
      <c r="C6" s="11"/>
      <c r="D6" s="88">
        <v>43286</v>
      </c>
      <c r="E6" s="98" t="s">
        <v>293</v>
      </c>
      <c r="F6" s="87">
        <v>809</v>
      </c>
      <c r="G6" s="87">
        <v>1</v>
      </c>
      <c r="H6" s="89">
        <v>100000</v>
      </c>
      <c r="I6" s="86"/>
      <c r="J6" s="86"/>
      <c r="K6" s="86"/>
      <c r="L6" s="86"/>
      <c r="M6" s="86"/>
    </row>
    <row r="7" spans="1:13" ht="18.75" x14ac:dyDescent="0.3">
      <c r="A7" s="11"/>
      <c r="B7" s="11"/>
      <c r="C7" s="11"/>
      <c r="D7" s="88">
        <v>43286</v>
      </c>
      <c r="E7" s="98" t="s">
        <v>294</v>
      </c>
      <c r="F7" s="87">
        <v>1407</v>
      </c>
      <c r="G7" s="87">
        <v>2</v>
      </c>
      <c r="H7" s="89">
        <v>200000</v>
      </c>
      <c r="I7" s="86"/>
      <c r="J7" s="86"/>
      <c r="K7" s="86"/>
      <c r="L7" s="86"/>
      <c r="M7" s="86"/>
    </row>
    <row r="8" spans="1:13" ht="18.75" x14ac:dyDescent="0.3">
      <c r="A8" s="11"/>
      <c r="B8" s="11"/>
      <c r="C8" s="11"/>
      <c r="D8" s="88">
        <v>43291</v>
      </c>
      <c r="E8" s="98"/>
      <c r="F8" s="87">
        <v>1206</v>
      </c>
      <c r="G8" s="87">
        <v>1</v>
      </c>
      <c r="H8" s="89" t="s">
        <v>300</v>
      </c>
      <c r="I8" s="86"/>
      <c r="J8" s="86"/>
      <c r="K8" s="86"/>
      <c r="L8" s="86"/>
      <c r="M8" s="86"/>
    </row>
    <row r="9" spans="1:13" ht="18.75" x14ac:dyDescent="0.3">
      <c r="A9" s="11"/>
      <c r="B9" s="11"/>
      <c r="C9" s="11"/>
      <c r="D9" s="88">
        <v>43293</v>
      </c>
      <c r="E9" s="98"/>
      <c r="F9" s="87">
        <v>808</v>
      </c>
      <c r="G9" s="87">
        <v>2</v>
      </c>
      <c r="H9" s="89">
        <v>200000</v>
      </c>
      <c r="I9" s="86"/>
      <c r="J9" s="86"/>
      <c r="K9" s="86"/>
      <c r="L9" s="86"/>
      <c r="M9" s="86"/>
    </row>
    <row r="10" spans="1:13" ht="18.75" x14ac:dyDescent="0.3">
      <c r="A10" s="11"/>
      <c r="B10" s="11"/>
      <c r="C10" s="11"/>
      <c r="D10" s="88">
        <v>43299</v>
      </c>
      <c r="E10" s="98" t="s">
        <v>303</v>
      </c>
      <c r="F10" s="87">
        <v>902</v>
      </c>
      <c r="G10" s="87">
        <v>1</v>
      </c>
      <c r="H10" s="89">
        <v>100000</v>
      </c>
      <c r="I10" s="86"/>
      <c r="J10" s="86"/>
      <c r="K10" s="86"/>
      <c r="L10" s="86"/>
      <c r="M10" s="86"/>
    </row>
    <row r="11" spans="1:13" ht="18.75" x14ac:dyDescent="0.3">
      <c r="A11" s="11"/>
      <c r="B11" s="11"/>
      <c r="C11" s="11"/>
      <c r="D11" s="88">
        <v>43304</v>
      </c>
      <c r="E11" s="98" t="s">
        <v>305</v>
      </c>
      <c r="F11" s="87"/>
      <c r="G11" s="87">
        <v>5</v>
      </c>
      <c r="H11" s="89" t="s">
        <v>306</v>
      </c>
      <c r="I11" s="86"/>
      <c r="J11" s="86"/>
      <c r="K11" s="86"/>
      <c r="L11" s="86"/>
      <c r="M11" s="86"/>
    </row>
    <row r="12" spans="1:13" ht="18.75" x14ac:dyDescent="0.3">
      <c r="A12" s="11"/>
      <c r="B12" s="11"/>
      <c r="C12" s="11"/>
      <c r="D12" s="88">
        <v>43308</v>
      </c>
      <c r="E12" s="98"/>
      <c r="F12" s="87">
        <v>604</v>
      </c>
      <c r="G12" s="87">
        <v>1</v>
      </c>
      <c r="H12" s="89">
        <v>100000</v>
      </c>
      <c r="I12" s="86"/>
      <c r="J12" s="86"/>
      <c r="K12" s="86"/>
      <c r="L12" s="86"/>
      <c r="M12" s="86"/>
    </row>
    <row r="13" spans="1:13" ht="18.75" x14ac:dyDescent="0.3">
      <c r="A13" s="11"/>
      <c r="B13" s="11"/>
      <c r="C13" s="11"/>
      <c r="D13" s="88">
        <v>43308</v>
      </c>
      <c r="E13" s="98"/>
      <c r="F13" s="87">
        <v>1105</v>
      </c>
      <c r="G13" s="87">
        <v>2</v>
      </c>
      <c r="H13" s="89">
        <v>200000</v>
      </c>
      <c r="I13" s="86"/>
      <c r="J13" s="86"/>
      <c r="K13" s="86"/>
      <c r="L13" s="86"/>
      <c r="M13" s="86"/>
    </row>
    <row r="14" spans="1:13" ht="18.75" x14ac:dyDescent="0.3">
      <c r="A14" s="11"/>
      <c r="B14" s="11"/>
      <c r="C14" s="11"/>
      <c r="D14" s="88">
        <v>43311</v>
      </c>
      <c r="E14" s="98"/>
      <c r="F14" s="87">
        <v>1109</v>
      </c>
      <c r="G14" s="87">
        <v>3</v>
      </c>
      <c r="H14" s="89">
        <v>300000</v>
      </c>
      <c r="I14" s="86"/>
      <c r="J14" s="86"/>
      <c r="K14" s="86"/>
      <c r="L14" s="86"/>
      <c r="M14" s="86"/>
    </row>
    <row r="15" spans="1:13" ht="18.75" x14ac:dyDescent="0.3">
      <c r="A15" s="11"/>
      <c r="B15" s="11"/>
      <c r="C15" s="11"/>
      <c r="D15" s="88"/>
      <c r="E15" s="98"/>
      <c r="F15" s="87"/>
      <c r="G15" s="87"/>
      <c r="H15" s="89"/>
      <c r="I15" s="86"/>
      <c r="J15" s="86"/>
      <c r="K15" s="86"/>
      <c r="L15" s="86"/>
      <c r="M15" s="86"/>
    </row>
    <row r="16" spans="1:13" ht="18.75" x14ac:dyDescent="0.3">
      <c r="A16" s="11"/>
      <c r="B16" s="11"/>
      <c r="C16" s="11"/>
      <c r="D16" s="88"/>
      <c r="E16" s="98"/>
      <c r="F16" s="87"/>
      <c r="G16" s="87"/>
      <c r="H16" s="89"/>
      <c r="I16" s="86"/>
      <c r="J16" s="86"/>
      <c r="K16" s="86"/>
      <c r="L16" s="86"/>
      <c r="M16" s="86"/>
    </row>
    <row r="17" spans="1:13" ht="18.75" x14ac:dyDescent="0.3">
      <c r="A17" s="11"/>
      <c r="B17" s="11"/>
      <c r="C17" s="11"/>
      <c r="D17" s="88"/>
      <c r="E17" s="98"/>
      <c r="F17" s="87"/>
      <c r="G17" s="87"/>
      <c r="H17" s="89"/>
      <c r="I17" s="86"/>
      <c r="J17" s="86"/>
      <c r="K17" s="86"/>
      <c r="L17" s="86"/>
      <c r="M17" s="86"/>
    </row>
    <row r="18" spans="1:13" ht="18.75" x14ac:dyDescent="0.3">
      <c r="A18" s="11"/>
      <c r="B18" s="11"/>
      <c r="C18" s="11"/>
      <c r="D18" s="88"/>
      <c r="E18" s="98"/>
      <c r="F18" s="87"/>
      <c r="G18" s="87"/>
      <c r="H18" s="89"/>
      <c r="I18" s="86"/>
      <c r="J18" s="86"/>
      <c r="K18" s="86"/>
      <c r="L18" s="86"/>
      <c r="M18" s="86"/>
    </row>
    <row r="19" spans="1:13" ht="18.75" x14ac:dyDescent="0.3">
      <c r="A19" s="11"/>
      <c r="B19" s="11"/>
      <c r="C19" s="11"/>
      <c r="D19" s="88"/>
      <c r="E19" s="98"/>
      <c r="F19" s="87"/>
      <c r="G19" s="87"/>
      <c r="H19" s="89"/>
      <c r="I19" s="86"/>
      <c r="J19" s="86"/>
      <c r="K19" s="86"/>
      <c r="L19" s="86"/>
      <c r="M19" s="86"/>
    </row>
    <row r="20" spans="1:13" ht="18.75" x14ac:dyDescent="0.3">
      <c r="A20" s="11"/>
      <c r="B20" s="11"/>
      <c r="C20" s="11"/>
      <c r="D20" s="88"/>
      <c r="E20" s="98"/>
      <c r="F20" s="87"/>
      <c r="G20" s="87"/>
      <c r="H20" s="89"/>
      <c r="I20" s="86"/>
      <c r="J20" s="86"/>
      <c r="K20" s="86"/>
      <c r="L20" s="86"/>
      <c r="M20" s="86"/>
    </row>
    <row r="21" spans="1:13" ht="18.75" x14ac:dyDescent="0.3">
      <c r="A21" s="11"/>
      <c r="B21" s="11"/>
      <c r="C21" s="11"/>
      <c r="D21" s="88"/>
      <c r="E21" s="98"/>
      <c r="F21" s="87"/>
      <c r="G21" s="87"/>
      <c r="H21" s="89"/>
      <c r="I21" s="86"/>
      <c r="J21" s="86"/>
      <c r="K21" s="86"/>
      <c r="L21" s="86"/>
      <c r="M21" s="86"/>
    </row>
    <row r="22" spans="1:13" ht="18.75" x14ac:dyDescent="0.3">
      <c r="A22" s="11"/>
      <c r="B22" s="11"/>
      <c r="C22" s="11"/>
      <c r="D22" s="88"/>
      <c r="E22" s="98"/>
      <c r="F22" s="87"/>
      <c r="G22" s="87"/>
      <c r="H22" s="89"/>
      <c r="I22" s="86"/>
      <c r="J22" s="86"/>
      <c r="K22" s="86"/>
      <c r="L22" s="86"/>
      <c r="M22" s="86"/>
    </row>
    <row r="23" spans="1:13" ht="18.75" x14ac:dyDescent="0.3">
      <c r="A23" s="11"/>
      <c r="B23" s="11"/>
      <c r="C23" s="11"/>
      <c r="D23" s="88"/>
      <c r="E23" s="98"/>
      <c r="F23" s="87"/>
      <c r="G23" s="87"/>
      <c r="H23" s="89"/>
      <c r="I23" s="86"/>
      <c r="J23" s="86"/>
      <c r="K23" s="86"/>
      <c r="L23" s="86"/>
      <c r="M23" s="86"/>
    </row>
    <row r="24" spans="1:13" ht="18.75" x14ac:dyDescent="0.3">
      <c r="A24" s="11"/>
      <c r="B24" s="11"/>
      <c r="C24" s="11"/>
      <c r="D24" s="87"/>
      <c r="E24" s="98"/>
      <c r="F24" s="87"/>
      <c r="G24" s="87"/>
      <c r="H24" s="89"/>
      <c r="I24" s="86"/>
      <c r="J24" s="86"/>
      <c r="K24" s="86"/>
      <c r="L24" s="86"/>
      <c r="M24" s="86"/>
    </row>
    <row r="25" spans="1:13" ht="18.75" x14ac:dyDescent="0.3">
      <c r="A25" s="11"/>
      <c r="B25" s="11"/>
      <c r="C25" s="11"/>
      <c r="D25" s="87" t="s">
        <v>248</v>
      </c>
      <c r="E25" s="98"/>
      <c r="F25" s="87"/>
      <c r="G25" s="87"/>
      <c r="H25" s="90">
        <f>SUM(H6:H24)</f>
        <v>1200000</v>
      </c>
      <c r="I25" s="86"/>
      <c r="J25" s="86"/>
      <c r="K25" s="86"/>
      <c r="L25" s="86"/>
      <c r="M25" s="86"/>
    </row>
    <row r="26" spans="1:13" ht="18.75" x14ac:dyDescent="0.3">
      <c r="A26" s="11"/>
      <c r="B26" s="11"/>
      <c r="C26" s="11"/>
      <c r="D26" s="87"/>
      <c r="E26" s="87"/>
      <c r="F26" s="87"/>
      <c r="G26" s="87"/>
      <c r="H26" s="86"/>
      <c r="I26" s="86"/>
      <c r="J26" s="86"/>
      <c r="K26" s="86"/>
      <c r="L26" s="86"/>
      <c r="M26" s="86"/>
    </row>
    <row r="27" spans="1:13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9"/>
  <sheetViews>
    <sheetView workbookViewId="0">
      <selection activeCell="I20" sqref="I20"/>
    </sheetView>
  </sheetViews>
  <sheetFormatPr defaultRowHeight="15" x14ac:dyDescent="0.25"/>
  <cols>
    <col min="4" max="4" width="17.140625" customWidth="1"/>
    <col min="5" max="6" width="28.5703125" customWidth="1"/>
    <col min="7" max="7" width="24.85546875" customWidth="1"/>
    <col min="8" max="8" width="19.7109375" customWidth="1"/>
    <col min="9" max="9" width="26.5703125" customWidth="1"/>
  </cols>
  <sheetData>
    <row r="4" spans="1:14" ht="21" x14ac:dyDescent="0.35">
      <c r="A4" s="11"/>
      <c r="B4" s="91"/>
      <c r="C4" s="91"/>
      <c r="D4" s="92" t="s">
        <v>331</v>
      </c>
      <c r="E4" s="92"/>
      <c r="F4" s="92"/>
      <c r="G4" s="84"/>
      <c r="H4" s="84"/>
      <c r="I4" s="84"/>
      <c r="J4" s="85"/>
      <c r="K4" s="85"/>
      <c r="L4" s="86"/>
      <c r="M4" s="86"/>
      <c r="N4" s="86"/>
    </row>
    <row r="5" spans="1:14" ht="21.75" customHeight="1" x14ac:dyDescent="0.3">
      <c r="A5" s="11"/>
      <c r="B5" s="11"/>
      <c r="C5" s="11"/>
      <c r="D5" s="87" t="s">
        <v>245</v>
      </c>
      <c r="E5" s="87" t="s">
        <v>249</v>
      </c>
      <c r="F5" s="87" t="s">
        <v>329</v>
      </c>
      <c r="G5" s="87" t="s">
        <v>292</v>
      </c>
      <c r="H5" s="87" t="s">
        <v>246</v>
      </c>
      <c r="I5" s="87" t="s">
        <v>247</v>
      </c>
      <c r="J5" s="86"/>
      <c r="K5" s="86"/>
      <c r="L5" s="86"/>
      <c r="M5" s="86"/>
      <c r="N5" s="86"/>
    </row>
    <row r="6" spans="1:14" ht="21.75" customHeight="1" x14ac:dyDescent="0.3">
      <c r="A6" s="11"/>
      <c r="B6" s="11"/>
      <c r="C6" s="11"/>
      <c r="D6" s="88">
        <v>43328</v>
      </c>
      <c r="E6" s="87" t="s">
        <v>332</v>
      </c>
      <c r="F6" s="87"/>
      <c r="G6" s="87"/>
      <c r="H6" s="87" t="s">
        <v>333</v>
      </c>
      <c r="I6" s="89">
        <v>1500000</v>
      </c>
      <c r="J6" s="86"/>
      <c r="K6" s="86"/>
      <c r="L6" s="86"/>
      <c r="M6" s="86"/>
      <c r="N6" s="86"/>
    </row>
    <row r="7" spans="1:14" ht="21.75" customHeight="1" x14ac:dyDescent="0.3">
      <c r="A7" s="11"/>
      <c r="B7" s="11"/>
      <c r="C7" s="11"/>
      <c r="D7" s="88"/>
      <c r="E7" s="87"/>
      <c r="F7" s="87"/>
      <c r="G7" s="87"/>
      <c r="H7" s="87"/>
      <c r="I7" s="89"/>
      <c r="J7" s="86"/>
      <c r="K7" s="86"/>
      <c r="L7" s="86"/>
      <c r="M7" s="86"/>
      <c r="N7" s="86"/>
    </row>
    <row r="8" spans="1:14" ht="21" customHeight="1" x14ac:dyDescent="0.3">
      <c r="A8" s="11"/>
      <c r="B8" s="11"/>
      <c r="C8" s="11"/>
      <c r="D8" s="88">
        <v>43329</v>
      </c>
      <c r="E8" s="98" t="s">
        <v>328</v>
      </c>
      <c r="F8" s="98" t="s">
        <v>330</v>
      </c>
      <c r="G8" s="87">
        <v>805</v>
      </c>
      <c r="H8" s="87">
        <v>1</v>
      </c>
      <c r="I8" s="89">
        <v>100000</v>
      </c>
      <c r="J8" s="86"/>
      <c r="K8" s="86"/>
      <c r="L8" s="86"/>
      <c r="M8" s="86"/>
      <c r="N8" s="86"/>
    </row>
    <row r="9" spans="1:14" ht="18.75" x14ac:dyDescent="0.3">
      <c r="A9" s="11"/>
      <c r="B9" s="11"/>
      <c r="C9" s="11"/>
      <c r="D9" s="88">
        <v>43329</v>
      </c>
      <c r="E9" s="98" t="s">
        <v>334</v>
      </c>
      <c r="F9" s="98" t="s">
        <v>335</v>
      </c>
      <c r="G9" s="87">
        <v>703</v>
      </c>
      <c r="H9" s="87">
        <v>1</v>
      </c>
      <c r="I9" s="89">
        <v>100000</v>
      </c>
      <c r="J9" s="86"/>
      <c r="K9" s="86"/>
      <c r="L9" s="86"/>
      <c r="M9" s="86"/>
      <c r="N9" s="86"/>
    </row>
    <row r="10" spans="1:14" ht="18.75" x14ac:dyDescent="0.3">
      <c r="A10" s="11"/>
      <c r="B10" s="11"/>
      <c r="C10" s="11"/>
      <c r="D10" s="88">
        <v>43332</v>
      </c>
      <c r="E10" s="98" t="s">
        <v>340</v>
      </c>
      <c r="F10" s="98" t="s">
        <v>337</v>
      </c>
      <c r="G10" s="87">
        <v>809</v>
      </c>
      <c r="H10" s="87">
        <v>2</v>
      </c>
      <c r="I10" s="89">
        <v>200000</v>
      </c>
      <c r="J10" s="86"/>
      <c r="K10" s="86"/>
      <c r="L10" s="86"/>
      <c r="M10" s="86"/>
      <c r="N10" s="86"/>
    </row>
    <row r="11" spans="1:14" ht="18.75" x14ac:dyDescent="0.3">
      <c r="A11" s="11"/>
      <c r="B11" s="11"/>
      <c r="C11" s="11"/>
      <c r="D11" s="88">
        <v>43332</v>
      </c>
      <c r="E11" s="98" t="s">
        <v>338</v>
      </c>
      <c r="F11" s="98" t="s">
        <v>339</v>
      </c>
      <c r="G11" s="87">
        <v>1409</v>
      </c>
      <c r="H11" s="87">
        <v>1</v>
      </c>
      <c r="I11" s="89">
        <v>100000</v>
      </c>
      <c r="J11" s="86"/>
      <c r="K11" s="86"/>
      <c r="L11" s="86"/>
      <c r="M11" s="86"/>
      <c r="N11" s="86"/>
    </row>
    <row r="12" spans="1:14" ht="18.75" x14ac:dyDescent="0.3">
      <c r="A12" s="11"/>
      <c r="B12" s="11"/>
      <c r="C12" s="11"/>
      <c r="D12" s="88">
        <v>43333</v>
      </c>
      <c r="E12" s="98" t="s">
        <v>342</v>
      </c>
      <c r="F12" s="98" t="s">
        <v>343</v>
      </c>
      <c r="G12" s="87">
        <v>1205</v>
      </c>
      <c r="H12" s="87">
        <v>1</v>
      </c>
      <c r="I12" s="89">
        <v>100000</v>
      </c>
      <c r="J12" s="86"/>
      <c r="K12" s="86"/>
      <c r="L12" s="86"/>
      <c r="M12" s="86"/>
      <c r="N12" s="86"/>
    </row>
    <row r="13" spans="1:14" ht="18.75" x14ac:dyDescent="0.3">
      <c r="A13" s="11"/>
      <c r="B13" s="11"/>
      <c r="C13" s="11"/>
      <c r="D13" s="88">
        <v>43334</v>
      </c>
      <c r="E13" s="98" t="s">
        <v>344</v>
      </c>
      <c r="F13" s="98" t="s">
        <v>345</v>
      </c>
      <c r="G13" s="87">
        <v>1904</v>
      </c>
      <c r="H13" s="87">
        <v>4</v>
      </c>
      <c r="I13" s="89">
        <v>400000</v>
      </c>
      <c r="J13" s="86"/>
      <c r="K13" s="86"/>
      <c r="L13" s="86"/>
      <c r="M13" s="86"/>
      <c r="N13" s="86"/>
    </row>
    <row r="14" spans="1:14" ht="18.75" x14ac:dyDescent="0.3">
      <c r="A14" s="11"/>
      <c r="B14" s="11"/>
      <c r="C14" s="11"/>
      <c r="D14" s="88"/>
      <c r="E14" s="98"/>
      <c r="F14" s="98"/>
      <c r="G14" s="87"/>
      <c r="H14" s="87"/>
      <c r="I14" s="89" t="s">
        <v>346</v>
      </c>
      <c r="J14" s="86"/>
      <c r="K14" s="86"/>
      <c r="L14" s="86"/>
      <c r="M14" s="86"/>
      <c r="N14" s="86"/>
    </row>
    <row r="15" spans="1:14" ht="18.75" x14ac:dyDescent="0.3">
      <c r="A15" s="11"/>
      <c r="B15" s="11"/>
      <c r="C15" s="11"/>
      <c r="D15" s="88"/>
      <c r="E15" s="98"/>
      <c r="F15" s="98"/>
      <c r="G15" s="87"/>
      <c r="H15" s="87"/>
      <c r="I15" s="89"/>
      <c r="J15" s="86"/>
      <c r="K15" s="86"/>
      <c r="L15" s="86"/>
      <c r="M15" s="86"/>
      <c r="N15" s="86"/>
    </row>
    <row r="16" spans="1:14" ht="18.75" x14ac:dyDescent="0.3">
      <c r="A16" s="11"/>
      <c r="B16" s="11"/>
      <c r="C16" s="11"/>
      <c r="D16" s="88"/>
      <c r="E16" s="98"/>
      <c r="F16" s="98"/>
      <c r="G16" s="87"/>
      <c r="H16" s="87"/>
      <c r="I16" s="89"/>
      <c r="J16" s="86"/>
      <c r="K16" s="86"/>
      <c r="L16" s="86"/>
      <c r="M16" s="86"/>
      <c r="N16" s="86"/>
    </row>
    <row r="17" spans="1:14" ht="18.75" x14ac:dyDescent="0.3">
      <c r="A17" s="11"/>
      <c r="B17" s="11"/>
      <c r="C17" s="11"/>
      <c r="D17" s="88"/>
      <c r="E17" s="98"/>
      <c r="F17" s="98"/>
      <c r="G17" s="87"/>
      <c r="H17" s="87"/>
      <c r="I17" s="89"/>
      <c r="J17" s="86"/>
      <c r="K17" s="86"/>
      <c r="L17" s="86"/>
      <c r="M17" s="86"/>
      <c r="N17" s="86"/>
    </row>
    <row r="18" spans="1:14" ht="18.75" x14ac:dyDescent="0.3">
      <c r="A18" s="11"/>
      <c r="B18" s="11"/>
      <c r="C18" s="11"/>
      <c r="D18" s="88"/>
      <c r="E18" s="98"/>
      <c r="F18" s="98"/>
      <c r="G18" s="87"/>
      <c r="H18" s="87"/>
      <c r="I18" s="89"/>
      <c r="J18" s="86"/>
      <c r="K18" s="86"/>
      <c r="L18" s="86"/>
      <c r="M18" s="86"/>
      <c r="N18" s="86"/>
    </row>
    <row r="19" spans="1:14" ht="18.75" x14ac:dyDescent="0.3">
      <c r="A19" s="11"/>
      <c r="B19" s="11"/>
      <c r="C19" s="11"/>
      <c r="D19" s="88"/>
      <c r="E19" s="98"/>
      <c r="F19" s="98"/>
      <c r="G19" s="87"/>
      <c r="H19" s="87"/>
      <c r="I19" s="89"/>
      <c r="J19" s="86"/>
      <c r="K19" s="86"/>
      <c r="L19" s="86"/>
      <c r="M19" s="86"/>
      <c r="N19" s="86"/>
    </row>
    <row r="20" spans="1:14" ht="18.75" x14ac:dyDescent="0.3">
      <c r="A20" s="11"/>
      <c r="B20" s="11"/>
      <c r="C20" s="11"/>
      <c r="D20" s="88"/>
      <c r="E20" s="98"/>
      <c r="F20" s="98"/>
      <c r="G20" s="87"/>
      <c r="H20" s="87"/>
      <c r="I20" s="89"/>
      <c r="J20" s="86"/>
      <c r="K20" s="86"/>
      <c r="L20" s="86"/>
      <c r="M20" s="86"/>
      <c r="N20" s="86"/>
    </row>
    <row r="21" spans="1:14" ht="18.75" x14ac:dyDescent="0.3">
      <c r="A21" s="11"/>
      <c r="B21" s="11"/>
      <c r="C21" s="11"/>
      <c r="D21" s="88"/>
      <c r="E21" s="98"/>
      <c r="F21" s="98"/>
      <c r="G21" s="87"/>
      <c r="H21" s="87"/>
      <c r="I21" s="89"/>
      <c r="J21" s="86"/>
      <c r="K21" s="86"/>
      <c r="L21" s="86"/>
      <c r="M21" s="86"/>
      <c r="N21" s="86"/>
    </row>
    <row r="22" spans="1:14" ht="18.75" x14ac:dyDescent="0.3">
      <c r="A22" s="11"/>
      <c r="B22" s="11"/>
      <c r="C22" s="11"/>
      <c r="D22" s="88"/>
      <c r="E22" s="98"/>
      <c r="F22" s="98"/>
      <c r="G22" s="87"/>
      <c r="H22" s="87"/>
      <c r="I22" s="89"/>
      <c r="J22" s="86"/>
      <c r="K22" s="86"/>
      <c r="L22" s="86"/>
      <c r="M22" s="86"/>
      <c r="N22" s="86"/>
    </row>
    <row r="23" spans="1:14" ht="18.75" x14ac:dyDescent="0.3">
      <c r="A23" s="11"/>
      <c r="B23" s="11"/>
      <c r="C23" s="11"/>
      <c r="D23" s="88"/>
      <c r="E23" s="98"/>
      <c r="F23" s="98"/>
      <c r="G23" s="87"/>
      <c r="H23" s="87"/>
      <c r="I23" s="89"/>
      <c r="J23" s="86"/>
      <c r="K23" s="86"/>
      <c r="L23" s="86"/>
      <c r="M23" s="86"/>
      <c r="N23" s="86"/>
    </row>
    <row r="24" spans="1:14" ht="18.75" x14ac:dyDescent="0.3">
      <c r="A24" s="11"/>
      <c r="B24" s="11"/>
      <c r="C24" s="11"/>
      <c r="D24" s="88"/>
      <c r="E24" s="98"/>
      <c r="F24" s="98"/>
      <c r="G24" s="87"/>
      <c r="H24" s="87"/>
      <c r="I24" s="89"/>
      <c r="J24" s="86"/>
      <c r="K24" s="86"/>
      <c r="L24" s="86"/>
      <c r="M24" s="86"/>
      <c r="N24" s="86"/>
    </row>
    <row r="25" spans="1:14" ht="18.75" x14ac:dyDescent="0.3">
      <c r="A25" s="11"/>
      <c r="B25" s="11"/>
      <c r="C25" s="11"/>
      <c r="D25" s="88"/>
      <c r="E25" s="98"/>
      <c r="F25" s="98"/>
      <c r="G25" s="87"/>
      <c r="H25" s="87"/>
      <c r="I25" s="89"/>
      <c r="J25" s="86"/>
      <c r="K25" s="86"/>
      <c r="L25" s="86"/>
      <c r="M25" s="86"/>
      <c r="N25" s="86"/>
    </row>
    <row r="26" spans="1:14" ht="18.75" x14ac:dyDescent="0.3">
      <c r="A26" s="11"/>
      <c r="B26" s="11"/>
      <c r="C26" s="11"/>
      <c r="D26" s="87"/>
      <c r="E26" s="98"/>
      <c r="F26" s="98"/>
      <c r="G26" s="87"/>
      <c r="H26" s="87"/>
      <c r="I26" s="89"/>
      <c r="J26" s="86"/>
      <c r="K26" s="86"/>
      <c r="L26" s="86"/>
      <c r="M26" s="86"/>
      <c r="N26" s="86"/>
    </row>
    <row r="27" spans="1:14" ht="18.75" x14ac:dyDescent="0.3">
      <c r="A27" s="11"/>
      <c r="B27" s="11"/>
      <c r="C27" s="11"/>
      <c r="D27" s="87" t="s">
        <v>248</v>
      </c>
      <c r="E27" s="98"/>
      <c r="F27" s="98"/>
      <c r="G27" s="87"/>
      <c r="H27" s="87"/>
      <c r="I27" s="89">
        <f>SUM(I8:I26)</f>
        <v>1000000</v>
      </c>
      <c r="J27" s="86"/>
      <c r="K27" s="86"/>
      <c r="L27" s="86"/>
      <c r="M27" s="86"/>
      <c r="N27" s="86"/>
    </row>
    <row r="28" spans="1:14" ht="18.75" x14ac:dyDescent="0.3">
      <c r="A28" s="11"/>
      <c r="B28" s="11"/>
      <c r="C28" s="11"/>
      <c r="D28" s="87"/>
      <c r="E28" s="87"/>
      <c r="F28" s="87"/>
      <c r="G28" s="87"/>
      <c r="H28" s="87"/>
      <c r="I28" s="86"/>
      <c r="J28" s="86"/>
      <c r="K28" s="86"/>
      <c r="L28" s="86"/>
      <c r="M28" s="86"/>
      <c r="N28" s="86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9"/>
  <sheetViews>
    <sheetView topLeftCell="A10" zoomScaleNormal="100" workbookViewId="0">
      <selection activeCell="E22" sqref="E22"/>
    </sheetView>
  </sheetViews>
  <sheetFormatPr defaultRowHeight="15.75" x14ac:dyDescent="0.25"/>
  <cols>
    <col min="1" max="1" width="9.140625" style="3"/>
    <col min="2" max="2" width="13.85546875" style="3" customWidth="1"/>
    <col min="3" max="4" width="12.5703125" style="3" customWidth="1"/>
    <col min="5" max="5" width="17.140625" style="3" customWidth="1"/>
    <col min="6" max="6" width="29" style="3" customWidth="1"/>
    <col min="7" max="16384" width="9.140625" style="3"/>
  </cols>
  <sheetData>
    <row r="2" spans="1:6" ht="22.5" x14ac:dyDescent="0.3">
      <c r="A2" s="128" t="s">
        <v>21</v>
      </c>
      <c r="B2" s="128"/>
      <c r="C2" s="128"/>
      <c r="D2" s="128"/>
      <c r="E2" s="128"/>
      <c r="F2" s="128"/>
    </row>
    <row r="3" spans="1:6" ht="18.75" x14ac:dyDescent="0.3">
      <c r="A3" s="131" t="s">
        <v>349</v>
      </c>
      <c r="B3" s="131"/>
      <c r="C3" s="131"/>
      <c r="D3" s="131"/>
      <c r="E3" s="131"/>
      <c r="F3" s="131"/>
    </row>
    <row r="4" spans="1:6" ht="16.5" thickBot="1" x14ac:dyDescent="0.3"/>
    <row r="5" spans="1:6" ht="16.5" thickTop="1" x14ac:dyDescent="0.25">
      <c r="A5" s="133" t="s">
        <v>0</v>
      </c>
      <c r="B5" s="129" t="s">
        <v>15</v>
      </c>
      <c r="C5" s="129" t="s">
        <v>16</v>
      </c>
      <c r="D5" s="129" t="s">
        <v>17</v>
      </c>
      <c r="E5" s="129" t="s">
        <v>20</v>
      </c>
      <c r="F5" s="138" t="s">
        <v>18</v>
      </c>
    </row>
    <row r="6" spans="1:6" x14ac:dyDescent="0.25">
      <c r="A6" s="134"/>
      <c r="B6" s="130"/>
      <c r="C6" s="130"/>
      <c r="D6" s="130"/>
      <c r="E6" s="130"/>
      <c r="F6" s="139"/>
    </row>
    <row r="7" spans="1:6" x14ac:dyDescent="0.25">
      <c r="A7" s="78">
        <v>1</v>
      </c>
      <c r="B7" s="76">
        <v>43314</v>
      </c>
      <c r="C7" s="9" t="s">
        <v>19</v>
      </c>
      <c r="D7" s="10">
        <v>5</v>
      </c>
      <c r="E7" s="83">
        <v>1500000</v>
      </c>
      <c r="F7" s="7" t="s">
        <v>321</v>
      </c>
    </row>
    <row r="8" spans="1:6" ht="20.100000000000001" customHeight="1" x14ac:dyDescent="0.25">
      <c r="A8" s="78">
        <v>2</v>
      </c>
      <c r="B8" s="76">
        <v>43318</v>
      </c>
      <c r="C8" s="9" t="s">
        <v>19</v>
      </c>
      <c r="D8" s="10">
        <v>5</v>
      </c>
      <c r="E8" s="83">
        <v>1500000</v>
      </c>
      <c r="F8" s="79" t="s">
        <v>322</v>
      </c>
    </row>
    <row r="9" spans="1:6" ht="20.100000000000001" customHeight="1" x14ac:dyDescent="0.25">
      <c r="A9" s="78">
        <v>3</v>
      </c>
      <c r="B9" s="76">
        <v>43320</v>
      </c>
      <c r="C9" s="9" t="s">
        <v>311</v>
      </c>
      <c r="D9" s="10"/>
      <c r="E9" s="83">
        <v>420000</v>
      </c>
      <c r="F9" s="79" t="s">
        <v>312</v>
      </c>
    </row>
    <row r="10" spans="1:6" ht="20.100000000000001" customHeight="1" x14ac:dyDescent="0.25">
      <c r="A10" s="78">
        <v>4</v>
      </c>
      <c r="B10" s="76">
        <v>43321</v>
      </c>
      <c r="C10" s="9" t="s">
        <v>19</v>
      </c>
      <c r="D10" s="10">
        <v>5</v>
      </c>
      <c r="E10" s="83">
        <v>1500000</v>
      </c>
      <c r="F10" s="79" t="s">
        <v>323</v>
      </c>
    </row>
    <row r="11" spans="1:6" ht="20.100000000000001" customHeight="1" x14ac:dyDescent="0.25">
      <c r="A11" s="78">
        <v>5</v>
      </c>
      <c r="B11" s="76">
        <v>43325</v>
      </c>
      <c r="C11" s="9" t="s">
        <v>19</v>
      </c>
      <c r="D11" s="10">
        <v>7</v>
      </c>
      <c r="E11" s="83">
        <v>2100000</v>
      </c>
      <c r="F11" s="79" t="s">
        <v>324</v>
      </c>
    </row>
    <row r="12" spans="1:6" ht="20.100000000000001" customHeight="1" x14ac:dyDescent="0.25">
      <c r="A12" s="78">
        <v>6</v>
      </c>
      <c r="B12" s="76">
        <v>43327</v>
      </c>
      <c r="C12" s="9" t="s">
        <v>19</v>
      </c>
      <c r="D12" s="10">
        <v>4</v>
      </c>
      <c r="E12" s="83">
        <v>1200000</v>
      </c>
      <c r="F12" s="79" t="s">
        <v>327</v>
      </c>
    </row>
    <row r="13" spans="1:6" ht="20.100000000000001" customHeight="1" x14ac:dyDescent="0.25">
      <c r="A13" s="78">
        <v>7</v>
      </c>
      <c r="B13" s="76">
        <v>43329</v>
      </c>
      <c r="C13" s="9" t="s">
        <v>19</v>
      </c>
      <c r="D13" s="10">
        <v>5</v>
      </c>
      <c r="E13" s="83">
        <v>1500000</v>
      </c>
      <c r="F13" s="79" t="s">
        <v>336</v>
      </c>
    </row>
    <row r="14" spans="1:6" ht="20.100000000000001" customHeight="1" x14ac:dyDescent="0.25">
      <c r="A14" s="78">
        <v>8</v>
      </c>
      <c r="B14" s="76">
        <v>43333</v>
      </c>
      <c r="C14" s="9" t="s">
        <v>19</v>
      </c>
      <c r="D14" s="10">
        <v>5</v>
      </c>
      <c r="E14" s="83">
        <v>1500000</v>
      </c>
      <c r="F14" s="79" t="s">
        <v>341</v>
      </c>
    </row>
    <row r="15" spans="1:6" ht="20.100000000000001" customHeight="1" x14ac:dyDescent="0.25">
      <c r="A15" s="78">
        <v>9</v>
      </c>
      <c r="B15" s="76">
        <v>43335</v>
      </c>
      <c r="C15" s="9" t="s">
        <v>19</v>
      </c>
      <c r="D15" s="10">
        <v>4</v>
      </c>
      <c r="E15" s="83">
        <v>1200000</v>
      </c>
      <c r="F15" s="79" t="s">
        <v>347</v>
      </c>
    </row>
    <row r="16" spans="1:6" ht="20.100000000000001" customHeight="1" x14ac:dyDescent="0.25">
      <c r="A16" s="78">
        <v>10</v>
      </c>
      <c r="B16" s="76">
        <v>43339</v>
      </c>
      <c r="C16" s="9" t="s">
        <v>19</v>
      </c>
      <c r="D16" s="10">
        <v>6</v>
      </c>
      <c r="E16" s="83">
        <v>1800000</v>
      </c>
      <c r="F16" s="79" t="s">
        <v>348</v>
      </c>
    </row>
    <row r="17" spans="1:6" ht="20.100000000000001" customHeight="1" x14ac:dyDescent="0.25">
      <c r="A17" s="78">
        <v>11</v>
      </c>
      <c r="B17" s="76">
        <v>43340</v>
      </c>
      <c r="C17" s="9" t="s">
        <v>311</v>
      </c>
      <c r="D17" s="10"/>
      <c r="E17" s="81">
        <v>690000</v>
      </c>
      <c r="F17" s="79" t="s">
        <v>312</v>
      </c>
    </row>
    <row r="18" spans="1:6" ht="20.100000000000001" customHeight="1" x14ac:dyDescent="0.25">
      <c r="A18" s="78">
        <v>12</v>
      </c>
      <c r="B18" s="76">
        <v>43342</v>
      </c>
      <c r="C18" s="9" t="s">
        <v>19</v>
      </c>
      <c r="D18" s="10">
        <v>4</v>
      </c>
      <c r="E18" s="83">
        <v>1200000</v>
      </c>
      <c r="F18" s="79" t="s">
        <v>350</v>
      </c>
    </row>
    <row r="19" spans="1:6" ht="20.100000000000001" customHeight="1" x14ac:dyDescent="0.25">
      <c r="A19" s="78">
        <v>13</v>
      </c>
      <c r="B19" s="76">
        <v>43347</v>
      </c>
      <c r="C19" s="9" t="s">
        <v>19</v>
      </c>
      <c r="D19" s="10">
        <v>6</v>
      </c>
      <c r="E19" s="83">
        <v>1800000</v>
      </c>
      <c r="F19" s="96" t="s">
        <v>351</v>
      </c>
    </row>
    <row r="20" spans="1:6" ht="20.100000000000001" customHeight="1" x14ac:dyDescent="0.25">
      <c r="A20" s="78">
        <v>14</v>
      </c>
      <c r="B20" s="76"/>
      <c r="C20" s="94"/>
      <c r="D20" s="94"/>
      <c r="E20" s="81"/>
      <c r="F20" s="96"/>
    </row>
    <row r="21" spans="1:6" ht="20.100000000000001" customHeight="1" x14ac:dyDescent="0.25">
      <c r="A21" s="78">
        <v>15</v>
      </c>
      <c r="B21" s="97"/>
      <c r="C21" s="94"/>
      <c r="D21" s="94"/>
      <c r="E21" s="81"/>
      <c r="F21" s="96"/>
    </row>
    <row r="22" spans="1:6" ht="20.100000000000001" customHeight="1" x14ac:dyDescent="0.25">
      <c r="A22" s="78">
        <v>16</v>
      </c>
      <c r="B22" s="97"/>
      <c r="C22" s="94"/>
      <c r="D22" s="94"/>
      <c r="E22" s="95"/>
      <c r="F22" s="96"/>
    </row>
    <row r="23" spans="1:6" ht="20.100000000000001" customHeight="1" x14ac:dyDescent="0.25">
      <c r="A23" s="78">
        <v>17</v>
      </c>
      <c r="B23" s="93"/>
      <c r="C23" s="94"/>
      <c r="D23" s="94"/>
      <c r="E23" s="95"/>
      <c r="F23" s="96"/>
    </row>
    <row r="24" spans="1:6" ht="31.5" customHeight="1" thickBot="1" x14ac:dyDescent="0.3">
      <c r="A24" s="4"/>
      <c r="B24" s="135" t="s">
        <v>4</v>
      </c>
      <c r="C24" s="135"/>
      <c r="D24" s="135"/>
      <c r="E24" s="8">
        <f>SUM(E7:E20)</f>
        <v>17910000</v>
      </c>
      <c r="F24" s="80"/>
    </row>
    <row r="25" spans="1:6" ht="16.5" thickTop="1" x14ac:dyDescent="0.25"/>
    <row r="26" spans="1:6" x14ac:dyDescent="0.25">
      <c r="B26" s="2" t="s">
        <v>278</v>
      </c>
      <c r="C26" s="99"/>
      <c r="D26" s="99"/>
      <c r="E26" s="99"/>
    </row>
    <row r="27" spans="1:6" x14ac:dyDescent="0.25">
      <c r="B27" s="2"/>
      <c r="E27" s="136" t="s">
        <v>11</v>
      </c>
      <c r="F27" s="136"/>
    </row>
    <row r="29" spans="1:6" x14ac:dyDescent="0.25">
      <c r="B29" s="1" t="s">
        <v>13</v>
      </c>
      <c r="E29" s="137" t="s">
        <v>14</v>
      </c>
      <c r="F29" s="137"/>
    </row>
  </sheetData>
  <mergeCells count="11">
    <mergeCell ref="E27:F27"/>
    <mergeCell ref="E29:F29"/>
    <mergeCell ref="B24:D24"/>
    <mergeCell ref="A2:F2"/>
    <mergeCell ref="A3:F3"/>
    <mergeCell ref="A5:A6"/>
    <mergeCell ref="B5:B6"/>
    <mergeCell ref="C5:C6"/>
    <mergeCell ref="D5:D6"/>
    <mergeCell ref="E5:E6"/>
    <mergeCell ref="F5:F6"/>
  </mergeCells>
  <pageMargins left="0.19685039370078741" right="0.19685039370078741" top="0.78740157480314965" bottom="0.39370078740157483" header="0.19685039370078741" footer="0.19685039370078741"/>
  <pageSetup paperSize="9" fitToHeight="0" orientation="portrait" horizontalDpi="0" verticalDpi="0" r:id="rId1"/>
  <colBreaks count="1" manualBreakCount="1">
    <brk id="6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F14" sqref="F14"/>
    </sheetView>
  </sheetViews>
  <sheetFormatPr defaultRowHeight="15.75" x14ac:dyDescent="0.25"/>
  <cols>
    <col min="1" max="1" width="9.140625" style="3"/>
    <col min="2" max="2" width="13.85546875" style="3" customWidth="1"/>
    <col min="3" max="4" width="12.5703125" style="3" customWidth="1"/>
    <col min="5" max="5" width="17.140625" style="3" customWidth="1"/>
    <col min="6" max="6" width="29" style="3" customWidth="1"/>
    <col min="7" max="16384" width="9.140625" style="3"/>
  </cols>
  <sheetData>
    <row r="2" spans="1:6" ht="22.5" x14ac:dyDescent="0.3">
      <c r="A2" s="128" t="s">
        <v>21</v>
      </c>
      <c r="B2" s="128"/>
      <c r="C2" s="128"/>
      <c r="D2" s="128"/>
      <c r="E2" s="128"/>
      <c r="F2" s="128"/>
    </row>
    <row r="3" spans="1:6" ht="18.75" x14ac:dyDescent="0.3">
      <c r="A3" s="131" t="s">
        <v>295</v>
      </c>
      <c r="B3" s="131"/>
      <c r="C3" s="131"/>
      <c r="D3" s="131"/>
      <c r="E3" s="131"/>
      <c r="F3" s="131"/>
    </row>
    <row r="4" spans="1:6" ht="16.5" thickBot="1" x14ac:dyDescent="0.3"/>
    <row r="5" spans="1:6" ht="16.5" thickTop="1" x14ac:dyDescent="0.25">
      <c r="A5" s="133" t="s">
        <v>0</v>
      </c>
      <c r="B5" s="129" t="s">
        <v>15</v>
      </c>
      <c r="C5" s="129" t="s">
        <v>16</v>
      </c>
      <c r="D5" s="129" t="s">
        <v>17</v>
      </c>
      <c r="E5" s="129" t="s">
        <v>20</v>
      </c>
      <c r="F5" s="138" t="s">
        <v>18</v>
      </c>
    </row>
    <row r="6" spans="1:6" x14ac:dyDescent="0.25">
      <c r="A6" s="134"/>
      <c r="B6" s="130"/>
      <c r="C6" s="130"/>
      <c r="D6" s="130"/>
      <c r="E6" s="130"/>
      <c r="F6" s="139"/>
    </row>
    <row r="7" spans="1:6" x14ac:dyDescent="0.25">
      <c r="A7" s="78">
        <v>1</v>
      </c>
      <c r="B7" s="76">
        <v>43286</v>
      </c>
      <c r="C7" s="9" t="s">
        <v>19</v>
      </c>
      <c r="D7" s="10">
        <v>5</v>
      </c>
      <c r="E7" s="83">
        <v>1500000</v>
      </c>
      <c r="F7" s="7" t="s">
        <v>296</v>
      </c>
    </row>
    <row r="8" spans="1:6" ht="20.100000000000001" customHeight="1" x14ac:dyDescent="0.25">
      <c r="A8" s="78">
        <v>2</v>
      </c>
      <c r="B8" s="77">
        <v>43290</v>
      </c>
      <c r="C8" s="9" t="s">
        <v>19</v>
      </c>
      <c r="D8" s="10">
        <v>5</v>
      </c>
      <c r="E8" s="83">
        <v>1500000</v>
      </c>
      <c r="F8" s="79" t="s">
        <v>297</v>
      </c>
    </row>
    <row r="9" spans="1:6" ht="20.100000000000001" customHeight="1" x14ac:dyDescent="0.25">
      <c r="A9" s="78">
        <v>3</v>
      </c>
      <c r="B9" s="77">
        <v>43293</v>
      </c>
      <c r="C9" s="9" t="s">
        <v>19</v>
      </c>
      <c r="D9" s="10">
        <v>5</v>
      </c>
      <c r="E9" s="83">
        <v>1500000</v>
      </c>
      <c r="F9" s="79" t="s">
        <v>301</v>
      </c>
    </row>
    <row r="10" spans="1:6" ht="20.100000000000001" customHeight="1" x14ac:dyDescent="0.25">
      <c r="A10" s="78">
        <v>4</v>
      </c>
      <c r="B10" s="77">
        <v>43297</v>
      </c>
      <c r="C10" s="9" t="s">
        <v>19</v>
      </c>
      <c r="D10" s="10">
        <v>5</v>
      </c>
      <c r="E10" s="83">
        <v>1500000</v>
      </c>
      <c r="F10" s="79" t="s">
        <v>302</v>
      </c>
    </row>
    <row r="11" spans="1:6" ht="20.100000000000001" customHeight="1" x14ac:dyDescent="0.25">
      <c r="A11" s="78">
        <v>5</v>
      </c>
      <c r="B11" s="77">
        <v>43300</v>
      </c>
      <c r="C11" s="9" t="s">
        <v>19</v>
      </c>
      <c r="D11" s="10">
        <v>5</v>
      </c>
      <c r="E11" s="83">
        <v>1500000</v>
      </c>
      <c r="F11" s="79" t="s">
        <v>304</v>
      </c>
    </row>
    <row r="12" spans="1:6" ht="20.100000000000001" customHeight="1" x14ac:dyDescent="0.25">
      <c r="A12" s="78">
        <v>6</v>
      </c>
      <c r="B12" s="77">
        <v>43304</v>
      </c>
      <c r="C12" s="9" t="s">
        <v>19</v>
      </c>
      <c r="D12" s="10">
        <v>5</v>
      </c>
      <c r="E12" s="83">
        <v>1500000</v>
      </c>
      <c r="F12" s="79" t="s">
        <v>309</v>
      </c>
    </row>
    <row r="13" spans="1:6" ht="20.100000000000001" customHeight="1" x14ac:dyDescent="0.25">
      <c r="A13" s="78">
        <v>7</v>
      </c>
      <c r="B13" s="77">
        <v>43307</v>
      </c>
      <c r="C13" s="9" t="s">
        <v>19</v>
      </c>
      <c r="D13" s="10">
        <v>5</v>
      </c>
      <c r="E13" s="83">
        <v>1500000</v>
      </c>
      <c r="F13" s="79" t="s">
        <v>310</v>
      </c>
    </row>
    <row r="14" spans="1:6" ht="20.100000000000001" customHeight="1" x14ac:dyDescent="0.25">
      <c r="A14" s="78">
        <v>8</v>
      </c>
      <c r="B14" s="77">
        <v>43308</v>
      </c>
      <c r="C14" s="9" t="s">
        <v>311</v>
      </c>
      <c r="D14" s="10"/>
      <c r="E14" s="83">
        <v>960000</v>
      </c>
      <c r="F14" s="79" t="s">
        <v>312</v>
      </c>
    </row>
    <row r="15" spans="1:6" ht="20.100000000000001" customHeight="1" x14ac:dyDescent="0.25">
      <c r="A15" s="78">
        <v>9</v>
      </c>
      <c r="B15" s="77">
        <v>43311</v>
      </c>
      <c r="C15" s="9" t="s">
        <v>19</v>
      </c>
      <c r="D15" s="10">
        <v>5</v>
      </c>
      <c r="E15" s="83">
        <v>1500000</v>
      </c>
      <c r="F15" s="79" t="s">
        <v>313</v>
      </c>
    </row>
    <row r="16" spans="1:6" ht="20.100000000000001" customHeight="1" x14ac:dyDescent="0.25">
      <c r="A16" s="78">
        <v>10</v>
      </c>
      <c r="B16" s="77"/>
      <c r="C16" s="9"/>
      <c r="D16" s="10"/>
      <c r="E16" s="83"/>
      <c r="F16" s="79"/>
    </row>
    <row r="17" spans="1:6" ht="20.100000000000001" customHeight="1" x14ac:dyDescent="0.25">
      <c r="A17" s="78">
        <v>11</v>
      </c>
      <c r="B17" s="77"/>
      <c r="C17" s="9"/>
      <c r="D17" s="10"/>
      <c r="E17" s="81"/>
      <c r="F17" s="79"/>
    </row>
    <row r="18" spans="1:6" ht="20.100000000000001" customHeight="1" x14ac:dyDescent="0.25">
      <c r="A18" s="78">
        <v>12</v>
      </c>
      <c r="B18" s="77"/>
      <c r="C18" s="10"/>
      <c r="D18" s="10"/>
      <c r="E18" s="81"/>
      <c r="F18" s="79"/>
    </row>
    <row r="19" spans="1:6" ht="20.100000000000001" customHeight="1" x14ac:dyDescent="0.25">
      <c r="A19" s="78">
        <v>13</v>
      </c>
      <c r="B19" s="97"/>
      <c r="C19" s="94"/>
      <c r="D19" s="94"/>
      <c r="E19" s="81"/>
      <c r="F19" s="96"/>
    </row>
    <row r="20" spans="1:6" ht="20.100000000000001" customHeight="1" x14ac:dyDescent="0.25">
      <c r="A20" s="78">
        <v>14</v>
      </c>
      <c r="B20" s="97"/>
      <c r="C20" s="94"/>
      <c r="D20" s="94"/>
      <c r="E20" s="81"/>
      <c r="F20" s="96"/>
    </row>
    <row r="21" spans="1:6" ht="20.100000000000001" customHeight="1" x14ac:dyDescent="0.25">
      <c r="A21" s="78">
        <v>15</v>
      </c>
      <c r="B21" s="97"/>
      <c r="C21" s="94"/>
      <c r="D21" s="94"/>
      <c r="E21" s="81"/>
      <c r="F21" s="96"/>
    </row>
    <row r="22" spans="1:6" ht="20.100000000000001" customHeight="1" x14ac:dyDescent="0.25">
      <c r="A22" s="78">
        <v>16</v>
      </c>
      <c r="B22" s="97"/>
      <c r="C22" s="94"/>
      <c r="D22" s="94"/>
      <c r="E22" s="95"/>
      <c r="F22" s="96"/>
    </row>
    <row r="23" spans="1:6" ht="20.100000000000001" customHeight="1" x14ac:dyDescent="0.25">
      <c r="A23" s="78">
        <v>17</v>
      </c>
      <c r="B23" s="93"/>
      <c r="C23" s="94"/>
      <c r="D23" s="94"/>
      <c r="E23" s="95"/>
      <c r="F23" s="96"/>
    </row>
    <row r="24" spans="1:6" ht="31.5" customHeight="1" thickBot="1" x14ac:dyDescent="0.3">
      <c r="A24" s="4"/>
      <c r="B24" s="135" t="s">
        <v>4</v>
      </c>
      <c r="C24" s="135"/>
      <c r="D24" s="135"/>
      <c r="E24" s="8">
        <f>SUM(E7:E20)</f>
        <v>12960000</v>
      </c>
      <c r="F24" s="80"/>
    </row>
    <row r="25" spans="1:6" ht="16.5" thickTop="1" x14ac:dyDescent="0.25"/>
    <row r="26" spans="1:6" x14ac:dyDescent="0.25">
      <c r="B26" s="2" t="s">
        <v>278</v>
      </c>
      <c r="C26" s="99"/>
      <c r="D26" s="99"/>
      <c r="E26" s="99"/>
    </row>
    <row r="27" spans="1:6" x14ac:dyDescent="0.25">
      <c r="B27" s="2"/>
      <c r="E27" s="136" t="s">
        <v>11</v>
      </c>
      <c r="F27" s="136"/>
    </row>
    <row r="29" spans="1:6" x14ac:dyDescent="0.25">
      <c r="B29" s="1" t="s">
        <v>13</v>
      </c>
      <c r="E29" s="137" t="s">
        <v>14</v>
      </c>
      <c r="F29" s="137"/>
    </row>
  </sheetData>
  <mergeCells count="11">
    <mergeCell ref="B24:D24"/>
    <mergeCell ref="E27:F27"/>
    <mergeCell ref="E29:F29"/>
    <mergeCell ref="A2:F2"/>
    <mergeCell ref="A3:F3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E28" sqref="E28"/>
    </sheetView>
  </sheetViews>
  <sheetFormatPr defaultRowHeight="15.75" x14ac:dyDescent="0.25"/>
  <cols>
    <col min="1" max="1" width="10.28515625" style="3" customWidth="1"/>
    <col min="2" max="2" width="16.5703125" style="3" customWidth="1"/>
    <col min="3" max="3" width="16.140625" style="3" customWidth="1"/>
    <col min="4" max="4" width="17.42578125" style="3" customWidth="1"/>
    <col min="5" max="5" width="17.5703125" style="3" customWidth="1"/>
    <col min="6" max="6" width="30.85546875" style="3" customWidth="1"/>
    <col min="7" max="16384" width="9.140625" style="3"/>
  </cols>
  <sheetData>
    <row r="2" spans="1:6" ht="22.5" x14ac:dyDescent="0.3">
      <c r="A2" s="141" t="s">
        <v>276</v>
      </c>
      <c r="B2" s="141"/>
      <c r="C2" s="141"/>
      <c r="D2" s="141"/>
      <c r="E2" s="141"/>
      <c r="F2" s="141"/>
    </row>
    <row r="3" spans="1:6" ht="18.75" x14ac:dyDescent="0.3">
      <c r="A3" s="142" t="s">
        <v>277</v>
      </c>
      <c r="B3" s="142"/>
      <c r="C3" s="142"/>
      <c r="D3" s="142"/>
      <c r="E3" s="142"/>
      <c r="F3" s="142"/>
    </row>
    <row r="4" spans="1:6" ht="16.5" thickBot="1" x14ac:dyDescent="0.3">
      <c r="D4" s="99" t="s">
        <v>3</v>
      </c>
      <c r="F4" s="111"/>
    </row>
    <row r="5" spans="1:6" ht="16.5" thickTop="1" x14ac:dyDescent="0.25">
      <c r="A5" s="133" t="s">
        <v>222</v>
      </c>
      <c r="B5" s="129" t="s">
        <v>251</v>
      </c>
      <c r="C5" s="129" t="s">
        <v>259</v>
      </c>
      <c r="D5" s="129" t="s">
        <v>260</v>
      </c>
      <c r="E5" s="143" t="s">
        <v>261</v>
      </c>
      <c r="F5" s="140"/>
    </row>
    <row r="6" spans="1:6" x14ac:dyDescent="0.25">
      <c r="A6" s="134"/>
      <c r="B6" s="130"/>
      <c r="C6" s="130"/>
      <c r="D6" s="130"/>
      <c r="E6" s="143"/>
      <c r="F6" s="140"/>
    </row>
    <row r="7" spans="1:6" ht="35.25" customHeight="1" x14ac:dyDescent="0.25">
      <c r="A7" s="100" t="s">
        <v>252</v>
      </c>
      <c r="B7" s="101" t="s">
        <v>262</v>
      </c>
      <c r="C7" s="102" t="s">
        <v>263</v>
      </c>
      <c r="D7" s="102" t="s">
        <v>264</v>
      </c>
      <c r="E7" s="103" t="s">
        <v>265</v>
      </c>
      <c r="F7" s="113"/>
    </row>
    <row r="8" spans="1:6" ht="39" customHeight="1" x14ac:dyDescent="0.25">
      <c r="A8" s="100" t="s">
        <v>253</v>
      </c>
      <c r="B8" s="102" t="s">
        <v>263</v>
      </c>
      <c r="C8" s="102" t="s">
        <v>264</v>
      </c>
      <c r="D8" s="102" t="s">
        <v>266</v>
      </c>
      <c r="E8" s="103" t="s">
        <v>267</v>
      </c>
      <c r="F8" s="109"/>
    </row>
    <row r="9" spans="1:6" ht="39" customHeight="1" x14ac:dyDescent="0.25">
      <c r="A9" s="100" t="s">
        <v>254</v>
      </c>
      <c r="B9" s="102" t="s">
        <v>264</v>
      </c>
      <c r="C9" s="102" t="s">
        <v>266</v>
      </c>
      <c r="D9" s="102" t="s">
        <v>268</v>
      </c>
      <c r="E9" s="103" t="s">
        <v>269</v>
      </c>
      <c r="F9" s="109"/>
    </row>
    <row r="10" spans="1:6" ht="39" customHeight="1" x14ac:dyDescent="0.25">
      <c r="A10" s="100" t="s">
        <v>255</v>
      </c>
      <c r="B10" s="102" t="s">
        <v>266</v>
      </c>
      <c r="C10" s="102" t="s">
        <v>268</v>
      </c>
      <c r="D10" s="102" t="s">
        <v>270</v>
      </c>
      <c r="E10" s="103" t="s">
        <v>271</v>
      </c>
      <c r="F10" s="109"/>
    </row>
    <row r="11" spans="1:6" ht="39" customHeight="1" x14ac:dyDescent="0.25">
      <c r="A11" s="100" t="s">
        <v>256</v>
      </c>
      <c r="B11" s="102" t="s">
        <v>268</v>
      </c>
      <c r="C11" s="102" t="s">
        <v>270</v>
      </c>
      <c r="D11" s="102" t="s">
        <v>272</v>
      </c>
      <c r="E11" s="103" t="s">
        <v>273</v>
      </c>
      <c r="F11" s="109"/>
    </row>
    <row r="12" spans="1:6" ht="39.75" customHeight="1" x14ac:dyDescent="0.25">
      <c r="A12" s="100" t="s">
        <v>257</v>
      </c>
      <c r="B12" s="104" t="s">
        <v>270</v>
      </c>
      <c r="C12" s="102" t="s">
        <v>272</v>
      </c>
      <c r="D12" s="102" t="s">
        <v>262</v>
      </c>
      <c r="E12" s="103" t="s">
        <v>274</v>
      </c>
      <c r="F12" s="109"/>
    </row>
    <row r="13" spans="1:6" ht="37.5" customHeight="1" x14ac:dyDescent="0.25">
      <c r="A13" s="100" t="s">
        <v>258</v>
      </c>
      <c r="B13" s="102" t="s">
        <v>272</v>
      </c>
      <c r="C13" s="101" t="s">
        <v>262</v>
      </c>
      <c r="D13" s="102" t="s">
        <v>263</v>
      </c>
      <c r="E13" s="103" t="s">
        <v>275</v>
      </c>
      <c r="F13" s="109"/>
    </row>
    <row r="14" spans="1:6" ht="20.100000000000001" customHeight="1" x14ac:dyDescent="0.25">
      <c r="A14" s="105"/>
      <c r="B14" s="106"/>
      <c r="C14" s="107"/>
      <c r="D14" s="107"/>
      <c r="E14" s="108"/>
      <c r="F14" s="109"/>
    </row>
    <row r="15" spans="1:6" ht="20.100000000000001" customHeight="1" x14ac:dyDescent="0.25">
      <c r="A15" s="105"/>
      <c r="B15" s="106"/>
      <c r="C15" s="107"/>
      <c r="D15" s="107"/>
      <c r="E15" s="108"/>
      <c r="F15" s="109"/>
    </row>
    <row r="16" spans="1:6" ht="20.100000000000001" customHeight="1" x14ac:dyDescent="0.25">
      <c r="A16" s="105"/>
      <c r="B16" s="106"/>
      <c r="C16" s="107"/>
      <c r="D16" s="107"/>
      <c r="E16" s="108"/>
      <c r="F16" s="109"/>
    </row>
    <row r="17" spans="1:6" ht="20.100000000000001" customHeight="1" x14ac:dyDescent="0.25">
      <c r="A17" s="105"/>
      <c r="B17" s="106"/>
      <c r="C17" s="107"/>
      <c r="D17" s="107"/>
      <c r="E17" s="108"/>
      <c r="F17" s="109"/>
    </row>
    <row r="18" spans="1:6" ht="20.100000000000001" customHeight="1" x14ac:dyDescent="0.25">
      <c r="A18" s="105"/>
      <c r="B18" s="106"/>
      <c r="C18" s="107"/>
      <c r="D18" s="107"/>
      <c r="E18" s="108"/>
      <c r="F18" s="109"/>
    </row>
    <row r="19" spans="1:6" ht="20.100000000000001" customHeight="1" x14ac:dyDescent="0.25">
      <c r="A19" s="105"/>
      <c r="B19" s="106"/>
      <c r="C19" s="107"/>
      <c r="D19" s="107"/>
      <c r="E19" s="108"/>
      <c r="F19" s="109"/>
    </row>
    <row r="20" spans="1:6" ht="20.100000000000001" customHeight="1" x14ac:dyDescent="0.25">
      <c r="A20" s="105"/>
      <c r="B20" s="106"/>
      <c r="C20" s="107"/>
      <c r="D20" s="107"/>
      <c r="E20" s="108"/>
      <c r="F20" s="109"/>
    </row>
    <row r="21" spans="1:6" ht="20.100000000000001" customHeight="1" x14ac:dyDescent="0.25">
      <c r="A21" s="105"/>
      <c r="B21" s="106"/>
      <c r="C21" s="107"/>
      <c r="D21" s="107"/>
      <c r="E21" s="108"/>
      <c r="F21" s="109"/>
    </row>
    <row r="22" spans="1:6" ht="20.100000000000001" customHeight="1" x14ac:dyDescent="0.25">
      <c r="A22" s="105"/>
      <c r="B22" s="106"/>
      <c r="C22" s="107"/>
      <c r="D22" s="107"/>
      <c r="E22" s="108"/>
      <c r="F22" s="109"/>
    </row>
    <row r="23" spans="1:6" ht="20.100000000000001" customHeight="1" x14ac:dyDescent="0.25">
      <c r="A23" s="105"/>
      <c r="B23" s="110"/>
      <c r="C23" s="107"/>
      <c r="D23" s="107"/>
      <c r="E23" s="108"/>
      <c r="F23" s="109"/>
    </row>
    <row r="24" spans="1:6" ht="31.5" customHeight="1" x14ac:dyDescent="0.25">
      <c r="A24" s="111"/>
      <c r="B24" s="140"/>
      <c r="C24" s="140"/>
      <c r="D24" s="140"/>
      <c r="E24" s="112"/>
      <c r="F24" s="109"/>
    </row>
    <row r="26" spans="1:6" x14ac:dyDescent="0.25">
      <c r="B26" s="2"/>
      <c r="C26" s="99"/>
      <c r="D26" s="99"/>
      <c r="E26" s="99"/>
    </row>
    <row r="27" spans="1:6" x14ac:dyDescent="0.25">
      <c r="B27" s="2"/>
      <c r="E27" s="136"/>
      <c r="F27" s="136"/>
    </row>
    <row r="29" spans="1:6" x14ac:dyDescent="0.25">
      <c r="B29" s="1"/>
      <c r="E29" s="137"/>
      <c r="F29" s="137"/>
    </row>
  </sheetData>
  <mergeCells count="11">
    <mergeCell ref="B24:D24"/>
    <mergeCell ref="E27:F27"/>
    <mergeCell ref="E29:F29"/>
    <mergeCell ref="A2:F2"/>
    <mergeCell ref="A3:F3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8"/>
  <sheetViews>
    <sheetView workbookViewId="0">
      <pane ySplit="11" topLeftCell="A183" activePane="bottomLeft" state="frozen"/>
      <selection pane="bottomLeft" activeCell="J12" sqref="J12"/>
    </sheetView>
  </sheetViews>
  <sheetFormatPr defaultRowHeight="15" x14ac:dyDescent="0.25"/>
  <cols>
    <col min="1" max="1" width="9.140625" style="12"/>
    <col min="2" max="2" width="11.7109375" style="12" customWidth="1"/>
    <col min="3" max="3" width="27.140625" style="12" customWidth="1"/>
    <col min="4" max="4" width="14.85546875" style="12" customWidth="1"/>
    <col min="5" max="5" width="15" style="12" customWidth="1"/>
    <col min="6" max="6" width="15.85546875" style="12" customWidth="1"/>
    <col min="7" max="7" width="15.42578125" style="12" customWidth="1"/>
    <col min="8" max="8" width="15" style="12" customWidth="1"/>
    <col min="9" max="9" width="19.28515625" style="12" customWidth="1"/>
    <col min="10" max="10" width="36.7109375" style="12" customWidth="1"/>
    <col min="11" max="11" width="9.140625" style="12"/>
    <col min="12" max="12" width="10" style="12" bestFit="1" customWidth="1"/>
    <col min="13" max="16384" width="9.140625" style="12"/>
  </cols>
  <sheetData>
    <row r="3" spans="1:12" ht="15.75" x14ac:dyDescent="0.25">
      <c r="C3" s="153" t="s">
        <v>22</v>
      </c>
      <c r="D3" s="153"/>
      <c r="E3" s="153"/>
      <c r="F3" s="153"/>
      <c r="G3" s="153"/>
      <c r="H3" s="153"/>
      <c r="I3" s="153"/>
      <c r="J3" s="13" t="s">
        <v>23</v>
      </c>
    </row>
    <row r="4" spans="1:12" ht="18.75" x14ac:dyDescent="0.25">
      <c r="C4" s="153"/>
      <c r="D4" s="153"/>
      <c r="E4" s="153"/>
      <c r="F4" s="153"/>
      <c r="G4" s="153"/>
      <c r="H4" s="153"/>
      <c r="I4" s="153"/>
      <c r="J4" s="14">
        <v>43195</v>
      </c>
    </row>
    <row r="5" spans="1:12" ht="15.75" x14ac:dyDescent="0.25">
      <c r="C5" s="154" t="s">
        <v>24</v>
      </c>
      <c r="D5" s="154"/>
      <c r="E5" s="154"/>
      <c r="F5" s="154"/>
      <c r="G5" s="154"/>
      <c r="H5" s="154"/>
      <c r="I5" s="154"/>
      <c r="J5" s="15" t="s">
        <v>25</v>
      </c>
    </row>
    <row r="6" spans="1:12" ht="18.75" x14ac:dyDescent="0.3">
      <c r="C6" s="16"/>
      <c r="D6" s="16"/>
      <c r="E6" s="16"/>
      <c r="F6" s="16"/>
      <c r="G6" s="16"/>
      <c r="H6" s="17" t="s">
        <v>1</v>
      </c>
      <c r="I6" s="18">
        <f>SUM(I12:I191)</f>
        <v>4098080</v>
      </c>
      <c r="J6" s="19" t="s">
        <v>26</v>
      </c>
      <c r="K6" s="20">
        <f>I6+H195</f>
        <v>8470080</v>
      </c>
      <c r="L6" s="12" t="s">
        <v>27</v>
      </c>
    </row>
    <row r="7" spans="1:12" ht="18.75" x14ac:dyDescent="0.3">
      <c r="C7" s="16"/>
      <c r="D7" s="16"/>
      <c r="E7" s="16"/>
      <c r="F7" s="16"/>
      <c r="G7" s="16"/>
      <c r="H7" s="21"/>
      <c r="I7" s="22">
        <f>I6-H8+H12</f>
        <v>1148430</v>
      </c>
      <c r="J7" s="23"/>
    </row>
    <row r="8" spans="1:12" ht="18.75" x14ac:dyDescent="0.3">
      <c r="C8" s="16"/>
      <c r="D8" s="16"/>
      <c r="E8" s="24">
        <f>SUM(E12:E191)</f>
        <v>105430</v>
      </c>
      <c r="F8" s="24">
        <f>SUM(F12:F191)</f>
        <v>170000</v>
      </c>
      <c r="G8" s="24">
        <f>SUM(G12:G191)</f>
        <v>873000</v>
      </c>
      <c r="H8" s="24">
        <f>SUM(H12:H191)</f>
        <v>2949650</v>
      </c>
      <c r="I8" s="22"/>
      <c r="J8" s="19"/>
    </row>
    <row r="9" spans="1:12" ht="15.75" x14ac:dyDescent="0.25">
      <c r="E9" s="16">
        <f>COUNTIF(E12:E191,"&gt;0")</f>
        <v>2</v>
      </c>
      <c r="F9" s="16">
        <f>COUNTIF(F12:F191,"&gt;0")</f>
        <v>2</v>
      </c>
      <c r="G9" s="16">
        <f>COUNTIF(G12:G191,"&gt;0")</f>
        <v>2</v>
      </c>
    </row>
    <row r="10" spans="1:12" ht="16.5" customHeight="1" x14ac:dyDescent="0.25">
      <c r="A10" s="144" t="s">
        <v>0</v>
      </c>
      <c r="B10" s="144" t="s">
        <v>28</v>
      </c>
      <c r="C10" s="144" t="s">
        <v>29</v>
      </c>
      <c r="D10" s="145" t="s">
        <v>30</v>
      </c>
      <c r="E10" s="147" t="s">
        <v>31</v>
      </c>
      <c r="F10" s="147" t="s">
        <v>32</v>
      </c>
      <c r="G10" s="147" t="s">
        <v>33</v>
      </c>
      <c r="H10" s="147" t="s">
        <v>34</v>
      </c>
      <c r="I10" s="147" t="s">
        <v>4</v>
      </c>
      <c r="J10" s="144" t="s">
        <v>8</v>
      </c>
    </row>
    <row r="11" spans="1:12" ht="33.75" customHeight="1" x14ac:dyDescent="0.25">
      <c r="A11" s="144"/>
      <c r="B11" s="144"/>
      <c r="C11" s="144"/>
      <c r="D11" s="146"/>
      <c r="E11" s="147"/>
      <c r="F11" s="147"/>
      <c r="G11" s="147"/>
      <c r="H11" s="147"/>
      <c r="I11" s="147"/>
      <c r="J11" s="144"/>
    </row>
    <row r="12" spans="1:12" ht="33" x14ac:dyDescent="0.25">
      <c r="A12" s="25"/>
      <c r="B12" s="26" t="s">
        <v>35</v>
      </c>
      <c r="C12" s="27" t="s">
        <v>36</v>
      </c>
      <c r="D12" s="28"/>
      <c r="E12" s="29"/>
      <c r="F12" s="29"/>
      <c r="G12" s="29"/>
      <c r="H12" s="29"/>
      <c r="I12" s="30">
        <f>H12+G12+F12+E12</f>
        <v>0</v>
      </c>
      <c r="J12" s="31" t="s">
        <v>37</v>
      </c>
    </row>
    <row r="13" spans="1:12" ht="16.5" x14ac:dyDescent="0.25">
      <c r="A13" s="25">
        <v>1</v>
      </c>
      <c r="B13" s="32" t="s">
        <v>38</v>
      </c>
      <c r="C13" s="27" t="s">
        <v>39</v>
      </c>
      <c r="D13" s="28"/>
      <c r="E13" s="29"/>
      <c r="F13" s="29"/>
      <c r="G13" s="29"/>
      <c r="H13" s="29"/>
      <c r="I13" s="30">
        <f t="shared" ref="I13:I45" si="0">H13+G13+F13+E13</f>
        <v>0</v>
      </c>
      <c r="J13" s="33"/>
    </row>
    <row r="14" spans="1:12" ht="16.5" x14ac:dyDescent="0.25">
      <c r="A14" s="25">
        <v>2</v>
      </c>
      <c r="B14" s="32" t="s">
        <v>40</v>
      </c>
      <c r="C14" s="27" t="s">
        <v>41</v>
      </c>
      <c r="D14" s="28"/>
      <c r="E14" s="29"/>
      <c r="F14" s="29"/>
      <c r="G14" s="29"/>
      <c r="H14" s="29"/>
      <c r="I14" s="30">
        <f t="shared" si="0"/>
        <v>0</v>
      </c>
      <c r="J14" s="33"/>
    </row>
    <row r="15" spans="1:12" ht="16.5" x14ac:dyDescent="0.25">
      <c r="A15" s="25">
        <v>3</v>
      </c>
      <c r="B15" s="34" t="s">
        <v>42</v>
      </c>
      <c r="C15" s="27"/>
      <c r="D15" s="28"/>
      <c r="E15" s="29"/>
      <c r="F15" s="29"/>
      <c r="G15" s="29"/>
      <c r="H15" s="29"/>
      <c r="I15" s="30">
        <f t="shared" si="0"/>
        <v>0</v>
      </c>
      <c r="J15" s="33"/>
    </row>
    <row r="16" spans="1:12" ht="16.5" x14ac:dyDescent="0.25">
      <c r="A16" s="25">
        <v>4</v>
      </c>
      <c r="B16" s="34" t="s">
        <v>43</v>
      </c>
      <c r="C16" s="27"/>
      <c r="D16" s="28"/>
      <c r="E16" s="29"/>
      <c r="F16" s="29"/>
      <c r="G16" s="29"/>
      <c r="H16" s="29"/>
      <c r="I16" s="30">
        <f t="shared" si="0"/>
        <v>0</v>
      </c>
      <c r="J16" s="33"/>
    </row>
    <row r="17" spans="1:10" ht="16.5" x14ac:dyDescent="0.25">
      <c r="A17" s="25">
        <v>5</v>
      </c>
      <c r="B17" s="34" t="s">
        <v>44</v>
      </c>
      <c r="C17" s="27"/>
      <c r="D17" s="28"/>
      <c r="E17" s="29"/>
      <c r="F17" s="29"/>
      <c r="G17" s="29"/>
      <c r="H17" s="29"/>
      <c r="I17" s="30">
        <f t="shared" si="0"/>
        <v>0</v>
      </c>
      <c r="J17" s="33"/>
    </row>
    <row r="18" spans="1:10" ht="16.5" x14ac:dyDescent="0.25">
      <c r="A18" s="25">
        <v>6</v>
      </c>
      <c r="B18" s="34" t="s">
        <v>45</v>
      </c>
      <c r="C18" s="27"/>
      <c r="D18" s="28"/>
      <c r="E18" s="29"/>
      <c r="F18" s="29"/>
      <c r="G18" s="29"/>
      <c r="H18" s="29"/>
      <c r="I18" s="30">
        <f t="shared" si="0"/>
        <v>0</v>
      </c>
      <c r="J18" s="33"/>
    </row>
    <row r="19" spans="1:10" ht="16.5" x14ac:dyDescent="0.25">
      <c r="A19" s="25">
        <v>7</v>
      </c>
      <c r="B19" s="34" t="s">
        <v>46</v>
      </c>
      <c r="C19" s="27"/>
      <c r="D19" s="28"/>
      <c r="E19" s="29"/>
      <c r="F19" s="29"/>
      <c r="G19" s="29"/>
      <c r="H19" s="29"/>
      <c r="I19" s="30">
        <f t="shared" si="0"/>
        <v>0</v>
      </c>
      <c r="J19" s="33"/>
    </row>
    <row r="20" spans="1:10" ht="16.5" x14ac:dyDescent="0.25">
      <c r="A20" s="25">
        <v>8</v>
      </c>
      <c r="B20" s="32" t="s">
        <v>47</v>
      </c>
      <c r="C20" s="27" t="s">
        <v>48</v>
      </c>
      <c r="D20" s="28"/>
      <c r="E20" s="29"/>
      <c r="F20" s="29"/>
      <c r="G20" s="29"/>
      <c r="H20" s="29"/>
      <c r="I20" s="30">
        <f t="shared" si="0"/>
        <v>0</v>
      </c>
      <c r="J20" s="33"/>
    </row>
    <row r="21" spans="1:10" ht="16.5" x14ac:dyDescent="0.25">
      <c r="A21" s="25">
        <v>9</v>
      </c>
      <c r="B21" s="34" t="s">
        <v>49</v>
      </c>
      <c r="C21" s="27"/>
      <c r="D21" s="28"/>
      <c r="E21" s="29"/>
      <c r="F21" s="29"/>
      <c r="G21" s="29"/>
      <c r="H21" s="29"/>
      <c r="I21" s="30">
        <f t="shared" si="0"/>
        <v>0</v>
      </c>
      <c r="J21" s="33"/>
    </row>
    <row r="22" spans="1:10" ht="16.5" x14ac:dyDescent="0.25">
      <c r="A22" s="25">
        <v>10</v>
      </c>
      <c r="B22" s="32">
        <v>601</v>
      </c>
      <c r="C22" s="27" t="s">
        <v>50</v>
      </c>
      <c r="D22" s="28"/>
      <c r="E22" s="29"/>
      <c r="F22" s="29"/>
      <c r="G22" s="29"/>
      <c r="H22" s="29"/>
      <c r="I22" s="30">
        <f t="shared" si="0"/>
        <v>0</v>
      </c>
      <c r="J22" s="33"/>
    </row>
    <row r="23" spans="1:10" ht="16.5" x14ac:dyDescent="0.25">
      <c r="A23" s="25">
        <v>11</v>
      </c>
      <c r="B23" s="32">
        <v>602</v>
      </c>
      <c r="C23" s="27" t="s">
        <v>51</v>
      </c>
      <c r="D23" s="28"/>
      <c r="E23" s="29"/>
      <c r="F23" s="29"/>
      <c r="G23" s="29"/>
      <c r="H23" s="29"/>
      <c r="I23" s="30">
        <f t="shared" si="0"/>
        <v>0</v>
      </c>
      <c r="J23" s="33"/>
    </row>
    <row r="24" spans="1:10" ht="16.5" x14ac:dyDescent="0.25">
      <c r="A24" s="25">
        <v>12</v>
      </c>
      <c r="B24" s="32">
        <v>603</v>
      </c>
      <c r="C24" s="27" t="s">
        <v>52</v>
      </c>
      <c r="D24" s="28"/>
      <c r="E24" s="29"/>
      <c r="F24" s="29"/>
      <c r="G24" s="29"/>
      <c r="H24" s="29"/>
      <c r="I24" s="30">
        <f t="shared" si="0"/>
        <v>0</v>
      </c>
      <c r="J24" s="33"/>
    </row>
    <row r="25" spans="1:10" ht="16.5" x14ac:dyDescent="0.25">
      <c r="A25" s="25">
        <v>13</v>
      </c>
      <c r="B25" s="32">
        <v>604</v>
      </c>
      <c r="C25" s="27" t="s">
        <v>53</v>
      </c>
      <c r="D25" s="28"/>
      <c r="E25" s="29"/>
      <c r="F25" s="29"/>
      <c r="G25" s="29"/>
      <c r="H25" s="29"/>
      <c r="I25" s="30">
        <f t="shared" si="0"/>
        <v>0</v>
      </c>
      <c r="J25" s="33"/>
    </row>
    <row r="26" spans="1:10" ht="16.5" x14ac:dyDescent="0.25">
      <c r="A26" s="25">
        <v>14</v>
      </c>
      <c r="B26" s="32">
        <v>605</v>
      </c>
      <c r="C26" s="27" t="s">
        <v>54</v>
      </c>
      <c r="D26" s="28"/>
      <c r="E26" s="29"/>
      <c r="F26" s="29"/>
      <c r="G26" s="29"/>
      <c r="H26" s="29"/>
      <c r="I26" s="30">
        <f t="shared" si="0"/>
        <v>0</v>
      </c>
      <c r="J26" s="33"/>
    </row>
    <row r="27" spans="1:10" ht="16.5" x14ac:dyDescent="0.25">
      <c r="A27" s="25">
        <v>15</v>
      </c>
      <c r="B27" s="35">
        <v>606</v>
      </c>
      <c r="C27" s="27" t="s">
        <v>55</v>
      </c>
      <c r="D27" s="36">
        <v>3</v>
      </c>
      <c r="E27" s="29">
        <v>64880</v>
      </c>
      <c r="F27" s="29">
        <v>85000</v>
      </c>
      <c r="G27" s="29">
        <v>436500</v>
      </c>
      <c r="H27" s="29">
        <v>1726700</v>
      </c>
      <c r="I27" s="30">
        <f t="shared" si="0"/>
        <v>2313080</v>
      </c>
      <c r="J27" s="33" t="s">
        <v>56</v>
      </c>
    </row>
    <row r="28" spans="1:10" ht="16.5" x14ac:dyDescent="0.25">
      <c r="A28" s="25">
        <v>16</v>
      </c>
      <c r="B28" s="32">
        <v>607</v>
      </c>
      <c r="C28" s="27" t="s">
        <v>57</v>
      </c>
      <c r="D28" s="28"/>
      <c r="E28" s="29"/>
      <c r="F28" s="29"/>
      <c r="G28" s="29"/>
      <c r="H28" s="29"/>
      <c r="I28" s="30">
        <f t="shared" si="0"/>
        <v>0</v>
      </c>
      <c r="J28" s="33"/>
    </row>
    <row r="29" spans="1:10" ht="16.5" x14ac:dyDescent="0.25">
      <c r="A29" s="25">
        <v>17</v>
      </c>
      <c r="B29" s="35">
        <v>608</v>
      </c>
      <c r="C29" s="27" t="s">
        <v>58</v>
      </c>
      <c r="D29" s="28"/>
      <c r="E29" s="29"/>
      <c r="F29" s="29"/>
      <c r="G29" s="29"/>
      <c r="H29" s="29"/>
      <c r="I29" s="30">
        <f t="shared" si="0"/>
        <v>0</v>
      </c>
      <c r="J29" s="33"/>
    </row>
    <row r="30" spans="1:10" ht="16.5" x14ac:dyDescent="0.25">
      <c r="A30" s="25">
        <v>18</v>
      </c>
      <c r="B30" s="37">
        <v>609</v>
      </c>
      <c r="C30" s="27" t="s">
        <v>59</v>
      </c>
      <c r="D30" s="28"/>
      <c r="E30" s="29"/>
      <c r="F30" s="29"/>
      <c r="G30" s="29"/>
      <c r="H30" s="29"/>
      <c r="I30" s="30">
        <f t="shared" si="0"/>
        <v>0</v>
      </c>
      <c r="J30" s="33"/>
    </row>
    <row r="31" spans="1:10" ht="16.5" x14ac:dyDescent="0.25">
      <c r="A31" s="25">
        <v>19</v>
      </c>
      <c r="B31" s="37">
        <v>610</v>
      </c>
      <c r="C31" s="27" t="s">
        <v>60</v>
      </c>
      <c r="D31" s="28"/>
      <c r="E31" s="29"/>
      <c r="F31" s="29"/>
      <c r="G31" s="29"/>
      <c r="H31" s="29"/>
      <c r="I31" s="30">
        <f t="shared" si="0"/>
        <v>0</v>
      </c>
      <c r="J31" s="33"/>
    </row>
    <row r="32" spans="1:10" ht="16.5" x14ac:dyDescent="0.25">
      <c r="A32" s="25">
        <v>20</v>
      </c>
      <c r="B32" s="37">
        <v>701</v>
      </c>
      <c r="C32" s="27" t="s">
        <v>61</v>
      </c>
      <c r="D32" s="28"/>
      <c r="E32" s="29"/>
      <c r="F32" s="29"/>
      <c r="G32" s="29"/>
      <c r="H32" s="29"/>
      <c r="I32" s="30">
        <f t="shared" si="0"/>
        <v>0</v>
      </c>
      <c r="J32" s="33"/>
    </row>
    <row r="33" spans="1:10" ht="16.5" x14ac:dyDescent="0.25">
      <c r="A33" s="25">
        <v>21</v>
      </c>
      <c r="B33" s="37">
        <v>702</v>
      </c>
      <c r="C33" s="27" t="s">
        <v>62</v>
      </c>
      <c r="D33" s="28"/>
      <c r="E33" s="29"/>
      <c r="F33" s="29"/>
      <c r="G33" s="29"/>
      <c r="H33" s="29"/>
      <c r="I33" s="30">
        <f t="shared" si="0"/>
        <v>0</v>
      </c>
      <c r="J33" s="33"/>
    </row>
    <row r="34" spans="1:10" ht="16.5" x14ac:dyDescent="0.25">
      <c r="A34" s="25">
        <v>22</v>
      </c>
      <c r="B34" s="38">
        <v>703</v>
      </c>
      <c r="C34" s="27" t="s">
        <v>63</v>
      </c>
      <c r="D34" s="28"/>
      <c r="E34" s="29"/>
      <c r="F34" s="29"/>
      <c r="G34" s="29"/>
      <c r="H34" s="29"/>
      <c r="I34" s="30">
        <f t="shared" si="0"/>
        <v>0</v>
      </c>
      <c r="J34" s="33"/>
    </row>
    <row r="35" spans="1:10" ht="16.5" x14ac:dyDescent="0.25">
      <c r="A35" s="25">
        <v>23</v>
      </c>
      <c r="B35" s="38">
        <v>704</v>
      </c>
      <c r="C35" s="27" t="s">
        <v>64</v>
      </c>
      <c r="D35" s="28"/>
      <c r="E35" s="29"/>
      <c r="F35" s="29"/>
      <c r="G35" s="29"/>
      <c r="H35" s="29"/>
      <c r="I35" s="30">
        <f t="shared" si="0"/>
        <v>0</v>
      </c>
      <c r="J35" s="33"/>
    </row>
    <row r="36" spans="1:10" ht="16.5" x14ac:dyDescent="0.25">
      <c r="A36" s="25">
        <v>24</v>
      </c>
      <c r="B36" s="37">
        <v>705</v>
      </c>
      <c r="C36" s="27" t="s">
        <v>65</v>
      </c>
      <c r="D36" s="28"/>
      <c r="E36" s="29"/>
      <c r="F36" s="29"/>
      <c r="G36" s="29"/>
      <c r="H36" s="29"/>
      <c r="I36" s="30">
        <f t="shared" si="0"/>
        <v>0</v>
      </c>
      <c r="J36" s="33"/>
    </row>
    <row r="37" spans="1:10" ht="16.5" x14ac:dyDescent="0.25">
      <c r="A37" s="25">
        <v>25</v>
      </c>
      <c r="B37" s="37">
        <v>706</v>
      </c>
      <c r="C37" s="27" t="s">
        <v>66</v>
      </c>
      <c r="D37" s="28"/>
      <c r="E37" s="29"/>
      <c r="F37" s="29"/>
      <c r="G37" s="29"/>
      <c r="H37" s="29"/>
      <c r="I37" s="30">
        <f t="shared" si="0"/>
        <v>0</v>
      </c>
      <c r="J37" s="33"/>
    </row>
    <row r="38" spans="1:10" ht="16.5" x14ac:dyDescent="0.25">
      <c r="A38" s="25">
        <v>26</v>
      </c>
      <c r="B38" s="35">
        <v>707</v>
      </c>
      <c r="C38" s="27" t="s">
        <v>67</v>
      </c>
      <c r="D38" s="39"/>
      <c r="E38" s="29"/>
      <c r="F38" s="29"/>
      <c r="G38" s="29"/>
      <c r="H38" s="29"/>
      <c r="I38" s="30">
        <f t="shared" si="0"/>
        <v>0</v>
      </c>
      <c r="J38" s="33"/>
    </row>
    <row r="39" spans="1:10" ht="16.5" x14ac:dyDescent="0.25">
      <c r="A39" s="25">
        <v>27</v>
      </c>
      <c r="B39" s="37">
        <v>708</v>
      </c>
      <c r="C39" s="40" t="s">
        <v>68</v>
      </c>
      <c r="D39" s="39"/>
      <c r="E39" s="29"/>
      <c r="F39" s="29"/>
      <c r="G39" s="29"/>
      <c r="H39" s="29"/>
      <c r="I39" s="30">
        <f t="shared" si="0"/>
        <v>0</v>
      </c>
      <c r="J39" s="33"/>
    </row>
    <row r="40" spans="1:10" ht="16.5" x14ac:dyDescent="0.25">
      <c r="A40" s="25">
        <v>28</v>
      </c>
      <c r="B40" s="32">
        <v>709</v>
      </c>
      <c r="C40" s="27" t="s">
        <v>69</v>
      </c>
      <c r="D40" s="28"/>
      <c r="E40" s="29"/>
      <c r="F40" s="29"/>
      <c r="G40" s="29"/>
      <c r="H40" s="29"/>
      <c r="I40" s="30">
        <f t="shared" si="0"/>
        <v>0</v>
      </c>
      <c r="J40" s="33"/>
    </row>
    <row r="41" spans="1:10" ht="16.5" x14ac:dyDescent="0.25">
      <c r="A41" s="25">
        <v>29</v>
      </c>
      <c r="B41" s="35">
        <v>710</v>
      </c>
      <c r="C41" s="27" t="s">
        <v>70</v>
      </c>
      <c r="D41" s="28"/>
      <c r="E41" s="29"/>
      <c r="F41" s="29"/>
      <c r="G41" s="29"/>
      <c r="H41" s="29"/>
      <c r="I41" s="30">
        <f t="shared" si="0"/>
        <v>0</v>
      </c>
      <c r="J41" s="33"/>
    </row>
    <row r="42" spans="1:10" ht="16.5" x14ac:dyDescent="0.25">
      <c r="A42" s="25">
        <v>30</v>
      </c>
      <c r="B42" s="35">
        <v>801</v>
      </c>
      <c r="C42" s="27" t="s">
        <v>59</v>
      </c>
      <c r="D42" s="28"/>
      <c r="E42" s="29"/>
      <c r="F42" s="29"/>
      <c r="G42" s="29"/>
      <c r="H42" s="29"/>
      <c r="I42" s="30">
        <f t="shared" si="0"/>
        <v>0</v>
      </c>
      <c r="J42" s="33"/>
    </row>
    <row r="43" spans="1:10" ht="16.5" x14ac:dyDescent="0.25">
      <c r="A43" s="25">
        <v>31</v>
      </c>
      <c r="B43" s="32">
        <v>802</v>
      </c>
      <c r="C43" s="27" t="s">
        <v>71</v>
      </c>
      <c r="D43" s="28"/>
      <c r="E43" s="29"/>
      <c r="F43" s="29"/>
      <c r="G43" s="29"/>
      <c r="H43" s="29"/>
      <c r="I43" s="30">
        <f t="shared" si="0"/>
        <v>0</v>
      </c>
      <c r="J43" s="33"/>
    </row>
    <row r="44" spans="1:10" ht="16.5" x14ac:dyDescent="0.25">
      <c r="A44" s="25">
        <v>32</v>
      </c>
      <c r="B44" s="35">
        <v>803</v>
      </c>
      <c r="C44" s="155" t="s">
        <v>72</v>
      </c>
      <c r="D44" s="28"/>
      <c r="E44" s="29"/>
      <c r="F44" s="41"/>
      <c r="G44" s="29"/>
      <c r="H44" s="157"/>
      <c r="I44" s="30">
        <f t="shared" si="0"/>
        <v>0</v>
      </c>
      <c r="J44" s="151"/>
    </row>
    <row r="45" spans="1:10" ht="16.5" x14ac:dyDescent="0.25">
      <c r="A45" s="25">
        <v>33</v>
      </c>
      <c r="B45" s="32">
        <v>804</v>
      </c>
      <c r="C45" s="156"/>
      <c r="D45" s="28"/>
      <c r="E45" s="29"/>
      <c r="F45" s="41"/>
      <c r="G45" s="29"/>
      <c r="H45" s="158"/>
      <c r="I45" s="30">
        <f t="shared" si="0"/>
        <v>0</v>
      </c>
      <c r="J45" s="152"/>
    </row>
    <row r="46" spans="1:10" ht="16.5" x14ac:dyDescent="0.25">
      <c r="A46" s="25">
        <v>34</v>
      </c>
      <c r="B46" s="42">
        <v>805</v>
      </c>
      <c r="C46" s="31" t="s">
        <v>73</v>
      </c>
      <c r="D46" s="28"/>
      <c r="E46" s="29"/>
      <c r="F46" s="29"/>
      <c r="G46" s="29"/>
      <c r="H46" s="29"/>
      <c r="I46" s="30">
        <f>H46+G46+F46+E46</f>
        <v>0</v>
      </c>
      <c r="J46" s="33"/>
    </row>
    <row r="47" spans="1:10" ht="16.5" x14ac:dyDescent="0.25">
      <c r="A47" s="25">
        <v>35</v>
      </c>
      <c r="B47" s="42">
        <v>806</v>
      </c>
      <c r="C47" s="27" t="s">
        <v>74</v>
      </c>
      <c r="D47" s="28"/>
      <c r="E47" s="29"/>
      <c r="F47" s="29"/>
      <c r="G47" s="29"/>
      <c r="H47" s="29"/>
      <c r="I47" s="30">
        <f t="shared" ref="I47:I65" si="1">H47+G47+F47+E47</f>
        <v>0</v>
      </c>
      <c r="J47" s="33"/>
    </row>
    <row r="48" spans="1:10" ht="16.5" x14ac:dyDescent="0.25">
      <c r="A48" s="25">
        <v>36</v>
      </c>
      <c r="B48" s="32">
        <v>807</v>
      </c>
      <c r="C48" s="27" t="s">
        <v>75</v>
      </c>
      <c r="D48" s="28"/>
      <c r="E48" s="29"/>
      <c r="F48" s="29"/>
      <c r="G48" s="29"/>
      <c r="H48" s="29"/>
      <c r="I48" s="30">
        <f t="shared" si="1"/>
        <v>0</v>
      </c>
      <c r="J48" s="33"/>
    </row>
    <row r="49" spans="1:10" ht="16.5" x14ac:dyDescent="0.25">
      <c r="A49" s="25">
        <v>37</v>
      </c>
      <c r="B49" s="32">
        <v>808</v>
      </c>
      <c r="C49" s="27" t="s">
        <v>76</v>
      </c>
      <c r="D49" s="28"/>
      <c r="E49" s="29"/>
      <c r="F49" s="29"/>
      <c r="G49" s="29"/>
      <c r="H49" s="29"/>
      <c r="I49" s="30">
        <f t="shared" si="1"/>
        <v>0</v>
      </c>
      <c r="J49" s="33"/>
    </row>
    <row r="50" spans="1:10" ht="16.5" x14ac:dyDescent="0.25">
      <c r="A50" s="25">
        <v>38</v>
      </c>
      <c r="B50" s="35">
        <v>809</v>
      </c>
      <c r="C50" s="27" t="s">
        <v>77</v>
      </c>
      <c r="D50" s="28"/>
      <c r="E50" s="29"/>
      <c r="F50" s="29"/>
      <c r="G50" s="29"/>
      <c r="H50" s="29"/>
      <c r="I50" s="30">
        <f t="shared" si="1"/>
        <v>0</v>
      </c>
      <c r="J50" s="33"/>
    </row>
    <row r="51" spans="1:10" ht="16.5" x14ac:dyDescent="0.25">
      <c r="A51" s="25">
        <v>39</v>
      </c>
      <c r="B51" s="32">
        <v>810</v>
      </c>
      <c r="C51" s="27" t="s">
        <v>78</v>
      </c>
      <c r="D51" s="28"/>
      <c r="E51" s="29"/>
      <c r="F51" s="29"/>
      <c r="G51" s="29"/>
      <c r="H51" s="29"/>
      <c r="I51" s="30">
        <f t="shared" si="1"/>
        <v>0</v>
      </c>
      <c r="J51" s="33"/>
    </row>
    <row r="52" spans="1:10" ht="16.5" x14ac:dyDescent="0.25">
      <c r="A52" s="25">
        <v>40</v>
      </c>
      <c r="B52" s="42">
        <v>901</v>
      </c>
      <c r="C52" s="27" t="s">
        <v>79</v>
      </c>
      <c r="D52" s="28"/>
      <c r="E52" s="29"/>
      <c r="F52" s="29"/>
      <c r="G52" s="29"/>
      <c r="H52" s="29"/>
      <c r="I52" s="30">
        <f t="shared" si="1"/>
        <v>0</v>
      </c>
      <c r="J52" s="33"/>
    </row>
    <row r="53" spans="1:10" ht="16.5" x14ac:dyDescent="0.25">
      <c r="A53" s="25">
        <v>41</v>
      </c>
      <c r="B53" s="42">
        <v>902</v>
      </c>
      <c r="C53" s="27" t="s">
        <v>80</v>
      </c>
      <c r="D53" s="28"/>
      <c r="E53" s="29"/>
      <c r="F53" s="29"/>
      <c r="G53" s="29"/>
      <c r="H53" s="29"/>
      <c r="I53" s="30">
        <f t="shared" si="1"/>
        <v>0</v>
      </c>
      <c r="J53" s="33"/>
    </row>
    <row r="54" spans="1:10" ht="16.5" x14ac:dyDescent="0.25">
      <c r="A54" s="25">
        <v>42</v>
      </c>
      <c r="B54" s="32">
        <v>903</v>
      </c>
      <c r="C54" s="27" t="s">
        <v>81</v>
      </c>
      <c r="D54" s="28"/>
      <c r="E54" s="29"/>
      <c r="F54" s="29"/>
      <c r="G54" s="29"/>
      <c r="H54" s="29"/>
      <c r="I54" s="30">
        <f t="shared" si="1"/>
        <v>0</v>
      </c>
      <c r="J54" s="33"/>
    </row>
    <row r="55" spans="1:10" ht="16.5" x14ac:dyDescent="0.25">
      <c r="A55" s="25">
        <v>43</v>
      </c>
      <c r="B55" s="32">
        <v>904</v>
      </c>
      <c r="C55" s="27" t="s">
        <v>82</v>
      </c>
      <c r="D55" s="28"/>
      <c r="E55" s="29"/>
      <c r="F55" s="29"/>
      <c r="G55" s="29"/>
      <c r="H55" s="29"/>
      <c r="I55" s="30">
        <f t="shared" si="1"/>
        <v>0</v>
      </c>
      <c r="J55" s="33"/>
    </row>
    <row r="56" spans="1:10" ht="16.5" x14ac:dyDescent="0.25">
      <c r="A56" s="25">
        <v>44</v>
      </c>
      <c r="B56" s="38">
        <v>905</v>
      </c>
      <c r="C56" s="27" t="s">
        <v>83</v>
      </c>
      <c r="D56" s="28">
        <v>3</v>
      </c>
      <c r="E56" s="29">
        <v>40550</v>
      </c>
      <c r="F56" s="29">
        <v>85000</v>
      </c>
      <c r="G56" s="29">
        <v>436500</v>
      </c>
      <c r="H56" s="29"/>
      <c r="I56" s="30">
        <f t="shared" si="1"/>
        <v>562050</v>
      </c>
      <c r="J56" s="33" t="s">
        <v>84</v>
      </c>
    </row>
    <row r="57" spans="1:10" ht="16.5" x14ac:dyDescent="0.25">
      <c r="A57" s="25">
        <v>45</v>
      </c>
      <c r="B57" s="35">
        <v>906</v>
      </c>
      <c r="C57" s="27" t="s">
        <v>85</v>
      </c>
      <c r="D57" s="28"/>
      <c r="E57" s="29"/>
      <c r="F57" s="29"/>
      <c r="G57" s="29"/>
      <c r="H57" s="29"/>
      <c r="I57" s="30">
        <f t="shared" si="1"/>
        <v>0</v>
      </c>
      <c r="J57" s="33"/>
    </row>
    <row r="58" spans="1:10" ht="16.5" x14ac:dyDescent="0.25">
      <c r="A58" s="25">
        <v>46</v>
      </c>
      <c r="B58" s="37">
        <v>907</v>
      </c>
      <c r="C58" s="27" t="s">
        <v>86</v>
      </c>
      <c r="D58" s="28"/>
      <c r="E58" s="29"/>
      <c r="F58" s="29"/>
      <c r="G58" s="29"/>
      <c r="H58" s="29"/>
      <c r="I58" s="30">
        <f t="shared" si="1"/>
        <v>0</v>
      </c>
      <c r="J58" s="33"/>
    </row>
    <row r="59" spans="1:10" ht="16.5" x14ac:dyDescent="0.25">
      <c r="A59" s="25">
        <v>47</v>
      </c>
      <c r="B59" s="43">
        <v>908</v>
      </c>
      <c r="C59" s="27" t="s">
        <v>87</v>
      </c>
      <c r="D59" s="28"/>
      <c r="E59" s="29"/>
      <c r="F59" s="29"/>
      <c r="G59" s="29"/>
      <c r="H59" s="29"/>
      <c r="I59" s="30">
        <f t="shared" si="1"/>
        <v>0</v>
      </c>
      <c r="J59" s="33"/>
    </row>
    <row r="60" spans="1:10" ht="16.5" x14ac:dyDescent="0.25">
      <c r="A60" s="25">
        <v>48</v>
      </c>
      <c r="B60" s="37">
        <v>909</v>
      </c>
      <c r="C60" s="27" t="s">
        <v>88</v>
      </c>
      <c r="D60" s="28"/>
      <c r="E60" s="29"/>
      <c r="F60" s="29"/>
      <c r="G60" s="29"/>
      <c r="H60" s="29"/>
      <c r="I60" s="30">
        <f t="shared" si="1"/>
        <v>0</v>
      </c>
      <c r="J60" s="33"/>
    </row>
    <row r="61" spans="1:10" ht="16.5" x14ac:dyDescent="0.25">
      <c r="A61" s="25">
        <v>49</v>
      </c>
      <c r="B61" s="35">
        <v>910</v>
      </c>
      <c r="C61" s="27" t="s">
        <v>89</v>
      </c>
      <c r="D61" s="28"/>
      <c r="E61" s="29"/>
      <c r="F61" s="29"/>
      <c r="G61" s="29"/>
      <c r="H61" s="29"/>
      <c r="I61" s="30">
        <f t="shared" si="1"/>
        <v>0</v>
      </c>
      <c r="J61" s="33"/>
    </row>
    <row r="62" spans="1:10" ht="16.5" x14ac:dyDescent="0.25">
      <c r="A62" s="25">
        <v>50</v>
      </c>
      <c r="B62" s="32">
        <v>1001</v>
      </c>
      <c r="C62" s="27" t="s">
        <v>90</v>
      </c>
      <c r="D62" s="28"/>
      <c r="E62" s="29"/>
      <c r="F62" s="29"/>
      <c r="G62" s="29"/>
      <c r="H62" s="29"/>
      <c r="I62" s="30">
        <f t="shared" si="1"/>
        <v>0</v>
      </c>
      <c r="J62" s="33"/>
    </row>
    <row r="63" spans="1:10" ht="16.5" x14ac:dyDescent="0.25">
      <c r="A63" s="25">
        <v>51</v>
      </c>
      <c r="B63" s="37">
        <v>1002</v>
      </c>
      <c r="C63" s="27" t="s">
        <v>91</v>
      </c>
      <c r="D63" s="28"/>
      <c r="E63" s="29"/>
      <c r="F63" s="29"/>
      <c r="G63" s="29"/>
      <c r="H63" s="29"/>
      <c r="I63" s="30">
        <f t="shared" si="1"/>
        <v>0</v>
      </c>
      <c r="J63" s="33"/>
    </row>
    <row r="64" spans="1:10" ht="16.5" x14ac:dyDescent="0.25">
      <c r="A64" s="25">
        <v>52</v>
      </c>
      <c r="B64" s="32">
        <v>1003</v>
      </c>
      <c r="C64" s="148" t="s">
        <v>92</v>
      </c>
      <c r="D64" s="28"/>
      <c r="E64" s="29"/>
      <c r="F64" s="41"/>
      <c r="G64" s="29"/>
      <c r="H64" s="149"/>
      <c r="I64" s="30">
        <f t="shared" si="1"/>
        <v>0</v>
      </c>
      <c r="J64" s="151"/>
    </row>
    <row r="65" spans="1:10" ht="16.5" x14ac:dyDescent="0.25">
      <c r="A65" s="25">
        <v>53</v>
      </c>
      <c r="B65" s="32">
        <v>1004</v>
      </c>
      <c r="C65" s="148"/>
      <c r="D65" s="28"/>
      <c r="E65" s="29"/>
      <c r="F65" s="41"/>
      <c r="G65" s="29"/>
      <c r="H65" s="150"/>
      <c r="I65" s="30">
        <f t="shared" si="1"/>
        <v>0</v>
      </c>
      <c r="J65" s="152"/>
    </row>
    <row r="66" spans="1:10" ht="16.5" x14ac:dyDescent="0.25">
      <c r="A66" s="25">
        <v>54</v>
      </c>
      <c r="B66" s="32">
        <v>1005</v>
      </c>
      <c r="C66" s="31" t="s">
        <v>93</v>
      </c>
      <c r="D66" s="28"/>
      <c r="E66" s="29"/>
      <c r="F66" s="29"/>
      <c r="G66" s="29"/>
      <c r="H66" s="29"/>
      <c r="I66" s="30">
        <f>H66+G66+F66+E66</f>
        <v>0</v>
      </c>
      <c r="J66" s="33"/>
    </row>
    <row r="67" spans="1:10" ht="16.5" x14ac:dyDescent="0.25">
      <c r="A67" s="25">
        <v>55</v>
      </c>
      <c r="B67" s="37">
        <v>1006</v>
      </c>
      <c r="C67" s="31" t="s">
        <v>94</v>
      </c>
      <c r="D67" s="28"/>
      <c r="E67" s="29"/>
      <c r="F67" s="29"/>
      <c r="G67" s="29"/>
      <c r="H67" s="29"/>
      <c r="I67" s="30">
        <f t="shared" ref="I67:I130" si="2">H67+G67+F67+E67</f>
        <v>0</v>
      </c>
      <c r="J67" s="33"/>
    </row>
    <row r="68" spans="1:10" ht="16.5" x14ac:dyDescent="0.25">
      <c r="A68" s="25">
        <v>56</v>
      </c>
      <c r="B68" s="32">
        <v>1007</v>
      </c>
      <c r="C68" s="31" t="s">
        <v>95</v>
      </c>
      <c r="D68" s="28"/>
      <c r="E68" s="29"/>
      <c r="F68" s="29"/>
      <c r="G68" s="29"/>
      <c r="H68" s="29"/>
      <c r="I68" s="30">
        <f t="shared" si="2"/>
        <v>0</v>
      </c>
      <c r="J68" s="33"/>
    </row>
    <row r="69" spans="1:10" ht="16.5" x14ac:dyDescent="0.25">
      <c r="A69" s="25">
        <v>57</v>
      </c>
      <c r="B69" s="35">
        <v>1008</v>
      </c>
      <c r="C69" s="31" t="s">
        <v>96</v>
      </c>
      <c r="D69" s="28"/>
      <c r="E69" s="29"/>
      <c r="F69" s="29"/>
      <c r="G69" s="29"/>
      <c r="H69" s="29"/>
      <c r="I69" s="30">
        <f t="shared" si="2"/>
        <v>0</v>
      </c>
      <c r="J69" s="33"/>
    </row>
    <row r="70" spans="1:10" ht="16.5" x14ac:dyDescent="0.25">
      <c r="A70" s="25">
        <v>58</v>
      </c>
      <c r="B70" s="35">
        <v>1009</v>
      </c>
      <c r="C70" s="31" t="s">
        <v>96</v>
      </c>
      <c r="D70" s="28"/>
      <c r="E70" s="29"/>
      <c r="F70" s="29"/>
      <c r="G70" s="29"/>
      <c r="H70" s="29"/>
      <c r="I70" s="30">
        <f t="shared" si="2"/>
        <v>0</v>
      </c>
      <c r="J70" s="33"/>
    </row>
    <row r="71" spans="1:10" ht="16.5" x14ac:dyDescent="0.25">
      <c r="A71" s="25">
        <v>59</v>
      </c>
      <c r="B71" s="35">
        <v>1010</v>
      </c>
      <c r="C71" s="31" t="s">
        <v>97</v>
      </c>
      <c r="D71" s="28"/>
      <c r="E71" s="29"/>
      <c r="F71" s="29"/>
      <c r="G71" s="29"/>
      <c r="H71" s="29"/>
      <c r="I71" s="30">
        <f t="shared" si="2"/>
        <v>0</v>
      </c>
      <c r="J71" s="33"/>
    </row>
    <row r="72" spans="1:10" ht="16.5" x14ac:dyDescent="0.25">
      <c r="A72" s="25">
        <v>60</v>
      </c>
      <c r="B72" s="32">
        <v>1101</v>
      </c>
      <c r="C72" s="31" t="s">
        <v>98</v>
      </c>
      <c r="D72" s="28"/>
      <c r="E72" s="29"/>
      <c r="F72" s="29"/>
      <c r="G72" s="29"/>
      <c r="H72" s="29"/>
      <c r="I72" s="30">
        <f t="shared" si="2"/>
        <v>0</v>
      </c>
      <c r="J72" s="33"/>
    </row>
    <row r="73" spans="1:10" ht="16.5" x14ac:dyDescent="0.25">
      <c r="A73" s="25">
        <v>61</v>
      </c>
      <c r="B73" s="32">
        <v>1102</v>
      </c>
      <c r="C73" s="31" t="s">
        <v>99</v>
      </c>
      <c r="D73" s="28"/>
      <c r="E73" s="29"/>
      <c r="F73" s="29"/>
      <c r="G73" s="29"/>
      <c r="H73" s="29"/>
      <c r="I73" s="30">
        <f t="shared" si="2"/>
        <v>0</v>
      </c>
      <c r="J73" s="33"/>
    </row>
    <row r="74" spans="1:10" ht="16.5" x14ac:dyDescent="0.25">
      <c r="A74" s="25">
        <v>62</v>
      </c>
      <c r="B74" s="42">
        <v>1103</v>
      </c>
      <c r="C74" s="31" t="s">
        <v>100</v>
      </c>
      <c r="D74" s="28"/>
      <c r="E74" s="29"/>
      <c r="F74" s="29"/>
      <c r="G74" s="29"/>
      <c r="H74" s="29"/>
      <c r="I74" s="30">
        <f t="shared" si="2"/>
        <v>0</v>
      </c>
      <c r="J74" s="33"/>
    </row>
    <row r="75" spans="1:10" ht="16.5" x14ac:dyDescent="0.25">
      <c r="A75" s="25">
        <v>63</v>
      </c>
      <c r="B75" s="32">
        <v>1104</v>
      </c>
      <c r="C75" s="31" t="s">
        <v>101</v>
      </c>
      <c r="D75" s="28"/>
      <c r="E75" s="29"/>
      <c r="F75" s="29"/>
      <c r="G75" s="29"/>
      <c r="H75" s="29"/>
      <c r="I75" s="30">
        <f t="shared" si="2"/>
        <v>0</v>
      </c>
      <c r="J75" s="33"/>
    </row>
    <row r="76" spans="1:10" ht="16.5" x14ac:dyDescent="0.25">
      <c r="A76" s="25">
        <v>64</v>
      </c>
      <c r="B76" s="32">
        <v>1105</v>
      </c>
      <c r="C76" s="31" t="s">
        <v>102</v>
      </c>
      <c r="D76" s="28"/>
      <c r="E76" s="29"/>
      <c r="F76" s="29"/>
      <c r="G76" s="29"/>
      <c r="H76" s="29"/>
      <c r="I76" s="30">
        <f t="shared" si="2"/>
        <v>0</v>
      </c>
      <c r="J76" s="33"/>
    </row>
    <row r="77" spans="1:10" ht="16.5" x14ac:dyDescent="0.25">
      <c r="A77" s="25">
        <v>65</v>
      </c>
      <c r="B77" s="35">
        <v>1106</v>
      </c>
      <c r="C77" s="31" t="s">
        <v>103</v>
      </c>
      <c r="D77" s="28"/>
      <c r="E77" s="29"/>
      <c r="F77" s="29"/>
      <c r="G77" s="29"/>
      <c r="H77" s="29"/>
      <c r="I77" s="30">
        <f t="shared" si="2"/>
        <v>0</v>
      </c>
      <c r="J77" s="33"/>
    </row>
    <row r="78" spans="1:10" ht="16.5" x14ac:dyDescent="0.25">
      <c r="A78" s="25">
        <v>66</v>
      </c>
      <c r="B78" s="35">
        <v>1107</v>
      </c>
      <c r="C78" s="31" t="s">
        <v>104</v>
      </c>
      <c r="D78" s="28"/>
      <c r="E78" s="29"/>
      <c r="F78" s="29"/>
      <c r="G78" s="29"/>
      <c r="H78" s="29"/>
      <c r="I78" s="30">
        <f t="shared" si="2"/>
        <v>0</v>
      </c>
      <c r="J78" s="33"/>
    </row>
    <row r="79" spans="1:10" ht="16.5" x14ac:dyDescent="0.25">
      <c r="A79" s="25">
        <v>67</v>
      </c>
      <c r="B79" s="42">
        <v>1108</v>
      </c>
      <c r="C79" s="31" t="s">
        <v>105</v>
      </c>
      <c r="D79" s="28"/>
      <c r="E79" s="29"/>
      <c r="F79" s="29"/>
      <c r="G79" s="29"/>
      <c r="H79" s="29"/>
      <c r="I79" s="30">
        <f t="shared" si="2"/>
        <v>0</v>
      </c>
      <c r="J79" s="33"/>
    </row>
    <row r="80" spans="1:10" ht="16.5" x14ac:dyDescent="0.25">
      <c r="A80" s="25">
        <v>68</v>
      </c>
      <c r="B80" s="32">
        <v>1109</v>
      </c>
      <c r="C80" s="31" t="s">
        <v>106</v>
      </c>
      <c r="D80" s="28"/>
      <c r="E80" s="29"/>
      <c r="F80" s="29"/>
      <c r="G80" s="29"/>
      <c r="H80" s="29"/>
      <c r="I80" s="30">
        <f t="shared" si="2"/>
        <v>0</v>
      </c>
      <c r="J80" s="33"/>
    </row>
    <row r="81" spans="1:10" ht="16.5" x14ac:dyDescent="0.25">
      <c r="A81" s="25">
        <v>69</v>
      </c>
      <c r="B81" s="32">
        <v>1110</v>
      </c>
      <c r="C81" s="31" t="s">
        <v>107</v>
      </c>
      <c r="D81" s="28"/>
      <c r="E81" s="29"/>
      <c r="F81" s="29"/>
      <c r="G81" s="29"/>
      <c r="H81" s="29"/>
      <c r="I81" s="30">
        <f t="shared" si="2"/>
        <v>0</v>
      </c>
      <c r="J81" s="33"/>
    </row>
    <row r="82" spans="1:10" ht="16.5" x14ac:dyDescent="0.25">
      <c r="A82" s="25">
        <v>70</v>
      </c>
      <c r="B82" s="32">
        <v>1201</v>
      </c>
      <c r="C82" s="31" t="s">
        <v>108</v>
      </c>
      <c r="D82" s="28"/>
      <c r="E82" s="29"/>
      <c r="F82" s="29"/>
      <c r="G82" s="29"/>
      <c r="H82" s="29"/>
      <c r="I82" s="30">
        <f t="shared" si="2"/>
        <v>0</v>
      </c>
      <c r="J82" s="33"/>
    </row>
    <row r="83" spans="1:10" ht="16.5" x14ac:dyDescent="0.25">
      <c r="A83" s="25">
        <v>71</v>
      </c>
      <c r="B83" s="32">
        <v>1202</v>
      </c>
      <c r="C83" s="31" t="s">
        <v>109</v>
      </c>
      <c r="D83" s="28"/>
      <c r="E83" s="29"/>
      <c r="F83" s="29"/>
      <c r="G83" s="29"/>
      <c r="H83" s="29"/>
      <c r="I83" s="30">
        <f t="shared" si="2"/>
        <v>0</v>
      </c>
      <c r="J83" s="33"/>
    </row>
    <row r="84" spans="1:10" ht="16.5" x14ac:dyDescent="0.25">
      <c r="A84" s="25">
        <v>72</v>
      </c>
      <c r="B84" s="35">
        <v>1203</v>
      </c>
      <c r="C84" s="31" t="s">
        <v>110</v>
      </c>
      <c r="D84" s="28"/>
      <c r="E84" s="29"/>
      <c r="F84" s="29"/>
      <c r="G84" s="29"/>
      <c r="H84" s="29"/>
      <c r="I84" s="30">
        <f t="shared" si="2"/>
        <v>0</v>
      </c>
      <c r="J84" s="33"/>
    </row>
    <row r="85" spans="1:10" ht="16.5" x14ac:dyDescent="0.25">
      <c r="A85" s="25">
        <v>73</v>
      </c>
      <c r="B85" s="35">
        <v>1204</v>
      </c>
      <c r="C85" s="31" t="s">
        <v>111</v>
      </c>
      <c r="D85" s="28"/>
      <c r="E85" s="29"/>
      <c r="F85" s="29"/>
      <c r="G85" s="29"/>
      <c r="H85" s="29"/>
      <c r="I85" s="30">
        <f t="shared" si="2"/>
        <v>0</v>
      </c>
      <c r="J85" s="33"/>
    </row>
    <row r="86" spans="1:10" ht="16.5" x14ac:dyDescent="0.25">
      <c r="A86" s="25">
        <v>74</v>
      </c>
      <c r="B86" s="35">
        <v>1205</v>
      </c>
      <c r="C86" s="31" t="s">
        <v>112</v>
      </c>
      <c r="D86" s="28"/>
      <c r="E86" s="29"/>
      <c r="F86" s="29"/>
      <c r="G86" s="29"/>
      <c r="H86" s="29"/>
      <c r="I86" s="30">
        <f t="shared" si="2"/>
        <v>0</v>
      </c>
      <c r="J86" s="33"/>
    </row>
    <row r="87" spans="1:10" ht="16.5" x14ac:dyDescent="0.25">
      <c r="A87" s="25">
        <v>75</v>
      </c>
      <c r="B87" s="35">
        <v>1206</v>
      </c>
      <c r="C87" s="31" t="s">
        <v>113</v>
      </c>
      <c r="D87" s="28"/>
      <c r="E87" s="29"/>
      <c r="F87" s="29"/>
      <c r="G87" s="29"/>
      <c r="H87" s="29"/>
      <c r="I87" s="30">
        <f t="shared" si="2"/>
        <v>0</v>
      </c>
      <c r="J87" s="33"/>
    </row>
    <row r="88" spans="1:10" ht="16.5" x14ac:dyDescent="0.25">
      <c r="A88" s="25">
        <v>76</v>
      </c>
      <c r="B88" s="32">
        <v>1207</v>
      </c>
      <c r="C88" s="31" t="s">
        <v>114</v>
      </c>
      <c r="D88" s="28"/>
      <c r="E88" s="29"/>
      <c r="F88" s="29"/>
      <c r="G88" s="29"/>
      <c r="H88" s="29"/>
      <c r="I88" s="30">
        <f t="shared" si="2"/>
        <v>0</v>
      </c>
      <c r="J88" s="33"/>
    </row>
    <row r="89" spans="1:10" ht="16.5" x14ac:dyDescent="0.25">
      <c r="A89" s="25">
        <v>77</v>
      </c>
      <c r="B89" s="32">
        <v>1208</v>
      </c>
      <c r="C89" s="31" t="s">
        <v>115</v>
      </c>
      <c r="D89" s="28"/>
      <c r="E89" s="29"/>
      <c r="F89" s="29"/>
      <c r="G89" s="29"/>
      <c r="H89" s="29"/>
      <c r="I89" s="30">
        <f t="shared" si="2"/>
        <v>0</v>
      </c>
      <c r="J89" s="33"/>
    </row>
    <row r="90" spans="1:10" ht="16.5" x14ac:dyDescent="0.25">
      <c r="A90" s="25">
        <v>78</v>
      </c>
      <c r="B90" s="35">
        <v>1209</v>
      </c>
      <c r="C90" s="31" t="s">
        <v>116</v>
      </c>
      <c r="D90" s="28"/>
      <c r="E90" s="29"/>
      <c r="F90" s="29"/>
      <c r="G90" s="29"/>
      <c r="H90" s="29"/>
      <c r="I90" s="30">
        <f t="shared" si="2"/>
        <v>0</v>
      </c>
      <c r="J90" s="33"/>
    </row>
    <row r="91" spans="1:10" ht="16.5" x14ac:dyDescent="0.25">
      <c r="A91" s="25">
        <v>79</v>
      </c>
      <c r="B91" s="35">
        <v>1210</v>
      </c>
      <c r="C91" s="31" t="s">
        <v>117</v>
      </c>
      <c r="D91" s="28"/>
      <c r="E91" s="29"/>
      <c r="F91" s="29"/>
      <c r="G91" s="29"/>
      <c r="H91" s="29"/>
      <c r="I91" s="30">
        <f t="shared" si="2"/>
        <v>0</v>
      </c>
      <c r="J91" s="33"/>
    </row>
    <row r="92" spans="1:10" ht="16.5" x14ac:dyDescent="0.25">
      <c r="A92" s="25">
        <v>80</v>
      </c>
      <c r="B92" s="35">
        <v>1301</v>
      </c>
      <c r="C92" s="31" t="s">
        <v>118</v>
      </c>
      <c r="D92" s="28"/>
      <c r="E92" s="29"/>
      <c r="F92" s="29"/>
      <c r="G92" s="29"/>
      <c r="H92" s="29"/>
      <c r="I92" s="30">
        <f t="shared" si="2"/>
        <v>0</v>
      </c>
      <c r="J92" s="33"/>
    </row>
    <row r="93" spans="1:10" ht="16.5" x14ac:dyDescent="0.25">
      <c r="A93" s="25">
        <v>81</v>
      </c>
      <c r="B93" s="35">
        <v>1302</v>
      </c>
      <c r="C93" s="31" t="s">
        <v>119</v>
      </c>
      <c r="D93" s="28"/>
      <c r="E93" s="29"/>
      <c r="F93" s="29"/>
      <c r="G93" s="29"/>
      <c r="H93" s="29"/>
      <c r="I93" s="30">
        <f t="shared" si="2"/>
        <v>0</v>
      </c>
      <c r="J93" s="33"/>
    </row>
    <row r="94" spans="1:10" ht="16.5" x14ac:dyDescent="0.25">
      <c r="A94" s="25">
        <v>82</v>
      </c>
      <c r="B94" s="32">
        <v>1303</v>
      </c>
      <c r="C94" s="31" t="s">
        <v>120</v>
      </c>
      <c r="D94" s="28"/>
      <c r="E94" s="29"/>
      <c r="F94" s="29"/>
      <c r="G94" s="29"/>
      <c r="H94" s="29"/>
      <c r="I94" s="30">
        <f t="shared" si="2"/>
        <v>0</v>
      </c>
      <c r="J94" s="33"/>
    </row>
    <row r="95" spans="1:10" ht="16.5" x14ac:dyDescent="0.25">
      <c r="A95" s="25">
        <v>83</v>
      </c>
      <c r="B95" s="32">
        <v>1304</v>
      </c>
      <c r="C95" s="44" t="s">
        <v>121</v>
      </c>
      <c r="D95" s="39"/>
      <c r="E95" s="29"/>
      <c r="F95" s="29"/>
      <c r="G95" s="29"/>
      <c r="H95" s="29"/>
      <c r="I95" s="30">
        <f t="shared" si="2"/>
        <v>0</v>
      </c>
      <c r="J95" s="33"/>
    </row>
    <row r="96" spans="1:10" ht="16.5" x14ac:dyDescent="0.25">
      <c r="A96" s="25">
        <v>84</v>
      </c>
      <c r="B96" s="37">
        <v>1305</v>
      </c>
      <c r="C96" s="31" t="s">
        <v>122</v>
      </c>
      <c r="D96" s="28"/>
      <c r="E96" s="29"/>
      <c r="F96" s="29"/>
      <c r="G96" s="29"/>
      <c r="H96" s="29"/>
      <c r="I96" s="30">
        <f t="shared" si="2"/>
        <v>0</v>
      </c>
      <c r="J96" s="33"/>
    </row>
    <row r="97" spans="1:10" ht="16.5" x14ac:dyDescent="0.25">
      <c r="A97" s="25">
        <v>85</v>
      </c>
      <c r="B97" s="37">
        <v>1306</v>
      </c>
      <c r="C97" s="31" t="s">
        <v>123</v>
      </c>
      <c r="D97" s="28"/>
      <c r="E97" s="29"/>
      <c r="F97" s="29"/>
      <c r="G97" s="29"/>
      <c r="H97" s="29"/>
      <c r="I97" s="30">
        <f t="shared" si="2"/>
        <v>0</v>
      </c>
      <c r="J97" s="33"/>
    </row>
    <row r="98" spans="1:10" ht="16.5" x14ac:dyDescent="0.25">
      <c r="A98" s="25">
        <v>86</v>
      </c>
      <c r="B98" s="32">
        <v>1307</v>
      </c>
      <c r="C98" s="31" t="s">
        <v>124</v>
      </c>
      <c r="D98" s="28"/>
      <c r="E98" s="29"/>
      <c r="F98" s="29"/>
      <c r="G98" s="29"/>
      <c r="H98" s="29"/>
      <c r="I98" s="30">
        <f t="shared" si="2"/>
        <v>0</v>
      </c>
      <c r="J98" s="33"/>
    </row>
    <row r="99" spans="1:10" ht="16.5" x14ac:dyDescent="0.25">
      <c r="A99" s="25">
        <v>87</v>
      </c>
      <c r="B99" s="38">
        <v>1308</v>
      </c>
      <c r="C99" s="31" t="s">
        <v>125</v>
      </c>
      <c r="D99" s="28"/>
      <c r="E99" s="29"/>
      <c r="F99" s="29"/>
      <c r="G99" s="29"/>
      <c r="H99" s="29"/>
      <c r="I99" s="30">
        <f t="shared" si="2"/>
        <v>0</v>
      </c>
      <c r="J99" s="33"/>
    </row>
    <row r="100" spans="1:10" ht="16.5" x14ac:dyDescent="0.25">
      <c r="A100" s="25">
        <v>88</v>
      </c>
      <c r="B100" s="32">
        <v>1309</v>
      </c>
      <c r="C100" s="31" t="s">
        <v>126</v>
      </c>
      <c r="D100" s="28"/>
      <c r="E100" s="29"/>
      <c r="F100" s="29"/>
      <c r="G100" s="29"/>
      <c r="H100" s="29"/>
      <c r="I100" s="30">
        <f t="shared" si="2"/>
        <v>0</v>
      </c>
      <c r="J100" s="33"/>
    </row>
    <row r="101" spans="1:10" ht="16.5" x14ac:dyDescent="0.25">
      <c r="A101" s="25">
        <v>89</v>
      </c>
      <c r="B101" s="45">
        <v>1310</v>
      </c>
      <c r="C101" s="31"/>
      <c r="D101" s="28"/>
      <c r="E101" s="29"/>
      <c r="F101" s="29"/>
      <c r="G101" s="29"/>
      <c r="H101" s="29"/>
      <c r="I101" s="30">
        <f t="shared" si="2"/>
        <v>0</v>
      </c>
      <c r="J101" s="33"/>
    </row>
    <row r="102" spans="1:10" ht="16.5" x14ac:dyDescent="0.25">
      <c r="A102" s="25">
        <v>90</v>
      </c>
      <c r="B102" s="37">
        <v>1401</v>
      </c>
      <c r="C102" s="31" t="s">
        <v>127</v>
      </c>
      <c r="D102" s="28"/>
      <c r="E102" s="29"/>
      <c r="F102" s="29"/>
      <c r="G102" s="29"/>
      <c r="H102" s="29"/>
      <c r="I102" s="30">
        <f t="shared" si="2"/>
        <v>0</v>
      </c>
      <c r="J102" s="33"/>
    </row>
    <row r="103" spans="1:10" ht="16.5" x14ac:dyDescent="0.25">
      <c r="A103" s="25">
        <v>91</v>
      </c>
      <c r="B103" s="32">
        <v>1402</v>
      </c>
      <c r="C103" s="31" t="s">
        <v>128</v>
      </c>
      <c r="D103" s="28"/>
      <c r="E103" s="29"/>
      <c r="F103" s="29"/>
      <c r="G103" s="29"/>
      <c r="H103" s="29"/>
      <c r="I103" s="30">
        <f t="shared" si="2"/>
        <v>0</v>
      </c>
      <c r="J103" s="33"/>
    </row>
    <row r="104" spans="1:10" ht="16.5" x14ac:dyDescent="0.25">
      <c r="A104" s="25">
        <v>92</v>
      </c>
      <c r="B104" s="35">
        <v>1403</v>
      </c>
      <c r="C104" s="31" t="s">
        <v>129</v>
      </c>
      <c r="D104" s="28"/>
      <c r="E104" s="29"/>
      <c r="F104" s="29"/>
      <c r="G104" s="29"/>
      <c r="H104" s="29"/>
      <c r="I104" s="30">
        <f t="shared" si="2"/>
        <v>0</v>
      </c>
      <c r="J104" s="33"/>
    </row>
    <row r="105" spans="1:10" ht="16.5" x14ac:dyDescent="0.25">
      <c r="A105" s="25">
        <v>93</v>
      </c>
      <c r="B105" s="35">
        <v>1404</v>
      </c>
      <c r="C105" s="31" t="s">
        <v>130</v>
      </c>
      <c r="D105" s="28"/>
      <c r="E105" s="29"/>
      <c r="F105" s="29"/>
      <c r="G105" s="29"/>
      <c r="H105" s="29"/>
      <c r="I105" s="30">
        <f t="shared" si="2"/>
        <v>0</v>
      </c>
      <c r="J105" s="33"/>
    </row>
    <row r="106" spans="1:10" ht="16.5" x14ac:dyDescent="0.25">
      <c r="A106" s="25">
        <v>94</v>
      </c>
      <c r="B106" s="37">
        <v>1405</v>
      </c>
      <c r="C106" s="31" t="s">
        <v>131</v>
      </c>
      <c r="D106" s="28"/>
      <c r="E106" s="29"/>
      <c r="F106" s="29"/>
      <c r="G106" s="29"/>
      <c r="H106" s="29"/>
      <c r="I106" s="30">
        <f t="shared" si="2"/>
        <v>0</v>
      </c>
      <c r="J106" s="33"/>
    </row>
    <row r="107" spans="1:10" ht="16.5" x14ac:dyDescent="0.25">
      <c r="A107" s="25">
        <v>95</v>
      </c>
      <c r="B107" s="32">
        <v>1406</v>
      </c>
      <c r="C107" s="31" t="s">
        <v>132</v>
      </c>
      <c r="D107" s="28"/>
      <c r="E107" s="29"/>
      <c r="F107" s="29"/>
      <c r="G107" s="29"/>
      <c r="H107" s="29"/>
      <c r="I107" s="30">
        <f t="shared" si="2"/>
        <v>0</v>
      </c>
      <c r="J107" s="33"/>
    </row>
    <row r="108" spans="1:10" ht="16.5" x14ac:dyDescent="0.25">
      <c r="A108" s="25">
        <v>96</v>
      </c>
      <c r="B108" s="38">
        <v>1407</v>
      </c>
      <c r="C108" s="31" t="s">
        <v>133</v>
      </c>
      <c r="D108" s="28"/>
      <c r="E108" s="29"/>
      <c r="F108" s="29"/>
      <c r="G108" s="29"/>
      <c r="H108" s="29"/>
      <c r="I108" s="30">
        <f t="shared" si="2"/>
        <v>0</v>
      </c>
      <c r="J108" s="33"/>
    </row>
    <row r="109" spans="1:10" ht="16.5" x14ac:dyDescent="0.25">
      <c r="A109" s="25">
        <v>97</v>
      </c>
      <c r="B109" s="35">
        <v>1408</v>
      </c>
      <c r="C109" s="31" t="s">
        <v>134</v>
      </c>
      <c r="D109" s="28"/>
      <c r="E109" s="29"/>
      <c r="F109" s="29"/>
      <c r="G109" s="29"/>
      <c r="H109" s="29"/>
      <c r="I109" s="30">
        <f t="shared" si="2"/>
        <v>0</v>
      </c>
      <c r="J109" s="33"/>
    </row>
    <row r="110" spans="1:10" ht="16.5" x14ac:dyDescent="0.25">
      <c r="A110" s="25">
        <v>98</v>
      </c>
      <c r="B110" s="37">
        <v>1409</v>
      </c>
      <c r="C110" s="31" t="s">
        <v>135</v>
      </c>
      <c r="D110" s="28"/>
      <c r="E110" s="29"/>
      <c r="F110" s="29"/>
      <c r="G110" s="29"/>
      <c r="H110" s="29"/>
      <c r="I110" s="30">
        <f t="shared" si="2"/>
        <v>0</v>
      </c>
      <c r="J110" s="33"/>
    </row>
    <row r="111" spans="1:10" ht="16.5" x14ac:dyDescent="0.25">
      <c r="A111" s="25">
        <v>99</v>
      </c>
      <c r="B111" s="37">
        <v>1410</v>
      </c>
      <c r="C111" s="40" t="s">
        <v>136</v>
      </c>
      <c r="D111" s="39"/>
      <c r="E111" s="29"/>
      <c r="F111" s="29"/>
      <c r="G111" s="29"/>
      <c r="H111" s="29"/>
      <c r="I111" s="30">
        <f t="shared" si="2"/>
        <v>0</v>
      </c>
      <c r="J111" s="33"/>
    </row>
    <row r="112" spans="1:10" ht="16.5" x14ac:dyDescent="0.25">
      <c r="A112" s="25">
        <v>100</v>
      </c>
      <c r="B112" s="43">
        <v>1501</v>
      </c>
      <c r="C112" s="31" t="s">
        <v>137</v>
      </c>
      <c r="D112" s="28"/>
      <c r="E112" s="29"/>
      <c r="F112" s="29"/>
      <c r="G112" s="29"/>
      <c r="H112" s="29"/>
      <c r="I112" s="30">
        <f t="shared" si="2"/>
        <v>0</v>
      </c>
      <c r="J112" s="33"/>
    </row>
    <row r="113" spans="1:10" ht="16.5" x14ac:dyDescent="0.25">
      <c r="A113" s="25">
        <v>101</v>
      </c>
      <c r="B113" s="35">
        <v>1502</v>
      </c>
      <c r="C113" s="40" t="s">
        <v>138</v>
      </c>
      <c r="D113" s="39"/>
      <c r="E113" s="29"/>
      <c r="F113" s="29"/>
      <c r="G113" s="29"/>
      <c r="H113" s="29"/>
      <c r="I113" s="30">
        <f t="shared" si="2"/>
        <v>0</v>
      </c>
      <c r="J113" s="33"/>
    </row>
    <row r="114" spans="1:10" ht="16.5" x14ac:dyDescent="0.25">
      <c r="A114" s="25">
        <v>102</v>
      </c>
      <c r="B114" s="43">
        <v>1503</v>
      </c>
      <c r="C114" s="31" t="s">
        <v>139</v>
      </c>
      <c r="D114" s="28"/>
      <c r="E114" s="29"/>
      <c r="F114" s="29"/>
      <c r="G114" s="29"/>
      <c r="H114" s="29"/>
      <c r="I114" s="30">
        <f t="shared" si="2"/>
        <v>0</v>
      </c>
      <c r="J114" s="33"/>
    </row>
    <row r="115" spans="1:10" ht="16.5" x14ac:dyDescent="0.25">
      <c r="A115" s="25">
        <v>103</v>
      </c>
      <c r="B115" s="35">
        <v>1504</v>
      </c>
      <c r="C115" s="31" t="s">
        <v>140</v>
      </c>
      <c r="D115" s="28"/>
      <c r="E115" s="29"/>
      <c r="F115" s="29"/>
      <c r="G115" s="29"/>
      <c r="H115" s="29"/>
      <c r="I115" s="30">
        <f t="shared" si="2"/>
        <v>0</v>
      </c>
      <c r="J115" s="33"/>
    </row>
    <row r="116" spans="1:10" ht="16.5" x14ac:dyDescent="0.25">
      <c r="A116" s="25">
        <v>104</v>
      </c>
      <c r="B116" s="35">
        <v>1505</v>
      </c>
      <c r="C116" s="31" t="s">
        <v>141</v>
      </c>
      <c r="D116" s="28"/>
      <c r="E116" s="29"/>
      <c r="F116" s="29"/>
      <c r="G116" s="29"/>
      <c r="H116" s="29"/>
      <c r="I116" s="30">
        <f t="shared" si="2"/>
        <v>0</v>
      </c>
      <c r="J116" s="33"/>
    </row>
    <row r="117" spans="1:10" ht="16.5" x14ac:dyDescent="0.25">
      <c r="A117" s="25">
        <v>105</v>
      </c>
      <c r="B117" s="35">
        <v>1506</v>
      </c>
      <c r="C117" s="31" t="s">
        <v>142</v>
      </c>
      <c r="D117" s="28"/>
      <c r="E117" s="29"/>
      <c r="F117" s="29"/>
      <c r="G117" s="29"/>
      <c r="H117" s="29"/>
      <c r="I117" s="30">
        <f t="shared" si="2"/>
        <v>0</v>
      </c>
      <c r="J117" s="33"/>
    </row>
    <row r="118" spans="1:10" ht="16.5" x14ac:dyDescent="0.25">
      <c r="A118" s="25">
        <v>106</v>
      </c>
      <c r="B118" s="35">
        <v>1507</v>
      </c>
      <c r="C118" s="31" t="s">
        <v>143</v>
      </c>
      <c r="D118" s="28"/>
      <c r="E118" s="29"/>
      <c r="F118" s="29"/>
      <c r="G118" s="29"/>
      <c r="H118" s="29"/>
      <c r="I118" s="30">
        <f t="shared" si="2"/>
        <v>0</v>
      </c>
      <c r="J118" s="33"/>
    </row>
    <row r="119" spans="1:10" ht="16.5" x14ac:dyDescent="0.25">
      <c r="A119" s="25">
        <v>107</v>
      </c>
      <c r="B119" s="35">
        <v>1508</v>
      </c>
      <c r="C119" s="31" t="s">
        <v>144</v>
      </c>
      <c r="D119" s="28"/>
      <c r="E119" s="29"/>
      <c r="F119" s="29"/>
      <c r="G119" s="29"/>
      <c r="H119" s="29"/>
      <c r="I119" s="30">
        <f t="shared" si="2"/>
        <v>0</v>
      </c>
      <c r="J119" s="33"/>
    </row>
    <row r="120" spans="1:10" ht="16.5" x14ac:dyDescent="0.25">
      <c r="A120" s="25">
        <v>108</v>
      </c>
      <c r="B120" s="35">
        <v>1509</v>
      </c>
      <c r="C120" s="44" t="s">
        <v>145</v>
      </c>
      <c r="D120" s="39"/>
      <c r="E120" s="29"/>
      <c r="F120" s="29"/>
      <c r="G120" s="29"/>
      <c r="H120" s="29"/>
      <c r="I120" s="30">
        <f t="shared" si="2"/>
        <v>0</v>
      </c>
      <c r="J120" s="33"/>
    </row>
    <row r="121" spans="1:10" ht="16.5" x14ac:dyDescent="0.25">
      <c r="A121" s="25">
        <v>109</v>
      </c>
      <c r="B121" s="35">
        <v>1510</v>
      </c>
      <c r="C121" s="31" t="s">
        <v>146</v>
      </c>
      <c r="D121" s="28"/>
      <c r="E121" s="29"/>
      <c r="F121" s="29"/>
      <c r="G121" s="29"/>
      <c r="H121" s="29"/>
      <c r="I121" s="30">
        <f t="shared" si="2"/>
        <v>0</v>
      </c>
      <c r="J121" s="33"/>
    </row>
    <row r="122" spans="1:10" ht="16.5" x14ac:dyDescent="0.25">
      <c r="A122" s="25">
        <v>110</v>
      </c>
      <c r="B122" s="35">
        <v>1601</v>
      </c>
      <c r="C122" s="31" t="s">
        <v>147</v>
      </c>
      <c r="D122" s="28"/>
      <c r="E122" s="29"/>
      <c r="F122" s="29"/>
      <c r="G122" s="29"/>
      <c r="H122" s="29"/>
      <c r="I122" s="30">
        <f t="shared" si="2"/>
        <v>0</v>
      </c>
      <c r="J122" s="33"/>
    </row>
    <row r="123" spans="1:10" ht="16.5" x14ac:dyDescent="0.25">
      <c r="A123" s="25">
        <v>111</v>
      </c>
      <c r="B123" s="35">
        <v>1602</v>
      </c>
      <c r="C123" s="31" t="s">
        <v>148</v>
      </c>
      <c r="D123" s="28"/>
      <c r="E123" s="29"/>
      <c r="F123" s="29"/>
      <c r="G123" s="29"/>
      <c r="H123" s="29"/>
      <c r="I123" s="30">
        <f t="shared" si="2"/>
        <v>0</v>
      </c>
      <c r="J123" s="33"/>
    </row>
    <row r="124" spans="1:10" ht="16.5" x14ac:dyDescent="0.25">
      <c r="A124" s="25">
        <v>112</v>
      </c>
      <c r="B124" s="32">
        <v>1603</v>
      </c>
      <c r="C124" s="31" t="s">
        <v>149</v>
      </c>
      <c r="D124" s="28"/>
      <c r="E124" s="29"/>
      <c r="F124" s="29"/>
      <c r="G124" s="29"/>
      <c r="H124" s="29"/>
      <c r="I124" s="30">
        <f t="shared" si="2"/>
        <v>0</v>
      </c>
      <c r="J124" s="33"/>
    </row>
    <row r="125" spans="1:10" ht="16.5" x14ac:dyDescent="0.25">
      <c r="A125" s="25">
        <v>113</v>
      </c>
      <c r="B125" s="43">
        <v>1604</v>
      </c>
      <c r="C125" s="31" t="s">
        <v>150</v>
      </c>
      <c r="D125" s="28"/>
      <c r="E125" s="29"/>
      <c r="F125" s="29"/>
      <c r="G125" s="29"/>
      <c r="H125" s="29"/>
      <c r="I125" s="30">
        <f t="shared" si="2"/>
        <v>0</v>
      </c>
      <c r="J125" s="33"/>
    </row>
    <row r="126" spans="1:10" ht="16.5" x14ac:dyDescent="0.25">
      <c r="A126" s="25">
        <v>114</v>
      </c>
      <c r="B126" s="35">
        <v>1605</v>
      </c>
      <c r="C126" s="31" t="s">
        <v>151</v>
      </c>
      <c r="D126" s="28"/>
      <c r="E126" s="29"/>
      <c r="F126" s="29"/>
      <c r="G126" s="29"/>
      <c r="H126" s="29"/>
      <c r="I126" s="30">
        <f t="shared" si="2"/>
        <v>0</v>
      </c>
      <c r="J126" s="33"/>
    </row>
    <row r="127" spans="1:10" ht="16.5" x14ac:dyDescent="0.25">
      <c r="A127" s="25">
        <v>115</v>
      </c>
      <c r="B127" s="35">
        <v>1606</v>
      </c>
      <c r="C127" s="31" t="s">
        <v>152</v>
      </c>
      <c r="D127" s="28"/>
      <c r="E127" s="29"/>
      <c r="F127" s="29"/>
      <c r="G127" s="29"/>
      <c r="H127" s="29"/>
      <c r="I127" s="30">
        <f t="shared" si="2"/>
        <v>0</v>
      </c>
      <c r="J127" s="33"/>
    </row>
    <row r="128" spans="1:10" ht="16.5" x14ac:dyDescent="0.25">
      <c r="A128" s="25">
        <v>116</v>
      </c>
      <c r="B128" s="35">
        <v>1607</v>
      </c>
      <c r="C128" s="31" t="s">
        <v>153</v>
      </c>
      <c r="D128" s="28"/>
      <c r="E128" s="29"/>
      <c r="F128" s="29"/>
      <c r="G128" s="29"/>
      <c r="H128" s="29"/>
      <c r="I128" s="30">
        <f t="shared" si="2"/>
        <v>0</v>
      </c>
      <c r="J128" s="33"/>
    </row>
    <row r="129" spans="1:10" ht="16.5" x14ac:dyDescent="0.25">
      <c r="A129" s="25">
        <v>117</v>
      </c>
      <c r="B129" s="43">
        <v>1608</v>
      </c>
      <c r="C129" s="31" t="s">
        <v>154</v>
      </c>
      <c r="D129" s="28"/>
      <c r="E129" s="29"/>
      <c r="F129" s="29"/>
      <c r="G129" s="29"/>
      <c r="H129" s="29"/>
      <c r="I129" s="30">
        <f t="shared" si="2"/>
        <v>0</v>
      </c>
      <c r="J129" s="33"/>
    </row>
    <row r="130" spans="1:10" ht="16.5" x14ac:dyDescent="0.25">
      <c r="A130" s="25">
        <v>118</v>
      </c>
      <c r="B130" s="35">
        <v>1609</v>
      </c>
      <c r="C130" s="31" t="s">
        <v>155</v>
      </c>
      <c r="D130" s="28"/>
      <c r="E130" s="29"/>
      <c r="F130" s="29"/>
      <c r="G130" s="29"/>
      <c r="H130" s="29"/>
      <c r="I130" s="30">
        <f t="shared" si="2"/>
        <v>0</v>
      </c>
      <c r="J130" s="33"/>
    </row>
    <row r="131" spans="1:10" ht="16.5" x14ac:dyDescent="0.25">
      <c r="A131" s="25">
        <v>119</v>
      </c>
      <c r="B131" s="32">
        <v>1610</v>
      </c>
      <c r="C131" s="31" t="s">
        <v>156</v>
      </c>
      <c r="D131" s="28"/>
      <c r="E131" s="29"/>
      <c r="F131" s="29"/>
      <c r="G131" s="29"/>
      <c r="H131" s="29"/>
      <c r="I131" s="30">
        <f t="shared" ref="I131:I191" si="3">H131+G131+F131+E131</f>
        <v>0</v>
      </c>
      <c r="J131" s="33"/>
    </row>
    <row r="132" spans="1:10" ht="16.5" x14ac:dyDescent="0.25">
      <c r="A132" s="25">
        <v>120</v>
      </c>
      <c r="B132" s="32">
        <v>1701</v>
      </c>
      <c r="C132" s="40" t="s">
        <v>157</v>
      </c>
      <c r="D132" s="39"/>
      <c r="E132" s="29"/>
      <c r="F132" s="29"/>
      <c r="G132" s="29"/>
      <c r="H132" s="29"/>
      <c r="I132" s="30">
        <f t="shared" si="3"/>
        <v>0</v>
      </c>
      <c r="J132" s="33"/>
    </row>
    <row r="133" spans="1:10" ht="16.5" x14ac:dyDescent="0.25">
      <c r="A133" s="25">
        <v>121</v>
      </c>
      <c r="B133" s="43">
        <v>1702</v>
      </c>
      <c r="C133" s="31" t="s">
        <v>158</v>
      </c>
      <c r="D133" s="28"/>
      <c r="E133" s="29"/>
      <c r="F133" s="29"/>
      <c r="G133" s="29"/>
      <c r="H133" s="29"/>
      <c r="I133" s="30">
        <f t="shared" si="3"/>
        <v>0</v>
      </c>
      <c r="J133" s="33"/>
    </row>
    <row r="134" spans="1:10" ht="16.5" x14ac:dyDescent="0.25">
      <c r="A134" s="25">
        <v>122</v>
      </c>
      <c r="B134" s="32">
        <v>1703</v>
      </c>
      <c r="C134" s="31" t="s">
        <v>159</v>
      </c>
      <c r="D134" s="28"/>
      <c r="E134" s="29"/>
      <c r="F134" s="29"/>
      <c r="G134" s="29"/>
      <c r="H134" s="29"/>
      <c r="I134" s="30">
        <f t="shared" si="3"/>
        <v>0</v>
      </c>
      <c r="J134" s="33"/>
    </row>
    <row r="135" spans="1:10" ht="16.5" x14ac:dyDescent="0.25">
      <c r="A135" s="25">
        <v>123</v>
      </c>
      <c r="B135" s="32">
        <v>1704</v>
      </c>
      <c r="C135" s="31" t="s">
        <v>160</v>
      </c>
      <c r="D135" s="28"/>
      <c r="E135" s="29"/>
      <c r="F135" s="29"/>
      <c r="G135" s="29"/>
      <c r="H135" s="29"/>
      <c r="I135" s="30">
        <f t="shared" si="3"/>
        <v>0</v>
      </c>
      <c r="J135" s="33"/>
    </row>
    <row r="136" spans="1:10" ht="16.5" x14ac:dyDescent="0.25">
      <c r="A136" s="25">
        <v>124</v>
      </c>
      <c r="B136" s="32">
        <v>1705</v>
      </c>
      <c r="C136" s="31" t="s">
        <v>161</v>
      </c>
      <c r="D136" s="28"/>
      <c r="E136" s="29"/>
      <c r="F136" s="29"/>
      <c r="G136" s="29"/>
      <c r="H136" s="29"/>
      <c r="I136" s="30">
        <f t="shared" si="3"/>
        <v>0</v>
      </c>
      <c r="J136" s="33"/>
    </row>
    <row r="137" spans="1:10" ht="16.5" x14ac:dyDescent="0.25">
      <c r="A137" s="25">
        <v>125</v>
      </c>
      <c r="B137" s="32">
        <v>1706</v>
      </c>
      <c r="C137" s="31" t="s">
        <v>162</v>
      </c>
      <c r="D137" s="28"/>
      <c r="E137" s="29"/>
      <c r="F137" s="29"/>
      <c r="G137" s="29"/>
      <c r="H137" s="29"/>
      <c r="I137" s="30">
        <f t="shared" si="3"/>
        <v>0</v>
      </c>
      <c r="J137" s="33"/>
    </row>
    <row r="138" spans="1:10" ht="16.5" x14ac:dyDescent="0.25">
      <c r="A138" s="25">
        <v>126</v>
      </c>
      <c r="B138" s="42">
        <v>1707</v>
      </c>
      <c r="C138" s="31" t="s">
        <v>163</v>
      </c>
      <c r="D138" s="28"/>
      <c r="E138" s="29"/>
      <c r="F138" s="29"/>
      <c r="G138" s="29"/>
      <c r="H138" s="29"/>
      <c r="I138" s="30">
        <f t="shared" si="3"/>
        <v>0</v>
      </c>
      <c r="J138" s="33"/>
    </row>
    <row r="139" spans="1:10" ht="16.5" x14ac:dyDescent="0.25">
      <c r="A139" s="25">
        <v>127</v>
      </c>
      <c r="B139" s="32">
        <v>1708</v>
      </c>
      <c r="C139" s="31" t="s">
        <v>164</v>
      </c>
      <c r="D139" s="28"/>
      <c r="E139" s="29"/>
      <c r="F139" s="29"/>
      <c r="G139" s="29"/>
      <c r="H139" s="29"/>
      <c r="I139" s="30">
        <f t="shared" si="3"/>
        <v>0</v>
      </c>
      <c r="J139" s="33"/>
    </row>
    <row r="140" spans="1:10" ht="16.5" x14ac:dyDescent="0.25">
      <c r="A140" s="25">
        <v>128</v>
      </c>
      <c r="B140" s="37">
        <v>1709</v>
      </c>
      <c r="C140" s="31" t="s">
        <v>165</v>
      </c>
      <c r="D140" s="28"/>
      <c r="E140" s="29"/>
      <c r="F140" s="29"/>
      <c r="G140" s="29"/>
      <c r="H140" s="29"/>
      <c r="I140" s="30">
        <f t="shared" si="3"/>
        <v>0</v>
      </c>
      <c r="J140" s="33"/>
    </row>
    <row r="141" spans="1:10" ht="16.5" x14ac:dyDescent="0.25">
      <c r="A141" s="25">
        <v>129</v>
      </c>
      <c r="B141" s="37">
        <v>1710</v>
      </c>
      <c r="C141" s="31" t="s">
        <v>166</v>
      </c>
      <c r="D141" s="28"/>
      <c r="E141" s="29"/>
      <c r="F141" s="29"/>
      <c r="G141" s="29"/>
      <c r="H141" s="29"/>
      <c r="I141" s="30">
        <f t="shared" si="3"/>
        <v>0</v>
      </c>
      <c r="J141" s="33"/>
    </row>
    <row r="142" spans="1:10" ht="16.5" x14ac:dyDescent="0.25">
      <c r="A142" s="25">
        <v>130</v>
      </c>
      <c r="B142" s="37">
        <v>1801</v>
      </c>
      <c r="C142" s="31" t="s">
        <v>167</v>
      </c>
      <c r="D142" s="28"/>
      <c r="E142" s="29"/>
      <c r="F142" s="29"/>
      <c r="G142" s="29"/>
      <c r="H142" s="29"/>
      <c r="I142" s="30">
        <f t="shared" si="3"/>
        <v>0</v>
      </c>
      <c r="J142" s="33"/>
    </row>
    <row r="143" spans="1:10" ht="16.5" x14ac:dyDescent="0.25">
      <c r="A143" s="25">
        <v>131</v>
      </c>
      <c r="B143" s="35">
        <v>1802</v>
      </c>
      <c r="C143" s="31" t="s">
        <v>168</v>
      </c>
      <c r="D143" s="28">
        <v>1</v>
      </c>
      <c r="E143" s="29"/>
      <c r="F143" s="29"/>
      <c r="G143" s="29"/>
      <c r="H143" s="29">
        <v>472480</v>
      </c>
      <c r="I143" s="30">
        <f t="shared" si="3"/>
        <v>472480</v>
      </c>
      <c r="J143" s="33"/>
    </row>
    <row r="144" spans="1:10" ht="16.5" x14ac:dyDescent="0.25">
      <c r="A144" s="25">
        <v>132</v>
      </c>
      <c r="B144" s="35">
        <v>1803</v>
      </c>
      <c r="C144" s="31" t="s">
        <v>169</v>
      </c>
      <c r="D144" s="28"/>
      <c r="E144" s="29"/>
      <c r="F144" s="29"/>
      <c r="G144" s="29"/>
      <c r="H144" s="29"/>
      <c r="I144" s="30">
        <f t="shared" si="3"/>
        <v>0</v>
      </c>
      <c r="J144" s="33"/>
    </row>
    <row r="145" spans="1:10" ht="16.5" x14ac:dyDescent="0.25">
      <c r="A145" s="25">
        <v>133</v>
      </c>
      <c r="B145" s="35">
        <v>1804</v>
      </c>
      <c r="C145" s="31" t="s">
        <v>170</v>
      </c>
      <c r="D145" s="28"/>
      <c r="E145" s="29"/>
      <c r="F145" s="29"/>
      <c r="G145" s="29"/>
      <c r="H145" s="29"/>
      <c r="I145" s="30">
        <f t="shared" si="3"/>
        <v>0</v>
      </c>
      <c r="J145" s="33"/>
    </row>
    <row r="146" spans="1:10" ht="16.5" x14ac:dyDescent="0.25">
      <c r="A146" s="25">
        <v>134</v>
      </c>
      <c r="B146" s="32">
        <v>1805</v>
      </c>
      <c r="C146" s="31" t="s">
        <v>171</v>
      </c>
      <c r="D146" s="28"/>
      <c r="E146" s="29"/>
      <c r="F146" s="29"/>
      <c r="G146" s="29"/>
      <c r="H146" s="29"/>
      <c r="I146" s="30">
        <f t="shared" si="3"/>
        <v>0</v>
      </c>
      <c r="J146" s="33"/>
    </row>
    <row r="147" spans="1:10" ht="16.5" x14ac:dyDescent="0.25">
      <c r="A147" s="25">
        <v>135</v>
      </c>
      <c r="B147" s="35">
        <v>1806</v>
      </c>
      <c r="C147" s="31" t="s">
        <v>172</v>
      </c>
      <c r="D147" s="28"/>
      <c r="E147" s="29"/>
      <c r="F147" s="29"/>
      <c r="G147" s="29"/>
      <c r="H147" s="29"/>
      <c r="I147" s="30">
        <f t="shared" si="3"/>
        <v>0</v>
      </c>
      <c r="J147" s="33"/>
    </row>
    <row r="148" spans="1:10" ht="16.5" x14ac:dyDescent="0.25">
      <c r="A148" s="25">
        <v>136</v>
      </c>
      <c r="B148" s="32">
        <v>1807</v>
      </c>
      <c r="C148" s="31" t="s">
        <v>173</v>
      </c>
      <c r="D148" s="28"/>
      <c r="E148" s="29"/>
      <c r="F148" s="29"/>
      <c r="G148" s="29"/>
      <c r="H148" s="29"/>
      <c r="I148" s="30">
        <f t="shared" si="3"/>
        <v>0</v>
      </c>
      <c r="J148" s="33"/>
    </row>
    <row r="149" spans="1:10" ht="16.5" x14ac:dyDescent="0.25">
      <c r="A149" s="25">
        <v>137</v>
      </c>
      <c r="B149" s="35">
        <v>1808</v>
      </c>
      <c r="C149" s="31" t="s">
        <v>174</v>
      </c>
      <c r="D149" s="28"/>
      <c r="E149" s="29"/>
      <c r="F149" s="29"/>
      <c r="G149" s="29"/>
      <c r="H149" s="29"/>
      <c r="I149" s="30">
        <f t="shared" si="3"/>
        <v>0</v>
      </c>
      <c r="J149" s="33"/>
    </row>
    <row r="150" spans="1:10" ht="16.5" x14ac:dyDescent="0.25">
      <c r="A150" s="25">
        <v>138</v>
      </c>
      <c r="B150" s="32">
        <v>1809</v>
      </c>
      <c r="C150" s="31" t="s">
        <v>175</v>
      </c>
      <c r="D150" s="28">
        <v>2</v>
      </c>
      <c r="E150" s="29"/>
      <c r="F150" s="29"/>
      <c r="G150" s="29"/>
      <c r="H150" s="29">
        <v>750470</v>
      </c>
      <c r="I150" s="30">
        <f t="shared" si="3"/>
        <v>750470</v>
      </c>
      <c r="J150" s="33"/>
    </row>
    <row r="151" spans="1:10" ht="16.5" x14ac:dyDescent="0.25">
      <c r="A151" s="25">
        <v>139</v>
      </c>
      <c r="B151" s="35">
        <v>1810</v>
      </c>
      <c r="C151" s="31" t="s">
        <v>176</v>
      </c>
      <c r="D151" s="28"/>
      <c r="E151" s="29"/>
      <c r="F151" s="29"/>
      <c r="G151" s="29"/>
      <c r="H151" s="29"/>
      <c r="I151" s="30">
        <f t="shared" si="3"/>
        <v>0</v>
      </c>
      <c r="J151" s="33"/>
    </row>
    <row r="152" spans="1:10" ht="16.5" x14ac:dyDescent="0.25">
      <c r="A152" s="25">
        <v>140</v>
      </c>
      <c r="B152" s="35">
        <v>1901</v>
      </c>
      <c r="C152" s="31" t="s">
        <v>177</v>
      </c>
      <c r="D152" s="28"/>
      <c r="E152" s="29"/>
      <c r="F152" s="29"/>
      <c r="G152" s="29"/>
      <c r="H152" s="29"/>
      <c r="I152" s="30">
        <f t="shared" si="3"/>
        <v>0</v>
      </c>
      <c r="J152" s="33"/>
    </row>
    <row r="153" spans="1:10" ht="16.5" x14ac:dyDescent="0.25">
      <c r="A153" s="25">
        <v>141</v>
      </c>
      <c r="B153" s="32">
        <v>1902</v>
      </c>
      <c r="C153" s="31" t="s">
        <v>178</v>
      </c>
      <c r="D153" s="28"/>
      <c r="E153" s="29"/>
      <c r="F153" s="29"/>
      <c r="G153" s="29"/>
      <c r="H153" s="29"/>
      <c r="I153" s="30">
        <f t="shared" si="3"/>
        <v>0</v>
      </c>
      <c r="J153" s="33"/>
    </row>
    <row r="154" spans="1:10" ht="16.5" x14ac:dyDescent="0.25">
      <c r="A154" s="25">
        <v>142</v>
      </c>
      <c r="B154" s="35">
        <v>1903</v>
      </c>
      <c r="C154" s="31" t="s">
        <v>179</v>
      </c>
      <c r="D154" s="28"/>
      <c r="E154" s="29"/>
      <c r="F154" s="29"/>
      <c r="G154" s="29"/>
      <c r="H154" s="29"/>
      <c r="I154" s="30">
        <f t="shared" si="3"/>
        <v>0</v>
      </c>
      <c r="J154" s="33"/>
    </row>
    <row r="155" spans="1:10" ht="16.5" x14ac:dyDescent="0.25">
      <c r="A155" s="25">
        <v>143</v>
      </c>
      <c r="B155" s="34">
        <v>1904</v>
      </c>
      <c r="C155" s="31"/>
      <c r="D155" s="28"/>
      <c r="E155" s="29"/>
      <c r="F155" s="29"/>
      <c r="G155" s="29"/>
      <c r="H155" s="29"/>
      <c r="I155" s="30">
        <f t="shared" si="3"/>
        <v>0</v>
      </c>
      <c r="J155" s="33"/>
    </row>
    <row r="156" spans="1:10" ht="16.5" x14ac:dyDescent="0.25">
      <c r="A156" s="25">
        <v>144</v>
      </c>
      <c r="B156" s="43">
        <v>1905</v>
      </c>
      <c r="C156" s="31" t="s">
        <v>180</v>
      </c>
      <c r="D156" s="28"/>
      <c r="E156" s="29"/>
      <c r="F156" s="29"/>
      <c r="G156" s="29"/>
      <c r="H156" s="29"/>
      <c r="I156" s="30">
        <f t="shared" si="3"/>
        <v>0</v>
      </c>
      <c r="J156" s="33"/>
    </row>
    <row r="157" spans="1:10" ht="16.5" x14ac:dyDescent="0.25">
      <c r="A157" s="25">
        <v>145</v>
      </c>
      <c r="B157" s="32">
        <v>1906</v>
      </c>
      <c r="C157" s="31" t="s">
        <v>181</v>
      </c>
      <c r="D157" s="28"/>
      <c r="E157" s="29"/>
      <c r="F157" s="29"/>
      <c r="G157" s="29"/>
      <c r="H157" s="29"/>
      <c r="I157" s="30">
        <f t="shared" si="3"/>
        <v>0</v>
      </c>
      <c r="J157" s="33"/>
    </row>
    <row r="158" spans="1:10" ht="16.5" x14ac:dyDescent="0.25">
      <c r="A158" s="25">
        <v>146</v>
      </c>
      <c r="B158" s="35">
        <v>1907</v>
      </c>
      <c r="C158" s="31" t="s">
        <v>182</v>
      </c>
      <c r="D158" s="28"/>
      <c r="E158" s="29"/>
      <c r="F158" s="29"/>
      <c r="G158" s="29"/>
      <c r="H158" s="29"/>
      <c r="I158" s="30">
        <f t="shared" si="3"/>
        <v>0</v>
      </c>
      <c r="J158" s="33"/>
    </row>
    <row r="159" spans="1:10" ht="16.5" x14ac:dyDescent="0.25">
      <c r="A159" s="25">
        <v>147</v>
      </c>
      <c r="B159" s="32">
        <v>1908</v>
      </c>
      <c r="C159" s="31" t="s">
        <v>183</v>
      </c>
      <c r="D159" s="28"/>
      <c r="E159" s="29"/>
      <c r="F159" s="29"/>
      <c r="G159" s="29"/>
      <c r="H159" s="29"/>
      <c r="I159" s="30">
        <f t="shared" si="3"/>
        <v>0</v>
      </c>
      <c r="J159" s="33"/>
    </row>
    <row r="160" spans="1:10" ht="16.5" x14ac:dyDescent="0.25">
      <c r="A160" s="25">
        <v>148</v>
      </c>
      <c r="B160" s="32">
        <v>1909</v>
      </c>
      <c r="C160" s="31" t="s">
        <v>184</v>
      </c>
      <c r="D160" s="28"/>
      <c r="E160" s="29"/>
      <c r="F160" s="29"/>
      <c r="G160" s="29"/>
      <c r="H160" s="29"/>
      <c r="I160" s="30">
        <f t="shared" si="3"/>
        <v>0</v>
      </c>
      <c r="J160" s="33"/>
    </row>
    <row r="161" spans="1:10" ht="16.5" x14ac:dyDescent="0.25">
      <c r="A161" s="25">
        <v>149</v>
      </c>
      <c r="B161" s="32">
        <v>1910</v>
      </c>
      <c r="C161" s="31" t="s">
        <v>185</v>
      </c>
      <c r="D161" s="28"/>
      <c r="E161" s="29"/>
      <c r="F161" s="29"/>
      <c r="G161" s="29"/>
      <c r="H161" s="29"/>
      <c r="I161" s="30">
        <f t="shared" si="3"/>
        <v>0</v>
      </c>
      <c r="J161" s="33"/>
    </row>
    <row r="162" spans="1:10" ht="16.5" x14ac:dyDescent="0.25">
      <c r="A162" s="25">
        <v>150</v>
      </c>
      <c r="B162" s="32">
        <v>2001</v>
      </c>
      <c r="C162" s="31" t="s">
        <v>186</v>
      </c>
      <c r="D162" s="28"/>
      <c r="E162" s="29"/>
      <c r="F162" s="29"/>
      <c r="G162" s="29"/>
      <c r="H162" s="29"/>
      <c r="I162" s="30">
        <f t="shared" si="3"/>
        <v>0</v>
      </c>
      <c r="J162" s="33"/>
    </row>
    <row r="163" spans="1:10" ht="16.5" x14ac:dyDescent="0.25">
      <c r="A163" s="25">
        <v>151</v>
      </c>
      <c r="B163" s="34">
        <v>2002</v>
      </c>
      <c r="C163" s="31"/>
      <c r="D163" s="28"/>
      <c r="E163" s="29"/>
      <c r="F163" s="29"/>
      <c r="G163" s="29"/>
      <c r="H163" s="29"/>
      <c r="I163" s="30">
        <f t="shared" si="3"/>
        <v>0</v>
      </c>
      <c r="J163" s="33"/>
    </row>
    <row r="164" spans="1:10" ht="16.5" x14ac:dyDescent="0.25">
      <c r="A164" s="25">
        <v>152</v>
      </c>
      <c r="B164" s="46">
        <v>2003</v>
      </c>
      <c r="C164" s="31"/>
      <c r="D164" s="28"/>
      <c r="E164" s="29"/>
      <c r="F164" s="29"/>
      <c r="G164" s="29"/>
      <c r="H164" s="29"/>
      <c r="I164" s="30">
        <f t="shared" si="3"/>
        <v>0</v>
      </c>
      <c r="J164" s="33"/>
    </row>
    <row r="165" spans="1:10" ht="16.5" x14ac:dyDescent="0.25">
      <c r="A165" s="25">
        <v>153</v>
      </c>
      <c r="B165" s="32">
        <v>2004</v>
      </c>
      <c r="C165" s="31" t="s">
        <v>187</v>
      </c>
      <c r="D165" s="28"/>
      <c r="E165" s="29"/>
      <c r="F165" s="29"/>
      <c r="G165" s="29"/>
      <c r="H165" s="29"/>
      <c r="I165" s="30">
        <f t="shared" si="3"/>
        <v>0</v>
      </c>
      <c r="J165" s="33"/>
    </row>
    <row r="166" spans="1:10" ht="16.5" x14ac:dyDescent="0.25">
      <c r="A166" s="25">
        <v>154</v>
      </c>
      <c r="B166" s="35">
        <v>2005</v>
      </c>
      <c r="C166" s="31" t="s">
        <v>188</v>
      </c>
      <c r="D166" s="28"/>
      <c r="E166" s="29"/>
      <c r="F166" s="29"/>
      <c r="G166" s="29"/>
      <c r="H166" s="29"/>
      <c r="I166" s="30">
        <f t="shared" si="3"/>
        <v>0</v>
      </c>
      <c r="J166" s="33"/>
    </row>
    <row r="167" spans="1:10" ht="16.5" x14ac:dyDescent="0.25">
      <c r="A167" s="25">
        <v>155</v>
      </c>
      <c r="B167" s="35">
        <v>2006</v>
      </c>
      <c r="C167" s="31" t="s">
        <v>189</v>
      </c>
      <c r="D167" s="28"/>
      <c r="E167" s="29"/>
      <c r="F167" s="29"/>
      <c r="G167" s="29"/>
      <c r="H167" s="29"/>
      <c r="I167" s="30">
        <f t="shared" si="3"/>
        <v>0</v>
      </c>
      <c r="J167" s="33"/>
    </row>
    <row r="168" spans="1:10" ht="16.5" x14ac:dyDescent="0.25">
      <c r="A168" s="25">
        <v>156</v>
      </c>
      <c r="B168" s="32">
        <v>2007</v>
      </c>
      <c r="C168" s="31" t="s">
        <v>190</v>
      </c>
      <c r="D168" s="28"/>
      <c r="E168" s="29"/>
      <c r="F168" s="29"/>
      <c r="G168" s="29"/>
      <c r="H168" s="29"/>
      <c r="I168" s="30">
        <f t="shared" si="3"/>
        <v>0</v>
      </c>
      <c r="J168" s="33"/>
    </row>
    <row r="169" spans="1:10" ht="16.5" x14ac:dyDescent="0.25">
      <c r="A169" s="25">
        <v>157</v>
      </c>
      <c r="B169" s="42">
        <v>2008</v>
      </c>
      <c r="C169" s="31" t="s">
        <v>191</v>
      </c>
      <c r="D169" s="28"/>
      <c r="E169" s="29"/>
      <c r="F169" s="29"/>
      <c r="G169" s="29"/>
      <c r="H169" s="29"/>
      <c r="I169" s="30">
        <f t="shared" si="3"/>
        <v>0</v>
      </c>
      <c r="J169" s="33"/>
    </row>
    <row r="170" spans="1:10" ht="16.5" x14ac:dyDescent="0.25">
      <c r="A170" s="25">
        <v>158</v>
      </c>
      <c r="B170" s="32">
        <v>2009</v>
      </c>
      <c r="C170" s="31" t="s">
        <v>192</v>
      </c>
      <c r="D170" s="28"/>
      <c r="E170" s="29"/>
      <c r="F170" s="29"/>
      <c r="G170" s="29"/>
      <c r="H170" s="29"/>
      <c r="I170" s="30">
        <f t="shared" si="3"/>
        <v>0</v>
      </c>
      <c r="J170" s="33"/>
    </row>
    <row r="171" spans="1:10" ht="16.5" x14ac:dyDescent="0.25">
      <c r="A171" s="25">
        <v>159</v>
      </c>
      <c r="B171" s="32">
        <v>2010</v>
      </c>
      <c r="C171" s="31" t="s">
        <v>192</v>
      </c>
      <c r="D171" s="28"/>
      <c r="E171" s="29"/>
      <c r="F171" s="29"/>
      <c r="G171" s="29"/>
      <c r="H171" s="29"/>
      <c r="I171" s="30">
        <f t="shared" si="3"/>
        <v>0</v>
      </c>
      <c r="J171" s="33"/>
    </row>
    <row r="172" spans="1:10" ht="16.5" x14ac:dyDescent="0.25">
      <c r="A172" s="25">
        <v>160</v>
      </c>
      <c r="B172" s="34">
        <v>2101</v>
      </c>
      <c r="C172" s="47"/>
      <c r="D172" s="28"/>
      <c r="E172" s="29"/>
      <c r="F172" s="29"/>
      <c r="G172" s="29"/>
      <c r="H172" s="29"/>
      <c r="I172" s="30">
        <f t="shared" si="3"/>
        <v>0</v>
      </c>
      <c r="J172" s="33"/>
    </row>
    <row r="173" spans="1:10" ht="16.5" x14ac:dyDescent="0.25">
      <c r="A173" s="25">
        <v>161</v>
      </c>
      <c r="B173" s="37">
        <v>2102</v>
      </c>
      <c r="C173" s="31" t="s">
        <v>193</v>
      </c>
      <c r="D173" s="28"/>
      <c r="E173" s="29"/>
      <c r="F173" s="29"/>
      <c r="G173" s="29"/>
      <c r="H173" s="29"/>
      <c r="I173" s="30">
        <f t="shared" si="3"/>
        <v>0</v>
      </c>
      <c r="J173" s="33"/>
    </row>
    <row r="174" spans="1:10" ht="16.5" x14ac:dyDescent="0.25">
      <c r="A174" s="25">
        <v>162</v>
      </c>
      <c r="B174" s="35">
        <v>2103</v>
      </c>
      <c r="C174" s="31" t="s">
        <v>194</v>
      </c>
      <c r="D174" s="28"/>
      <c r="E174" s="29"/>
      <c r="F174" s="29"/>
      <c r="G174" s="29"/>
      <c r="H174" s="29"/>
      <c r="I174" s="30">
        <f t="shared" si="3"/>
        <v>0</v>
      </c>
      <c r="J174" s="33"/>
    </row>
    <row r="175" spans="1:10" ht="16.5" x14ac:dyDescent="0.25">
      <c r="A175" s="25">
        <v>163</v>
      </c>
      <c r="B175" s="32">
        <v>2104</v>
      </c>
      <c r="C175" s="31" t="s">
        <v>195</v>
      </c>
      <c r="D175" s="28"/>
      <c r="E175" s="29"/>
      <c r="F175" s="29"/>
      <c r="G175" s="29"/>
      <c r="H175" s="29"/>
      <c r="I175" s="30">
        <f t="shared" si="3"/>
        <v>0</v>
      </c>
      <c r="J175" s="33"/>
    </row>
    <row r="176" spans="1:10" ht="16.5" x14ac:dyDescent="0.25">
      <c r="A176" s="25">
        <v>164</v>
      </c>
      <c r="B176" s="32">
        <v>2105</v>
      </c>
      <c r="C176" s="31" t="s">
        <v>196</v>
      </c>
      <c r="D176" s="28"/>
      <c r="E176" s="29"/>
      <c r="F176" s="29"/>
      <c r="G176" s="29"/>
      <c r="H176" s="29"/>
      <c r="I176" s="30">
        <f t="shared" si="3"/>
        <v>0</v>
      </c>
      <c r="J176" s="33"/>
    </row>
    <row r="177" spans="1:10" ht="16.5" x14ac:dyDescent="0.25">
      <c r="A177" s="25">
        <v>165</v>
      </c>
      <c r="B177" s="32">
        <v>2106</v>
      </c>
      <c r="C177" s="31" t="s">
        <v>197</v>
      </c>
      <c r="D177" s="28"/>
      <c r="E177" s="29"/>
      <c r="F177" s="29"/>
      <c r="G177" s="29"/>
      <c r="H177" s="29"/>
      <c r="I177" s="30">
        <f t="shared" si="3"/>
        <v>0</v>
      </c>
      <c r="J177" s="33"/>
    </row>
    <row r="178" spans="1:10" ht="16.5" x14ac:dyDescent="0.25">
      <c r="A178" s="25">
        <v>166</v>
      </c>
      <c r="B178" s="32">
        <v>2107</v>
      </c>
      <c r="C178" s="31" t="s">
        <v>198</v>
      </c>
      <c r="D178" s="28"/>
      <c r="E178" s="29"/>
      <c r="F178" s="29"/>
      <c r="G178" s="29"/>
      <c r="H178" s="29"/>
      <c r="I178" s="30">
        <f t="shared" si="3"/>
        <v>0</v>
      </c>
      <c r="J178" s="33"/>
    </row>
    <row r="179" spans="1:10" ht="16.5" x14ac:dyDescent="0.25">
      <c r="A179" s="25">
        <v>167</v>
      </c>
      <c r="B179" s="32">
        <v>2108</v>
      </c>
      <c r="C179" s="31" t="s">
        <v>199</v>
      </c>
      <c r="D179" s="28"/>
      <c r="E179" s="29"/>
      <c r="F179" s="29"/>
      <c r="G179" s="29"/>
      <c r="H179" s="29"/>
      <c r="I179" s="30">
        <f t="shared" si="3"/>
        <v>0</v>
      </c>
      <c r="J179" s="33"/>
    </row>
    <row r="180" spans="1:10" ht="16.5" x14ac:dyDescent="0.25">
      <c r="A180" s="25">
        <v>168</v>
      </c>
      <c r="B180" s="32">
        <v>2109</v>
      </c>
      <c r="C180" s="31" t="s">
        <v>200</v>
      </c>
      <c r="D180" s="28"/>
      <c r="E180" s="29"/>
      <c r="F180" s="29"/>
      <c r="G180" s="29"/>
      <c r="H180" s="29"/>
      <c r="I180" s="30">
        <f t="shared" si="3"/>
        <v>0</v>
      </c>
      <c r="J180" s="33"/>
    </row>
    <row r="181" spans="1:10" ht="16.5" x14ac:dyDescent="0.25">
      <c r="A181" s="25">
        <v>169</v>
      </c>
      <c r="B181" s="32">
        <v>2110</v>
      </c>
      <c r="C181" s="31" t="s">
        <v>201</v>
      </c>
      <c r="D181" s="28"/>
      <c r="E181" s="29"/>
      <c r="F181" s="29"/>
      <c r="G181" s="29"/>
      <c r="H181" s="29"/>
      <c r="I181" s="30">
        <f t="shared" si="3"/>
        <v>0</v>
      </c>
      <c r="J181" s="33"/>
    </row>
    <row r="182" spans="1:10" ht="16.5" x14ac:dyDescent="0.25">
      <c r="A182" s="25">
        <v>170</v>
      </c>
      <c r="B182" s="32">
        <v>2201</v>
      </c>
      <c r="C182" s="33" t="s">
        <v>202</v>
      </c>
      <c r="D182" s="48"/>
      <c r="E182" s="29"/>
      <c r="F182" s="29"/>
      <c r="G182" s="29"/>
      <c r="H182" s="29"/>
      <c r="I182" s="30">
        <f t="shared" si="3"/>
        <v>0</v>
      </c>
      <c r="J182" s="33"/>
    </row>
    <row r="183" spans="1:10" ht="16.5" x14ac:dyDescent="0.25">
      <c r="A183" s="25">
        <v>171</v>
      </c>
      <c r="B183" s="32">
        <v>2202</v>
      </c>
      <c r="C183" s="33" t="s">
        <v>203</v>
      </c>
      <c r="D183" s="48"/>
      <c r="E183" s="29"/>
      <c r="F183" s="29"/>
      <c r="G183" s="29"/>
      <c r="H183" s="29"/>
      <c r="I183" s="30">
        <f t="shared" si="3"/>
        <v>0</v>
      </c>
      <c r="J183" s="33"/>
    </row>
    <row r="184" spans="1:10" ht="16.5" x14ac:dyDescent="0.25">
      <c r="A184" s="25">
        <v>172</v>
      </c>
      <c r="B184" s="42">
        <v>2203</v>
      </c>
      <c r="C184" s="33" t="s">
        <v>204</v>
      </c>
      <c r="D184" s="48"/>
      <c r="E184" s="29"/>
      <c r="F184" s="29"/>
      <c r="G184" s="29"/>
      <c r="H184" s="29"/>
      <c r="I184" s="30">
        <f t="shared" si="3"/>
        <v>0</v>
      </c>
      <c r="J184" s="33"/>
    </row>
    <row r="185" spans="1:10" ht="16.5" x14ac:dyDescent="0.25">
      <c r="A185" s="25">
        <v>173</v>
      </c>
      <c r="B185" s="34">
        <v>2204</v>
      </c>
      <c r="C185" s="33"/>
      <c r="D185" s="48"/>
      <c r="E185" s="29"/>
      <c r="F185" s="29"/>
      <c r="G185" s="29"/>
      <c r="H185" s="29"/>
      <c r="I185" s="30">
        <f t="shared" si="3"/>
        <v>0</v>
      </c>
      <c r="J185" s="33"/>
    </row>
    <row r="186" spans="1:10" ht="16.5" x14ac:dyDescent="0.25">
      <c r="A186" s="25">
        <v>174</v>
      </c>
      <c r="B186" s="34">
        <v>2205</v>
      </c>
      <c r="C186" s="33"/>
      <c r="D186" s="48"/>
      <c r="E186" s="29"/>
      <c r="F186" s="29"/>
      <c r="G186" s="29"/>
      <c r="H186" s="29"/>
      <c r="I186" s="30">
        <f t="shared" si="3"/>
        <v>0</v>
      </c>
      <c r="J186" s="33"/>
    </row>
    <row r="187" spans="1:10" ht="16.5" x14ac:dyDescent="0.25">
      <c r="A187" s="25">
        <v>175</v>
      </c>
      <c r="B187" s="34">
        <v>2206</v>
      </c>
      <c r="C187" s="33"/>
      <c r="D187" s="48"/>
      <c r="E187" s="29"/>
      <c r="F187" s="29"/>
      <c r="G187" s="29"/>
      <c r="H187" s="29"/>
      <c r="I187" s="30">
        <f t="shared" si="3"/>
        <v>0</v>
      </c>
      <c r="J187" s="33"/>
    </row>
    <row r="188" spans="1:10" ht="16.5" x14ac:dyDescent="0.25">
      <c r="A188" s="25">
        <v>176</v>
      </c>
      <c r="B188" s="32">
        <v>2207</v>
      </c>
      <c r="C188" s="33" t="s">
        <v>205</v>
      </c>
      <c r="D188" s="48"/>
      <c r="E188" s="29"/>
      <c r="F188" s="29"/>
      <c r="G188" s="29"/>
      <c r="H188" s="29"/>
      <c r="I188" s="30">
        <f t="shared" si="3"/>
        <v>0</v>
      </c>
      <c r="J188" s="33"/>
    </row>
    <row r="189" spans="1:10" ht="16.5" x14ac:dyDescent="0.25">
      <c r="A189" s="25">
        <v>177</v>
      </c>
      <c r="B189" s="32">
        <v>2208</v>
      </c>
      <c r="C189" s="33" t="s">
        <v>206</v>
      </c>
      <c r="D189" s="48"/>
      <c r="E189" s="29"/>
      <c r="F189" s="29"/>
      <c r="G189" s="29"/>
      <c r="H189" s="29"/>
      <c r="I189" s="30">
        <f t="shared" si="3"/>
        <v>0</v>
      </c>
      <c r="J189" s="33"/>
    </row>
    <row r="190" spans="1:10" ht="16.5" x14ac:dyDescent="0.25">
      <c r="A190" s="25">
        <v>178</v>
      </c>
      <c r="B190" s="42">
        <v>2209</v>
      </c>
      <c r="C190" s="33" t="s">
        <v>207</v>
      </c>
      <c r="D190" s="48"/>
      <c r="E190" s="29"/>
      <c r="F190" s="29"/>
      <c r="G190" s="29"/>
      <c r="H190" s="29"/>
      <c r="I190" s="30">
        <f t="shared" si="3"/>
        <v>0</v>
      </c>
      <c r="J190" s="33"/>
    </row>
    <row r="191" spans="1:10" ht="16.5" x14ac:dyDescent="0.25">
      <c r="A191" s="25">
        <v>179</v>
      </c>
      <c r="B191" s="32">
        <v>2210</v>
      </c>
      <c r="C191" s="33" t="s">
        <v>208</v>
      </c>
      <c r="D191" s="48"/>
      <c r="E191" s="29"/>
      <c r="F191" s="29"/>
      <c r="G191" s="29"/>
      <c r="H191" s="29"/>
      <c r="I191" s="30">
        <f t="shared" si="3"/>
        <v>0</v>
      </c>
      <c r="J191" s="33"/>
    </row>
    <row r="192" spans="1:10" ht="15" customHeight="1" x14ac:dyDescent="0.25">
      <c r="E192" s="49"/>
      <c r="F192" s="49"/>
      <c r="G192" s="49"/>
      <c r="H192" s="49"/>
      <c r="I192" s="50"/>
      <c r="J192" s="51"/>
    </row>
    <row r="193" spans="1:10" ht="15" customHeight="1" x14ac:dyDescent="0.25">
      <c r="B193" s="52"/>
      <c r="C193" s="53" t="s">
        <v>209</v>
      </c>
      <c r="E193" s="54"/>
      <c r="F193" s="54"/>
      <c r="G193" s="54"/>
      <c r="H193" s="54"/>
      <c r="I193" s="55"/>
      <c r="J193" s="56"/>
    </row>
    <row r="194" spans="1:10" ht="16.5" x14ac:dyDescent="0.25">
      <c r="B194" s="57"/>
      <c r="C194" s="53" t="s">
        <v>210</v>
      </c>
    </row>
    <row r="195" spans="1:10" x14ac:dyDescent="0.25">
      <c r="H195" s="20">
        <f>H198-F198</f>
        <v>4372000</v>
      </c>
      <c r="I195" s="12" t="s">
        <v>211</v>
      </c>
    </row>
    <row r="196" spans="1:10" x14ac:dyDescent="0.25">
      <c r="A196" s="159" t="s">
        <v>0</v>
      </c>
      <c r="B196" s="159" t="s">
        <v>2</v>
      </c>
      <c r="C196" s="159"/>
      <c r="D196" s="159" t="s">
        <v>212</v>
      </c>
      <c r="E196" s="159" t="s">
        <v>3</v>
      </c>
      <c r="F196" s="159" t="s">
        <v>213</v>
      </c>
      <c r="G196" s="159" t="s">
        <v>3</v>
      </c>
      <c r="H196" s="159" t="s">
        <v>1</v>
      </c>
      <c r="I196" s="160" t="s">
        <v>8</v>
      </c>
      <c r="J196" s="160"/>
    </row>
    <row r="197" spans="1:10" x14ac:dyDescent="0.25">
      <c r="A197" s="159"/>
      <c r="B197" s="159"/>
      <c r="C197" s="159"/>
      <c r="D197" s="159"/>
      <c r="E197" s="159"/>
      <c r="F197" s="159"/>
      <c r="G197" s="159"/>
      <c r="H197" s="159"/>
      <c r="I197" s="160"/>
      <c r="J197" s="160"/>
    </row>
    <row r="198" spans="1:10" ht="16.5" x14ac:dyDescent="0.25">
      <c r="A198" s="58"/>
      <c r="B198" s="59"/>
      <c r="C198" s="59"/>
      <c r="D198" s="59"/>
      <c r="E198" s="59"/>
      <c r="F198" s="60">
        <f t="shared" ref="F198" si="4">SUM(F199:F228)</f>
        <v>398000</v>
      </c>
      <c r="G198" s="60"/>
      <c r="H198" s="60">
        <f>SUM(H199:H228)</f>
        <v>4770000</v>
      </c>
      <c r="I198" s="61">
        <f>I6+H198</f>
        <v>8868080</v>
      </c>
      <c r="J198" s="62" t="s">
        <v>214</v>
      </c>
    </row>
    <row r="199" spans="1:10" ht="16.5" x14ac:dyDescent="0.25">
      <c r="A199" s="63">
        <v>1</v>
      </c>
      <c r="B199" s="161" t="s">
        <v>215</v>
      </c>
      <c r="C199" s="161"/>
      <c r="D199" s="64">
        <v>570000</v>
      </c>
      <c r="E199" s="65">
        <v>43192</v>
      </c>
      <c r="F199" s="64"/>
      <c r="G199" s="65"/>
      <c r="H199" s="64">
        <f>D199-F199</f>
        <v>570000</v>
      </c>
      <c r="I199" s="161"/>
      <c r="J199" s="161"/>
    </row>
    <row r="200" spans="1:10" ht="16.5" x14ac:dyDescent="0.25">
      <c r="A200" s="63">
        <v>2</v>
      </c>
      <c r="B200" s="161" t="s">
        <v>216</v>
      </c>
      <c r="C200" s="161"/>
      <c r="D200" s="64">
        <v>1200000</v>
      </c>
      <c r="E200" s="65">
        <v>43192</v>
      </c>
      <c r="F200" s="64"/>
      <c r="G200" s="65"/>
      <c r="H200" s="64">
        <f t="shared" ref="H200:H228" si="5">D200-F200</f>
        <v>1200000</v>
      </c>
      <c r="I200" s="161"/>
      <c r="J200" s="161"/>
    </row>
    <row r="201" spans="1:10" ht="16.5" x14ac:dyDescent="0.25">
      <c r="A201" s="63">
        <v>3</v>
      </c>
      <c r="B201" s="161" t="s">
        <v>217</v>
      </c>
      <c r="C201" s="161"/>
      <c r="D201" s="64">
        <v>1800000</v>
      </c>
      <c r="E201" s="65">
        <v>43193</v>
      </c>
      <c r="F201" s="64"/>
      <c r="G201" s="65"/>
      <c r="H201" s="64">
        <f t="shared" si="5"/>
        <v>1800000</v>
      </c>
      <c r="I201" s="161"/>
      <c r="J201" s="161"/>
    </row>
    <row r="202" spans="1:10" ht="16.5" x14ac:dyDescent="0.25">
      <c r="A202" s="63">
        <v>4</v>
      </c>
      <c r="B202" s="161" t="s">
        <v>218</v>
      </c>
      <c r="C202" s="161"/>
      <c r="D202" s="64"/>
      <c r="E202" s="65">
        <v>43192</v>
      </c>
      <c r="F202" s="64">
        <v>140000</v>
      </c>
      <c r="G202" s="65"/>
      <c r="H202" s="64"/>
      <c r="I202" s="161"/>
      <c r="J202" s="161"/>
    </row>
    <row r="203" spans="1:10" ht="16.5" x14ac:dyDescent="0.25">
      <c r="A203" s="63">
        <v>5</v>
      </c>
      <c r="B203" s="161" t="s">
        <v>219</v>
      </c>
      <c r="C203" s="161"/>
      <c r="D203" s="64"/>
      <c r="E203" s="65">
        <v>43193</v>
      </c>
      <c r="F203" s="64">
        <v>258000</v>
      </c>
      <c r="G203" s="65"/>
      <c r="H203" s="64"/>
      <c r="I203" s="161"/>
      <c r="J203" s="161"/>
    </row>
    <row r="204" spans="1:10" ht="16.5" x14ac:dyDescent="0.25">
      <c r="A204" s="63">
        <v>6</v>
      </c>
      <c r="B204" s="161" t="s">
        <v>220</v>
      </c>
      <c r="C204" s="161"/>
      <c r="D204" s="64"/>
      <c r="E204" s="65"/>
      <c r="F204" s="64"/>
      <c r="G204" s="65"/>
      <c r="H204" s="64">
        <f t="shared" si="5"/>
        <v>0</v>
      </c>
      <c r="I204" s="161"/>
      <c r="J204" s="161"/>
    </row>
    <row r="205" spans="1:10" ht="16.5" x14ac:dyDescent="0.25">
      <c r="A205" s="63">
        <v>7</v>
      </c>
      <c r="B205" s="161" t="s">
        <v>216</v>
      </c>
      <c r="C205" s="161"/>
      <c r="D205" s="64">
        <v>1200000</v>
      </c>
      <c r="E205" s="65">
        <v>43195</v>
      </c>
      <c r="F205" s="64"/>
      <c r="G205" s="65"/>
      <c r="H205" s="64">
        <f t="shared" si="5"/>
        <v>1200000</v>
      </c>
      <c r="I205" s="161"/>
      <c r="J205" s="161"/>
    </row>
    <row r="206" spans="1:10" ht="16.5" x14ac:dyDescent="0.25">
      <c r="A206" s="63">
        <v>8</v>
      </c>
      <c r="B206" s="161"/>
      <c r="C206" s="161"/>
      <c r="D206" s="64"/>
      <c r="E206" s="65"/>
      <c r="F206" s="64"/>
      <c r="G206" s="65"/>
      <c r="H206" s="64">
        <f t="shared" si="5"/>
        <v>0</v>
      </c>
      <c r="I206" s="161"/>
      <c r="J206" s="161"/>
    </row>
    <row r="207" spans="1:10" ht="16.5" x14ac:dyDescent="0.25">
      <c r="A207" s="63">
        <v>9</v>
      </c>
      <c r="B207" s="161"/>
      <c r="C207" s="161"/>
      <c r="D207" s="64"/>
      <c r="E207" s="65"/>
      <c r="F207" s="64"/>
      <c r="G207" s="65"/>
      <c r="H207" s="64">
        <f t="shared" si="5"/>
        <v>0</v>
      </c>
      <c r="I207" s="161"/>
      <c r="J207" s="161"/>
    </row>
    <row r="208" spans="1:10" ht="16.5" x14ac:dyDescent="0.25">
      <c r="A208" s="63">
        <v>10</v>
      </c>
      <c r="B208" s="161"/>
      <c r="C208" s="161"/>
      <c r="D208" s="64"/>
      <c r="E208" s="65"/>
      <c r="F208" s="64"/>
      <c r="G208" s="65"/>
      <c r="H208" s="64">
        <f t="shared" si="5"/>
        <v>0</v>
      </c>
      <c r="I208" s="161"/>
      <c r="J208" s="161"/>
    </row>
    <row r="209" spans="1:10" ht="16.5" x14ac:dyDescent="0.25">
      <c r="A209" s="63">
        <v>11</v>
      </c>
      <c r="B209" s="161"/>
      <c r="C209" s="161"/>
      <c r="D209" s="64"/>
      <c r="E209" s="65"/>
      <c r="F209" s="64"/>
      <c r="G209" s="65"/>
      <c r="H209" s="64">
        <f t="shared" si="5"/>
        <v>0</v>
      </c>
      <c r="I209" s="161"/>
      <c r="J209" s="161"/>
    </row>
    <row r="210" spans="1:10" ht="16.5" x14ac:dyDescent="0.25">
      <c r="A210" s="63">
        <v>12</v>
      </c>
      <c r="B210" s="161"/>
      <c r="C210" s="161"/>
      <c r="D210" s="64"/>
      <c r="E210" s="65"/>
      <c r="F210" s="64"/>
      <c r="G210" s="65"/>
      <c r="H210" s="64">
        <f t="shared" si="5"/>
        <v>0</v>
      </c>
      <c r="I210" s="161"/>
      <c r="J210" s="161"/>
    </row>
    <row r="211" spans="1:10" ht="16.5" x14ac:dyDescent="0.25">
      <c r="A211" s="63">
        <v>13</v>
      </c>
      <c r="B211" s="161"/>
      <c r="C211" s="161"/>
      <c r="D211" s="64"/>
      <c r="E211" s="65"/>
      <c r="F211" s="64"/>
      <c r="G211" s="65"/>
      <c r="H211" s="64">
        <f t="shared" si="5"/>
        <v>0</v>
      </c>
      <c r="I211" s="161"/>
      <c r="J211" s="161"/>
    </row>
    <row r="212" spans="1:10" ht="16.5" x14ac:dyDescent="0.25">
      <c r="A212" s="63">
        <v>14</v>
      </c>
      <c r="B212" s="161"/>
      <c r="C212" s="161"/>
      <c r="D212" s="64"/>
      <c r="E212" s="65"/>
      <c r="F212" s="64"/>
      <c r="G212" s="65"/>
      <c r="H212" s="64">
        <f t="shared" si="5"/>
        <v>0</v>
      </c>
      <c r="I212" s="161"/>
      <c r="J212" s="161"/>
    </row>
    <row r="213" spans="1:10" ht="16.5" x14ac:dyDescent="0.25">
      <c r="A213" s="63">
        <v>15</v>
      </c>
      <c r="B213" s="161"/>
      <c r="C213" s="161"/>
      <c r="D213" s="64"/>
      <c r="E213" s="65"/>
      <c r="F213" s="64"/>
      <c r="G213" s="65"/>
      <c r="H213" s="64">
        <f t="shared" si="5"/>
        <v>0</v>
      </c>
      <c r="I213" s="161"/>
      <c r="J213" s="161"/>
    </row>
    <row r="214" spans="1:10" ht="16.5" x14ac:dyDescent="0.25">
      <c r="A214" s="63">
        <v>16</v>
      </c>
      <c r="B214" s="161"/>
      <c r="C214" s="161"/>
      <c r="D214" s="64"/>
      <c r="E214" s="65"/>
      <c r="F214" s="64"/>
      <c r="G214" s="65"/>
      <c r="H214" s="64">
        <f t="shared" si="5"/>
        <v>0</v>
      </c>
      <c r="I214" s="161"/>
      <c r="J214" s="161"/>
    </row>
    <row r="215" spans="1:10" ht="16.5" x14ac:dyDescent="0.25">
      <c r="A215" s="63">
        <v>17</v>
      </c>
      <c r="B215" s="161"/>
      <c r="C215" s="161"/>
      <c r="D215" s="64"/>
      <c r="E215" s="65"/>
      <c r="F215" s="64"/>
      <c r="G215" s="65"/>
      <c r="H215" s="64">
        <f t="shared" si="5"/>
        <v>0</v>
      </c>
      <c r="I215" s="161"/>
      <c r="J215" s="161"/>
    </row>
    <row r="216" spans="1:10" ht="16.5" x14ac:dyDescent="0.25">
      <c r="A216" s="63">
        <v>18</v>
      </c>
      <c r="B216" s="161"/>
      <c r="C216" s="161"/>
      <c r="D216" s="64"/>
      <c r="E216" s="65"/>
      <c r="F216" s="64"/>
      <c r="G216" s="65"/>
      <c r="H216" s="64">
        <f t="shared" si="5"/>
        <v>0</v>
      </c>
      <c r="I216" s="161"/>
      <c r="J216" s="161"/>
    </row>
    <row r="217" spans="1:10" ht="16.5" x14ac:dyDescent="0.25">
      <c r="A217" s="63">
        <v>19</v>
      </c>
      <c r="B217" s="161"/>
      <c r="C217" s="161"/>
      <c r="D217" s="64"/>
      <c r="E217" s="65"/>
      <c r="F217" s="64"/>
      <c r="G217" s="65"/>
      <c r="H217" s="64">
        <f t="shared" si="5"/>
        <v>0</v>
      </c>
      <c r="I217" s="161"/>
      <c r="J217" s="161"/>
    </row>
    <row r="218" spans="1:10" ht="16.5" x14ac:dyDescent="0.25">
      <c r="A218" s="63">
        <v>20</v>
      </c>
      <c r="B218" s="161"/>
      <c r="C218" s="161"/>
      <c r="D218" s="64"/>
      <c r="E218" s="65"/>
      <c r="F218" s="64"/>
      <c r="G218" s="65"/>
      <c r="H218" s="64">
        <f t="shared" si="5"/>
        <v>0</v>
      </c>
      <c r="I218" s="161"/>
      <c r="J218" s="161"/>
    </row>
    <row r="219" spans="1:10" ht="16.5" x14ac:dyDescent="0.25">
      <c r="A219" s="63">
        <v>21</v>
      </c>
      <c r="B219" s="162"/>
      <c r="C219" s="162"/>
      <c r="D219" s="64"/>
      <c r="E219" s="65"/>
      <c r="F219" s="64"/>
      <c r="G219" s="65"/>
      <c r="H219" s="64">
        <f t="shared" si="5"/>
        <v>0</v>
      </c>
      <c r="I219" s="161"/>
      <c r="J219" s="161"/>
    </row>
    <row r="220" spans="1:10" ht="16.5" x14ac:dyDescent="0.25">
      <c r="A220" s="63">
        <v>22</v>
      </c>
      <c r="B220" s="161"/>
      <c r="C220" s="161"/>
      <c r="D220" s="64"/>
      <c r="E220" s="65"/>
      <c r="F220" s="64"/>
      <c r="G220" s="65"/>
      <c r="H220" s="64">
        <f t="shared" si="5"/>
        <v>0</v>
      </c>
      <c r="I220" s="161"/>
      <c r="J220" s="161"/>
    </row>
    <row r="221" spans="1:10" ht="16.5" x14ac:dyDescent="0.25">
      <c r="A221" s="63">
        <v>23</v>
      </c>
      <c r="B221" s="161"/>
      <c r="C221" s="161"/>
      <c r="D221" s="64"/>
      <c r="E221" s="65"/>
      <c r="F221" s="64"/>
      <c r="G221" s="65"/>
      <c r="H221" s="64">
        <f t="shared" si="5"/>
        <v>0</v>
      </c>
      <c r="I221" s="161"/>
      <c r="J221" s="161"/>
    </row>
    <row r="222" spans="1:10" ht="16.5" x14ac:dyDescent="0.25">
      <c r="A222" s="63">
        <v>24</v>
      </c>
      <c r="B222" s="161"/>
      <c r="C222" s="161"/>
      <c r="D222" s="64"/>
      <c r="E222" s="65"/>
      <c r="F222" s="64"/>
      <c r="G222" s="65"/>
      <c r="H222" s="64">
        <f t="shared" si="5"/>
        <v>0</v>
      </c>
      <c r="I222" s="161"/>
      <c r="J222" s="161"/>
    </row>
    <row r="223" spans="1:10" ht="16.5" x14ac:dyDescent="0.25">
      <c r="A223" s="63">
        <v>25</v>
      </c>
      <c r="B223" s="161"/>
      <c r="C223" s="161"/>
      <c r="D223" s="64"/>
      <c r="E223" s="65"/>
      <c r="F223" s="64"/>
      <c r="G223" s="65"/>
      <c r="H223" s="64">
        <f t="shared" si="5"/>
        <v>0</v>
      </c>
      <c r="I223" s="161"/>
      <c r="J223" s="161"/>
    </row>
    <row r="224" spans="1:10" ht="16.5" x14ac:dyDescent="0.25">
      <c r="A224" s="63">
        <v>26</v>
      </c>
      <c r="B224" s="161"/>
      <c r="C224" s="161"/>
      <c r="D224" s="64"/>
      <c r="E224" s="65"/>
      <c r="F224" s="64"/>
      <c r="G224" s="65"/>
      <c r="H224" s="64">
        <f t="shared" si="5"/>
        <v>0</v>
      </c>
      <c r="I224" s="161"/>
      <c r="J224" s="161"/>
    </row>
    <row r="225" spans="1:10" ht="16.5" x14ac:dyDescent="0.25">
      <c r="A225" s="63">
        <v>27</v>
      </c>
      <c r="B225" s="161"/>
      <c r="C225" s="161"/>
      <c r="D225" s="64"/>
      <c r="E225" s="65"/>
      <c r="F225" s="64"/>
      <c r="G225" s="65"/>
      <c r="H225" s="64">
        <f t="shared" si="5"/>
        <v>0</v>
      </c>
      <c r="I225" s="161"/>
      <c r="J225" s="161"/>
    </row>
    <row r="226" spans="1:10" ht="16.5" x14ac:dyDescent="0.25">
      <c r="A226" s="63">
        <v>28</v>
      </c>
      <c r="B226" s="161"/>
      <c r="C226" s="161"/>
      <c r="D226" s="64"/>
      <c r="E226" s="65"/>
      <c r="F226" s="64"/>
      <c r="G226" s="65"/>
      <c r="H226" s="64">
        <f t="shared" si="5"/>
        <v>0</v>
      </c>
      <c r="I226" s="161"/>
      <c r="J226" s="161"/>
    </row>
    <row r="227" spans="1:10" ht="16.5" x14ac:dyDescent="0.25">
      <c r="A227" s="63">
        <v>29</v>
      </c>
      <c r="B227" s="161"/>
      <c r="C227" s="161"/>
      <c r="D227" s="64"/>
      <c r="E227" s="65"/>
      <c r="F227" s="64"/>
      <c r="G227" s="65"/>
      <c r="H227" s="64">
        <f t="shared" si="5"/>
        <v>0</v>
      </c>
      <c r="I227" s="161"/>
      <c r="J227" s="161"/>
    </row>
    <row r="228" spans="1:10" ht="16.5" x14ac:dyDescent="0.25">
      <c r="A228" s="63">
        <v>30</v>
      </c>
      <c r="B228" s="161"/>
      <c r="C228" s="161"/>
      <c r="D228" s="64"/>
      <c r="E228" s="65"/>
      <c r="F228" s="64"/>
      <c r="G228" s="65"/>
      <c r="H228" s="64">
        <f t="shared" si="5"/>
        <v>0</v>
      </c>
      <c r="I228" s="161"/>
      <c r="J228" s="161"/>
    </row>
  </sheetData>
  <autoFilter ref="A10:D11"/>
  <mergeCells count="86">
    <mergeCell ref="B228:C228"/>
    <mergeCell ref="I228:J228"/>
    <mergeCell ref="B225:C225"/>
    <mergeCell ref="I225:J225"/>
    <mergeCell ref="B226:C226"/>
    <mergeCell ref="I226:J226"/>
    <mergeCell ref="B227:C227"/>
    <mergeCell ref="I227:J227"/>
    <mergeCell ref="B222:C222"/>
    <mergeCell ref="I222:J222"/>
    <mergeCell ref="B223:C223"/>
    <mergeCell ref="I223:J223"/>
    <mergeCell ref="B224:C224"/>
    <mergeCell ref="I224:J224"/>
    <mergeCell ref="B219:C219"/>
    <mergeCell ref="I219:J219"/>
    <mergeCell ref="B220:C220"/>
    <mergeCell ref="I220:J220"/>
    <mergeCell ref="B221:C221"/>
    <mergeCell ref="I221:J221"/>
    <mergeCell ref="B216:C216"/>
    <mergeCell ref="I216:J216"/>
    <mergeCell ref="B217:C217"/>
    <mergeCell ref="I217:J217"/>
    <mergeCell ref="B218:C218"/>
    <mergeCell ref="I218:J218"/>
    <mergeCell ref="B213:C213"/>
    <mergeCell ref="I213:J213"/>
    <mergeCell ref="B214:C214"/>
    <mergeCell ref="I214:J214"/>
    <mergeCell ref="B215:C215"/>
    <mergeCell ref="I215:J215"/>
    <mergeCell ref="B210:C210"/>
    <mergeCell ref="I210:J210"/>
    <mergeCell ref="B211:C211"/>
    <mergeCell ref="I211:J211"/>
    <mergeCell ref="B212:C212"/>
    <mergeCell ref="I212:J212"/>
    <mergeCell ref="B207:C207"/>
    <mergeCell ref="I207:J207"/>
    <mergeCell ref="B208:C208"/>
    <mergeCell ref="I208:J208"/>
    <mergeCell ref="B209:C209"/>
    <mergeCell ref="I209:J209"/>
    <mergeCell ref="B204:C204"/>
    <mergeCell ref="I204:J204"/>
    <mergeCell ref="B205:C205"/>
    <mergeCell ref="I205:J205"/>
    <mergeCell ref="B206:C206"/>
    <mergeCell ref="I206:J206"/>
    <mergeCell ref="B201:C201"/>
    <mergeCell ref="I201:J201"/>
    <mergeCell ref="B202:C202"/>
    <mergeCell ref="I202:J202"/>
    <mergeCell ref="B203:C203"/>
    <mergeCell ref="I203:J203"/>
    <mergeCell ref="H196:H197"/>
    <mergeCell ref="I196:J197"/>
    <mergeCell ref="B199:C199"/>
    <mergeCell ref="I199:J199"/>
    <mergeCell ref="B200:C200"/>
    <mergeCell ref="I200:J200"/>
    <mergeCell ref="G196:G197"/>
    <mergeCell ref="A196:A197"/>
    <mergeCell ref="B196:C197"/>
    <mergeCell ref="D196:D197"/>
    <mergeCell ref="E196:E197"/>
    <mergeCell ref="F196:F197"/>
    <mergeCell ref="C64:C65"/>
    <mergeCell ref="H64:H65"/>
    <mergeCell ref="J64:J65"/>
    <mergeCell ref="C3:I4"/>
    <mergeCell ref="C5:I5"/>
    <mergeCell ref="F10:F11"/>
    <mergeCell ref="G10:G11"/>
    <mergeCell ref="H10:H11"/>
    <mergeCell ref="I10:I11"/>
    <mergeCell ref="J10:J11"/>
    <mergeCell ref="C44:C45"/>
    <mergeCell ref="H44:H45"/>
    <mergeCell ref="J44:J45"/>
    <mergeCell ref="A10:A11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Sheet1</vt:lpstr>
      <vt:lpstr>PHIOTO T7</vt:lpstr>
      <vt:lpstr>phi ôto t 8</vt:lpstr>
      <vt:lpstr>Thẻ từ T7</vt:lpstr>
      <vt:lpstr>Thẻ từ T8</vt:lpstr>
      <vt:lpstr>PHÍ VÉ XE tháng 8</vt:lpstr>
      <vt:lpstr>Phi ve xe thang 7</vt:lpstr>
      <vt:lpstr>BẢO VỆ</vt:lpstr>
      <vt:lpstr>TH 04.2018</vt:lpstr>
      <vt:lpstr>KIỂM KÊ</vt:lpstr>
      <vt:lpstr>'PHÍ VÉ XE tháng 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2018-08-10T08:35:21Z</cp:lastPrinted>
  <dcterms:created xsi:type="dcterms:W3CDTF">2018-03-28T02:47:39Z</dcterms:created>
  <dcterms:modified xsi:type="dcterms:W3CDTF">2018-09-04T09:59:14Z</dcterms:modified>
</cp:coreProperties>
</file>