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E11" i="1"/>
  <c r="E12"/>
  <c r="B26"/>
  <c r="B24"/>
  <c r="B23" l="1"/>
  <c r="B22" l="1"/>
  <c r="B21"/>
  <c r="B20"/>
  <c r="B19" l="1"/>
  <c r="B12"/>
  <c r="B11"/>
  <c r="B3" l="1"/>
  <c r="B18" l="1"/>
  <c r="B17"/>
  <c r="B16"/>
  <c r="B15"/>
  <c r="B14" l="1"/>
  <c r="B13" l="1"/>
  <c r="B10" l="1"/>
  <c r="B9" l="1"/>
  <c r="B8" l="1"/>
  <c r="B7" l="1"/>
  <c r="B6" l="1"/>
  <c r="E10" s="1"/>
  <c r="B5" l="1"/>
  <c r="E9" l="1"/>
  <c r="B25"/>
  <c r="B4"/>
  <c r="B2" l="1"/>
  <c r="B1" l="1"/>
  <c r="E14" l="1"/>
  <c r="B28"/>
</calcChain>
</file>

<file path=xl/sharedStrings.xml><?xml version="1.0" encoding="utf-8"?>
<sst xmlns="http://schemas.openxmlformats.org/spreadsheetml/2006/main" count="31" uniqueCount="31">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</sst>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18582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10000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235990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72210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210810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71815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15257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70720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78565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30061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1418735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15349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14740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45558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135011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79888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65804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208043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9" workbookViewId="0">
      <selection activeCell="E10" sqref="E10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0" max="10" width="14.140625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18582</v>
      </c>
    </row>
    <row r="2" spans="1:14" ht="23.25">
      <c r="A2" s="2" t="s">
        <v>1</v>
      </c>
      <c r="B2" s="3">
        <f>[2]Sheet1!$E$38</f>
        <v>70720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135011</v>
      </c>
    </row>
    <row r="5" spans="1:14" ht="23.25">
      <c r="A5" s="2" t="s">
        <v>3</v>
      </c>
      <c r="B5" s="2">
        <f>[5]Sheet1!$E$38</f>
        <v>79888</v>
      </c>
    </row>
    <row r="6" spans="1:14" ht="23.25">
      <c r="A6" s="2" t="s">
        <v>4</v>
      </c>
      <c r="B6" s="2">
        <f>[6]Sheet1!$E$38</f>
        <v>65804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0</v>
      </c>
      <c r="I8" s="7"/>
      <c r="J8" s="7"/>
      <c r="N8" s="7"/>
    </row>
    <row r="9" spans="1:14" ht="23.25">
      <c r="A9" s="2" t="s">
        <v>7</v>
      </c>
      <c r="B9" s="2">
        <f>[9]Sheet1!$E$38</f>
        <v>208043</v>
      </c>
      <c r="E9">
        <f>SUM(B1,B3,B4,B5,B8,B9,B13,B17,B19,B20,B22,B23)</f>
        <v>565435</v>
      </c>
      <c r="F9" t="s">
        <v>23</v>
      </c>
      <c r="H9" s="7"/>
    </row>
    <row r="10" spans="1:14" ht="23.25">
      <c r="A10" s="2" t="s">
        <v>8</v>
      </c>
      <c r="B10" s="2">
        <f>[10]Sheet1!$E$38</f>
        <v>10000</v>
      </c>
      <c r="E10">
        <f>SUM(B6,B12,B11,B21)</f>
        <v>404065</v>
      </c>
      <c r="F10" t="s">
        <v>21</v>
      </c>
      <c r="H10" s="7"/>
    </row>
    <row r="11" spans="1:14" ht="23.25">
      <c r="A11" s="2" t="s">
        <v>15</v>
      </c>
      <c r="B11" s="2">
        <f>[11]Sheet1!$E$38</f>
        <v>235990</v>
      </c>
      <c r="E11">
        <f>SUM(B2,B7,B14,B16,B18)</f>
        <v>307441</v>
      </c>
      <c r="F11" t="s">
        <v>22</v>
      </c>
      <c r="H11" s="7"/>
    </row>
    <row r="12" spans="1:14" ht="23.25">
      <c r="A12" s="2" t="s">
        <v>9</v>
      </c>
      <c r="B12" s="2">
        <f>[12]Sheet1!$E$38</f>
        <v>72210</v>
      </c>
      <c r="E12">
        <f>SUM(B15,B10,B24)</f>
        <v>127373</v>
      </c>
      <c r="F12" t="s">
        <v>24</v>
      </c>
      <c r="I12" s="10"/>
      <c r="J12" s="10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210810</v>
      </c>
      <c r="E14" s="7">
        <f>SUM(E9:E12)</f>
        <v>1404314</v>
      </c>
      <c r="F14" s="7" t="s">
        <v>25</v>
      </c>
      <c r="L14" s="7"/>
    </row>
    <row r="15" spans="1:14" ht="23.25">
      <c r="A15" s="2" t="s">
        <v>12</v>
      </c>
      <c r="B15" s="2">
        <f>[15]Sheet1!$E$38</f>
        <v>71815</v>
      </c>
      <c r="L15" s="7"/>
    </row>
    <row r="16" spans="1:14" ht="23.25">
      <c r="A16" s="2" t="s">
        <v>16</v>
      </c>
      <c r="B16" s="2">
        <f>[16]Sheet1!$E$38</f>
        <v>0</v>
      </c>
      <c r="K16" s="7"/>
      <c r="L16" s="8"/>
    </row>
    <row r="17" spans="1:12" ht="33.75">
      <c r="A17" s="2" t="s">
        <v>17</v>
      </c>
      <c r="B17" s="2">
        <f>[17]Sheet1!$E$38</f>
        <v>15257</v>
      </c>
      <c r="K17" s="7"/>
      <c r="L17" s="9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0</v>
      </c>
    </row>
    <row r="20" spans="1:12" ht="23.25">
      <c r="A20" s="2" t="s">
        <v>26</v>
      </c>
      <c r="B20" s="11">
        <f>[20]Sheet1!$E$38</f>
        <v>78565</v>
      </c>
    </row>
    <row r="21" spans="1:12" ht="23.25">
      <c r="A21" s="2" t="s">
        <v>27</v>
      </c>
      <c r="B21" s="11">
        <f>[21]Sheet1!$E$38</f>
        <v>30061</v>
      </c>
    </row>
    <row r="22" spans="1:12" ht="23.25">
      <c r="A22" s="2" t="s">
        <v>28</v>
      </c>
      <c r="B22" s="11">
        <f>[23]Sheet1!$E$38</f>
        <v>15349</v>
      </c>
    </row>
    <row r="23" spans="1:12" ht="23.25">
      <c r="A23" s="2" t="s">
        <v>29</v>
      </c>
      <c r="B23" s="11">
        <f>[24]Sheet1!$E$38</f>
        <v>14740</v>
      </c>
    </row>
    <row r="24" spans="1:12" ht="23.25">
      <c r="A24" s="2" t="s">
        <v>30</v>
      </c>
      <c r="B24" s="11">
        <f>[25]Sheet1!$E$38</f>
        <v>45558</v>
      </c>
    </row>
    <row r="25" spans="1:12" ht="23.25">
      <c r="B25" s="1">
        <f>SUM(B1:B24)</f>
        <v>1404314</v>
      </c>
    </row>
    <row r="26" spans="1:12" ht="23.25">
      <c r="B26" s="1">
        <f>[22]Sheet5!$G$1</f>
        <v>1418735</v>
      </c>
    </row>
    <row r="28" spans="1:12" ht="21">
      <c r="A28" s="4" t="s">
        <v>14</v>
      </c>
      <c r="B28" s="5">
        <f>B26-B25</f>
        <v>14421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2022-08-22T08:37:33Z</dcterms:modified>
</cp:coreProperties>
</file>