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омощь" sheetId="1" r:id="rId3"/>
    <sheet state="visible" name="Оружие дальнего боя" sheetId="2" r:id="rId4"/>
    <sheet state="visible" name="Боеприпасы" sheetId="3" r:id="rId5"/>
    <sheet state="visible" name="Оружие ближнего боя" sheetId="4" r:id="rId6"/>
    <sheet state="visible" name="Одежда и Броня" sheetId="5" r:id="rId7"/>
    <sheet state="visible" name="Мебель" sheetId="6" r:id="rId8"/>
    <sheet state="visible" name="Турели" sheetId="7" r:id="rId9"/>
    <sheet state="visible" name="Материалы" sheetId="8" r:id="rId10"/>
    <sheet state="visible" name="Ускорители верстаков" sheetId="9" r:id="rId11"/>
    <sheet state="visible" name="Качество" sheetId="10" r:id="rId12"/>
    <sheet state="visible" name="Модификаторы" sheetId="11" r:id="rId13"/>
    <sheet state="visible" name="Еда" sheetId="12" r:id="rId14"/>
  </sheets>
  <definedNames/>
  <calcPr/>
</workbook>
</file>

<file path=xl/sharedStrings.xml><?xml version="1.0" encoding="utf-8"?>
<sst xmlns="http://schemas.openxmlformats.org/spreadsheetml/2006/main" count="14644" uniqueCount="1820">
  <si>
    <t>Создано совместно с ЮрийКнязь и Leny с форума официального сайта Hardcore SK</t>
  </si>
  <si>
    <t>ОСНОВНЫЕ ПАРАМЕТРЫ</t>
  </si>
  <si>
    <t>М</t>
  </si>
  <si>
    <t>Как пользоваться таблицами:
- Параметры, выделенные красным - это худшие показатели в своём классе.
- Параметры, выделенные зелёным - это лучшие показатели в своём классе.
- Опираясь на эти оценки можно выбирать, например, материалы, из которых будет производиться мебель, одежда, ножи и прочее, стоит рассматривать красно-зелёный баланс внутри выбранного типа столбцов. Столбцы с параметрами материалов сгруппированы по типу объекта, на который они повлияют: оружие, броня, мебель и тд. Например, Гиперткань имеет почти полностью зелёную область "Броня", напротив, Шкура бордер-колли имеет половину показателей красных. Либо же Шкуры крысы и огра, имеющие полностью красные области Лечения, Иммунитета и Отдыха. Делать кровати из них будет плохой идеей.
- В разделе "Одежда и Броня" приведены все виды экипировки: одежда, броня, аксессуары и тд. У поселенцев есть условные 11 слотов для ношения экипировки, и каждый предмет занимает однин, два или три слота.
У тех типов экипировки, которые занимают несколько слотов, зелёным выделены параметры, которые лучше, чем сумма лучших параметров вещей, занимающих те же слоты на теле, но по отдельности. Например: комбинезоны занимают два слота - штанов и маек; лучшие показатели скорости передвижения для штанов -0,01 и -0,02, лучшие показатели передвижения для маек -0,01. Таким образом для комбинезонов зелёным выделены показатели скорости передвижения, если они -0,03 или лучше.
Аналогично с красными параметрами: если параметр, например, комбинезона хуже, чем работающие вместе параметры майки и штанов, то он выделен красным. Например: худшие показатели скорости передвижения у маек -0,03, худшие показатели скорости передвижения у штанов -0,07 и -0,08. Следовательно красным выделены показатели, если они -0,1 или хуже.
Таким образом можно оценить, стоит ли данный комбинезон, шлем или броня, чтобы их носить, или лучше выбрать две или три отдельных вещи, которые можно надеть вместо одной сложной.
- Для оружия дальнего боя выведены отдельные обобщающие оценки: М, Т и Д: Мощность, Точность и Дальность. Оценка дальности очевидна, однако остальные два параметра оценены субъективно мной.
Мощность: в конце таблицы у каждого оружия есть "идеальный" рассчёт возможного урона, который это оружие может нанести при 100% попадании всех выпущенных патронов, то есть без учёта меткости стрелка, брони цели, препятствий и прочих факторов; чистый урон, который потенциально может быть нанесён.
Точность: так же оценена по ряду параметров (эффективность прицеливания, разброс, раскачивание прицела) для того, чтобы выделить более меткие и менее меткие пушки. Оружие с плохой точностью в значительной мере ухудшает качество стрельбы плохих стрелков, и наоборот, оружие с превосходной меткостью в полной мере смогут реализовать лишь самые опытные стрелки. Опытные стрелки невилируют плохую меткость оружия, а плохие стрелки сводят на нет высокую меткость оружия.
Все эти три показателя, Мощность, Точность и Дальность, оценены и имеют либо зелёную метку, либо красную. Бледные метки означают, что оружие в среднем неплохое по данному параметру, и либо чуть хуже, чем средний показатель. либо чуть лучше него. Таким образом можно сходу прикинуть, что, например, АК-47 имеет высокую мощность, но явно проигрывает в точности и не самое дальнобойное. В то время, как SIG SG553 и AUG A3 очевидно одни из самых точных и дальнобойных винтовок, но явно проигрывают в огневой мощи из-за низкого темпа стрельбы. Среди всех выделяется FN SCAR-H, не имеющий минусов в принципе.</t>
  </si>
  <si>
    <t>Т</t>
  </si>
  <si>
    <t>Д</t>
  </si>
  <si>
    <t>очередь</t>
  </si>
  <si>
    <t>Авто</t>
  </si>
  <si>
    <t>Порядок применения множителей параметра, если этот множитель оказывает на параметр влияние:
- Множитель материала - бонусный (в таблице в скобках с плюсом). Применяется суммой с базовым параметром предмета;
- Множитель материала - основной;
- Множитель качества;
- Множитель износа;
- Модификаторы. Применяется либо суммой, либо перемножением.
Например:
Параметр "броня - тупое" у вещи базово имеет 5%; 
Материал, из которого будет изготовлена вещь, имеет множитель 110(5)%;
Ремесленник изготовил данную вещь с качеством "отлично", что дало множитель 112%;
В процессе изготовления был добавлен модификатор, дающий +12% к "броня-тупое";
Через некоторое время вещь износилась на половину здоровья.
Таким образом идёт вначале базовые 5% вещи + 5% бонусного множителя материала = 10%;
Затем эти 10% умножаются на основной множитель материала - 1,1 = 11%;
Затем применяется множитель качества "отлично" - 1,12 = 12,32%;
При половине прочности от показателей брони остаётся лишь 79% - 12,32*0,79=9,73%;
И в конечном итоге прибавляется модификатор - 9,73% + 12% = 21,73%
То есть очевидно, что большие показатели модификаторов очень сильно сказываются на итоговом значении параметра;
В то же время текущий износ предмета сказывается по сути последним, поэтому иногда лучше иметь полностью целую вещь плохого качества, чем изношенную превосходного.</t>
  </si>
  <si>
    <t>ДРОБЬ</t>
  </si>
  <si>
    <t>ДОПОЛНИТЕЛЬНЫЙ УРОН</t>
  </si>
  <si>
    <t>ВЗРЫВНАЯ ВОЛНА</t>
  </si>
  <si>
    <t>Одиночные</t>
  </si>
  <si>
    <t>ОСКОЛКИ</t>
  </si>
  <si>
    <t>Очереди</t>
  </si>
  <si>
    <t>Название</t>
  </si>
  <si>
    <t>Тип боеприпаса</t>
  </si>
  <si>
    <t>Класс</t>
  </si>
  <si>
    <t>Стоимость ед.</t>
  </si>
  <si>
    <t>Скорость полёта</t>
  </si>
  <si>
    <t>Тип осн. урона</t>
  </si>
  <si>
    <t>Урон (осн.)</t>
  </si>
  <si>
    <t>Пробитие брони</t>
  </si>
  <si>
    <t>Радиус взрыва</t>
  </si>
  <si>
    <t>Дробин в патроне</t>
  </si>
  <si>
    <t>Разброс</t>
  </si>
  <si>
    <t>Взрыв</t>
  </si>
  <si>
    <t>Огонь</t>
  </si>
  <si>
    <t>Электрич</t>
  </si>
  <si>
    <t xml:space="preserve">ЭМИ </t>
  </si>
  <si>
    <t>Урон взр волны</t>
  </si>
  <si>
    <t>Эфф. 
приц.</t>
  </si>
  <si>
    <t>Тип взр волны</t>
  </si>
  <si>
    <t>Радиус взр волны</t>
  </si>
  <si>
    <t>Разброс осколков</t>
  </si>
  <si>
    <t>Мелких оск</t>
  </si>
  <si>
    <t>Средних оск</t>
  </si>
  <si>
    <t>Больших оск</t>
  </si>
  <si>
    <t>Суммарный урон оск</t>
  </si>
  <si>
    <t>.50 BMG cartridge (FMJ)</t>
  </si>
  <si>
    <t>Раскач. 
приц.</t>
  </si>
  <si>
    <t>t между 
выстр</t>
  </si>
  <si>
    <t>Урон</t>
  </si>
  <si>
    <t>Изготовка</t>
  </si>
  <si>
    <t>.50 BMG</t>
  </si>
  <si>
    <t>Крупнокалиберное</t>
  </si>
  <si>
    <t>Перезаряд</t>
  </si>
  <si>
    <t>Дальность</t>
  </si>
  <si>
    <t>Темп стр.</t>
  </si>
  <si>
    <t>Оч</t>
  </si>
  <si>
    <t>Пуля</t>
  </si>
  <si>
    <t>0.8</t>
  </si>
  <si>
    <t>Боезапас</t>
  </si>
  <si>
    <t>нет</t>
  </si>
  <si>
    <t>пуль/оч</t>
  </si>
  <si>
    <t>.50 BMG cartridge (Sabot)</t>
  </si>
  <si>
    <t>выстр/об</t>
  </si>
  <si>
    <t>4.0</t>
  </si>
  <si>
    <t>ост</t>
  </si>
  <si>
    <t>0.9</t>
  </si>
  <si>
    <t>.50 BMG cartridge (HESH)</t>
  </si>
  <si>
    <t>0.75</t>
  </si>
  <si>
    <t>Вес</t>
  </si>
  <si>
    <t>.50 BMG cartridge (AP-I)</t>
  </si>
  <si>
    <t>14.5x114mm cartridge (FMJ)</t>
  </si>
  <si>
    <t>Объём</t>
  </si>
  <si>
    <t>14.5x114mm</t>
  </si>
  <si>
    <t>скорость
движения</t>
  </si>
  <si>
    <t>Калибр</t>
  </si>
  <si>
    <t>0.92</t>
  </si>
  <si>
    <t>14.5x114mm cartridge (HESH)</t>
  </si>
  <si>
    <t>0.87</t>
  </si>
  <si>
    <t>Урон/об</t>
  </si>
  <si>
    <t>14.5x114mm cartridge (AP-I)</t>
  </si>
  <si>
    <t>0.83</t>
  </si>
  <si>
    <t>Пробитие 
брони</t>
  </si>
  <si>
    <t>6x24mm Charged cartridge</t>
  </si>
  <si>
    <t>6x24mm Charged</t>
  </si>
  <si>
    <t>Энергетическое</t>
  </si>
  <si>
    <t>0.65</t>
  </si>
  <si>
    <t>увс об</t>
  </si>
  <si>
    <t>6x24mm Charged cartridge (Conc.)</t>
  </si>
  <si>
    <t>0.7</t>
  </si>
  <si>
    <t>увс непр</t>
  </si>
  <si>
    <t>6x24mm Charged cartridge (Ion)</t>
  </si>
  <si>
    <t>5x35mm Charged cartridge</t>
  </si>
  <si>
    <t>5x35mm Charged</t>
  </si>
  <si>
    <t>12x64mm Charged cartridge</t>
  </si>
  <si>
    <t>12x64mm Charged</t>
  </si>
  <si>
    <t>Заряженный плазмой картридж (Charged)</t>
  </si>
  <si>
    <t>Plasma bolt</t>
  </si>
  <si>
    <t>Плазма</t>
  </si>
  <si>
    <t>ПИСТОЛЕТЫ</t>
  </si>
  <si>
    <t>Заряженный плазмой картридж дробовика (Charged)</t>
  </si>
  <si>
    <t>Plasma pellet bolt</t>
  </si>
  <si>
    <t>0.5</t>
  </si>
  <si>
    <t>Заряженный бронебойный бластерный картридж (AP-C)</t>
  </si>
  <si>
    <t>Blaster bolt</t>
  </si>
  <si>
    <t>Заряженный бронебойный бластерный картридж дробовика (AP-C)</t>
  </si>
  <si>
    <t>Blaster pellet bolt</t>
  </si>
  <si>
    <t>Colt M1911</t>
  </si>
  <si>
    <t>0.55</t>
  </si>
  <si>
    <t>Заряженный лазерный картридж (Charged)</t>
  </si>
  <si>
    <t>Charged Laser beam</t>
  </si>
  <si>
    <t>Лазерное</t>
  </si>
  <si>
    <t>Заряженный картридж рейлгана (Charged)</t>
  </si>
  <si>
    <t>MH-1 Charged rail ray</t>
  </si>
  <si>
    <t>Оптика</t>
  </si>
  <si>
    <t>5.45x39 мм Russian Оболочечная (FMJ)</t>
  </si>
  <si>
    <t>5.45x39mm Russian</t>
  </si>
  <si>
    <t>Винтовочный патрон</t>
  </si>
  <si>
    <t>0.45</t>
  </si>
  <si>
    <t>0.51</t>
  </si>
  <si>
    <t>5.45x39 мм Russian Бронебойный (AP)</t>
  </si>
  <si>
    <t>0.48</t>
  </si>
  <si>
    <t>5.45x39 мм Russian Экспансивный (HP)</t>
  </si>
  <si>
    <t>9x39 мм Soviet Оболочечная (FMJ)</t>
  </si>
  <si>
    <t>9x39mm Soviet Sniper</t>
  </si>
  <si>
    <t>9x39 мм Soviet Электрошоковый (SH)</t>
  </si>
  <si>
    <t>Электрошок</t>
  </si>
  <si>
    <t>0.25</t>
  </si>
  <si>
    <t>5.56x45mm NATO cartridge (FMJ)</t>
  </si>
  <si>
    <t>5.56x45mm NATO</t>
  </si>
  <si>
    <t>0.53</t>
  </si>
  <si>
    <t>5.56x45mm NATO cartridge (AP)</t>
  </si>
  <si>
    <t>0.6</t>
  </si>
  <si>
    <t>5.56x45mm NATO cartridge (HP)</t>
  </si>
  <si>
    <t>7.62x39mm Soviet cartridge (FMJ)</t>
  </si>
  <si>
    <t>7.62x39 Soviet</t>
  </si>
  <si>
    <t>0.95</t>
  </si>
  <si>
    <t>0.54</t>
  </si>
  <si>
    <t>7.62x39mm Soviet cartridge (AP)</t>
  </si>
  <si>
    <t>1.0</t>
  </si>
  <si>
    <t>7.62x39mm Soviet cartridge (HP)</t>
  </si>
  <si>
    <t>.45 ACP</t>
  </si>
  <si>
    <t>.303 British cartridge (FMJ)</t>
  </si>
  <si>
    <t>.303 British</t>
  </si>
  <si>
    <t>.303 British cartridge (AP)</t>
  </si>
  <si>
    <t>1.15</t>
  </si>
  <si>
    <t>0.63</t>
  </si>
  <si>
    <t>.303 British cartridge (HP)</t>
  </si>
  <si>
    <t>0.50</t>
  </si>
  <si>
    <t>7.62x51mm NATO cartridge (FMJ)</t>
  </si>
  <si>
    <t>7.62x51mm NATO</t>
  </si>
  <si>
    <t>49%</t>
  </si>
  <si>
    <t>7.62x51mm NATO cartridge (AP)</t>
  </si>
  <si>
    <t>1.45</t>
  </si>
  <si>
    <t>0.68</t>
  </si>
  <si>
    <t>7.62x51mm NATO cartridge (HP)</t>
  </si>
  <si>
    <t>0.61</t>
  </si>
  <si>
    <t>7.62x54mmR cartridge (FMJ)</t>
  </si>
  <si>
    <t>7.62x54mmR</t>
  </si>
  <si>
    <t>7.62x54mmR cartridge (AP)</t>
  </si>
  <si>
    <t>0.69</t>
  </si>
  <si>
    <t>7.62x54mmR cartridge (HP)</t>
  </si>
  <si>
    <t>0.62</t>
  </si>
  <si>
    <t>.44 Remington Magnum Оболочечная (FMJ)</t>
  </si>
  <si>
    <t>.44 Remington Magnum</t>
  </si>
  <si>
    <t>Пистолетный патрон</t>
  </si>
  <si>
    <t>.50 Action Express Оболочечная (FMJ)</t>
  </si>
  <si>
    <t>.50 inch Action Express</t>
  </si>
  <si>
    <t>0.57</t>
  </si>
  <si>
    <t>.50 Action Express Бронебойный (AP)</t>
  </si>
  <si>
    <t>.50 Action Express Экспансивный (HP)</t>
  </si>
  <si>
    <t>.40 Rimfire cartridge (FMJ)</t>
  </si>
  <si>
    <t>.40 Rimfire</t>
  </si>
  <si>
    <t>0.4</t>
  </si>
  <si>
    <t>.40 Rimfire cartridge (AP)</t>
  </si>
  <si>
    <t>0.47</t>
  </si>
  <si>
    <t>.40 Rimfire cartridge (HP)</t>
  </si>
  <si>
    <t>0.38</t>
  </si>
  <si>
    <t>9x19mm Para cartridge (FMJ)</t>
  </si>
  <si>
    <t>9x19mm Para</t>
  </si>
  <si>
    <t>0.3</t>
  </si>
  <si>
    <t>9x19mm Para cartridge (AP)</t>
  </si>
  <si>
    <t>0.33</t>
  </si>
  <si>
    <t>9x19mm Para cartridge (HP)</t>
  </si>
  <si>
    <t>0.35</t>
  </si>
  <si>
    <t>.45 ACP cartridge (FMJ)</t>
  </si>
  <si>
    <t>0.49</t>
  </si>
  <si>
    <t>.45 ACP cartridge (AP)</t>
  </si>
  <si>
    <t>0.56</t>
  </si>
  <si>
    <t>.45 ACP cartridge (HP)</t>
  </si>
  <si>
    <t>12 gauge shell (Buck)</t>
  </si>
  <si>
    <t>12 Gauge</t>
  </si>
  <si>
    <t>Дробь</t>
  </si>
  <si>
    <t>1.25</t>
  </si>
  <si>
    <t>Револьвер Remington M95</t>
  </si>
  <si>
    <t>12 gauge shell (Bird)</t>
  </si>
  <si>
    <t>0.13</t>
  </si>
  <si>
    <t>12 gauge shell (Slug)</t>
  </si>
  <si>
    <t>1.35</t>
  </si>
  <si>
    <t>0.27</t>
  </si>
  <si>
    <t>12 gauge shell (Bean)</t>
  </si>
  <si>
    <t>Нелетальный</t>
  </si>
  <si>
    <t>12 gauge shell (EMP)</t>
  </si>
  <si>
    <t>ЭМИ</t>
  </si>
  <si>
    <t>arrow (stone)</t>
  </si>
  <si>
    <t>arrows</t>
  </si>
  <si>
    <t>Древнее</t>
  </si>
  <si>
    <t>0.2</t>
  </si>
  <si>
    <t>Стрела</t>
  </si>
  <si>
    <t>0.1</t>
  </si>
  <si>
    <t>arrow (metallic)</t>
  </si>
  <si>
    <t>0.16</t>
  </si>
  <si>
    <t>arrow (explosive)</t>
  </si>
  <si>
    <t>0.14</t>
  </si>
  <si>
    <t>Металлический болт</t>
  </si>
  <si>
    <t>bolts</t>
  </si>
  <si>
    <t>Разрывной болт</t>
  </si>
  <si>
    <t>RPG-7 grenade (HEAT)</t>
  </si>
  <si>
    <t>RPG-7 Grenades</t>
  </si>
  <si>
    <t>Ракеты ручного</t>
  </si>
  <si>
    <t>RPG-7 grenade (Thermobaric)</t>
  </si>
  <si>
    <t>Термобарический</t>
  </si>
  <si>
    <t>RPG-7 grenade (Frag)</t>
  </si>
  <si>
    <t>30x64mm fuel cell (Incendiary)</t>
  </si>
  <si>
    <t>30x64mm Fuel Cell</t>
  </si>
  <si>
    <t>Гранаты ручного</t>
  </si>
  <si>
    <t>2.0</t>
  </si>
  <si>
    <t>30x64mm fuel cell (Thermobaric)</t>
  </si>
  <si>
    <t>30x64mm fuel cell (Foam)</t>
  </si>
  <si>
    <t>Тушение</t>
  </si>
  <si>
    <t>5.0</t>
  </si>
  <si>
    <t>40x46mm grenade (HE)</t>
  </si>
  <si>
    <t>40x46mm Grenades</t>
  </si>
  <si>
    <t>40x46mm grenade (EMP)</t>
  </si>
  <si>
    <t>3.0</t>
  </si>
  <si>
    <t>Electrical</t>
  </si>
  <si>
    <t>M72 LAW граната Кумулятивный (HEAT)</t>
  </si>
  <si>
    <t>M72 LAW grenade</t>
  </si>
  <si>
    <t>M72 LAW граната Термобарический (T)</t>
  </si>
  <si>
    <t>M72 LAW граната Осколочный (FRAG)</t>
  </si>
  <si>
    <t>Пистолет Para-Ordnance P14-45</t>
  </si>
  <si>
    <t>Пистолет Sphinx AT 2000</t>
  </si>
  <si>
    <t>9х19 Para</t>
  </si>
  <si>
    <t>48%</t>
  </si>
  <si>
    <t>30x29mm grenade (HE)</t>
  </si>
  <si>
    <t>30x29mm Grenades</t>
  </si>
  <si>
    <t>Пистолет Vector CP1</t>
  </si>
  <si>
    <t>Гранаты турелей</t>
  </si>
  <si>
    <t>Пистолет Beretta 93R</t>
  </si>
  <si>
    <t>да</t>
  </si>
  <si>
    <t>30x29mm grenade (EMP)</t>
  </si>
  <si>
    <t>SIG Sauer P226</t>
  </si>
  <si>
    <t>30x173 мм картридж Бронебойно-фугасный (HESH)</t>
  </si>
  <si>
    <t>30x173mm cartridge</t>
  </si>
  <si>
    <t>Турель - пулемёт</t>
  </si>
  <si>
    <t>35x228 мм картридж Зажигательно-бронебойный (AP-I)</t>
  </si>
  <si>
    <t>40%</t>
  </si>
  <si>
    <t>35x228mm cartridge</t>
  </si>
  <si>
    <t>20x102 мм картридж Бронебойно-фугасный (HESH)</t>
  </si>
  <si>
    <t>20x102mm cartridge</t>
  </si>
  <si>
    <t>Мортирная 80мм мина</t>
  </si>
  <si>
    <t>81mm mortar shells</t>
  </si>
  <si>
    <t>Мины</t>
  </si>
  <si>
    <t>Револьвер Magnum .44</t>
  </si>
  <si>
    <t>81mm mortar shell (Incendiary)</t>
  </si>
  <si>
    <t>.44 "Магнум"</t>
  </si>
  <si>
    <t>65%</t>
  </si>
  <si>
    <t>81mm mortar shell (EMP)</t>
  </si>
  <si>
    <t>Пистолет Desert Eagle</t>
  </si>
  <si>
    <t>AT ракета Кумулятивный (HEAT)</t>
  </si>
  <si>
    <t>AT Missile round</t>
  </si>
  <si>
    <t>Ракеты турели</t>
  </si>
  <si>
    <t>AT ракета Термобарический (T)</t>
  </si>
  <si>
    <t>AT ракета Осколочный (FRAG)</t>
  </si>
  <si>
    <t>130 мм ракетный снаряд Фугасный (HE)</t>
  </si>
  <si>
    <t>130mm rocket missile (HE)</t>
  </si>
  <si>
    <t>90mm cannon shell (HEAT)</t>
  </si>
  <si>
    <t>90mm cannon shells</t>
  </si>
  <si>
    <t>Артснаряд</t>
  </si>
  <si>
    <t>90mm cannon shell (HE)</t>
  </si>
  <si>
    <t>90mm cannon shell (EMP)</t>
  </si>
  <si>
    <t>120 мм орудийный снаряд Кумулятивный (HEAT)</t>
  </si>
  <si>
    <t>120mm cannon shell</t>
  </si>
  <si>
    <t>120 мм орудийный снаряд Фугасный (HE)</t>
  </si>
  <si>
    <t>120 мм орудийный снаряд Элекромагнитный (EMP)</t>
  </si>
  <si>
    <t>155 мм гаубичный снаряд Фугасный (HE)</t>
  </si>
  <si>
    <t>155mm howitzer shell</t>
  </si>
  <si>
    <t>.50AE</t>
  </si>
  <si>
    <t>155 мм гаубичный снаряд Элекромагнитный (EMP)</t>
  </si>
  <si>
    <t>Balista bolt</t>
  </si>
  <si>
    <t>balista bolts</t>
  </si>
  <si>
    <t>Древнее - турели</t>
  </si>
  <si>
    <t>Проникающее</t>
  </si>
  <si>
    <t>57%</t>
  </si>
  <si>
    <t>Stone Ball</t>
  </si>
  <si>
    <t>balls</t>
  </si>
  <si>
    <t>Explosive Ball</t>
  </si>
  <si>
    <t>80x256mm fuel cell (Thermobaric)</t>
  </si>
  <si>
    <t>80x256mm Fuel Cell</t>
  </si>
  <si>
    <t>Инферно пушка</t>
  </si>
  <si>
    <t>Для разрывных снарядов, гранат, мин, артснарядов и ракет:</t>
  </si>
  <si>
    <t>Урон (осн.) - это урон непосредственно попадания снаряда в цель;</t>
  </si>
  <si>
    <t>Тип осн. урона - какой тип урона наносит непосредственно снаряд при попадании в цель;</t>
  </si>
  <si>
    <t>Радиус взрыва - взрыв непосредственно снаряда при попадании;</t>
  </si>
  <si>
    <t>ПП</t>
  </si>
  <si>
    <t xml:space="preserve">Урон взрывн волны - второй взрыв, дополнительный, происходящий одновременно со взрывом основным; </t>
  </si>
  <si>
    <t>Тип взрывн волны - тип урона второго взрыва может отличаться от типа урона взрыва снаряда;</t>
  </si>
  <si>
    <t>Радиус взрывн волны - больше, чем радиус взрыва снаряда;</t>
  </si>
  <si>
    <t>Для всех боеприпасов:</t>
  </si>
  <si>
    <t>Группа "Дополнительный урон" - это урон дополнительных типов повреждения, который наносит непосредсвтенно снаряд при попадании в цель.</t>
  </si>
  <si>
    <t>ПП Tec-9 "Гвоздодёр"</t>
  </si>
  <si>
    <t>В группе "Осколки" объединил столбцы осколков и миномётных осколков, так как имеются либо те, либо другие, но эффект у них одинаковый.</t>
  </si>
  <si>
    <t>Суммарный урон осколков - это урон, который могут нанести осколки, если попадут все до единого.</t>
  </si>
  <si>
    <t>ПП Uzi</t>
  </si>
  <si>
    <t>АП TMP с глушителем</t>
  </si>
  <si>
    <t>ПП Scorpion EVO 3</t>
  </si>
  <si>
    <t>ПП HK MP5A3</t>
  </si>
  <si>
    <t>ПП Kriss Vector K10</t>
  </si>
  <si>
    <t>ПП UMP45</t>
  </si>
  <si>
    <t>ПП Spectre M4</t>
  </si>
  <si>
    <t>ПП M3 GreaseGun</t>
  </si>
  <si>
    <t>АВТОМАТЫ</t>
  </si>
  <si>
    <t>Винтовка M-16</t>
  </si>
  <si>
    <t>2.1</t>
  </si>
  <si>
    <t>5,56х45 NATO</t>
  </si>
  <si>
    <t>53%</t>
  </si>
  <si>
    <t>Винтовка SIG SG553</t>
  </si>
  <si>
    <t>Винтовка Steyr AUG A3</t>
  </si>
  <si>
    <t>Винтовка Famas G2</t>
  </si>
  <si>
    <t>Винтовка HK XM8</t>
  </si>
  <si>
    <t>Винтовка Halo Fanon MA5</t>
  </si>
  <si>
    <t>Винтовка TAR-21</t>
  </si>
  <si>
    <t>Карабин M4A1</t>
  </si>
  <si>
    <t>Винтовка АК-47</t>
  </si>
  <si>
    <t>7,62х39</t>
  </si>
  <si>
    <t>54%</t>
  </si>
  <si>
    <t>Винтовка FN SCAR-H</t>
  </si>
  <si>
    <t>7,62х51 NATO</t>
  </si>
  <si>
    <t>63%</t>
  </si>
  <si>
    <t>Карабин Beretta CX4</t>
  </si>
  <si>
    <t>Карабин HK USC</t>
  </si>
  <si>
    <t>Карабин АКС-74У</t>
  </si>
  <si>
    <t>5,45х39</t>
  </si>
  <si>
    <t>51%</t>
  </si>
  <si>
    <t>СНАЙПЕРСКИЕ ВИНТОВКИ И РУЖЬЯ</t>
  </si>
  <si>
    <t>КСВ AM Barret M82 SASR</t>
  </si>
  <si>
    <t>80%</t>
  </si>
  <si>
    <t>КСВ AM Armalite AR-50</t>
  </si>
  <si>
    <t>КСВ MICOR Leader 50</t>
  </si>
  <si>
    <t>КСВ AM Ultima Ratio Hecate II</t>
  </si>
  <si>
    <t>Пулемёт AM M56 Smartgun</t>
  </si>
  <si>
    <t>СВ Walther WA2000</t>
  </si>
  <si>
    <t>СВ M24 SR</t>
  </si>
  <si>
    <t>СВ Armat M42A SR</t>
  </si>
  <si>
    <t>Макс хп</t>
  </si>
  <si>
    <t>Восплам</t>
  </si>
  <si>
    <t>Винтовка Мосина</t>
  </si>
  <si>
    <t>7,62х54</t>
  </si>
  <si>
    <t>Скор порчи</t>
  </si>
  <si>
    <t>Множ цены</t>
  </si>
  <si>
    <t>Объём работ</t>
  </si>
  <si>
    <t>Время мд ат</t>
  </si>
  <si>
    <t>ДПС</t>
  </si>
  <si>
    <t>Пробив брони</t>
  </si>
  <si>
    <t>Передвиж</t>
  </si>
  <si>
    <t>Скор работы</t>
  </si>
  <si>
    <t>Скор готовки</t>
  </si>
  <si>
    <t>Скор медраб</t>
  </si>
  <si>
    <t>Успех хирург</t>
  </si>
  <si>
    <t>Скор строит</t>
  </si>
  <si>
    <t>Скор фермера</t>
  </si>
  <si>
    <t>Скор шахтера</t>
  </si>
  <si>
    <t>Бивень слона</t>
  </si>
  <si>
    <t>СВУ Драгунова ОЦ-03</t>
  </si>
  <si>
    <t>КСВ AM Halo SRS-99</t>
  </si>
  <si>
    <t>14,5х114</t>
  </si>
  <si>
    <t>92%</t>
  </si>
  <si>
    <t>Ружьё PTRD-41</t>
  </si>
  <si>
    <t>Боевой топор</t>
  </si>
  <si>
    <t>Винтовка Lee-Enfield</t>
  </si>
  <si>
    <t>Булава</t>
  </si>
  <si>
    <t>Карабин Ruger PC-9</t>
  </si>
  <si>
    <t>ВСС "Винторез"</t>
  </si>
  <si>
    <t>9х39</t>
  </si>
  <si>
    <t>23%</t>
  </si>
  <si>
    <t>ПУЛЕМЁТЫ</t>
  </si>
  <si>
    <t>Пулемёт L-15</t>
  </si>
  <si>
    <t>Гладиус</t>
  </si>
  <si>
    <t>Глефа</t>
  </si>
  <si>
    <t>Длинный меч</t>
  </si>
  <si>
    <t>Древесина</t>
  </si>
  <si>
    <t>Микроган XM214</t>
  </si>
  <si>
    <t>Дубина</t>
  </si>
  <si>
    <t>Дубинка-шокер</t>
  </si>
  <si>
    <t>Заточка</t>
  </si>
  <si>
    <t>Пулемёт MK48 Mod.0</t>
  </si>
  <si>
    <t>Искуссный клинок</t>
  </si>
  <si>
    <t>Катана</t>
  </si>
  <si>
    <t>Пулемёт M249 SAW</t>
  </si>
  <si>
    <t>Кинжал</t>
  </si>
  <si>
    <t>Кирка</t>
  </si>
  <si>
    <t>Ручной Пулемёт РПК-74</t>
  </si>
  <si>
    <t>Копьё</t>
  </si>
  <si>
    <t>Короткий клинок</t>
  </si>
  <si>
    <t>Кувалда</t>
  </si>
  <si>
    <t>Мачете</t>
  </si>
  <si>
    <t>Молоток</t>
  </si>
  <si>
    <t>ДРОБОВИКИ</t>
  </si>
  <si>
    <t>Нож</t>
  </si>
  <si>
    <t>Дробовик Remington 870</t>
  </si>
  <si>
    <t>Палаш</t>
  </si>
  <si>
    <t>Пила</t>
  </si>
  <si>
    <t>Протазан</t>
  </si>
  <si>
    <t>.12</t>
  </si>
  <si>
    <t>Разводной ключ</t>
  </si>
  <si>
    <t>25%</t>
  </si>
  <si>
    <t>Рог трумбо</t>
  </si>
  <si>
    <t>Ручной топор</t>
  </si>
  <si>
    <t>Секач</t>
  </si>
  <si>
    <t>Сепаратор</t>
  </si>
  <si>
    <t>Танто</t>
  </si>
  <si>
    <t>Топор</t>
  </si>
  <si>
    <t>Цуруги</t>
  </si>
  <si>
    <t>Ятаган</t>
  </si>
  <si>
    <t>Дробовик M37A2</t>
  </si>
  <si>
    <t>Дробовик Stryker 12</t>
  </si>
  <si>
    <t>Дробовик Halo M45D</t>
  </si>
  <si>
    <t>Зависит от качества</t>
  </si>
  <si>
    <t>Автодробовик АА-12</t>
  </si>
  <si>
    <t>Автодробовик M90 CAWS</t>
  </si>
  <si>
    <t>Зависит от износа</t>
  </si>
  <si>
    <t>ЭНЕРГЕТИЧЕСКОЕ</t>
  </si>
  <si>
    <t>Лазер M-8 Revenant (One-beam)</t>
  </si>
  <si>
    <t>Заряженный лазерный картридж</t>
  </si>
  <si>
    <t>70%</t>
  </si>
  <si>
    <t>Зависит от материала</t>
  </si>
  <si>
    <t>Лазер M-10 Spiker (Tri-beam)</t>
  </si>
  <si>
    <t>Лазер M-12 Intercessor (Penta-beam)</t>
  </si>
  <si>
    <t>Все параметры базовые. Могут быть изменены материалом, из которого изготовлен предмет, качеством изготовления, модификатором, одним или двумя. Текущий износ предмета влияет только на его урон.</t>
  </si>
  <si>
    <t>Влияние материалов см. в разделе "Материалы".</t>
  </si>
  <si>
    <t>Влияние качества и износа см. в разделе "Качество".</t>
  </si>
  <si>
    <t>Предметы с пробитием брони при её отсутствии (или если была пробита) у цели почти всегда наносят проникающий урон повреждённой при ударе части тела. Броня может обратить урон в тупой или заблокировать удар.</t>
  </si>
  <si>
    <t>Предметы без пробитя брони всегда наносят тупой урон, если удар не был заблокирован.</t>
  </si>
  <si>
    <t>Механизмы пробития брони и блока ударов я пока что не понял =D</t>
  </si>
  <si>
    <t>Бластер C3 Plasma (Conjurer)</t>
  </si>
  <si>
    <t>Заряженный плазмой картридж</t>
  </si>
  <si>
    <t>Бластер C7 Multi-Plasma (StormWizard)</t>
  </si>
  <si>
    <t>Бластер C2 Pre-Plasma (Moonspell)</t>
  </si>
  <si>
    <t>Рейлган XZero</t>
  </si>
  <si>
    <t>Заряженный картридж рейлгана</t>
  </si>
  <si>
    <t>ЗАЩИТА</t>
  </si>
  <si>
    <t>Энергобластер R2</t>
  </si>
  <si>
    <t>БОЙ</t>
  </si>
  <si>
    <t>6х24 Заряженный картридж</t>
  </si>
  <si>
    <t>ОБЩИЕ ПАРАМЕТРЫ</t>
  </si>
  <si>
    <t>РАБОТА</t>
  </si>
  <si>
    <t>ДРЕВНЕЕ</t>
  </si>
  <si>
    <t>Арбалет "скорпион"</t>
  </si>
  <si>
    <t>Болты</t>
  </si>
  <si>
    <t>ДИПЛ</t>
  </si>
  <si>
    <t>Балестра</t>
  </si>
  <si>
    <t>Изол - Тепло</t>
  </si>
  <si>
    <t>Изол - Холод</t>
  </si>
  <si>
    <t>Бр - тупое</t>
  </si>
  <si>
    <t>Бр - проник</t>
  </si>
  <si>
    <t>Бр - нагр</t>
  </si>
  <si>
    <t>Бр - электр</t>
  </si>
  <si>
    <t>Макс з щит</t>
  </si>
  <si>
    <t>Скор з щита</t>
  </si>
  <si>
    <t>Искажение</t>
  </si>
  <si>
    <t>Скор перезаряд</t>
  </si>
  <si>
    <t>Точность стр</t>
  </si>
  <si>
    <t>Время прицел</t>
  </si>
  <si>
    <t>Шанс удара</t>
  </si>
  <si>
    <t>Вр мд атт</t>
  </si>
  <si>
    <t>Усиленный арбалет</t>
  </si>
  <si>
    <t>Носим вес</t>
  </si>
  <si>
    <t>Носим объём</t>
  </si>
  <si>
    <t>Вмещаем об</t>
  </si>
  <si>
    <t>(+) вес</t>
  </si>
  <si>
    <t>Порог срыва</t>
  </si>
  <si>
    <t>Психочув</t>
  </si>
  <si>
    <t>Скор выр имм</t>
  </si>
  <si>
    <t>Бонус обучен</t>
  </si>
  <si>
    <t>Скор раб</t>
  </si>
  <si>
    <t>Скор садовн</t>
  </si>
  <si>
    <t>Скор шитья</t>
  </si>
  <si>
    <t>Скор горняк</t>
  </si>
  <si>
    <t>Скор камнерез</t>
  </si>
  <si>
    <t>Скор ковки</t>
  </si>
  <si>
    <t>Длинный лук</t>
  </si>
  <si>
    <t>Скор плавк</t>
  </si>
  <si>
    <t>Выравн пола</t>
  </si>
  <si>
    <t>Скор ваяния</t>
  </si>
  <si>
    <t>Качество леч</t>
  </si>
  <si>
    <t>Скор леч</t>
  </si>
  <si>
    <t>Шанс отрав</t>
  </si>
  <si>
    <t>Скор пива</t>
  </si>
  <si>
    <t>Скор раздел</t>
  </si>
  <si>
    <t>Эфф раздел</t>
  </si>
  <si>
    <t>Стрелы</t>
  </si>
  <si>
    <t>Влиян разг</t>
  </si>
  <si>
    <t>16%</t>
  </si>
  <si>
    <t>Шанс вербов</t>
  </si>
  <si>
    <t>Влиян подарк</t>
  </si>
  <si>
    <t>(+)цены торг</t>
  </si>
  <si>
    <t>Шанс обуч жив</t>
  </si>
  <si>
    <t>Шанс прируч</t>
  </si>
  <si>
    <t>1 - штаны</t>
  </si>
  <si>
    <t>Изогнутый лук</t>
  </si>
  <si>
    <t>Портняжный стол</t>
  </si>
  <si>
    <t>Набедренная повязка</t>
  </si>
  <si>
    <t>Короткий лук</t>
  </si>
  <si>
    <t>3</t>
  </si>
  <si>
    <t>-9</t>
  </si>
  <si>
    <t>Мощный лук</t>
  </si>
  <si>
    <t>ВЗРЫВЧАТКА/ ГРАНАТОМЁТЫ</t>
  </si>
  <si>
    <t>ЭМИ гранаты</t>
  </si>
  <si>
    <t>Улучшение параметров 
ближайшей кровати
(журнальный столик и 
запирающиеся ящики)</t>
  </si>
  <si>
    <t>Объект</t>
  </si>
  <si>
    <t>Комфорт</t>
  </si>
  <si>
    <t>Об работ</t>
  </si>
  <si>
    <t>Привлекат</t>
  </si>
  <si>
    <t>Кач лечен</t>
  </si>
  <si>
    <t>Эфф отдых</t>
  </si>
  <si>
    <t>Чистота</t>
  </si>
  <si>
    <t>Размеры</t>
  </si>
  <si>
    <t>Радиус</t>
  </si>
  <si>
    <t>Отдых+</t>
  </si>
  <si>
    <t>Красота+</t>
  </si>
  <si>
    <t>Комфорт+</t>
  </si>
  <si>
    <t>Чистота+</t>
  </si>
  <si>
    <t>Кровати</t>
  </si>
  <si>
    <t>Спальный мешок</t>
  </si>
  <si>
    <t>Шоковая граната</t>
  </si>
  <si>
    <t>-</t>
  </si>
  <si>
    <t>1х2</t>
  </si>
  <si>
    <t>Брюки с подтяжками</t>
  </si>
  <si>
    <t>Гостевая кровать</t>
  </si>
  <si>
    <t>Настил</t>
  </si>
  <si>
    <t>Простая кровать</t>
  </si>
  <si>
    <t>-2 (только кач)</t>
  </si>
  <si>
    <t>-8</t>
  </si>
  <si>
    <t>Кровать</t>
  </si>
  <si>
    <t>Комфортная кровать</t>
  </si>
  <si>
    <t>Удобная кровать</t>
  </si>
  <si>
    <t>Роскошная кровать</t>
  </si>
  <si>
    <t>Millenium bed</t>
  </si>
  <si>
    <t>Простая двойная кровать</t>
  </si>
  <si>
    <t>-3 (только кач)</t>
  </si>
  <si>
    <t>2х2</t>
  </si>
  <si>
    <t>Двуспальная кровать</t>
  </si>
  <si>
    <t>Роскошная двойная кровать</t>
  </si>
  <si>
    <t>Millenium double bed</t>
  </si>
  <si>
    <t>Футуристичная кровать</t>
  </si>
  <si>
    <t>Спальная капсула</t>
  </si>
  <si>
    <t>Медицинская кровать</t>
  </si>
  <si>
    <t>Улучш. медицинская кровать</t>
  </si>
  <si>
    <t>Разрывная граната</t>
  </si>
  <si>
    <t>Для животных</t>
  </si>
  <si>
    <t>Спальное место для животного</t>
  </si>
  <si>
    <t>1х1</t>
  </si>
  <si>
    <t>Спальный домик для животного</t>
  </si>
  <si>
    <t>Плазменная граната</t>
  </si>
  <si>
    <t>93 (только кач)</t>
  </si>
  <si>
    <t>Осколочная граната</t>
  </si>
  <si>
    <t>Коктейль Молотова</t>
  </si>
  <si>
    <t>Зажигательная граната</t>
  </si>
  <si>
    <t>Animal sleeping place</t>
  </si>
  <si>
    <t>Кровать для животных</t>
  </si>
  <si>
    <t>Animal pillow</t>
  </si>
  <si>
    <t>Когтеточка</t>
  </si>
  <si>
    <t>Кошачья миска</t>
  </si>
  <si>
    <t>Стулья</t>
  </si>
  <si>
    <t>Деревяннй табурет</t>
  </si>
  <si>
    <t>Каменный табурет</t>
  </si>
  <si>
    <t>Стул</t>
  </si>
  <si>
    <t>Folding Stool</t>
  </si>
  <si>
    <t>Удобный стул</t>
  </si>
  <si>
    <t>Скамья</t>
  </si>
  <si>
    <t>Удобные стулья</t>
  </si>
  <si>
    <t>Кресло</t>
  </si>
  <si>
    <t>Pillow</t>
  </si>
  <si>
    <t>Slab Chair</t>
  </si>
  <si>
    <t>Rustic Couch</t>
  </si>
  <si>
    <t>1х3</t>
  </si>
  <si>
    <t>Диван</t>
  </si>
  <si>
    <t>Millenium Couch</t>
  </si>
  <si>
    <t>Egg Armchair</t>
  </si>
  <si>
    <t>Голографическая ячейка</t>
  </si>
  <si>
    <t>Повышает скорость работы за ближайщими верстаками, как это делают шкафчики с инструментами. +25%</t>
  </si>
  <si>
    <t>Столы</t>
  </si>
  <si>
    <t>Примитивный деревянный стол</t>
  </si>
  <si>
    <t>Каменный стол</t>
  </si>
  <si>
    <t>Stone table</t>
  </si>
  <si>
    <t>Стол (мал.)</t>
  </si>
  <si>
    <t>Стол</t>
  </si>
  <si>
    <t>Стол (бол.)</t>
  </si>
  <si>
    <t>РГ Солнцепёк Т9</t>
  </si>
  <si>
    <t>2х4</t>
  </si>
  <si>
    <t>Millenium table</t>
  </si>
  <si>
    <t>Тумбы</t>
  </si>
  <si>
    <t>Чайный столик</t>
  </si>
  <si>
    <t>Журнальный столик</t>
  </si>
  <si>
    <t>Красивый стол (мал.)</t>
  </si>
  <si>
    <t>Красивый стол (сред.)</t>
  </si>
  <si>
    <t>Красивый стол (больш.)</t>
  </si>
  <si>
    <t>Запирающиеся ящики</t>
  </si>
  <si>
    <t>Сейф</t>
  </si>
  <si>
    <t>Сейф (второй)</t>
  </si>
  <si>
    <t>Тумба</t>
  </si>
  <si>
    <t>Тумба с лампой</t>
  </si>
  <si>
    <t>Туалетный стол</t>
  </si>
  <si>
    <t>Стол парикмахера</t>
  </si>
  <si>
    <t>Книги</t>
  </si>
  <si>
    <t>Книжная полка</t>
  </si>
  <si>
    <t>Книжный шкаф</t>
  </si>
  <si>
    <t>Нарядные штаны</t>
  </si>
  <si>
    <t>4</t>
  </si>
  <si>
    <t>-7</t>
  </si>
  <si>
    <t>30х64мм топливный элемет</t>
  </si>
  <si>
    <t>Полосатые брюки с подтяжками</t>
  </si>
  <si>
    <t>РГ Milkor MGL Mk. 1</t>
  </si>
  <si>
    <t>40х46мм граната</t>
  </si>
  <si>
    <t>-0.02</t>
  </si>
  <si>
    <t>ПТРК M72 LAW</t>
  </si>
  <si>
    <t>M72 LAW граната</t>
  </si>
  <si>
    <t>Гранатомёт РПГ-7</t>
  </si>
  <si>
    <t>ПУЛЕМЕТЫ</t>
  </si>
  <si>
    <t>РПГ-7 граната</t>
  </si>
  <si>
    <t>Гранатомёт РПГ М5</t>
  </si>
  <si>
    <t>Цена</t>
  </si>
  <si>
    <t>Ковбойская кобура</t>
  </si>
  <si>
    <t>Эфф. приц.</t>
  </si>
  <si>
    <t>Раскач. приц.</t>
  </si>
  <si>
    <t>t между выстр</t>
  </si>
  <si>
    <t>Пробитие</t>
  </si>
  <si>
    <t>Сплэш</t>
  </si>
  <si>
    <t>Осколки</t>
  </si>
  <si>
    <t xml:space="preserve">Изготовка </t>
  </si>
  <si>
    <t>Перезарядка</t>
  </si>
  <si>
    <t xml:space="preserve">Кол-во пуль </t>
  </si>
  <si>
    <t>Обойма</t>
  </si>
  <si>
    <t>Боеприпасы</t>
  </si>
  <si>
    <t>Сумм.урон</t>
  </si>
  <si>
    <t>Пулемёт M240B</t>
  </si>
  <si>
    <t>1-5-25</t>
  </si>
  <si>
    <t>7,62x51mm NATO</t>
  </si>
  <si>
    <t>Тяжёлый пулемёт 14,5мм</t>
  </si>
  <si>
    <t>1-5-15</t>
  </si>
  <si>
    <t>50BMG</t>
  </si>
  <si>
    <t>Миниган M134</t>
  </si>
  <si>
    <t>100</t>
  </si>
  <si>
    <t>Пулемёт КПВ калибра 14,5х114</t>
  </si>
  <si>
    <t>1-5-12</t>
  </si>
  <si>
    <t>14,5x114mm</t>
  </si>
  <si>
    <t>Авиац. 30мм пушка "ГШ-30"</t>
  </si>
  <si>
    <t>Электрический портняжный стол</t>
  </si>
  <si>
    <t>Кожаные штаны</t>
  </si>
  <si>
    <t>30x173mm</t>
  </si>
  <si>
    <t>Автомат. 35мм пушка "Мститель"</t>
  </si>
  <si>
    <t>8</t>
  </si>
  <si>
    <t>35x228mm</t>
  </si>
  <si>
    <t>20мм пушка Эрликон</t>
  </si>
  <si>
    <t>1-10-20</t>
  </si>
  <si>
    <t>20x102mm</t>
  </si>
  <si>
    <t>20мм пушка "Вулкан"</t>
  </si>
  <si>
    <t>40</t>
  </si>
  <si>
    <t>Джинсы</t>
  </si>
  <si>
    <t>АВТОМАТИЧЕСКИЕ</t>
  </si>
  <si>
    <t>Эфф. приц</t>
  </si>
  <si>
    <t>Величина, напрямую влиющая на точность стрельбы. Работает вместе с "точностью прицеливания" стрелка, определяя то, насколько точной будет стрельба с ростом расстояния.</t>
  </si>
  <si>
    <t>Отклонение каждого выстрела в градусах. Не зависит от мастерства стрелка. Чем ниже разброс, тем лучше.</t>
  </si>
  <si>
    <t>Штаны всадника</t>
  </si>
  <si>
    <t>Определяет, насколько сильно ствол будет уводить при длинных очередях. Уменьшается тем больше, чем выше параметр "точность стрельбы" стрелка (не путать с точностью прицеливания). Чем ниже раскачивание прицела, тем лучше.</t>
  </si>
  <si>
    <t>Штаны</t>
  </si>
  <si>
    <t>Время между выстрелами. Показывает перерывы между выстрелами или очередями, которые делает стрелок. Не является скорострельностью оружия.</t>
  </si>
  <si>
    <t>Урон каждого снаряда. Приведены показатели базового боеприпаса (FMJ пули и дробь Buck).</t>
  </si>
  <si>
    <t>Самодельная турель</t>
  </si>
  <si>
    <t xml:space="preserve"> </t>
  </si>
  <si>
    <t>1-5-10</t>
  </si>
  <si>
    <t>Время, необходимое стрелку на то, чтобы начать вести огонь сразу же после того, как тот занял позицию для стрельбы.</t>
  </si>
  <si>
    <t>Усиленные штаны (Укреплённые штаны)</t>
  </si>
  <si>
    <t>-6</t>
  </si>
  <si>
    <t>Автономная бластерная турель</t>
  </si>
  <si>
    <t>Время, необохдимое на перезарядку обоймы.</t>
  </si>
  <si>
    <t>1-3-10</t>
  </si>
  <si>
    <t>Автономная лазерная турель</t>
  </si>
  <si>
    <t>Charged Laser</t>
  </si>
  <si>
    <t>Автономная сторожевая турель</t>
  </si>
  <si>
    <t>Дальность стрельбы в клетках.</t>
  </si>
  <si>
    <t>1-3-5</t>
  </si>
  <si>
    <t>Автономная корабельная устан.</t>
  </si>
  <si>
    <t>Автономный ракетный комплекс</t>
  </si>
  <si>
    <t>Скорострельность оружия при стрельбе очередями или авто.</t>
  </si>
  <si>
    <t>1</t>
  </si>
  <si>
    <t>FGMJ</t>
  </si>
  <si>
    <t>ТЯЖЕЛЫЕ</t>
  </si>
  <si>
    <t>Грубые штаны</t>
  </si>
  <si>
    <t>Возможность стрелять из данного оружия очередями.</t>
  </si>
  <si>
    <t>Возможность стрелять из данного оружия длинными очередями.</t>
  </si>
  <si>
    <t>Шаровары архитектора</t>
  </si>
  <si>
    <t>Максимальное колчиество патронов в обойме</t>
  </si>
  <si>
    <t>Защитные штаны</t>
  </si>
  <si>
    <t>Очередь</t>
  </si>
  <si>
    <t>Баллиста</t>
  </si>
  <si>
    <t>Balista</t>
  </si>
  <si>
    <t>Катапульта</t>
  </si>
  <si>
    <t>Catapult</t>
  </si>
  <si>
    <t>АГС-17 гранатомёт</t>
  </si>
  <si>
    <t>Комбинезон морской пехоты (134 штаны)</t>
  </si>
  <si>
    <t>Сколько выстрелов производится за одну очередь в режиме стрельбы "очереди";</t>
  </si>
  <si>
    <t>1-3</t>
  </si>
  <si>
    <t>30x29mm Grenade</t>
  </si>
  <si>
    <t>АГС-30 гранатомёт</t>
  </si>
  <si>
    <t>1-6</t>
  </si>
  <si>
    <t>Миномёт</t>
  </si>
  <si>
    <t>Гипер-портняжный стол</t>
  </si>
  <si>
    <t>Набедренники космического десанта</t>
  </si>
  <si>
    <t>81мм миномёт. мина</t>
  </si>
  <si>
    <t>-0.05</t>
  </si>
  <si>
    <t>90мм пушка</t>
  </si>
  <si>
    <t>90mm Cannon Shell</t>
  </si>
  <si>
    <t>Танковая 120мм пушка</t>
  </si>
  <si>
    <t>120mm Cannon Shell</t>
  </si>
  <si>
    <t>155мм гаубичная пушка</t>
  </si>
  <si>
    <t>Сколько полных очередей можно произвести при полном магазине в режиме стрельбы "очереди";</t>
  </si>
  <si>
    <t>155mm Howitzer Shell</t>
  </si>
  <si>
    <t>РАКЕТНИЦЫ</t>
  </si>
  <si>
    <t>Сколько выстрелов производится в последней неполной очереди, так сказать, достреливается.</t>
  </si>
  <si>
    <t>Сколько выстрелов производится за одну очередь в режиме стрельбы "авто";</t>
  </si>
  <si>
    <t>Сколько полных очередей можно произвести при полном магазине в режиме стрельбы "авто";</t>
  </si>
  <si>
    <t>0.04</t>
  </si>
  <si>
    <t>Вес в кг. В руках и в кармане имеет одинаковый показатель;</t>
  </si>
  <si>
    <t>FGM-148 Javelin</t>
  </si>
  <si>
    <t>Объём. В руках и в кармане имеет одинаковый показатель;</t>
  </si>
  <si>
    <t>BGM-71 TOW</t>
  </si>
  <si>
    <t>Скорость движения</t>
  </si>
  <si>
    <t>Насколько данное оружие снижает скорость передвижения, будучи взятым в руки.</t>
  </si>
  <si>
    <t>Ракетный комплекс</t>
  </si>
  <si>
    <t>1-2</t>
  </si>
  <si>
    <t>130mm Rocket Missile</t>
  </si>
  <si>
    <t>Тяжёлый ракетный комплекс</t>
  </si>
  <si>
    <t>Калибр оружия.</t>
  </si>
  <si>
    <t>Крипто штаны</t>
  </si>
  <si>
    <t>-0.07</t>
  </si>
  <si>
    <t>Оружие бл. боя</t>
  </si>
  <si>
    <t>Урон**</t>
  </si>
  <si>
    <t>0.06</t>
  </si>
  <si>
    <t>Кол-во*</t>
  </si>
  <si>
    <t>Buck</t>
  </si>
  <si>
    <t>2 - майки</t>
  </si>
  <si>
    <t>Стёганка</t>
  </si>
  <si>
    <t>Bird</t>
  </si>
  <si>
    <t>2</t>
  </si>
  <si>
    <t>Броня</t>
  </si>
  <si>
    <t>Slug</t>
  </si>
  <si>
    <t>Мебель, верстаки, двери</t>
  </si>
  <si>
    <t>Beanbag</t>
  </si>
  <si>
    <t>Общие параметры</t>
  </si>
  <si>
    <t>Средневековая туника</t>
  </si>
  <si>
    <t>*Количество снарядов в каждом выстреле</t>
  </si>
  <si>
    <t>**Урон от каждого снаряда</t>
  </si>
  <si>
    <t>Камзол с накидкой</t>
  </si>
  <si>
    <t>-3</t>
  </si>
  <si>
    <t>Проникающ ур</t>
  </si>
  <si>
    <t>2) ОРУЖИЕ, КОТОРОЕ НЕВОЗМОЖНО ПРОИЗВЕСТИ НА СТАНКАХ</t>
  </si>
  <si>
    <t>Футболка</t>
  </si>
  <si>
    <t>Тупой урон</t>
  </si>
  <si>
    <t>Рубашка</t>
  </si>
  <si>
    <t>2.1) МОЖНО КУПИТЬ У ТОРГОВЦЕВ ИЛИ НАЙТИ</t>
  </si>
  <si>
    <t>2.1.1) ЭНЕРГЕТИЧЕСКОЕ</t>
  </si>
  <si>
    <t>Городская футболка</t>
  </si>
  <si>
    <t>Плазмер C5 Incantator</t>
  </si>
  <si>
    <t>Майка морской пехоты</t>
  </si>
  <si>
    <t>Изол - тепло</t>
  </si>
  <si>
    <t>Медицинский халат</t>
  </si>
  <si>
    <t>Качество лечен</t>
  </si>
  <si>
    <t>1+2 - комбинезоны</t>
  </si>
  <si>
    <t>Скорость двер</t>
  </si>
  <si>
    <t>Скорость верст</t>
  </si>
  <si>
    <t>Верстак кожевника</t>
  </si>
  <si>
    <t>Кухлянка</t>
  </si>
  <si>
    <t>Рыноч стоим</t>
  </si>
  <si>
    <t>Лазер M-6 Mantis</t>
  </si>
  <si>
    <t>Нихром</t>
  </si>
  <si>
    <t>R6 Splitter</t>
  </si>
  <si>
    <t>6х24 заряженный картридж</t>
  </si>
  <si>
    <t>C1 Ascension</t>
  </si>
  <si>
    <t>A-6 Cerberus Harrier</t>
  </si>
  <si>
    <t>A-10 Avenger</t>
  </si>
  <si>
    <t>A-1BW Black Widow</t>
  </si>
  <si>
    <t>Сталь</t>
  </si>
  <si>
    <t>A-1 Phalanx</t>
  </si>
  <si>
    <t>Бронза</t>
  </si>
  <si>
    <t>Утеплённая рубашка</t>
  </si>
  <si>
    <t>-1</t>
  </si>
  <si>
    <t>Золото</t>
  </si>
  <si>
    <t>600 (+18)</t>
  </si>
  <si>
    <t>Туника</t>
  </si>
  <si>
    <t>-13</t>
  </si>
  <si>
    <t>A-3S Hurricane</t>
  </si>
  <si>
    <t>Стеллит</t>
  </si>
  <si>
    <t>Альсифер</t>
  </si>
  <si>
    <t>Альнико</t>
  </si>
  <si>
    <t>Алюминий</t>
  </si>
  <si>
    <t>110 (+3)</t>
  </si>
  <si>
    <t>Медь</t>
  </si>
  <si>
    <t>130 (+4)</t>
  </si>
  <si>
    <t>Комбинезон криптосна</t>
  </si>
  <si>
    <t>Олово</t>
  </si>
  <si>
    <t>-10</t>
  </si>
  <si>
    <t>120 (+3)</t>
  </si>
  <si>
    <t>Титан</t>
  </si>
  <si>
    <t>Нитинол</t>
  </si>
  <si>
    <t>180 (+3)</t>
  </si>
  <si>
    <t>Серебро</t>
  </si>
  <si>
    <t>300 (+6)</t>
  </si>
  <si>
    <t>Мельхиор</t>
  </si>
  <si>
    <t>Комбинезон морской пехоты (234)</t>
  </si>
  <si>
    <t>Альфа</t>
  </si>
  <si>
    <t>200 (+4)</t>
  </si>
  <si>
    <t>Бета</t>
  </si>
  <si>
    <t>200 (+6)</t>
  </si>
  <si>
    <t>Ферротитан</t>
  </si>
  <si>
    <t>A-2S Predator</t>
  </si>
  <si>
    <t>160 (+3)</t>
  </si>
  <si>
    <t>Победит</t>
  </si>
  <si>
    <t>Костюм "Хамелеон"</t>
  </si>
  <si>
    <t>-12</t>
  </si>
  <si>
    <t>Композитный сплав</t>
  </si>
  <si>
    <t>Обеднённый уран</t>
  </si>
  <si>
    <t>Общевойсковой комбинезон</t>
  </si>
  <si>
    <t>Военный комбинезон</t>
  </si>
  <si>
    <t>Стекло</t>
  </si>
  <si>
    <t>Инженерный комбинезон</t>
  </si>
  <si>
    <t>-0.08</t>
  </si>
  <si>
    <t>Обычный комбинезон</t>
  </si>
  <si>
    <t>-0.035</t>
  </si>
  <si>
    <t>Непробиваемое стекло</t>
  </si>
  <si>
    <t>Крипто комбинезон</t>
  </si>
  <si>
    <t>Доски</t>
  </si>
  <si>
    <t>165 (+2)</t>
  </si>
  <si>
    <t>130 (+2)</t>
  </si>
  <si>
    <t>Комбинезон из сплавов карбона</t>
  </si>
  <si>
    <t>-0.11</t>
  </si>
  <si>
    <t>Бамбуковые доски</t>
  </si>
  <si>
    <t>3 - обувь</t>
  </si>
  <si>
    <t>Сапоги с зубцами</t>
  </si>
  <si>
    <t>-4</t>
  </si>
  <si>
    <t>Снегоступы</t>
  </si>
  <si>
    <t>Тёплые сапоги</t>
  </si>
  <si>
    <t>220 (+3)</t>
  </si>
  <si>
    <t>Обычные ботинки</t>
  </si>
  <si>
    <t>Пластик</t>
  </si>
  <si>
    <t>Нефрит</t>
  </si>
  <si>
    <t>300 (+9)</t>
  </si>
  <si>
    <t>Блоки песчаника</t>
  </si>
  <si>
    <t>110 (+2)</t>
  </si>
  <si>
    <t>450 (+3)</t>
  </si>
  <si>
    <t>Гранитные блоки</t>
  </si>
  <si>
    <t>120 (+2)</t>
  </si>
  <si>
    <t>Блоки известняка</t>
  </si>
  <si>
    <t>Блоки сланца</t>
  </si>
  <si>
    <t>Мраморные блоки</t>
  </si>
  <si>
    <t>135 (+2)</t>
  </si>
  <si>
    <t>Глиняныый кирпич</t>
  </si>
  <si>
    <t>Железобетон</t>
  </si>
  <si>
    <t>Конопляное полотно</t>
  </si>
  <si>
    <t>110 (+4)</t>
  </si>
  <si>
    <t>120 (+1)</t>
  </si>
  <si>
    <t>150 (+5)</t>
  </si>
  <si>
    <t>2.1.2) ВЗРЫВЧАТКА/ ГРАНАТОМЁТЫ</t>
  </si>
  <si>
    <t>Ракетница судного дня</t>
  </si>
  <si>
    <t>Ткань</t>
  </si>
  <si>
    <t>Верблюжья шерсть</t>
  </si>
  <si>
    <t>130 (+6)</t>
  </si>
  <si>
    <t>110 (+1)</t>
  </si>
  <si>
    <t>140 (+3)</t>
  </si>
  <si>
    <t>Шерсть альпака</t>
  </si>
  <si>
    <t>130 (+1)</t>
  </si>
  <si>
    <t>130 (+3)</t>
  </si>
  <si>
    <t>Шерсть барана</t>
  </si>
  <si>
    <t>180 (+5)</t>
  </si>
  <si>
    <t>100 (+1)</t>
  </si>
  <si>
    <t>125 (+1)</t>
  </si>
  <si>
    <t>Шерсть муффало</t>
  </si>
  <si>
    <t>120 (+6)</t>
  </si>
  <si>
    <t>150 (+3)</t>
  </si>
  <si>
    <t>Шерсть мегатерия</t>
  </si>
  <si>
    <t>115 (+8)</t>
  </si>
  <si>
    <t>Велюр</t>
  </si>
  <si>
    <t>Обычные сапоги</t>
  </si>
  <si>
    <t>135 (+1)</t>
  </si>
  <si>
    <t>Гиперткань</t>
  </si>
  <si>
    <t>160 (+6)</t>
  </si>
  <si>
    <t>170 (+7)</t>
  </si>
  <si>
    <t>150 (+6)</t>
  </si>
  <si>
    <t>Дьявлоткань</t>
  </si>
  <si>
    <t>150 (+4)</t>
  </si>
  <si>
    <t>160 (+4)</t>
  </si>
  <si>
    <t>Боевые сапоги</t>
  </si>
  <si>
    <t>-5</t>
  </si>
  <si>
    <t>Кевлар</t>
  </si>
  <si>
    <t>190 (+8)</t>
  </si>
  <si>
    <t>170 (+8)</t>
  </si>
  <si>
    <t>Синткань</t>
  </si>
  <si>
    <t>120 (+4)</t>
  </si>
  <si>
    <t>160 (+5)</t>
  </si>
  <si>
    <t>Электрический кузнечный верстак</t>
  </si>
  <si>
    <t>140 (+5)</t>
  </si>
  <si>
    <t>Дублёная кожа</t>
  </si>
  <si>
    <t>140 (+4)</t>
  </si>
  <si>
    <t>Кожа игуаны</t>
  </si>
  <si>
    <t>Кожа кобры</t>
  </si>
  <si>
    <t>Кожа лакосдила</t>
  </si>
  <si>
    <t>Сапоги с пластинами</t>
  </si>
  <si>
    <t>Кожа человека</t>
  </si>
  <si>
    <t>Кожа черепахи</t>
  </si>
  <si>
    <t>Ракетница "тройка"</t>
  </si>
  <si>
    <t>Шкура альпака</t>
  </si>
  <si>
    <t>Шкура альфабобра</t>
  </si>
  <si>
    <t>Шкура альфало</t>
  </si>
  <si>
    <t>Шкура арктической лисицы</t>
  </si>
  <si>
    <t>Шкура барана</t>
  </si>
  <si>
    <t>Шкура белки</t>
  </si>
  <si>
    <t>Шкура белого волка</t>
  </si>
  <si>
    <t>Шкура белого медведя</t>
  </si>
  <si>
    <t>Шкура белого тигра</t>
  </si>
  <si>
    <t>Шкура бордер-колли</t>
  </si>
  <si>
    <t>Шкура бумалупа</t>
  </si>
  <si>
    <t>Шкура бумкрысы</t>
  </si>
  <si>
    <t>Шкура варга</t>
  </si>
  <si>
    <t>2.2) ВООРУЖЕНИЕ МЕХАНОИДОВ И ТЕРМИНАТРОВ (не дропается)</t>
  </si>
  <si>
    <t>Шкура волка</t>
  </si>
  <si>
    <t>Шкура горного козла</t>
  </si>
  <si>
    <t>Шкура дромадера</t>
  </si>
  <si>
    <t>Шкура ежа</t>
  </si>
  <si>
    <t>2.2.1) ЭНЕРГЕТИЧЕСКОЕ</t>
  </si>
  <si>
    <t>Армированные сапоги</t>
  </si>
  <si>
    <t>-0.06</t>
  </si>
  <si>
    <t>Шкура енота</t>
  </si>
  <si>
    <t>Энерго-копье</t>
  </si>
  <si>
    <t>Шкура зайца</t>
  </si>
  <si>
    <t>Шкура зайца-беляка</t>
  </si>
  <si>
    <t>Шкура индейки</t>
  </si>
  <si>
    <t>Шкура йоркширского терьера</t>
  </si>
  <si>
    <t>Шкура казуара</t>
  </si>
  <si>
    <t>Шкура капибары</t>
  </si>
  <si>
    <t>Шкура карибу</t>
  </si>
  <si>
    <t>Шкура коровы</t>
  </si>
  <si>
    <t>Шкура кошки</t>
  </si>
  <si>
    <t>Шкура крысы</t>
  </si>
  <si>
    <t>Шкура лабрадора-ретривера</t>
  </si>
  <si>
    <t>Шкура лисицы</t>
  </si>
  <si>
    <t>Шкура лося</t>
  </si>
  <si>
    <t>Шкура льва</t>
  </si>
  <si>
    <t>Шкура мегасвина</t>
  </si>
  <si>
    <t>Шкура мегатерия</t>
  </si>
  <si>
    <t>Шкура медведя</t>
  </si>
  <si>
    <t>Шкура муффало</t>
  </si>
  <si>
    <t>Шкура найтлинга</t>
  </si>
  <si>
    <t>Шкура немецкой овчарки</t>
  </si>
  <si>
    <t>Шкура носорога</t>
  </si>
  <si>
    <t>Шкура обезьяны</t>
  </si>
  <si>
    <t>Шкура огра</t>
  </si>
  <si>
    <t>Шкура оленя</t>
  </si>
  <si>
    <t>Шкура пантеры</t>
  </si>
  <si>
    <t>Шкура пумы</t>
  </si>
  <si>
    <t>Шкура раптора</t>
  </si>
  <si>
    <t>Шкура римволка</t>
  </si>
  <si>
    <t>Шкура рыси</t>
  </si>
  <si>
    <t>Шкура свиньи</t>
  </si>
  <si>
    <t>Шкура слона</t>
  </si>
  <si>
    <t>Шкура снежного леопарда</t>
  </si>
  <si>
    <t>Шкура снорка</t>
  </si>
  <si>
    <t>Техно сапоги</t>
  </si>
  <si>
    <t>Тяжёлый плазмо-бластер механоидов</t>
  </si>
  <si>
    <t>Шкура страуса</t>
  </si>
  <si>
    <t>Шкура тигра</t>
  </si>
  <si>
    <t>Шкура трумбо</t>
  </si>
  <si>
    <t>Шкура фенека</t>
  </si>
  <si>
    <t>Шкура Фенрира</t>
  </si>
  <si>
    <t>Шкура хаски</t>
  </si>
  <si>
    <t>Шкура шиншилы</t>
  </si>
  <si>
    <t>Шкура эму</t>
  </si>
  <si>
    <t>Шкура ягуара</t>
  </si>
  <si>
    <t>Скоростные ботинки</t>
  </si>
  <si>
    <t>Плазмо-бластер механоидов</t>
  </si>
  <si>
    <t>Все данные указаны в процентах и представляют собой множитель, который будет изменять соответсвующий параметр предмета, созданного из данного материала.</t>
  </si>
  <si>
    <t>Привлекательность, объём работ и параметри брони имеют два множителя: основной (+бонусный).</t>
  </si>
  <si>
    <t>Тяжёлый лазерный пульсар механоидов</t>
  </si>
  <si>
    <t>4 - головные уборы неполные</t>
  </si>
  <si>
    <t>Горн</t>
  </si>
  <si>
    <t>Сверкающая корона</t>
  </si>
  <si>
    <t>Лазерный пульсар механоидов</t>
  </si>
  <si>
    <t>-0.01</t>
  </si>
  <si>
    <t>Тяжёлый бластер</t>
  </si>
  <si>
    <t>12х64 заряженный картридж</t>
  </si>
  <si>
    <t>Лёгкий бластер механоидов</t>
  </si>
  <si>
    <t>2.2.2) ВЗРЫВЧАТКА/ ГРАНАТОМЁТЫ</t>
  </si>
  <si>
    <t>Инферно-пушка</t>
  </si>
  <si>
    <t>Щупальца</t>
  </si>
  <si>
    <t>Меховая шапка из головы зверя</t>
  </si>
  <si>
    <t>Шапка из головы зверя</t>
  </si>
  <si>
    <t>Шапка из хитина</t>
  </si>
  <si>
    <t>7</t>
  </si>
  <si>
    <t>Шапка из перьев (боннет)</t>
  </si>
  <si>
    <t>Шапка с бивнями</t>
  </si>
  <si>
    <t>Церемониальная шляпа</t>
  </si>
  <si>
    <t>80х256мм топливный элемент</t>
  </si>
  <si>
    <t>Рабочее место</t>
  </si>
  <si>
    <t>Тагельмуст</t>
  </si>
  <si>
    <t>11</t>
  </si>
  <si>
    <t>Кухонная
полка</t>
  </si>
  <si>
    <t>Мал. шкафчик
с инст</t>
  </si>
  <si>
    <t>Шкаф для
инст</t>
  </si>
  <si>
    <t>Органайзер</t>
  </si>
  <si>
    <t>Стёганая повязка</t>
  </si>
  <si>
    <t>5</t>
  </si>
  <si>
    <t>Голограф
ячейка (кресло)</t>
  </si>
  <si>
    <t>Макс бонус 
работы, %</t>
  </si>
  <si>
    <t>Норбальская меховая шапка</t>
  </si>
  <si>
    <t>Размер</t>
  </si>
  <si>
    <t>Макс 
штук</t>
  </si>
  <si>
    <t>Бонус
за шт</t>
  </si>
  <si>
    <t>Гриль</t>
  </si>
  <si>
    <t>Шерстяная шапка</t>
  </si>
  <si>
    <t>Мягкая фетровая шляпа</t>
  </si>
  <si>
    <t>Кухонная полка</t>
  </si>
  <si>
    <t>Капитанская треуголка</t>
  </si>
  <si>
    <t>Тёплая шапка</t>
  </si>
  <si>
    <t>Кухонная плита</t>
  </si>
  <si>
    <t>3х1</t>
  </si>
  <si>
    <t>Маленький шкафчик с инструментами</t>
  </si>
  <si>
    <t>Электрич. кухонная плита</t>
  </si>
  <si>
    <t>Кэпи</t>
  </si>
  <si>
    <t>Шкаф с инструментами</t>
  </si>
  <si>
    <t>Кухонная плита шеф-повара</t>
  </si>
  <si>
    <t>4х1</t>
  </si>
  <si>
    <t>Печь</t>
  </si>
  <si>
    <t>Примитивный стол мясника</t>
  </si>
  <si>
    <t>Разделочный стол</t>
  </si>
  <si>
    <t>Консервный станок</t>
  </si>
  <si>
    <t>2х1</t>
  </si>
  <si>
    <t>Мастерская сладостей</t>
  </si>
  <si>
    <t>Кофемашина</t>
  </si>
  <si>
    <t>Космо-ушанка</t>
  </si>
  <si>
    <t>-11</t>
  </si>
  <si>
    <t>Весёлый стол</t>
  </si>
  <si>
    <t>Дозатор пасты</t>
  </si>
  <si>
    <t>Преобразователь сойлента</t>
  </si>
  <si>
    <t>Фуражка (84)</t>
  </si>
  <si>
    <t>Пивоварня</t>
  </si>
  <si>
    <t>Электрическая пивоварня</t>
  </si>
  <si>
    <t>2.3) ВООРУЖЕНИЕ ОГРОВ (не дропается)</t>
  </si>
  <si>
    <t>Стол плотника</t>
  </si>
  <si>
    <t>2.3.1) ПУЛЕМЁТЫ</t>
  </si>
  <si>
    <t>Электрический станок плотника</t>
  </si>
  <si>
    <t>Saw Gun</t>
  </si>
  <si>
    <t>Кузнечная печь</t>
  </si>
  <si>
    <t>3х3</t>
  </si>
  <si>
    <t>Электроплавильня</t>
  </si>
  <si>
    <t>Электродуговая печь</t>
  </si>
  <si>
    <t>Электро-крематорий</t>
  </si>
  <si>
    <t>3х2</t>
  </si>
  <si>
    <t>Биопереработчик</t>
  </si>
  <si>
    <t>Верстак для перераб. одежды</t>
  </si>
  <si>
    <t>Ремонтный станок</t>
  </si>
  <si>
    <t>Хирургическая маска (109)</t>
  </si>
  <si>
    <t>Стеклорезный стол</t>
  </si>
  <si>
    <t>Электрический порт. стол</t>
  </si>
  <si>
    <t>Ткацкий станок</t>
  </si>
  <si>
    <t>Сборочный стол компонентов</t>
  </si>
  <si>
    <t>Электрический сборочный стол</t>
  </si>
  <si>
    <t>Роботизированный верстак</t>
  </si>
  <si>
    <t>Мастерская электроники</t>
  </si>
  <si>
    <t>Военный шлем</t>
  </si>
  <si>
    <t>Кузнечный верстак</t>
  </si>
  <si>
    <t>30х173мм картридж</t>
  </si>
  <si>
    <t>Примитивный камнерезный станок</t>
  </si>
  <si>
    <t>Камнерезный станок</t>
  </si>
  <si>
    <t>Электрический верстак</t>
  </si>
  <si>
    <t>Кевларовый шлем</t>
  </si>
  <si>
    <t>Мастерская скульптора</t>
  </si>
  <si>
    <t>Бетономешалка</t>
  </si>
  <si>
    <t>Эл. бетономешалка</t>
  </si>
  <si>
    <t>Компостер</t>
  </si>
  <si>
    <t>Шлем морской пехоты</t>
  </si>
  <si>
    <t>Примитивный верстак</t>
  </si>
  <si>
    <t>Оружейный станок</t>
  </si>
  <si>
    <t>Улучш. оружейный станок</t>
  </si>
  <si>
    <t>Верстак боеприпасов для турелей</t>
  </si>
  <si>
    <t>Оружейный стол механоидов</t>
  </si>
  <si>
    <t>Верстак боеприпасов</t>
  </si>
  <si>
    <t>Примитивный стол протезов</t>
  </si>
  <si>
    <t>Капюшон "Хамелеон"</t>
  </si>
  <si>
    <t>Станок для изготовления протезов</t>
  </si>
  <si>
    <t>Стол заменителей органов</t>
  </si>
  <si>
    <t>Стол для синтез. органов</t>
  </si>
  <si>
    <t>Бионический верстак</t>
  </si>
  <si>
    <t>Лаборатория бионики</t>
  </si>
  <si>
    <t>Шлем разведчика</t>
  </si>
  <si>
    <t>Конвертер материи</t>
  </si>
  <si>
    <t>Квантовый фабрикатор</t>
  </si>
  <si>
    <t>Адронный коллайдер</t>
  </si>
  <si>
    <t>7х2</t>
  </si>
  <si>
    <t>Защитный шлем</t>
  </si>
  <si>
    <t>Нефтехимическая станция</t>
  </si>
  <si>
    <t>4х4</t>
  </si>
  <si>
    <t>Газовая центрифуга</t>
  </si>
  <si>
    <t>Медицинский стол</t>
  </si>
  <si>
    <t>Лаборатория</t>
  </si>
  <si>
    <t>Военный шлем с очками</t>
  </si>
  <si>
    <t>Биочан</t>
  </si>
  <si>
    <t>Защитный шлем пилота</t>
  </si>
  <si>
    <t xml:space="preserve">Тактический шлем </t>
  </si>
  <si>
    <t>2.3.2) ВЗРЫВЧАТКА/ ГРАНАТОМЁТЫ</t>
  </si>
  <si>
    <t>Камуфляжная бандана</t>
  </si>
  <si>
    <t>Fatso Gun</t>
  </si>
  <si>
    <t>Кевларовый шлем медика</t>
  </si>
  <si>
    <t>Балаклава морской пехоты</t>
  </si>
  <si>
    <t>Бандана медика</t>
  </si>
  <si>
    <t>Бандана с гарнитурой</t>
  </si>
  <si>
    <t>Берет</t>
  </si>
  <si>
    <t>Маска сварщика</t>
  </si>
  <si>
    <t>35х228мм картридж</t>
  </si>
  <si>
    <t>Меховая шапка</t>
  </si>
  <si>
    <t>Бейсболка</t>
  </si>
  <si>
    <t>6</t>
  </si>
  <si>
    <t>Бандана</t>
  </si>
  <si>
    <t xml:space="preserve">Вязаная шапочка </t>
  </si>
  <si>
    <t>Балаклава</t>
  </si>
  <si>
    <t>Ковбойская шляпа</t>
  </si>
  <si>
    <t>Куфия</t>
  </si>
  <si>
    <t>10</t>
  </si>
  <si>
    <t>Двууголка</t>
  </si>
  <si>
    <t>Rocket Lance</t>
  </si>
  <si>
    <t>Каска</t>
  </si>
  <si>
    <t>Колпак шеф-повара</t>
  </si>
  <si>
    <t>Фуражка (74)</t>
  </si>
  <si>
    <t>Треуголка</t>
  </si>
  <si>
    <t>Сомбреро</t>
  </si>
  <si>
    <t>2.4) ВООРУЖЕНИЕ ЧЕЛОВЕКООБРАЗНЫХ НЕДОРАЗВИТЫХ (не дропается)</t>
  </si>
  <si>
    <t>2.4.1) ВЗРЫВЧАТКА/ ГРАНАТОМЁТЫ</t>
  </si>
  <si>
    <t>Молот одина</t>
  </si>
  <si>
    <t>Шляпа с полями</t>
  </si>
  <si>
    <t>Ушанка</t>
  </si>
  <si>
    <t>Зимняя шапка</t>
  </si>
  <si>
    <t>Шахтёрская каска</t>
  </si>
  <si>
    <t>Выпуклый шлем</t>
  </si>
  <si>
    <t>-0.1</t>
  </si>
  <si>
    <t>Кабассет</t>
  </si>
  <si>
    <t>-0.15</t>
  </si>
  <si>
    <t>Морион</t>
  </si>
  <si>
    <t>-0.16</t>
  </si>
  <si>
    <t>Шапка с рогами (67)</t>
  </si>
  <si>
    <t>-0.04</t>
  </si>
  <si>
    <t>Норманнский шлем</t>
  </si>
  <si>
    <t>Капюшон</t>
  </si>
  <si>
    <t>-0.12</t>
  </si>
  <si>
    <t>Шлем "Фаза"</t>
  </si>
  <si>
    <t>Реактивный шлем "Фаза"</t>
  </si>
  <si>
    <t>Капюшон интерактор</t>
  </si>
  <si>
    <t>Устройство для военных-инженеров</t>
  </si>
  <si>
    <t>Улучш. шлем пилота</t>
  </si>
  <si>
    <t>Шлем из психо-фольги</t>
  </si>
  <si>
    <t>-0.03</t>
  </si>
  <si>
    <t>4+7+8 - закрытые головные уборы</t>
  </si>
  <si>
    <t>Маска-череп</t>
  </si>
  <si>
    <t>Шапка с рогами (59)</t>
  </si>
  <si>
    <t>Шапка из толстой кожи</t>
  </si>
  <si>
    <t>Хаскер</t>
  </si>
  <si>
    <t>Скалкер</t>
  </si>
  <si>
    <t>Тэмпер</t>
  </si>
  <si>
    <t>Газовая маска одичалых</t>
  </si>
  <si>
    <t>Кошаный капюшон</t>
  </si>
  <si>
    <t>Шлем с черепом</t>
  </si>
  <si>
    <t>Шляпа "Караван"</t>
  </si>
  <si>
    <t>Искуссная шляпа шэф-повара</t>
  </si>
  <si>
    <t>9</t>
  </si>
  <si>
    <t>Шлем с противогазом</t>
  </si>
  <si>
    <t>Газовая маска</t>
  </si>
  <si>
    <t>Противогаз "V"</t>
  </si>
  <si>
    <t>Противогаз "V" с капюшоном</t>
  </si>
  <si>
    <t>Для оружия ближнего боя</t>
  </si>
  <si>
    <t>Тактический платок</t>
  </si>
  <si>
    <t>Зависимость параметров 
 от качества</t>
  </si>
  <si>
    <t>Шапка вуду</t>
  </si>
  <si>
    <t>Бандитская шляпа</t>
  </si>
  <si>
    <t>Хирургическая маска (84)</t>
  </si>
  <si>
    <t>ужасно -3</t>
  </si>
  <si>
    <t>Шлем химзащиты</t>
  </si>
  <si>
    <t>отврат -2</t>
  </si>
  <si>
    <t>плохо -1</t>
  </si>
  <si>
    <t>стандарт 0</t>
  </si>
  <si>
    <t>хорошо 1</t>
  </si>
  <si>
    <t>отлично 2</t>
  </si>
  <si>
    <t>Шлем одичалых</t>
  </si>
  <si>
    <t>-0.09</t>
  </si>
  <si>
    <t>превосход 3</t>
  </si>
  <si>
    <t>шедевр 4</t>
  </si>
  <si>
    <t>легенда 5</t>
  </si>
  <si>
    <t>Зависимость от 
текущей прочности</t>
  </si>
  <si>
    <t>Текущ. прочн.</t>
  </si>
  <si>
    <t>% урона</t>
  </si>
  <si>
    <t>% пробит. брони</t>
  </si>
  <si>
    <t>Для оружия дальнего боя</t>
  </si>
  <si>
    <t>Эфф прицелив</t>
  </si>
  <si>
    <t>Для одежды/брони</t>
  </si>
  <si>
    <t>Изол - Тепл/Хол</t>
  </si>
  <si>
    <t>Броня - все 4</t>
  </si>
  <si>
    <t>Макс заряд щит</t>
  </si>
  <si>
    <t>Скор зар щита</t>
  </si>
  <si>
    <t>Зависимость от 
текущей прочности</t>
  </si>
  <si>
    <t>Красивый шлем с черепом</t>
  </si>
  <si>
    <t>-0.10</t>
  </si>
  <si>
    <t>Норбальский бацинет</t>
  </si>
  <si>
    <t>Бацинет</t>
  </si>
  <si>
    <t>-0.14</t>
  </si>
  <si>
    <t>Армет</t>
  </si>
  <si>
    <t>Для мебели</t>
  </si>
  <si>
    <t>Топфхелм</t>
  </si>
  <si>
    <t>Шлем салад</t>
  </si>
  <si>
    <t>Шлем силовой брони</t>
  </si>
  <si>
    <t>Префиксы</t>
  </si>
  <si>
    <t>Суффиксы</t>
  </si>
  <si>
    <t>Обычные</t>
  </si>
  <si>
    <t>Рыночная стоимость</t>
  </si>
  <si>
    <t>101%</t>
  </si>
  <si>
    <t>Рыночная стоим</t>
  </si>
  <si>
    <t>Лёгкость ()</t>
  </si>
  <si>
    <t>Воитель (не дал)</t>
  </si>
  <si>
    <t>Время между выстрелами</t>
  </si>
  <si>
    <t>97%</t>
  </si>
  <si>
    <t>Урон бл боя</t>
  </si>
  <si>
    <t xml:space="preserve"> +1</t>
  </si>
  <si>
    <t>Время между атаками</t>
  </si>
  <si>
    <t>Разведчик (бр)</t>
  </si>
  <si>
    <t>Лёгкость (бр)</t>
  </si>
  <si>
    <t>Скор передв</t>
  </si>
  <si>
    <t>103%</t>
  </si>
  <si>
    <t>Скорость передвижения</t>
  </si>
  <si>
    <t>Рейнджер</t>
  </si>
  <si>
    <t>Тяжесть (бл)</t>
  </si>
  <si>
    <t>Раскач приц</t>
  </si>
  <si>
    <t>Урон оружия бл боя</t>
  </si>
  <si>
    <t xml:space="preserve"> +2</t>
  </si>
  <si>
    <t>Эфф приц</t>
  </si>
  <si>
    <t>Тяжесть (дал)</t>
  </si>
  <si>
    <t>Время прицеливания</t>
  </si>
  <si>
    <t>95%</t>
  </si>
  <si>
    <t>Миниатюрность ()</t>
  </si>
  <si>
    <t>Рабочий (бр)</t>
  </si>
  <si>
    <t>Внушительность ()</t>
  </si>
  <si>
    <t>Страж (бр)</t>
  </si>
  <si>
    <t>Влияние разговоров</t>
  </si>
  <si>
    <t>Броня - Тупое</t>
  </si>
  <si>
    <t xml:space="preserve"> +3%</t>
  </si>
  <si>
    <t>Длинна (дал)</t>
  </si>
  <si>
    <t>Броня - Проникающее</t>
  </si>
  <si>
    <t>Раскачивание прицела</t>
  </si>
  <si>
    <t>Эффективность прицеливания</t>
  </si>
  <si>
    <t>Необычное</t>
  </si>
  <si>
    <t>Макс здор</t>
  </si>
  <si>
    <t xml:space="preserve"> +5</t>
  </si>
  <si>
    <t>Плотность (бр)</t>
  </si>
  <si>
    <t>Рыночная цена</t>
  </si>
  <si>
    <t>105%</t>
  </si>
  <si>
    <t>Осадный шлем</t>
  </si>
  <si>
    <t>Ум (бр)</t>
  </si>
  <si>
    <t>Жёсткость (бр)</t>
  </si>
  <si>
    <t>Порог нервн срыва</t>
  </si>
  <si>
    <t>-30%</t>
  </si>
  <si>
    <t>Знание (бр)</t>
  </si>
  <si>
    <t>Скор обучения</t>
  </si>
  <si>
    <t>102%</t>
  </si>
  <si>
    <t>Необычные</t>
  </si>
  <si>
    <t>Открытие (бр)</t>
  </si>
  <si>
    <t>Максимальное здоровье</t>
  </si>
  <si>
    <t>Скор исслед</t>
  </si>
  <si>
    <t xml:space="preserve">Рыночная стоимость </t>
  </si>
  <si>
    <t>Труд (бр)</t>
  </si>
  <si>
    <t>Шипы (бр)</t>
  </si>
  <si>
    <t>Ускорение (бр)</t>
  </si>
  <si>
    <t>Скорость</t>
  </si>
  <si>
    <t>Лето (бр)</t>
  </si>
  <si>
    <t>Мин комф темп</t>
  </si>
  <si>
    <t>Зима (бр)</t>
  </si>
  <si>
    <t>Макс комф темп</t>
  </si>
  <si>
    <t xml:space="preserve"> +3</t>
  </si>
  <si>
    <t>Аккуратность (бл)</t>
  </si>
  <si>
    <t>Защита (бр)</t>
  </si>
  <si>
    <t>Шанс удара врукопашную</t>
  </si>
  <si>
    <t>3%</t>
  </si>
  <si>
    <t>Урон ор бл боя</t>
  </si>
  <si>
    <t>Аккуратность (дал)</t>
  </si>
  <si>
    <t>Редкие</t>
  </si>
  <si>
    <t xml:space="preserve"> +12</t>
  </si>
  <si>
    <t>Рыночная ст</t>
  </si>
  <si>
    <t>107%</t>
  </si>
  <si>
    <t>Время перезарядки</t>
  </si>
  <si>
    <t>96%</t>
  </si>
  <si>
    <t>Успех (бр)</t>
  </si>
  <si>
    <t xml:space="preserve">Время прицеливания </t>
  </si>
  <si>
    <t>Шанс успеха хир</t>
  </si>
  <si>
    <t xml:space="preserve"> +2%</t>
  </si>
  <si>
    <t>Привлекательность (бр)</t>
  </si>
  <si>
    <t>Шанс отравить еду</t>
  </si>
  <si>
    <t>-2%</t>
  </si>
  <si>
    <t>Шанс провала сборки</t>
  </si>
  <si>
    <t>Твёрдость (бр)</t>
  </si>
  <si>
    <t>Шанс приручить</t>
  </si>
  <si>
    <t>Брооня - Проникающее</t>
  </si>
  <si>
    <t xml:space="preserve"> +7%</t>
  </si>
  <si>
    <t>Шанс обучить жив</t>
  </si>
  <si>
    <t>Мягкость (бр)</t>
  </si>
  <si>
    <t>Страсть (бр)</t>
  </si>
  <si>
    <t>104%</t>
  </si>
  <si>
    <t>Наёмник (бл)</t>
  </si>
  <si>
    <t>Благословение (бр)</t>
  </si>
  <si>
    <t>Порог нервного ср</t>
  </si>
  <si>
    <t>-5%</t>
  </si>
  <si>
    <t>Наёмник (дал)</t>
  </si>
  <si>
    <t>Усердие (бр)</t>
  </si>
  <si>
    <t>Кибер-шлем</t>
  </si>
  <si>
    <t>Зубастик (бл)</t>
  </si>
  <si>
    <t>Исследование (бр)</t>
  </si>
  <si>
    <t>Скор иссл</t>
  </si>
  <si>
    <t>110%</t>
  </si>
  <si>
    <t>Быстрая походка (бр)</t>
  </si>
  <si>
    <t>Обрез (дал)</t>
  </si>
  <si>
    <t>Дружба (юр)</t>
  </si>
  <si>
    <t>93%</t>
  </si>
  <si>
    <t>Влияние разг</t>
  </si>
  <si>
    <t>Шансприруч</t>
  </si>
  <si>
    <t>86%</t>
  </si>
  <si>
    <t>90%</t>
  </si>
  <si>
    <t>Пустыня (бр)</t>
  </si>
  <si>
    <t>Тепло (бр)</t>
  </si>
  <si>
    <t>Шлем с нерво-усилителем "Прото-1"</t>
  </si>
  <si>
    <t>Мин. комфортная темп</t>
  </si>
  <si>
    <t xml:space="preserve"> -3</t>
  </si>
  <si>
    <t xml:space="preserve">Макс комф темп </t>
  </si>
  <si>
    <t>Прохлада (бр)</t>
  </si>
  <si>
    <t>Тундра (бр)</t>
  </si>
  <si>
    <t>Макс. комфортная темп</t>
  </si>
  <si>
    <t xml:space="preserve"> +7</t>
  </si>
  <si>
    <t>Броня (бр)</t>
  </si>
  <si>
    <t>Макс здоровье</t>
  </si>
  <si>
    <t>Рын цена</t>
  </si>
  <si>
    <t>Очаровашка (бр)</t>
  </si>
  <si>
    <t>Эпичные</t>
  </si>
  <si>
    <t>Осада (дал)</t>
  </si>
  <si>
    <t xml:space="preserve"> +24</t>
  </si>
  <si>
    <t>Шлем с нерво-усилителем "Прото-2"</t>
  </si>
  <si>
    <t xml:space="preserve">Рыноч цена </t>
  </si>
  <si>
    <t>112%</t>
  </si>
  <si>
    <t>83%</t>
  </si>
  <si>
    <t>Воспоминания (бр)</t>
  </si>
  <si>
    <t>109%</t>
  </si>
  <si>
    <t>Скор обуч</t>
  </si>
  <si>
    <t>Эксперименты (бр)</t>
  </si>
  <si>
    <t>87%</t>
  </si>
  <si>
    <t>118%</t>
  </si>
  <si>
    <t>Точность (дал)</t>
  </si>
  <si>
    <t>Работа (бр)</t>
  </si>
  <si>
    <t xml:space="preserve">Скор работы </t>
  </si>
  <si>
    <t>Убеждение (бр)</t>
  </si>
  <si>
    <t>Чистота (бр)</t>
  </si>
  <si>
    <t>Столкновение (бр)</t>
  </si>
  <si>
    <t>Шлем с нерво-усилителем "Прото-3"</t>
  </si>
  <si>
    <t>Шанс усп хир</t>
  </si>
  <si>
    <t>Кач леч</t>
  </si>
  <si>
    <t>Момент (бр)</t>
  </si>
  <si>
    <t>Нападение (бл)</t>
  </si>
  <si>
    <t>Скор ередв</t>
  </si>
  <si>
    <t>Победа (не дал)</t>
  </si>
  <si>
    <t>Шанс уд врук</t>
  </si>
  <si>
    <t>Шанс удара врук</t>
  </si>
  <si>
    <t xml:space="preserve">Урон бл </t>
  </si>
  <si>
    <t>Нападение (дал)</t>
  </si>
  <si>
    <t>Взор (не бл)</t>
  </si>
  <si>
    <t>Время мд выстр</t>
  </si>
  <si>
    <t>Шлем "Энвиро"</t>
  </si>
  <si>
    <t>Время приц</t>
  </si>
  <si>
    <t>82%</t>
  </si>
  <si>
    <t>115%</t>
  </si>
  <si>
    <t>Пламя (бр)</t>
  </si>
  <si>
    <t>Перерзаряд</t>
  </si>
  <si>
    <t xml:space="preserve"> -5</t>
  </si>
  <si>
    <t>Аптечка (бр)</t>
  </si>
  <si>
    <t xml:space="preserve"> -10</t>
  </si>
  <si>
    <t>Лёд (бр)</t>
  </si>
  <si>
    <t>Вытянутый шлем "Чужой"</t>
  </si>
  <si>
    <t>-0.2</t>
  </si>
  <si>
    <t xml:space="preserve"> +10</t>
  </si>
  <si>
    <t>Плетение (бр)</t>
  </si>
  <si>
    <t>Скорость шитья</t>
  </si>
  <si>
    <t>Крепость (бр)</t>
  </si>
  <si>
    <t>Охотник (не бл)</t>
  </si>
  <si>
    <t xml:space="preserve"> +12%</t>
  </si>
  <si>
    <t>Боевой шлем "Чужой"</t>
  </si>
  <si>
    <t>-0.21</t>
  </si>
  <si>
    <t>Легендарное</t>
  </si>
  <si>
    <t xml:space="preserve"> +50</t>
  </si>
  <si>
    <t>Эфф разделки</t>
  </si>
  <si>
    <t>133%</t>
  </si>
  <si>
    <t>Поварёшка (бр)</t>
  </si>
  <si>
    <t>Вездесущность (бр)</t>
  </si>
  <si>
    <t>Скор готов</t>
  </si>
  <si>
    <t>Шанс отрав еду</t>
  </si>
  <si>
    <t xml:space="preserve"> -2%</t>
  </si>
  <si>
    <t>Всемогущество (бр)</t>
  </si>
  <si>
    <t>Кирка (не дал)</t>
  </si>
  <si>
    <t>Скор горн</t>
  </si>
  <si>
    <t>Время мд атт</t>
  </si>
  <si>
    <t>Смертельный удар (не дал)</t>
  </si>
  <si>
    <t>Отладка (не дал)</t>
  </si>
  <si>
    <t>Лёгкий силовой шлем</t>
  </si>
  <si>
    <t>Скор перед</t>
  </si>
  <si>
    <t>Всевидение (не бл)</t>
  </si>
  <si>
    <t>Серп (бр)</t>
  </si>
  <si>
    <t>Скор ферм</t>
  </si>
  <si>
    <t>113%</t>
  </si>
  <si>
    <t>Резец по камню (не дал)</t>
  </si>
  <si>
    <t>76%</t>
  </si>
  <si>
    <t>Камнерез скор</t>
  </si>
  <si>
    <t>Мастер (бр)</t>
  </si>
  <si>
    <t>Скор скульпт</t>
  </si>
  <si>
    <t>Меха для розжига (не дал)</t>
  </si>
  <si>
    <t>Скор плавки</t>
  </si>
  <si>
    <t>Альянс (бр)</t>
  </si>
  <si>
    <t>Скор кузнец</t>
  </si>
  <si>
    <t>125%</t>
  </si>
  <si>
    <t>Приманка (бр)</t>
  </si>
  <si>
    <t>Светило (бр)</t>
  </si>
  <si>
    <t>Шлем Рока</t>
  </si>
  <si>
    <t xml:space="preserve"> -18</t>
  </si>
  <si>
    <t>Шасн обучить</t>
  </si>
  <si>
    <t xml:space="preserve"> -9</t>
  </si>
  <si>
    <t>Профессионал (бр)</t>
  </si>
  <si>
    <t>Лунное сияние (бр)</t>
  </si>
  <si>
    <t xml:space="preserve"> +9</t>
  </si>
  <si>
    <t>Нечисть (не дал)</t>
  </si>
  <si>
    <t xml:space="preserve"> +18</t>
  </si>
  <si>
    <t>урон бл боя</t>
  </si>
  <si>
    <t>Броня титана (бр)</t>
  </si>
  <si>
    <t xml:space="preserve"> +25%</t>
  </si>
  <si>
    <t>Порог нервного срыва</t>
  </si>
  <si>
    <t xml:space="preserve"> +10%</t>
  </si>
  <si>
    <t>Hell Helmet</t>
  </si>
  <si>
    <t>Нечисть (дал)</t>
  </si>
  <si>
    <t>-0.18</t>
  </si>
  <si>
    <t>Артефакт</t>
  </si>
  <si>
    <t xml:space="preserve"> +80</t>
  </si>
  <si>
    <t>Блокировка (бр)</t>
  </si>
  <si>
    <t>150%</t>
  </si>
  <si>
    <t>Бесконечность (бр)</t>
  </si>
  <si>
    <t>Отклонение (бр)</t>
  </si>
  <si>
    <t>Ско предв</t>
  </si>
  <si>
    <t>Шлем "Меффект"</t>
  </si>
  <si>
    <t>Возможность (не дал)</t>
  </si>
  <si>
    <t>Обогрев (бр)</t>
  </si>
  <si>
    <t>Мин комфортная темп</t>
  </si>
  <si>
    <t xml:space="preserve"> -7</t>
  </si>
  <si>
    <t>Макс комфортная темп</t>
  </si>
  <si>
    <t>Цикл (не бл)</t>
  </si>
  <si>
    <t>Заморозка (бр)</t>
  </si>
  <si>
    <t>Раскачивание приц</t>
  </si>
  <si>
    <t>Укрытие (бр)</t>
  </si>
  <si>
    <t>Броня - Нагрев</t>
  </si>
  <si>
    <t>Скор приц</t>
  </si>
  <si>
    <t>Неуязвимость (бр)</t>
  </si>
  <si>
    <t xml:space="preserve"> +33%</t>
  </si>
  <si>
    <t>Макс здоровья</t>
  </si>
  <si>
    <t>Наводка (не дал)</t>
  </si>
  <si>
    <t>Наводка (дал)</t>
  </si>
  <si>
    <t>Раскачив приц</t>
  </si>
  <si>
    <t>Время прицеливан</t>
  </si>
  <si>
    <t xml:space="preserve">Стриж </t>
  </si>
  <si>
    <t>4+7 - головные уборы с очками</t>
  </si>
  <si>
    <t>Стриж (бр)</t>
  </si>
  <si>
    <t>106%</t>
  </si>
  <si>
    <t>Обычная балаклава</t>
  </si>
  <si>
    <t>Древность (не дал)</t>
  </si>
  <si>
    <t>Урон в ближнем бою</t>
  </si>
  <si>
    <t>50%</t>
  </si>
  <si>
    <t>Древность (дал)</t>
  </si>
  <si>
    <t>200%</t>
  </si>
  <si>
    <t>Древность (бр)</t>
  </si>
  <si>
    <t>Контроль (бр)</t>
  </si>
  <si>
    <t>Желчь (не дал)</t>
  </si>
  <si>
    <t xml:space="preserve"> +20%</t>
  </si>
  <si>
    <t>Желчь (дал)</t>
  </si>
  <si>
    <t>75%</t>
  </si>
  <si>
    <t>Разговорник (бр)</t>
  </si>
  <si>
    <t>Улучш торг цены</t>
  </si>
  <si>
    <t xml:space="preserve"> +8%</t>
  </si>
  <si>
    <t>Абсорбент (бр)</t>
  </si>
  <si>
    <t>Выжигание (бр)</t>
  </si>
  <si>
    <t>Модуль (бр)</t>
  </si>
  <si>
    <t xml:space="preserve">Броня - Нагрев </t>
  </si>
  <si>
    <t>Разрушитель (не дал)</t>
  </si>
  <si>
    <t>Усилитель (не бл)</t>
  </si>
  <si>
    <t>Время прицелив</t>
  </si>
  <si>
    <t>67%</t>
  </si>
  <si>
    <t>Скрайбинг (бр)</t>
  </si>
  <si>
    <t>Скор передвиж</t>
  </si>
  <si>
    <t>Небольшая защита (бр)</t>
  </si>
  <si>
    <t>Уклонение (бр)</t>
  </si>
  <si>
    <t xml:space="preserve"> +18%</t>
  </si>
  <si>
    <t>Гравитация (не дал)</t>
  </si>
  <si>
    <t>Флуктуация (не бл)</t>
  </si>
  <si>
    <t>Ледышка (бр)</t>
  </si>
  <si>
    <t>Вулкан (бр)</t>
  </si>
  <si>
    <t>Влияние (бр)</t>
  </si>
  <si>
    <t>Шапка с очками</t>
  </si>
  <si>
    <t xml:space="preserve"> +150</t>
  </si>
  <si>
    <t>Торгов цена</t>
  </si>
  <si>
    <t>Броня -Тупое</t>
  </si>
  <si>
    <t>Сгибатель (не дал)</t>
  </si>
  <si>
    <t>124%</t>
  </si>
  <si>
    <t>Заряд (не бл)</t>
  </si>
  <si>
    <t>60%</t>
  </si>
  <si>
    <t>94%</t>
  </si>
  <si>
    <t>Лёгкая походка (бр)</t>
  </si>
  <si>
    <t>7- очки</t>
  </si>
  <si>
    <t>Пиратская повязка</t>
  </si>
  <si>
    <t>Солнцезащитные очки</t>
  </si>
  <si>
    <t>Лыжные очки</t>
  </si>
  <si>
    <t>Маска морской пехоты</t>
  </si>
  <si>
    <t>0.15</t>
  </si>
  <si>
    <t>Очки пилота</t>
  </si>
  <si>
    <t>-2</t>
  </si>
  <si>
    <t>Сытость</t>
  </si>
  <si>
    <t>Развлечение</t>
  </si>
  <si>
    <t>где</t>
  </si>
  <si>
    <t>навык</t>
  </si>
  <si>
    <t>работ</t>
  </si>
  <si>
    <t>сырое мясо</t>
  </si>
  <si>
    <t>яйца</t>
  </si>
  <si>
    <t>обычные овощи</t>
  </si>
  <si>
    <t>вкусное</t>
  </si>
  <si>
    <t>фрукты</t>
  </si>
  <si>
    <t>Молоко</t>
  </si>
  <si>
    <t>Хлеб</t>
  </si>
  <si>
    <t>Разделка рыбы</t>
  </si>
  <si>
    <t>Сыр</t>
  </si>
  <si>
    <t>метал банка</t>
  </si>
  <si>
    <t>получ</t>
  </si>
  <si>
    <t>Мука</t>
  </si>
  <si>
    <t>Кук</t>
  </si>
  <si>
    <t>карт</t>
  </si>
  <si>
    <t>Ягоды</t>
  </si>
  <si>
    <t>хмель</t>
  </si>
  <si>
    <t>яблок</t>
  </si>
  <si>
    <t>сах трос</t>
  </si>
  <si>
    <t>Рис</t>
  </si>
  <si>
    <t>агава</t>
  </si>
  <si>
    <t>Сырое мясо</t>
  </si>
  <si>
    <t>Агава</t>
  </si>
  <si>
    <t>Алоэ</t>
  </si>
  <si>
    <t>Апельсин</t>
  </si>
  <si>
    <t>Баклажан</t>
  </si>
  <si>
    <t>8 - маски и шарфы</t>
  </si>
  <si>
    <t>Шарф</t>
  </si>
  <si>
    <t>Банан</t>
  </si>
  <si>
    <t>Виноград</t>
  </si>
  <si>
    <t>Водоросли</t>
  </si>
  <si>
    <t>Голубой клинок</t>
  </si>
  <si>
    <t>Желе из насекомых</t>
  </si>
  <si>
    <t>Капуста</t>
  </si>
  <si>
    <t>Картофель</t>
  </si>
  <si>
    <t>Кокос</t>
  </si>
  <si>
    <t>Ягоды кофе</t>
  </si>
  <si>
    <t>Какао</t>
  </si>
  <si>
    <t>Крыжовник</t>
  </si>
  <si>
    <t>Кукуруза</t>
  </si>
  <si>
    <t>Лепестки мяты</t>
  </si>
  <si>
    <t>Лекарственные травы</t>
  </si>
  <si>
    <t>Лук</t>
  </si>
  <si>
    <t>Машгон</t>
  </si>
  <si>
    <t>Маска бандита</t>
  </si>
  <si>
    <t>Морковь</t>
  </si>
  <si>
    <t>Морошка</t>
  </si>
  <si>
    <t>Морской змей</t>
  </si>
  <si>
    <t>Овёс</t>
  </si>
  <si>
    <t>Персик</t>
  </si>
  <si>
    <t>Прометеум</t>
  </si>
  <si>
    <t>Пшеница</t>
  </si>
  <si>
    <t>Ножка сатан гриба</t>
  </si>
  <si>
    <t>Свигл</t>
  </si>
  <si>
    <t>Соевые бобы</t>
  </si>
  <si>
    <t>8+7 - шарф с очками</t>
  </si>
  <si>
    <t>Соцветие зверобоя</t>
  </si>
  <si>
    <t>Цветные лепестки</t>
  </si>
  <si>
    <t>Военный шарф</t>
  </si>
  <si>
    <t>Сырая поганка</t>
  </si>
  <si>
    <t>Труп/туша</t>
  </si>
  <si>
    <t>Тыква</t>
  </si>
  <si>
    <t>Хвостатый зубец</t>
  </si>
  <si>
    <t>Хмель</t>
  </si>
  <si>
    <t>Цветок шиповника</t>
  </si>
  <si>
    <t>Чайные листья</t>
  </si>
  <si>
    <t>Черника</t>
  </si>
  <si>
    <t>Яблоко</t>
  </si>
  <si>
    <t>Яйца животных</t>
  </si>
  <si>
    <t>Сахарный тростник</t>
  </si>
  <si>
    <t>Конопля</t>
  </si>
  <si>
    <t>Устрица</t>
  </si>
  <si>
    <t>Свежий шамп</t>
  </si>
  <si>
    <t>Бургер</t>
  </si>
  <si>
    <t>гриль, кух пл, эл кух пл</t>
  </si>
  <si>
    <t>Бутер с запеч сыром</t>
  </si>
  <si>
    <t>5 - верхняя одежда</t>
  </si>
  <si>
    <t>Вкусное блюдо</t>
  </si>
  <si>
    <t>кух пл, эл кух пл</t>
  </si>
  <si>
    <t>Вкусн конс с овощ</t>
  </si>
  <si>
    <t>Шуба</t>
  </si>
  <si>
    <t>конс стан</t>
  </si>
  <si>
    <t>-26</t>
  </si>
  <si>
    <t>Грибная похлёбка</t>
  </si>
  <si>
    <t>Жареное асс из овощ</t>
  </si>
  <si>
    <t>Жареное мясо</t>
  </si>
  <si>
    <t>костёр, гриль, кух пл, эл кух пл</t>
  </si>
  <si>
    <t>Жаркое с грибами</t>
  </si>
  <si>
    <t>Комбикорм</t>
  </si>
  <si>
    <t>прис стол мясн, разделоч стол</t>
  </si>
  <si>
    <t>Консерв с мясом</t>
  </si>
  <si>
    <t>Копчёное мясо</t>
  </si>
  <si>
    <t>Кошачья еда</t>
  </si>
  <si>
    <t>разделоч ст, кух пл, эл кух пл</t>
  </si>
  <si>
    <t>Курительная смесь</t>
  </si>
  <si>
    <t>Куртка рейдера</t>
  </si>
  <si>
    <t>Кусок хвостат зубца</t>
  </si>
  <si>
    <t>1-40</t>
  </si>
  <si>
    <t>Молочный шоколад</t>
  </si>
  <si>
    <t>Напиток спектаго</t>
  </si>
  <si>
    <t>кофемаш</t>
  </si>
  <si>
    <t>Пеммикан</t>
  </si>
  <si>
    <t>костёр</t>
  </si>
  <si>
    <t>Печёный картофель</t>
  </si>
  <si>
    <t>5-1</t>
  </si>
  <si>
    <t>Печенье</t>
  </si>
  <si>
    <t>печь</t>
  </si>
  <si>
    <t>Питательная паста</t>
  </si>
  <si>
    <t>Питат конс с овощ</t>
  </si>
  <si>
    <t>Пицца</t>
  </si>
  <si>
    <t>Простое блюдо</t>
  </si>
  <si>
    <t>Простой салат</t>
  </si>
  <si>
    <t>Рацион НЗ</t>
  </si>
  <si>
    <t>Роскошное блюдо</t>
  </si>
  <si>
    <t>Салат с грибами</t>
  </si>
  <si>
    <t>Куртка</t>
  </si>
  <si>
    <t>Сбор трав</t>
  </si>
  <si>
    <t>весёл ст</t>
  </si>
  <si>
    <t>-14</t>
  </si>
  <si>
    <t>Соевое молоко</t>
  </si>
  <si>
    <t>прис стол мясн, разделоч стол, консерв стан</t>
  </si>
  <si>
    <t>10-4 (соев боб)</t>
  </si>
  <si>
    <t>Сойлент</t>
  </si>
  <si>
    <t>преобр сойл</t>
  </si>
  <si>
    <t>12 (ремесл)</t>
  </si>
  <si>
    <t>1-25 (труп)</t>
  </si>
  <si>
    <t>Спайс</t>
  </si>
  <si>
    <t>Супер гамбургер</t>
  </si>
  <si>
    <t>Сухофрукт</t>
  </si>
  <si>
    <t>Тушка машгона</t>
  </si>
  <si>
    <t>Пуховик</t>
  </si>
  <si>
    <t>20-20</t>
  </si>
  <si>
    <t>Фасолевый протеин</t>
  </si>
  <si>
    <t>-27</t>
  </si>
  <si>
    <t>75-5 (соев боб)</t>
  </si>
  <si>
    <t>Филе голуб клинка</t>
  </si>
  <si>
    <t>6-30</t>
  </si>
  <si>
    <t>Филе морск змеи</t>
  </si>
  <si>
    <t>4-40</t>
  </si>
  <si>
    <t>Фруктовый йогурт</t>
  </si>
  <si>
    <t>Чизбургер</t>
  </si>
  <si>
    <t>Шикарное блюдо</t>
  </si>
  <si>
    <t>Щупальца свигла</t>
  </si>
  <si>
    <t>3-21</t>
  </si>
  <si>
    <t>Сахар</t>
  </si>
  <si>
    <t>5-3</t>
  </si>
  <si>
    <t>Ватник</t>
  </si>
  <si>
    <t>10-8</t>
  </si>
  <si>
    <t>Антибиотики</t>
  </si>
  <si>
    <t>лабор</t>
  </si>
  <si>
    <t>10 (мед)</t>
  </si>
  <si>
    <t>Виски</t>
  </si>
  <si>
    <t>пивовар, эл пивовар</t>
  </si>
  <si>
    <t>Водка</t>
  </si>
  <si>
    <t>Клубнич вино</t>
  </si>
  <si>
    <t>Пиво</t>
  </si>
  <si>
    <t>Плащ</t>
  </si>
  <si>
    <t>Портвейн</t>
  </si>
  <si>
    <t>Ром</t>
  </si>
  <si>
    <t>Сакэ</t>
  </si>
  <si>
    <t>Тэкила</t>
  </si>
  <si>
    <t>Ириска</t>
  </si>
  <si>
    <t>печь, печь слад</t>
  </si>
  <si>
    <t>10-4</t>
  </si>
  <si>
    <t>Карамель</t>
  </si>
  <si>
    <t>9-3</t>
  </si>
  <si>
    <t>Конопляное масло</t>
  </si>
  <si>
    <t>весел ст</t>
  </si>
  <si>
    <t>45-3</t>
  </si>
  <si>
    <t>Лечебная гриб наст</t>
  </si>
  <si>
    <t>Обыч сигар</t>
  </si>
  <si>
    <t>Сигара</t>
  </si>
  <si>
    <t>Блейзер</t>
  </si>
  <si>
    <t>Сигарет с конопл</t>
  </si>
  <si>
    <t>Сладкие булочки</t>
  </si>
  <si>
    <t>Тыквенный пирог</t>
  </si>
  <si>
    <t>Фруктовый напиток</t>
  </si>
  <si>
    <t>Чайный напиток</t>
  </si>
  <si>
    <t>Чашка кофе</t>
  </si>
  <si>
    <t>Черничный пирог</t>
  </si>
  <si>
    <t>Шоколад</t>
  </si>
  <si>
    <t>Пончо</t>
  </si>
  <si>
    <t>Средневековый плащ</t>
  </si>
  <si>
    <t>Плащ торговца</t>
  </si>
  <si>
    <t>15</t>
  </si>
  <si>
    <t>Костюм</t>
  </si>
  <si>
    <t>-24</t>
  </si>
  <si>
    <t>Броня разведчика</t>
  </si>
  <si>
    <t>Пиджак шеф-повара</t>
  </si>
  <si>
    <t>Плащ с чешуйчатой кольчугой</t>
  </si>
  <si>
    <t>-0.6</t>
  </si>
  <si>
    <t>Броня хищника</t>
  </si>
  <si>
    <t>-0.20</t>
  </si>
  <si>
    <t>0.26</t>
  </si>
  <si>
    <t>Броня одичалых</t>
  </si>
  <si>
    <t>Чешуйчатая кольчуга</t>
  </si>
  <si>
    <t>-0.3</t>
  </si>
  <si>
    <t>Плащ скайнета</t>
  </si>
  <si>
    <t>-23</t>
  </si>
  <si>
    <t>Реактивный ранец</t>
  </si>
  <si>
    <t>5+10 - тяжёлая одежда и броня</t>
  </si>
  <si>
    <t>Церемониальные наплечники</t>
  </si>
  <si>
    <t>Длинный плащ</t>
  </si>
  <si>
    <t>-32</t>
  </si>
  <si>
    <t>Пустынная мантия</t>
  </si>
  <si>
    <t>20</t>
  </si>
  <si>
    <t>-15</t>
  </si>
  <si>
    <t>Броня "Странник"</t>
  </si>
  <si>
    <t>Медицинский жилет</t>
  </si>
  <si>
    <t>-22</t>
  </si>
  <si>
    <t>Комбинезон "Хамелеон"</t>
  </si>
  <si>
    <t>-29</t>
  </si>
  <si>
    <t>Доспех морской пехоты</t>
  </si>
  <si>
    <t>Комбинезон химзащиты</t>
  </si>
  <si>
    <t>-1.1</t>
  </si>
  <si>
    <t>0.29</t>
  </si>
  <si>
    <t>Бронежилет хищника</t>
  </si>
  <si>
    <t>Латный доспех</t>
  </si>
  <si>
    <t>-1.2</t>
  </si>
  <si>
    <t>0.28</t>
  </si>
  <si>
    <t>Плащ с полной бронёй</t>
  </si>
  <si>
    <t>-1.3</t>
  </si>
  <si>
    <t>Лёгкая силовая броня</t>
  </si>
  <si>
    <t>-25</t>
  </si>
  <si>
    <t>Средняя силовая броня</t>
  </si>
  <si>
    <t>Длинное пальто "Синдикат"</t>
  </si>
  <si>
    <t>Доспех "Фаза"</t>
  </si>
  <si>
    <t>Тяжёлая броня "Чужой"</t>
  </si>
  <si>
    <t>Реактивный доспех "Фаза"</t>
  </si>
  <si>
    <t>Средняя броня "Чужой"</t>
  </si>
  <si>
    <t>-28</t>
  </si>
  <si>
    <t>Hell Armor MK2</t>
  </si>
  <si>
    <t>Осадная броня</t>
  </si>
  <si>
    <t>Кибер-броня</t>
  </si>
  <si>
    <t>Броня коммандос азари</t>
  </si>
  <si>
    <t>Силовая броня</t>
  </si>
  <si>
    <t>Плащ интерактор</t>
  </si>
  <si>
    <t>-19</t>
  </si>
  <si>
    <t>10 - жилеты</t>
  </si>
  <si>
    <t>Грубая куртка</t>
  </si>
  <si>
    <t>Жилет из парчи</t>
  </si>
  <si>
    <t>Padded jacket (телогрейка)</t>
  </si>
  <si>
    <t>Padded leather jacket (дубленый кож. плащ)</t>
  </si>
  <si>
    <t>Хирургический передник</t>
  </si>
  <si>
    <t>Боевой ремень</t>
  </si>
  <si>
    <t>Фартук с нагрудником</t>
  </si>
  <si>
    <t>Передник</t>
  </si>
  <si>
    <t>Тактический бронежилет</t>
  </si>
  <si>
    <t>Бронежилет морской пехоты</t>
  </si>
  <si>
    <t>Кольчуга</t>
  </si>
  <si>
    <t>Бронежилет</t>
  </si>
  <si>
    <t>Стальной жилет</t>
  </si>
  <si>
    <t>0.12</t>
  </si>
  <si>
    <t>Бронежилет из лёгкого сплава</t>
  </si>
  <si>
    <t>-0.25</t>
  </si>
  <si>
    <t>6 - специальное и щиты</t>
  </si>
  <si>
    <t>Щит туземца</t>
  </si>
  <si>
    <t>0.07</t>
  </si>
  <si>
    <t>Баклер</t>
  </si>
  <si>
    <t>Треугольный щит</t>
  </si>
  <si>
    <t>-0.45</t>
  </si>
  <si>
    <t>Рюкзак</t>
  </si>
  <si>
    <t>0</t>
  </si>
  <si>
    <t>Бронещит</t>
  </si>
  <si>
    <t>персональный щит</t>
  </si>
  <si>
    <t>Без крафта</t>
  </si>
  <si>
    <t>Костяной щит</t>
  </si>
  <si>
    <t>0.09</t>
  </si>
  <si>
    <t>Модулятор нанитов щита</t>
  </si>
  <si>
    <t>9 - перчатки</t>
  </si>
  <si>
    <t>Рабочие кожанные перчатки</t>
  </si>
  <si>
    <t>Кухонные варежки</t>
  </si>
  <si>
    <t>Усиленные перчатки</t>
  </si>
  <si>
    <t>Кожанные мотоциклетные перчатки</t>
  </si>
  <si>
    <t>Plated gloves (боевые рукавицы)</t>
  </si>
  <si>
    <t>0.05</t>
  </si>
  <si>
    <t>Стальные рукавицы</t>
  </si>
  <si>
    <t>Combat Gloves (боевые перчатки)</t>
  </si>
  <si>
    <t>Снайперская перчатка</t>
  </si>
  <si>
    <t>Кожаная перчатка с инъктором (лев.)</t>
  </si>
  <si>
    <t>Докторский резак</t>
  </si>
  <si>
    <t>Докторские щипцы</t>
  </si>
  <si>
    <t>Перчатка с виброразгрузкой</t>
  </si>
  <si>
    <t>Кожаная перчатка с инъктором (прав.)</t>
  </si>
  <si>
    <t>Техно рукавицы</t>
  </si>
  <si>
    <t>Боевая перчатка</t>
  </si>
  <si>
    <t>11- разгрузка</t>
  </si>
  <si>
    <t>Разгрузка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</si>
</sst>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dd.mm"/>
    <numFmt numFmtId="166" formatCode="0.0"/>
    <numFmt numFmtId="167" formatCode="d-m"/>
    <numFmt numFmtId="168" formatCode="d m"/>
  </numFmts>
  <fonts count="19">
    <font>
      <sz val="10.0"/>
      <color rgb="FF000000"/>
      <name val="Arial"/>
    </font>
    <font>
      <sz val="10.0"/>
      <name val="Arial"/>
    </font>
    <font>
      <b/>
      <sz val="12.0"/>
    </font>
    <font>
      <name val="Arial"/>
    </font>
    <font>
      <sz val="10.0"/>
    </font>
    <font>
      <b/>
      <sz val="14.0"/>
      <name val="Arial"/>
    </font>
    <font>
      <b/>
      <sz val="10.0"/>
      <name val="Arial"/>
    </font>
    <font/>
    <font>
      <sz val="12.0"/>
    </font>
    <font>
      <b/>
    </font>
    <font>
      <color rgb="FF000000"/>
      <name val="Arial"/>
    </font>
    <font>
      <b/>
      <sz val="14.0"/>
    </font>
    <font>
      <b/>
      <name val="Arial"/>
    </font>
    <font>
      <b/>
      <sz val="9.0"/>
      <name val="Arial"/>
    </font>
    <font>
      <b/>
      <sz val="9.0"/>
    </font>
    <font>
      <b/>
      <sz val="13.0"/>
    </font>
    <font>
      <sz val="11.0"/>
      <color rgb="FF000000"/>
      <name val="Inconsolata"/>
    </font>
    <font>
      <color rgb="FF6AA84F"/>
    </font>
    <font>
      <b/>
      <sz val="11.0"/>
    </font>
  </fonts>
  <fills count="2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7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/>
    </border>
    <border>
      <left style="hair">
        <color rgb="FF000000"/>
      </left>
      <right style="thin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hair">
        <color rgb="FF000000"/>
      </bottom>
    </border>
    <border>
      <left style="hair">
        <color rgb="FF000000"/>
      </left>
      <right style="thin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right style="hair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wrapText="1"/>
    </xf>
    <xf borderId="1" fillId="0" fontId="3" numFmtId="0" xfId="0" applyAlignment="1" applyBorder="1" applyFont="1">
      <alignment/>
    </xf>
    <xf borderId="0" fillId="0" fontId="4" numFmtId="0" xfId="0" applyFont="1"/>
    <xf borderId="2" fillId="0" fontId="5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7" numFmtId="0" xfId="0" applyBorder="1" applyFont="1"/>
    <xf borderId="5" fillId="0" fontId="3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8" numFmtId="0" xfId="0" applyAlignment="1" applyFont="1">
      <alignment wrapText="1"/>
    </xf>
    <xf borderId="3" fillId="0" fontId="3" numFmtId="0" xfId="0" applyAlignment="1" applyBorder="1" applyFont="1">
      <alignment horizontal="center"/>
    </xf>
    <xf borderId="0" fillId="4" fontId="4" numFmtId="0" xfId="0" applyAlignment="1" applyFill="1" applyFont="1">
      <alignment/>
    </xf>
    <xf borderId="5" fillId="0" fontId="7" numFmtId="0" xfId="0" applyBorder="1" applyFont="1"/>
    <xf borderId="0" fillId="4" fontId="4" numFmtId="0" xfId="0" applyFont="1"/>
    <xf borderId="4" fillId="0" fontId="3" numFmtId="0" xfId="0" applyAlignment="1" applyBorder="1" applyFont="1">
      <alignment horizontal="center"/>
    </xf>
    <xf borderId="3" fillId="0" fontId="3" numFmtId="0" xfId="0" applyAlignment="1" applyBorder="1" applyFont="1">
      <alignment/>
    </xf>
    <xf borderId="3" fillId="5" fontId="6" numFmtId="0" xfId="0" applyAlignment="1" applyBorder="1" applyFill="1" applyFont="1">
      <alignment horizontal="center"/>
    </xf>
    <xf borderId="4" fillId="0" fontId="3" numFmtId="0" xfId="0" applyAlignment="1" applyBorder="1" applyFont="1">
      <alignment/>
    </xf>
    <xf borderId="3" fillId="6" fontId="6" numFmtId="0" xfId="0" applyAlignment="1" applyBorder="1" applyFill="1" applyFont="1">
      <alignment horizontal="center"/>
    </xf>
    <xf borderId="5" fillId="0" fontId="3" numFmtId="0" xfId="0" applyAlignment="1" applyBorder="1" applyFont="1">
      <alignment/>
    </xf>
    <xf borderId="3" fillId="7" fontId="6" numFmtId="0" xfId="0" applyAlignment="1" applyBorder="1" applyFill="1" applyFont="1">
      <alignment horizontal="center"/>
    </xf>
    <xf borderId="3" fillId="8" fontId="3" numFmtId="0" xfId="0" applyAlignment="1" applyBorder="1" applyFill="1" applyFont="1">
      <alignment horizontal="center"/>
    </xf>
    <xf borderId="3" fillId="9" fontId="6" numFmtId="0" xfId="0" applyAlignment="1" applyBorder="1" applyFill="1" applyFont="1">
      <alignment horizontal="center"/>
    </xf>
    <xf borderId="4" fillId="8" fontId="3" numFmtId="4" xfId="0" applyAlignment="1" applyBorder="1" applyFont="1" applyNumberFormat="1">
      <alignment horizontal="center"/>
    </xf>
    <xf borderId="0" fillId="0" fontId="1" numFmtId="0" xfId="0" applyAlignment="1" applyFont="1">
      <alignment/>
    </xf>
    <xf borderId="3" fillId="8" fontId="3" numFmtId="4" xfId="0" applyAlignment="1" applyBorder="1" applyFont="1" applyNumberFormat="1">
      <alignment horizontal="center"/>
    </xf>
    <xf borderId="6" fillId="0" fontId="6" numFmtId="0" xfId="0" applyAlignment="1" applyBorder="1" applyFont="1">
      <alignment horizontal="center"/>
    </xf>
    <xf borderId="0" fillId="0" fontId="3" numFmtId="4" xfId="0" applyAlignment="1" applyFont="1" applyNumberFormat="1">
      <alignment horizontal="center"/>
    </xf>
    <xf borderId="6" fillId="3" fontId="6" numFmtId="0" xfId="0" applyAlignment="1" applyBorder="1" applyFont="1">
      <alignment horizontal="center"/>
    </xf>
    <xf borderId="0" fillId="0" fontId="3" numFmtId="0" xfId="0" applyAlignment="1" applyFont="1">
      <alignment/>
    </xf>
    <xf borderId="6" fillId="5" fontId="6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6" fillId="6" fontId="6" numFmtId="0" xfId="0" applyAlignment="1" applyBorder="1" applyFont="1">
      <alignment horizontal="center"/>
    </xf>
    <xf borderId="8" fillId="0" fontId="7" numFmtId="0" xfId="0" applyBorder="1" applyFont="1"/>
    <xf borderId="6" fillId="7" fontId="6" numFmtId="0" xfId="0" applyAlignment="1" applyBorder="1" applyFont="1">
      <alignment horizontal="center"/>
    </xf>
    <xf borderId="9" fillId="0" fontId="3" numFmtId="0" xfId="0" applyAlignment="1" applyBorder="1" applyFont="1">
      <alignment/>
    </xf>
    <xf borderId="6" fillId="9" fontId="6" numFmtId="0" xfId="0" applyAlignment="1" applyBorder="1" applyFont="1">
      <alignment horizontal="center"/>
    </xf>
    <xf borderId="10" fillId="0" fontId="3" numFmtId="0" xfId="0" applyAlignment="1" applyBorder="1" applyFont="1">
      <alignment/>
    </xf>
    <xf borderId="6" fillId="10" fontId="1" numFmtId="0" xfId="0" applyAlignment="1" applyBorder="1" applyFill="1" applyFont="1">
      <alignment/>
    </xf>
    <xf borderId="10" fillId="0" fontId="3" numFmtId="0" xfId="0" applyAlignment="1" applyBorder="1" applyFont="1">
      <alignment horizontal="center"/>
    </xf>
    <xf borderId="6" fillId="0" fontId="1" numFmtId="164" xfId="0" applyAlignment="1" applyBorder="1" applyFont="1" applyNumberFormat="1">
      <alignment horizontal="right"/>
    </xf>
    <xf borderId="11" fillId="0" fontId="3" numFmtId="0" xfId="0" applyAlignment="1" applyBorder="1" applyFont="1">
      <alignment horizontal="center"/>
    </xf>
    <xf borderId="6" fillId="0" fontId="1" numFmtId="0" xfId="0" applyAlignment="1" applyBorder="1" applyFont="1">
      <alignment/>
    </xf>
    <xf borderId="12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6" fillId="0" fontId="1" numFmtId="0" xfId="0" applyAlignment="1" applyBorder="1" applyFont="1">
      <alignment horizontal="right"/>
    </xf>
    <xf borderId="8" fillId="0" fontId="3" numFmtId="0" xfId="0" applyAlignment="1" applyBorder="1" applyFont="1">
      <alignment horizontal="center"/>
    </xf>
    <xf borderId="6" fillId="11" fontId="9" numFmtId="0" xfId="0" applyAlignment="1" applyBorder="1" applyFill="1" applyFont="1">
      <alignment horizontal="center"/>
    </xf>
    <xf borderId="9" fillId="0" fontId="3" numFmtId="0" xfId="0" applyAlignment="1" applyBorder="1" applyFont="1">
      <alignment horizontal="center"/>
    </xf>
    <xf borderId="0" fillId="0" fontId="4" numFmtId="0" xfId="0" applyAlignment="1" applyFont="1">
      <alignment/>
    </xf>
    <xf borderId="6" fillId="12" fontId="10" numFmtId="0" xfId="0" applyAlignment="1" applyBorder="1" applyFill="1" applyFont="1">
      <alignment horizontal="center"/>
    </xf>
    <xf borderId="10" fillId="0" fontId="3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9" fillId="8" fontId="3" numFmtId="4" xfId="0" applyAlignment="1" applyBorder="1" applyFont="1" applyNumberFormat="1">
      <alignment horizontal="center"/>
    </xf>
    <xf borderId="11" fillId="8" fontId="3" numFmtId="4" xfId="0" applyAlignment="1" applyBorder="1" applyFont="1" applyNumberFormat="1">
      <alignment/>
    </xf>
    <xf borderId="10" fillId="8" fontId="3" numFmtId="4" xfId="0" applyAlignment="1" applyBorder="1" applyFont="1" applyNumberFormat="1">
      <alignment horizontal="center"/>
    </xf>
    <xf borderId="13" fillId="8" fontId="3" numFmtId="4" xfId="0" applyAlignment="1" applyBorder="1" applyFont="1" applyNumberFormat="1">
      <alignment horizontal="center"/>
    </xf>
    <xf borderId="11" fillId="8" fontId="3" numFmtId="4" xfId="0" applyAlignment="1" applyBorder="1" applyFont="1" applyNumberForma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4" xfId="0" applyAlignment="1" applyFont="1" applyNumberFormat="1">
      <alignment/>
    </xf>
    <xf borderId="14" fillId="0" fontId="3" numFmtId="4" xfId="0" applyAlignment="1" applyBorder="1" applyFont="1" applyNumberFormat="1">
      <alignment/>
    </xf>
    <xf borderId="15" fillId="0" fontId="3" numFmtId="0" xfId="0" applyAlignment="1" applyBorder="1" applyFont="1">
      <alignment/>
    </xf>
    <xf borderId="6" fillId="13" fontId="3" numFmtId="0" xfId="0" applyAlignment="1" applyBorder="1" applyFill="1" applyFont="1">
      <alignment horizontal="right"/>
    </xf>
    <xf borderId="6" fillId="14" fontId="3" numFmtId="0" xfId="0" applyAlignment="1" applyBorder="1" applyFill="1" applyFont="1">
      <alignment horizontal="right"/>
    </xf>
    <xf borderId="16" fillId="0" fontId="3" numFmtId="0" xfId="0" applyAlignment="1" applyBorder="1" applyFont="1">
      <alignment horizontal="right"/>
    </xf>
    <xf borderId="17" fillId="0" fontId="3" numFmtId="0" xfId="0" applyAlignment="1" applyBorder="1" applyFont="1">
      <alignment horizontal="right"/>
    </xf>
    <xf borderId="17" fillId="0" fontId="3" numFmtId="0" xfId="0" applyAlignment="1" applyBorder="1" applyFont="1">
      <alignment horizontal="center"/>
    </xf>
    <xf borderId="6" fillId="15" fontId="1" numFmtId="0" xfId="0" applyAlignment="1" applyBorder="1" applyFill="1" applyFont="1">
      <alignment/>
    </xf>
    <xf borderId="18" fillId="11" fontId="3" numFmtId="0" xfId="0" applyAlignment="1" applyBorder="1" applyFont="1">
      <alignment/>
    </xf>
    <xf borderId="6" fillId="15" fontId="4" numFmtId="0" xfId="0" applyBorder="1" applyFont="1"/>
    <xf borderId="16" fillId="16" fontId="3" numFmtId="0" xfId="0" applyAlignment="1" applyBorder="1" applyFill="1" applyFont="1">
      <alignment horizontal="center"/>
    </xf>
    <xf borderId="6" fillId="15" fontId="4" numFmtId="0" xfId="0" applyAlignment="1" applyBorder="1" applyFont="1">
      <alignment horizontal="right"/>
    </xf>
    <xf borderId="18" fillId="16" fontId="3" numFmtId="0" xfId="0" applyAlignment="1" applyBorder="1" applyFont="1">
      <alignment horizontal="center"/>
    </xf>
    <xf borderId="6" fillId="15" fontId="9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16" fillId="11" fontId="3" numFmtId="0" xfId="0" applyAlignment="1" applyBorder="1" applyFont="1">
      <alignment/>
    </xf>
    <xf borderId="17" fillId="11" fontId="3" numFmtId="0" xfId="0" applyAlignment="1" applyBorder="1" applyFont="1">
      <alignment/>
    </xf>
    <xf borderId="18" fillId="11" fontId="3" numFmtId="0" xfId="0" applyAlignment="1" applyBorder="1" applyFont="1">
      <alignment/>
    </xf>
    <xf borderId="16" fillId="11" fontId="3" numFmtId="0" xfId="0" applyAlignment="1" applyBorder="1" applyFont="1">
      <alignment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6" fillId="0" fontId="1" numFmtId="165" xfId="0" applyAlignment="1" applyBorder="1" applyFont="1" applyNumberFormat="1">
      <alignment horizontal="right"/>
    </xf>
    <xf borderId="18" fillId="0" fontId="3" numFmtId="0" xfId="0" applyAlignment="1" applyBorder="1" applyFont="1">
      <alignment horizontal="left"/>
    </xf>
    <xf borderId="20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4" xfId="0" applyAlignment="1" applyBorder="1" applyFont="1" applyNumberFormat="1">
      <alignment horizontal="center"/>
    </xf>
    <xf borderId="18" fillId="0" fontId="3" numFmtId="4" xfId="0" applyAlignment="1" applyBorder="1" applyFont="1" applyNumberFormat="1">
      <alignment horizontal="center"/>
    </xf>
    <xf borderId="18" fillId="0" fontId="3" numFmtId="4" xfId="0" applyAlignment="1" applyBorder="1" applyFont="1" applyNumberFormat="1">
      <alignment horizontal="center"/>
    </xf>
    <xf borderId="21" fillId="0" fontId="3" numFmtId="0" xfId="0" applyAlignment="1" applyBorder="1" applyFont="1">
      <alignment/>
    </xf>
    <xf borderId="6" fillId="6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3" fillId="0" fontId="3" numFmtId="0" xfId="0" applyAlignment="1" applyBorder="1" applyFont="1">
      <alignment horizontal="right"/>
    </xf>
    <xf borderId="23" fillId="0" fontId="3" numFmtId="0" xfId="0" applyAlignment="1" applyBorder="1" applyFont="1">
      <alignment horizontal="center"/>
    </xf>
    <xf borderId="24" fillId="11" fontId="3" numFmtId="0" xfId="0" applyAlignment="1" applyBorder="1" applyFont="1">
      <alignment/>
    </xf>
    <xf borderId="22" fillId="16" fontId="3" numFmtId="0" xfId="0" applyAlignment="1" applyBorder="1" applyFont="1">
      <alignment horizontal="center"/>
    </xf>
    <xf borderId="24" fillId="16" fontId="3" numFmtId="0" xfId="0" applyAlignment="1" applyBorder="1" applyFont="1">
      <alignment horizontal="center"/>
    </xf>
    <xf borderId="25" fillId="0" fontId="3" numFmtId="0" xfId="0" applyAlignment="1" applyBorder="1" applyFont="1">
      <alignment horizontal="center"/>
    </xf>
    <xf borderId="22" fillId="11" fontId="3" numFmtId="0" xfId="0" applyAlignment="1" applyBorder="1" applyFont="1">
      <alignment/>
    </xf>
    <xf borderId="23" fillId="11" fontId="3" numFmtId="0" xfId="0" applyAlignment="1" applyBorder="1" applyFont="1">
      <alignment/>
    </xf>
    <xf borderId="24" fillId="11" fontId="3" numFmtId="0" xfId="0" applyAlignment="1" applyBorder="1" applyFont="1">
      <alignment/>
    </xf>
    <xf borderId="22" fillId="11" fontId="3" numFmtId="0" xfId="0" applyAlignment="1" applyBorder="1" applyFont="1">
      <alignment/>
    </xf>
    <xf borderId="22" fillId="0" fontId="3" numFmtId="0" xfId="0" applyAlignment="1" applyBorder="1" applyFont="1">
      <alignment horizontal="center"/>
    </xf>
    <xf borderId="23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left"/>
    </xf>
    <xf borderId="2" fillId="0" fontId="1" numFmtId="0" xfId="0" applyAlignment="1" applyBorder="1" applyFont="1">
      <alignment/>
    </xf>
    <xf borderId="26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right"/>
    </xf>
    <xf borderId="24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3" fillId="0" fontId="3" numFmtId="4" xfId="0" applyAlignment="1" applyBorder="1" applyFont="1" applyNumberFormat="1">
      <alignment horizontal="center"/>
    </xf>
    <xf borderId="2" fillId="11" fontId="9" numFmtId="0" xfId="0" applyAlignment="1" applyBorder="1" applyFont="1">
      <alignment horizontal="center"/>
    </xf>
    <xf borderId="24" fillId="0" fontId="3" numFmtId="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right"/>
    </xf>
    <xf borderId="24" fillId="0" fontId="3" numFmtId="4" xfId="0" applyAlignment="1" applyBorder="1" applyFont="1" applyNumberFormat="1">
      <alignment horizontal="center"/>
    </xf>
    <xf borderId="3" fillId="0" fontId="7" numFmtId="0" xfId="0" applyBorder="1" applyFont="1"/>
    <xf borderId="6" fillId="7" fontId="3" numFmtId="0" xfId="0" applyAlignment="1" applyBorder="1" applyFont="1">
      <alignment horizontal="right"/>
    </xf>
    <xf borderId="4" fillId="0" fontId="7" numFmtId="0" xfId="0" applyAlignment="1" applyBorder="1" applyFont="1">
      <alignment horizontal="right"/>
    </xf>
    <xf borderId="4" fillId="0" fontId="7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8" fillId="10" fontId="1" numFmtId="0" xfId="0" applyAlignment="1" applyBorder="1" applyFont="1">
      <alignment/>
    </xf>
    <xf borderId="8" fillId="0" fontId="1" numFmtId="0" xfId="0" applyAlignment="1" applyBorder="1" applyFont="1">
      <alignment horizontal="right"/>
    </xf>
    <xf borderId="24" fillId="12" fontId="10" numFmtId="0" xfId="0" applyAlignment="1" applyBorder="1" applyFont="1">
      <alignment horizontal="center"/>
    </xf>
    <xf borderId="8" fillId="0" fontId="1" numFmtId="0" xfId="0" applyAlignment="1" applyBorder="1" applyFont="1">
      <alignment/>
    </xf>
    <xf borderId="8" fillId="0" fontId="1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8" fillId="11" fontId="9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8" fillId="0" fontId="1" numFmtId="164" xfId="0" applyAlignment="1" applyBorder="1" applyFont="1" applyNumberFormat="1">
      <alignment horizontal="right"/>
    </xf>
    <xf borderId="22" fillId="0" fontId="3" numFmtId="0" xfId="0" applyAlignment="1" applyBorder="1" applyFont="1">
      <alignment horizontal="center"/>
    </xf>
    <xf borderId="27" fillId="0" fontId="3" numFmtId="0" xfId="0" applyAlignment="1" applyBorder="1" applyFont="1">
      <alignment/>
    </xf>
    <xf borderId="6" fillId="14" fontId="3" numFmtId="0" xfId="0" applyAlignment="1" applyBorder="1" applyFont="1">
      <alignment horizontal="right"/>
    </xf>
    <xf borderId="6" fillId="13" fontId="3" numFmtId="0" xfId="0" applyAlignment="1" applyBorder="1" applyFont="1">
      <alignment horizontal="right"/>
    </xf>
    <xf borderId="6" fillId="7" fontId="3" numFmtId="0" xfId="0" applyAlignment="1" applyBorder="1" applyFont="1">
      <alignment horizontal="right"/>
    </xf>
    <xf borderId="28" fillId="0" fontId="3" numFmtId="0" xfId="0" applyAlignment="1" applyBorder="1" applyFont="1">
      <alignment horizontal="right"/>
    </xf>
    <xf borderId="29" fillId="0" fontId="3" numFmtId="0" xfId="0" applyAlignment="1" applyBorder="1" applyFont="1">
      <alignment horizontal="right"/>
    </xf>
    <xf borderId="29" fillId="0" fontId="3" numFmtId="0" xfId="0" applyAlignment="1" applyBorder="1" applyFont="1">
      <alignment horizontal="center"/>
    </xf>
    <xf borderId="30" fillId="11" fontId="3" numFmtId="0" xfId="0" applyAlignment="1" applyBorder="1" applyFont="1">
      <alignment/>
    </xf>
    <xf borderId="28" fillId="16" fontId="3" numFmtId="0" xfId="0" applyAlignment="1" applyBorder="1" applyFont="1">
      <alignment horizontal="center"/>
    </xf>
    <xf borderId="30" fillId="16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28" fillId="11" fontId="3" numFmtId="0" xfId="0" applyAlignment="1" applyBorder="1" applyFont="1">
      <alignment/>
    </xf>
    <xf borderId="29" fillId="11" fontId="3" numFmtId="0" xfId="0" applyAlignment="1" applyBorder="1" applyFont="1">
      <alignment/>
    </xf>
    <xf borderId="28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left"/>
    </xf>
    <xf borderId="32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34" fillId="0" fontId="3" numFmtId="4" xfId="0" applyAlignment="1" applyBorder="1" applyFont="1" applyNumberFormat="1">
      <alignment horizontal="center"/>
    </xf>
    <xf borderId="33" fillId="0" fontId="3" numFmtId="4" xfId="0" applyAlignment="1" applyBorder="1" applyFont="1" applyNumberFormat="1">
      <alignment horizontal="center"/>
    </xf>
    <xf borderId="33" fillId="0" fontId="3" numFmtId="4" xfId="0" applyAlignment="1" applyBorder="1" applyFont="1" applyNumberFormat="1">
      <alignment horizontal="center"/>
    </xf>
    <xf borderId="0" fillId="0" fontId="6" numFmtId="0" xfId="0" applyAlignment="1" applyFont="1">
      <alignment/>
    </xf>
    <xf borderId="35" fillId="0" fontId="3" numFmtId="0" xfId="0" applyAlignment="1" applyBorder="1" applyFont="1">
      <alignment horizontal="center"/>
    </xf>
    <xf borderId="0" fillId="0" fontId="1" numFmtId="0" xfId="0" applyAlignment="1" applyFont="1">
      <alignment/>
    </xf>
    <xf borderId="35" fillId="0" fontId="3" numFmtId="0" xfId="0" applyAlignment="1" applyBorder="1" applyFont="1">
      <alignment/>
    </xf>
    <xf borderId="35" fillId="0" fontId="3" numFmtId="4" xfId="0" applyAlignment="1" applyBorder="1" applyFont="1" applyNumberFormat="1">
      <alignment horizontal="center"/>
    </xf>
    <xf borderId="35" fillId="0" fontId="3" numFmtId="4" xfId="0" applyAlignment="1" applyBorder="1" applyFont="1" applyNumberFormat="1">
      <alignment horizontal="center"/>
    </xf>
    <xf borderId="14" fillId="0" fontId="3" numFmtId="0" xfId="0" applyAlignment="1" applyBorder="1" applyFont="1">
      <alignment horizontal="center"/>
    </xf>
    <xf borderId="14" fillId="0" fontId="3" numFmtId="0" xfId="0" applyAlignment="1" applyBorder="1" applyFont="1">
      <alignment/>
    </xf>
    <xf borderId="14" fillId="0" fontId="3" numFmtId="4" xfId="0" applyAlignment="1" applyBorder="1" applyFont="1" applyNumberFormat="1">
      <alignment horizontal="center"/>
    </xf>
    <xf borderId="14" fillId="0" fontId="3" numFmtId="4" xfId="0" applyAlignment="1" applyBorder="1" applyFont="1" applyNumberFormat="1">
      <alignment horizontal="center"/>
    </xf>
    <xf borderId="18" fillId="0" fontId="3" numFmtId="0" xfId="0" applyAlignment="1" applyBorder="1" applyFont="1">
      <alignment horizontal="center"/>
    </xf>
    <xf borderId="16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7" fillId="12" fontId="10" numFmtId="0" xfId="0" applyAlignment="1" applyBorder="1" applyFont="1">
      <alignment horizontal="center"/>
    </xf>
    <xf borderId="38" fillId="0" fontId="3" numFmtId="4" xfId="0" applyAlignment="1" applyBorder="1" applyFont="1" applyNumberFormat="1">
      <alignment horizontal="center"/>
    </xf>
    <xf borderId="37" fillId="0" fontId="3" numFmtId="4" xfId="0" applyAlignment="1" applyBorder="1" applyFont="1" applyNumberFormat="1">
      <alignment horizontal="center"/>
    </xf>
    <xf borderId="37" fillId="0" fontId="3" numFmtId="4" xfId="0" applyAlignment="1" applyBorder="1" applyFont="1" applyNumberFormat="1">
      <alignment horizontal="center"/>
    </xf>
    <xf borderId="24" fillId="0" fontId="3" numFmtId="0" xfId="0" applyAlignment="1" applyBorder="1" applyFont="1">
      <alignment horizontal="center"/>
    </xf>
    <xf borderId="22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6" fillId="6" fontId="3" numFmtId="0" xfId="0" applyAlignment="1" applyBorder="1" applyFont="1">
      <alignment horizontal="right"/>
    </xf>
    <xf borderId="30" fillId="0" fontId="3" numFmtId="0" xfId="0" applyAlignment="1" applyBorder="1" applyFont="1">
      <alignment horizontal="center"/>
    </xf>
    <xf borderId="28" fillId="8" fontId="3" numFmtId="0" xfId="0" applyAlignment="1" applyBorder="1" applyFont="1">
      <alignment horizontal="center"/>
    </xf>
    <xf borderId="30" fillId="8" fontId="3" numFmtId="0" xfId="0" applyAlignment="1" applyBorder="1" applyFont="1">
      <alignment horizontal="center"/>
    </xf>
    <xf borderId="33" fillId="12" fontId="10" numFmtId="0" xfId="0" applyAlignment="1" applyBorder="1" applyFont="1">
      <alignment horizontal="center"/>
    </xf>
    <xf borderId="16" fillId="0" fontId="3" numFmtId="164" xfId="0" applyAlignment="1" applyBorder="1" applyFont="1" applyNumberFormat="1">
      <alignment horizontal="center"/>
    </xf>
    <xf borderId="18" fillId="11" fontId="3" numFmtId="0" xfId="0" applyAlignment="1" applyBorder="1" applyFont="1">
      <alignment/>
    </xf>
    <xf borderId="37" fillId="0" fontId="3" numFmtId="0" xfId="0" applyAlignment="1" applyBorder="1" applyFont="1">
      <alignment horizontal="center"/>
    </xf>
    <xf borderId="22" fillId="0" fontId="3" numFmtId="164" xfId="0" applyAlignment="1" applyBorder="1" applyFont="1" applyNumberFormat="1">
      <alignment horizontal="center"/>
    </xf>
    <xf borderId="23" fillId="11" fontId="3" numFmtId="0" xfId="0" applyAlignment="1" applyBorder="1" applyFont="1">
      <alignment/>
    </xf>
    <xf borderId="17" fillId="11" fontId="3" numFmtId="0" xfId="0" applyAlignment="1" applyBorder="1" applyFont="1">
      <alignment/>
    </xf>
    <xf borderId="23" fillId="0" fontId="3" numFmtId="0" xfId="0" applyAlignment="1" applyBorder="1" applyFont="1">
      <alignment horizontal="right"/>
    </xf>
    <xf borderId="2" fillId="0" fontId="7" numFmtId="0" xfId="0" applyBorder="1" applyFont="1"/>
    <xf borderId="39" fillId="0" fontId="7" numFmtId="0" xfId="0" applyAlignment="1" applyBorder="1" applyFont="1">
      <alignment/>
    </xf>
    <xf borderId="40" fillId="0" fontId="7" numFmtId="0" xfId="0" applyAlignment="1" applyBorder="1" applyFont="1">
      <alignment/>
    </xf>
    <xf borderId="41" fillId="0" fontId="7" numFmtId="0" xfId="0" applyAlignment="1" applyBorder="1" applyFont="1">
      <alignment/>
    </xf>
    <xf borderId="2" fillId="0" fontId="7" numFmtId="0" xfId="0" applyAlignment="1" applyBorder="1" applyFont="1">
      <alignment/>
    </xf>
    <xf borderId="23" fillId="11" fontId="9" numFmtId="0" xfId="0" applyAlignment="1" applyBorder="1" applyFont="1">
      <alignment horizontal="center"/>
    </xf>
    <xf borderId="40" fillId="17" fontId="7" numFmtId="0" xfId="0" applyAlignment="1" applyBorder="1" applyFill="1" applyFont="1">
      <alignment/>
    </xf>
    <xf borderId="23" fillId="0" fontId="7" numFmtId="166" xfId="0" applyAlignment="1" applyBorder="1" applyFont="1" applyNumberFormat="1">
      <alignment/>
    </xf>
    <xf borderId="24" fillId="11" fontId="9" numFmtId="0" xfId="0" applyAlignment="1" applyBorder="1" applyFont="1">
      <alignment horizontal="center"/>
    </xf>
    <xf borderId="22" fillId="11" fontId="9" numFmtId="0" xfId="0" applyAlignment="1" applyBorder="1" applyFont="1">
      <alignment horizontal="center"/>
    </xf>
    <xf borderId="24" fillId="0" fontId="7" numFmtId="0" xfId="0" applyAlignment="1" applyBorder="1" applyFont="1">
      <alignment/>
    </xf>
    <xf borderId="22" fillId="0" fontId="7" numFmtId="0" xfId="0" applyAlignment="1" applyBorder="1" applyFont="1">
      <alignment/>
    </xf>
    <xf borderId="23" fillId="0" fontId="7" numFmtId="0" xfId="0" applyAlignment="1" applyBorder="1" applyFont="1">
      <alignment/>
    </xf>
    <xf borderId="23" fillId="8" fontId="7" numFmtId="0" xfId="0" applyAlignment="1" applyBorder="1" applyFont="1">
      <alignment/>
    </xf>
    <xf borderId="42" fillId="0" fontId="7" numFmtId="0" xfId="0" applyAlignment="1" applyBorder="1" applyFont="1">
      <alignment/>
    </xf>
    <xf borderId="43" fillId="0" fontId="7" numFmtId="0" xfId="0" applyAlignment="1" applyBorder="1" applyFont="1">
      <alignment/>
    </xf>
    <xf borderId="38" fillId="0" fontId="7" numFmtId="0" xfId="0" applyAlignment="1" applyBorder="1" applyFont="1">
      <alignment/>
    </xf>
    <xf borderId="44" fillId="0" fontId="7" numFmtId="0" xfId="0" applyAlignment="1" applyBorder="1" applyFont="1">
      <alignment/>
    </xf>
    <xf borderId="38" fillId="0" fontId="7" numFmtId="166" xfId="0" applyAlignment="1" applyBorder="1" applyFont="1" applyNumberFormat="1">
      <alignment/>
    </xf>
    <xf borderId="38" fillId="11" fontId="9" numFmtId="0" xfId="0" applyAlignment="1" applyBorder="1" applyFont="1">
      <alignment horizontal="center"/>
    </xf>
    <xf borderId="37" fillId="0" fontId="7" numFmtId="0" xfId="0" applyAlignment="1" applyBorder="1" applyFont="1">
      <alignment/>
    </xf>
    <xf borderId="37" fillId="11" fontId="9" numFmtId="0" xfId="0" applyAlignment="1" applyBorder="1" applyFont="1">
      <alignment horizontal="center"/>
    </xf>
    <xf borderId="21" fillId="0" fontId="7" numFmtId="0" xfId="0" applyAlignment="1" applyBorder="1" applyFont="1">
      <alignment/>
    </xf>
    <xf borderId="45" fillId="17" fontId="7" numFmtId="0" xfId="0" applyAlignment="1" applyBorder="1" applyFont="1">
      <alignment/>
    </xf>
    <xf borderId="45" fillId="0" fontId="7" numFmtId="0" xfId="0" applyAlignment="1" applyBorder="1" applyFont="1">
      <alignment/>
    </xf>
    <xf borderId="23" fillId="17" fontId="7" numFmtId="0" xfId="0" applyAlignment="1" applyBorder="1" applyFont="1">
      <alignment/>
    </xf>
    <xf borderId="23" fillId="17" fontId="7" numFmtId="166" xfId="0" applyAlignment="1" applyBorder="1" applyFont="1" applyNumberFormat="1">
      <alignment/>
    </xf>
    <xf borderId="45" fillId="8" fontId="7" numFmtId="0" xfId="0" applyAlignment="1" applyBorder="1" applyFont="1">
      <alignment/>
    </xf>
    <xf borderId="21" fillId="18" fontId="7" numFmtId="0" xfId="0" applyAlignment="1" applyBorder="1" applyFill="1" applyFont="1">
      <alignment/>
    </xf>
    <xf borderId="23" fillId="8" fontId="7" numFmtId="166" xfId="0" applyAlignment="1" applyBorder="1" applyFont="1" applyNumberFormat="1">
      <alignment/>
    </xf>
    <xf borderId="24" fillId="8" fontId="7" numFmtId="0" xfId="0" applyAlignment="1" applyBorder="1" applyFont="1">
      <alignment/>
    </xf>
    <xf borderId="17" fillId="0" fontId="3" numFmtId="0" xfId="0" applyAlignment="1" applyBorder="1" applyFont="1">
      <alignment horizontal="right"/>
    </xf>
    <xf borderId="27" fillId="0" fontId="7" numFmtId="0" xfId="0" applyAlignment="1" applyBorder="1" applyFont="1">
      <alignment/>
    </xf>
    <xf borderId="28" fillId="0" fontId="7" numFmtId="0" xfId="0" applyAlignment="1" applyBorder="1" applyFont="1">
      <alignment/>
    </xf>
    <xf borderId="29" fillId="0" fontId="7" numFmtId="0" xfId="0" applyAlignment="1" applyBorder="1" applyFont="1">
      <alignment/>
    </xf>
    <xf borderId="46" fillId="0" fontId="7" numFmtId="0" xfId="0" applyAlignment="1" applyBorder="1" applyFont="1">
      <alignment/>
    </xf>
    <xf borderId="34" fillId="0" fontId="7" numFmtId="166" xfId="0" applyAlignment="1" applyBorder="1" applyFont="1" applyNumberFormat="1">
      <alignment/>
    </xf>
    <xf borderId="30" fillId="0" fontId="7" numFmtId="0" xfId="0" applyAlignment="1" applyBorder="1" applyFont="1">
      <alignment/>
    </xf>
    <xf borderId="29" fillId="11" fontId="9" numFmtId="0" xfId="0" applyAlignment="1" applyBorder="1" applyFont="1">
      <alignment horizontal="center"/>
    </xf>
    <xf borderId="30" fillId="11" fontId="9" numFmtId="0" xfId="0" applyAlignment="1" applyBorder="1" applyFont="1">
      <alignment horizontal="center"/>
    </xf>
    <xf borderId="35" fillId="0" fontId="7" numFmtId="0" xfId="0" applyBorder="1" applyFont="1"/>
    <xf borderId="15" fillId="0" fontId="7" numFmtId="0" xfId="0" applyAlignment="1" applyBorder="1" applyFont="1">
      <alignment horizontal="left"/>
    </xf>
    <xf borderId="16" fillId="16" fontId="7" numFmtId="0" xfId="0" applyAlignment="1" applyBorder="1" applyFont="1">
      <alignment horizontal="center"/>
    </xf>
    <xf borderId="17" fillId="16" fontId="7" numFmtId="0" xfId="0" applyAlignment="1" applyBorder="1" applyFont="1">
      <alignment horizontal="center"/>
    </xf>
    <xf borderId="17" fillId="14" fontId="7" numFmtId="0" xfId="0" applyAlignment="1" applyBorder="1" applyFont="1">
      <alignment horizontal="center"/>
    </xf>
    <xf borderId="17" fillId="4" fontId="7" numFmtId="0" xfId="0" applyAlignment="1" applyBorder="1" applyFont="1">
      <alignment horizontal="center"/>
    </xf>
    <xf borderId="18" fillId="16" fontId="7" numFmtId="0" xfId="0" applyAlignment="1" applyBorder="1" applyFont="1">
      <alignment horizontal="center"/>
    </xf>
    <xf borderId="47" fillId="0" fontId="7" numFmtId="0" xfId="0" applyAlignment="1" applyBorder="1" applyFont="1">
      <alignment horizontal="left"/>
    </xf>
    <xf borderId="6" fillId="0" fontId="3" numFmtId="0" xfId="0" applyAlignment="1" applyBorder="1" applyFont="1">
      <alignment horizontal="right"/>
    </xf>
    <xf borderId="48" fillId="16" fontId="7" numFmtId="0" xfId="0" applyAlignment="1" applyBorder="1" applyFont="1">
      <alignment horizontal="center"/>
    </xf>
    <xf borderId="48" fillId="14" fontId="7" numFmtId="0" xfId="0" applyAlignment="1" applyBorder="1" applyFont="1">
      <alignment horizontal="center"/>
    </xf>
    <xf borderId="48" fillId="4" fontId="7" numFmtId="0" xfId="0" applyAlignment="1" applyBorder="1" applyFont="1">
      <alignment horizontal="center"/>
    </xf>
    <xf borderId="49" fillId="16" fontId="7" numFmtId="0" xfId="0" applyAlignment="1" applyBorder="1" applyFont="1">
      <alignment horizontal="center"/>
    </xf>
    <xf borderId="50" fillId="16" fontId="7" numFmtId="0" xfId="0" applyAlignment="1" applyBorder="1" applyFont="1">
      <alignment horizontal="center"/>
    </xf>
    <xf borderId="27" fillId="0" fontId="7" numFmtId="0" xfId="0" applyAlignment="1" applyBorder="1" applyFont="1">
      <alignment horizontal="left"/>
    </xf>
    <xf borderId="28" fillId="14" fontId="7" numFmtId="0" xfId="0" applyAlignment="1" applyBorder="1" applyFont="1">
      <alignment horizontal="center"/>
    </xf>
    <xf borderId="29" fillId="14" fontId="7" numFmtId="0" xfId="0" applyAlignment="1" applyBorder="1" applyFont="1">
      <alignment horizontal="center"/>
    </xf>
    <xf borderId="29" fillId="16" fontId="7" numFmtId="0" xfId="0" applyAlignment="1" applyBorder="1" applyFont="1">
      <alignment horizontal="center"/>
    </xf>
    <xf borderId="29" fillId="4" fontId="7" numFmtId="0" xfId="0" applyAlignment="1" applyBorder="1" applyFont="1">
      <alignment horizontal="center"/>
    </xf>
    <xf borderId="30" fillId="16" fontId="7" numFmtId="0" xfId="0" applyAlignment="1" applyBorder="1" applyFont="1">
      <alignment horizontal="center"/>
    </xf>
    <xf borderId="28" fillId="16" fontId="7" numFmtId="0" xfId="0" applyAlignment="1" applyBorder="1" applyFont="1">
      <alignment horizontal="center"/>
    </xf>
    <xf borderId="0" fillId="0" fontId="7" numFmtId="0" xfId="0" applyAlignment="1" applyFont="1">
      <alignment horizontal="left"/>
    </xf>
    <xf borderId="0" fillId="0" fontId="7" numFmtId="0" xfId="0" applyAlignment="1" applyFont="1">
      <alignment/>
    </xf>
    <xf borderId="51" fillId="11" fontId="7" numFmtId="0" xfId="0" applyAlignment="1" applyBorder="1" applyFont="1">
      <alignment/>
    </xf>
    <xf borderId="3" fillId="7" fontId="9" numFmtId="0" xfId="0" applyAlignment="1" applyBorder="1" applyFont="1">
      <alignment horizontal="center"/>
    </xf>
    <xf borderId="6" fillId="0" fontId="3" numFmtId="0" xfId="0" applyAlignment="1" applyBorder="1" applyFont="1">
      <alignment horizontal="right"/>
    </xf>
    <xf borderId="3" fillId="6" fontId="9" numFmtId="0" xfId="0" applyAlignment="1" applyBorder="1" applyFont="1">
      <alignment horizontal="center"/>
    </xf>
    <xf borderId="3" fillId="3" fontId="9" numFmtId="0" xfId="0" applyAlignment="1" applyBorder="1" applyFont="1">
      <alignment horizontal="center"/>
    </xf>
    <xf borderId="3" fillId="19" fontId="9" numFmtId="0" xfId="0" applyAlignment="1" applyBorder="1" applyFill="1" applyFont="1">
      <alignment horizontal="center"/>
    </xf>
    <xf borderId="3" fillId="16" fontId="9" numFmtId="0" xfId="0" applyAlignment="1" applyBorder="1" applyFont="1">
      <alignment horizontal="center"/>
    </xf>
    <xf borderId="14" fillId="0" fontId="7" numFmtId="0" xfId="0" applyAlignment="1" applyBorder="1" applyFont="1">
      <alignment/>
    </xf>
    <xf borderId="52" fillId="11" fontId="7" numFmtId="0" xfId="0" applyAlignment="1" applyBorder="1" applyFont="1">
      <alignment/>
    </xf>
    <xf borderId="6" fillId="7" fontId="7" numFmtId="0" xfId="0" applyAlignment="1" applyBorder="1" applyFont="1">
      <alignment/>
    </xf>
    <xf borderId="6" fillId="7" fontId="7" numFmtId="0" xfId="0" applyAlignment="1" applyBorder="1" applyFont="1">
      <alignment horizontal="right"/>
    </xf>
    <xf borderId="6" fillId="6" fontId="7" numFmtId="0" xfId="0" applyAlignment="1" applyBorder="1" applyFont="1">
      <alignment/>
    </xf>
    <xf borderId="6" fillId="3" fontId="7" numFmtId="0" xfId="0" applyAlignment="1" applyBorder="1" applyFont="1">
      <alignment/>
    </xf>
    <xf borderId="6" fillId="19" fontId="7" numFmtId="0" xfId="0" applyAlignment="1" applyBorder="1" applyFont="1">
      <alignment/>
    </xf>
    <xf borderId="6" fillId="16" fontId="7" numFmtId="0" xfId="0" applyAlignment="1" applyBorder="1" applyFont="1">
      <alignment/>
    </xf>
    <xf borderId="0" fillId="0" fontId="11" numFmtId="0" xfId="0" applyAlignment="1" applyFont="1">
      <alignment horizontal="center"/>
    </xf>
    <xf borderId="6" fillId="11" fontId="7" numFmtId="0" xfId="0" applyAlignment="1" applyBorder="1" applyFont="1">
      <alignment/>
    </xf>
    <xf borderId="15" fillId="0" fontId="7" numFmtId="0" xfId="0" applyAlignment="1" applyBorder="1" applyFont="1">
      <alignment/>
    </xf>
    <xf borderId="53" fillId="8" fontId="7" numFmtId="0" xfId="0" applyAlignment="1" applyBorder="1" applyFont="1">
      <alignment/>
    </xf>
    <xf borderId="17" fillId="17" fontId="7" numFmtId="0" xfId="0" applyAlignment="1" applyBorder="1" applyFont="1">
      <alignment horizontal="right"/>
    </xf>
    <xf borderId="17" fillId="8" fontId="7" numFmtId="0" xfId="0" applyAlignment="1" applyBorder="1" applyFont="1">
      <alignment horizontal="right"/>
    </xf>
    <xf borderId="17" fillId="17" fontId="7" numFmtId="0" xfId="0" applyAlignment="1" applyBorder="1" applyFont="1">
      <alignment horizontal="right"/>
    </xf>
    <xf borderId="17" fillId="0" fontId="7" numFmtId="0" xfId="0" applyAlignment="1" applyBorder="1" applyFont="1">
      <alignment horizontal="right"/>
    </xf>
    <xf borderId="30" fillId="0" fontId="3" numFmtId="0" xfId="0" applyAlignment="1" applyBorder="1" applyFont="1">
      <alignment horizontal="center"/>
    </xf>
    <xf borderId="17" fillId="11" fontId="9" numFmtId="0" xfId="0" applyAlignment="1" applyBorder="1" applyFont="1">
      <alignment horizontal="center"/>
    </xf>
    <xf borderId="54" fillId="11" fontId="9" numFmtId="0" xfId="0" applyAlignment="1" applyBorder="1" applyFont="1">
      <alignment horizontal="center"/>
    </xf>
    <xf borderId="35" fillId="0" fontId="3" numFmtId="0" xfId="0" applyAlignment="1" applyBorder="1" applyFont="1">
      <alignment/>
    </xf>
    <xf borderId="35" fillId="0" fontId="3" numFmtId="4" xfId="0" applyAlignment="1" applyBorder="1" applyFont="1" applyNumberFormat="1">
      <alignment/>
    </xf>
    <xf borderId="15" fillId="0" fontId="7" numFmtId="0" xfId="0" applyAlignment="1" applyBorder="1" applyFont="1">
      <alignment horizontal="right"/>
    </xf>
    <xf borderId="2" fillId="0" fontId="3" numFmtId="0" xfId="0" applyAlignment="1" applyBorder="1" applyFont="1">
      <alignment/>
    </xf>
    <xf borderId="6" fillId="14" fontId="7" numFmtId="0" xfId="0" applyAlignment="1" applyBorder="1" applyFont="1">
      <alignment/>
    </xf>
    <xf borderId="35" fillId="0" fontId="3" numFmtId="0" xfId="0" applyAlignment="1" applyBorder="1" applyFont="1">
      <alignment horizontal="right"/>
    </xf>
    <xf borderId="1" fillId="20" fontId="9" numFmtId="0" xfId="0" applyAlignment="1" applyBorder="1" applyFill="1" applyFont="1">
      <alignment horizontal="center" vertical="center"/>
    </xf>
    <xf borderId="53" fillId="11" fontId="9" numFmtId="0" xfId="0" applyAlignment="1" applyBorder="1" applyFont="1">
      <alignment horizontal="center"/>
    </xf>
    <xf borderId="55" fillId="0" fontId="7" numFmtId="0" xfId="0" applyBorder="1" applyFont="1"/>
    <xf borderId="17" fillId="8" fontId="9" numFmtId="0" xfId="0" applyAlignment="1" applyBorder="1" applyFont="1">
      <alignment horizontal="center"/>
    </xf>
    <xf borderId="47" fillId="0" fontId="7" numFmtId="0" xfId="0" applyAlignment="1" applyBorder="1" applyFont="1">
      <alignment horizontal="right"/>
    </xf>
    <xf borderId="35" fillId="0" fontId="3" numFmtId="0" xfId="0" applyAlignment="1" applyBorder="1" applyFont="1">
      <alignment horizontal="center"/>
    </xf>
    <xf borderId="56" fillId="0" fontId="7" numFmtId="0" xfId="0" applyBorder="1" applyFont="1"/>
    <xf borderId="55" fillId="0" fontId="3" numFmtId="0" xfId="0" applyAlignment="1" applyBorder="1" applyFont="1">
      <alignment/>
    </xf>
    <xf borderId="51" fillId="0" fontId="7" numFmtId="0" xfId="0" applyBorder="1" applyFont="1"/>
    <xf borderId="35" fillId="11" fontId="3" numFmtId="0" xfId="0" applyAlignment="1" applyBorder="1" applyFont="1">
      <alignment/>
    </xf>
    <xf borderId="27" fillId="0" fontId="7" numFmtId="0" xfId="0" applyAlignment="1" applyBorder="1" applyFont="1">
      <alignment horizontal="right"/>
    </xf>
    <xf borderId="55" fillId="11" fontId="3" numFmtId="0" xfId="0" applyAlignment="1" applyBorder="1" applyFont="1">
      <alignment/>
    </xf>
    <xf borderId="6" fillId="21" fontId="7" numFmtId="0" xfId="0" applyAlignment="1" applyBorder="1" applyFill="1" applyFont="1">
      <alignment/>
    </xf>
    <xf borderId="35" fillId="0" fontId="3" numFmtId="0" xfId="0" applyAlignment="1" applyBorder="1" applyFont="1">
      <alignment/>
    </xf>
    <xf borderId="6" fillId="20" fontId="7" numFmtId="0" xfId="0" applyAlignment="1" applyBorder="1" applyFont="1">
      <alignment/>
    </xf>
    <xf borderId="55" fillId="0" fontId="3" numFmtId="0" xfId="0" applyAlignment="1" applyBorder="1" applyFont="1">
      <alignment/>
    </xf>
    <xf borderId="0" fillId="0" fontId="9" numFmtId="0" xfId="0" applyAlignment="1" applyFont="1">
      <alignment/>
    </xf>
    <xf borderId="35" fillId="0" fontId="3" numFmtId="0" xfId="0" applyAlignment="1" applyBorder="1" applyFont="1">
      <alignment horizontal="center"/>
    </xf>
    <xf borderId="54" fillId="8" fontId="9" numFmtId="0" xfId="0" applyAlignment="1" applyBorder="1" applyFont="1">
      <alignment horizontal="center"/>
    </xf>
    <xf borderId="55" fillId="0" fontId="3" numFmtId="4" xfId="0" applyAlignment="1" applyBorder="1" applyFont="1" applyNumberFormat="1">
      <alignment/>
    </xf>
    <xf borderId="53" fillId="17" fontId="7" numFmtId="0" xfId="0" applyAlignment="1" applyBorder="1" applyFont="1">
      <alignment/>
    </xf>
    <xf borderId="47" fillId="0" fontId="3" numFmtId="0" xfId="0" applyAlignment="1" applyBorder="1" applyFont="1">
      <alignment/>
    </xf>
    <xf borderId="17" fillId="17" fontId="7" numFmtId="0" xfId="0" applyAlignment="1" applyBorder="1" applyFont="1">
      <alignment/>
    </xf>
    <xf borderId="0" fillId="0" fontId="3" numFmtId="0" xfId="0" applyAlignment="1" applyFont="1">
      <alignment horizontal="right"/>
    </xf>
    <xf borderId="17" fillId="8" fontId="7" numFmtId="0" xfId="0" applyAlignment="1" applyBorder="1" applyFont="1">
      <alignment/>
    </xf>
    <xf borderId="0" fillId="0" fontId="3" numFmtId="0" xfId="0" applyAlignment="1" applyFont="1">
      <alignment horizontal="center"/>
    </xf>
    <xf borderId="17" fillId="8" fontId="3" numFmtId="0" xfId="0" applyAlignment="1" applyBorder="1" applyFont="1">
      <alignment horizontal="right"/>
    </xf>
    <xf borderId="51" fillId="0" fontId="3" numFmtId="0" xfId="0" applyAlignment="1" applyBorder="1" applyFont="1">
      <alignment/>
    </xf>
    <xf borderId="17" fillId="0" fontId="3" numFmtId="0" xfId="0" applyAlignment="1" applyBorder="1" applyFont="1">
      <alignment horizontal="right"/>
    </xf>
    <xf borderId="0" fillId="11" fontId="3" numFmtId="0" xfId="0" applyAlignment="1" applyFont="1">
      <alignment/>
    </xf>
    <xf borderId="17" fillId="0" fontId="3" numFmtId="0" xfId="0" applyAlignment="1" applyBorder="1" applyFont="1">
      <alignment horizontal="right"/>
    </xf>
    <xf borderId="51" fillId="11" fontId="3" numFmtId="0" xfId="0" applyAlignment="1" applyBorder="1" applyFont="1">
      <alignment/>
    </xf>
    <xf borderId="51" fillId="0" fontId="3" numFmtId="0" xfId="0" applyAlignment="1" applyBorder="1" applyFont="1">
      <alignment/>
    </xf>
    <xf borderId="0" fillId="0" fontId="3" numFmtId="0" xfId="0" applyAlignment="1" applyFont="1">
      <alignment horizontal="center"/>
    </xf>
    <xf borderId="17" fillId="0" fontId="7" numFmtId="0" xfId="0" applyAlignment="1" applyBorder="1" applyFont="1">
      <alignment/>
    </xf>
    <xf borderId="6" fillId="0" fontId="7" numFmtId="0" xfId="0" applyAlignment="1" applyBorder="1" applyFont="1">
      <alignment/>
    </xf>
    <xf borderId="18" fillId="0" fontId="7" numFmtId="0" xfId="0" applyAlignment="1" applyBorder="1" applyFont="1">
      <alignment/>
    </xf>
    <xf borderId="6" fillId="11" fontId="7" numFmtId="0" xfId="0" applyAlignment="1" applyBorder="1" applyFont="1">
      <alignment horizontal="center"/>
    </xf>
    <xf borderId="35" fillId="0" fontId="7" numFmtId="0" xfId="0" applyAlignment="1" applyBorder="1" applyFont="1">
      <alignment/>
    </xf>
    <xf borderId="6" fillId="0" fontId="7" numFmtId="0" xfId="0" applyAlignment="1" applyBorder="1" applyFont="1">
      <alignment horizontal="center"/>
    </xf>
    <xf borderId="57" fillId="8" fontId="7" numFmtId="0" xfId="0" applyAlignment="1" applyBorder="1" applyFont="1">
      <alignment/>
    </xf>
    <xf borderId="0" fillId="0" fontId="7" numFmtId="0" xfId="0" applyAlignment="1" applyFont="1">
      <alignment horizontal="center"/>
    </xf>
    <xf borderId="23" fillId="17" fontId="7" numFmtId="0" xfId="0" applyAlignment="1" applyBorder="1" applyFont="1">
      <alignment horizontal="right"/>
    </xf>
    <xf borderId="6" fillId="22" fontId="7" numFmtId="0" xfId="0" applyAlignment="1" applyBorder="1" applyFill="1" applyFont="1">
      <alignment/>
    </xf>
    <xf borderId="23" fillId="0" fontId="7" numFmtId="0" xfId="0" applyAlignment="1" applyBorder="1" applyFont="1">
      <alignment horizontal="right"/>
    </xf>
    <xf borderId="23" fillId="17" fontId="7" numFmtId="0" xfId="0" applyAlignment="1" applyBorder="1" applyFont="1">
      <alignment horizontal="right"/>
    </xf>
    <xf borderId="51" fillId="0" fontId="3" numFmtId="4" xfId="0" applyAlignment="1" applyBorder="1" applyFont="1" applyNumberFormat="1">
      <alignment/>
    </xf>
    <xf borderId="45" fillId="11" fontId="9" numFmtId="0" xfId="0" applyAlignment="1" applyBorder="1" applyFont="1">
      <alignment horizontal="center"/>
    </xf>
    <xf borderId="57" fillId="11" fontId="9" numFmtId="0" xfId="0" applyAlignment="1" applyBorder="1" applyFont="1">
      <alignment horizontal="center"/>
    </xf>
    <xf borderId="6" fillId="22" fontId="7" numFmtId="0" xfId="0" applyAlignment="1" applyBorder="1" applyFont="1">
      <alignment/>
    </xf>
    <xf borderId="23" fillId="8" fontId="9" numFmtId="0" xfId="0" applyAlignment="1" applyBorder="1" applyFont="1">
      <alignment horizontal="center"/>
    </xf>
    <xf borderId="45" fillId="8" fontId="9" numFmtId="0" xfId="0" applyAlignment="1" applyBorder="1" applyFont="1">
      <alignment horizontal="center"/>
    </xf>
    <xf borderId="0" fillId="11" fontId="3" numFmtId="0" xfId="0" applyAlignment="1" applyFont="1">
      <alignment/>
    </xf>
    <xf borderId="51" fillId="11" fontId="3" numFmtId="0" xfId="0" applyAlignment="1" applyBorder="1" applyFont="1">
      <alignment/>
    </xf>
    <xf borderId="51" fillId="0" fontId="3" numFmtId="0" xfId="0" applyAlignment="1" applyBorder="1" applyFont="1">
      <alignment/>
    </xf>
    <xf borderId="57" fillId="17" fontId="7" numFmtId="0" xfId="0" applyAlignment="1" applyBorder="1" applyFont="1">
      <alignment/>
    </xf>
    <xf borderId="23" fillId="8" fontId="3" numFmtId="0" xfId="0" applyAlignment="1" applyBorder="1" applyFont="1">
      <alignment horizontal="right"/>
    </xf>
    <xf borderId="23" fillId="0" fontId="3" numFmtId="0" xfId="0" applyAlignment="1" applyBorder="1" applyFont="1">
      <alignment horizontal="right"/>
    </xf>
    <xf borderId="0" fillId="16" fontId="3" numFmtId="0" xfId="0" applyAlignment="1" applyFont="1">
      <alignment horizontal="center"/>
    </xf>
    <xf borderId="23" fillId="0" fontId="3" numFmtId="0" xfId="0" applyAlignment="1" applyBorder="1" applyFont="1">
      <alignment horizontal="right"/>
    </xf>
    <xf borderId="51" fillId="16" fontId="3" numFmtId="0" xfId="0" applyAlignment="1" applyBorder="1" applyFont="1">
      <alignment horizontal="center"/>
    </xf>
    <xf borderId="57" fillId="0" fontId="7" numFmtId="0" xfId="0" applyAlignment="1" applyBorder="1" applyFont="1">
      <alignment/>
    </xf>
    <xf borderId="51" fillId="0" fontId="3" numFmtId="0" xfId="0" applyAlignment="1" applyBorder="1" applyFont="1">
      <alignment horizontal="center"/>
    </xf>
    <xf borderId="23" fillId="0" fontId="7" numFmtId="0" xfId="0" applyAlignment="1" applyBorder="1" applyFont="1">
      <alignment horizontal="right"/>
    </xf>
    <xf borderId="51" fillId="0" fontId="3" numFmtId="0" xfId="0" applyAlignment="1" applyBorder="1" applyFont="1">
      <alignment horizontal="left"/>
    </xf>
    <xf borderId="15" fillId="0" fontId="3" numFmtId="0" xfId="0" applyAlignment="1" applyBorder="1" applyFont="1">
      <alignment/>
    </xf>
    <xf borderId="16" fillId="8" fontId="1" numFmtId="0" xfId="0" applyAlignment="1" applyBorder="1" applyFont="1">
      <alignment horizontal="right"/>
    </xf>
    <xf borderId="17" fillId="17" fontId="1" numFmtId="0" xfId="0" applyAlignment="1" applyBorder="1" applyFont="1">
      <alignment horizontal="right"/>
    </xf>
    <xf borderId="8" fillId="0" fontId="3" numFmtId="0" xfId="0" applyAlignment="1" applyBorder="1" applyFont="1">
      <alignment/>
    </xf>
    <xf borderId="17" fillId="8" fontId="1" numFmtId="0" xfId="0" applyAlignment="1" applyBorder="1" applyFont="1">
      <alignment horizontal="right"/>
    </xf>
    <xf borderId="14" fillId="0" fontId="3" numFmtId="0" xfId="0" applyAlignment="1" applyBorder="1" applyFont="1">
      <alignment horizontal="right"/>
    </xf>
    <xf borderId="54" fillId="17" fontId="1" numFmtId="0" xfId="0" applyAlignment="1" applyBorder="1" applyFont="1">
      <alignment horizontal="right"/>
    </xf>
    <xf borderId="14" fillId="0" fontId="3" numFmtId="0" xfId="0" applyAlignment="1" applyBorder="1" applyFont="1">
      <alignment horizontal="center"/>
    </xf>
    <xf borderId="16" fillId="17" fontId="7" numFmtId="0" xfId="0" applyAlignment="1" applyBorder="1" applyFont="1">
      <alignment horizontal="right"/>
    </xf>
    <xf borderId="52" fillId="0" fontId="3" numFmtId="0" xfId="0" applyAlignment="1" applyBorder="1" applyFont="1">
      <alignment/>
    </xf>
    <xf borderId="14" fillId="16" fontId="3" numFmtId="0" xfId="0" applyAlignment="1" applyBorder="1" applyFont="1">
      <alignment horizontal="center"/>
    </xf>
    <xf borderId="18" fillId="11" fontId="9" numFmtId="0" xfId="0" applyAlignment="1" applyBorder="1" applyFont="1">
      <alignment horizontal="center"/>
    </xf>
    <xf borderId="52" fillId="16" fontId="3" numFmtId="0" xfId="0" applyAlignment="1" applyBorder="1" applyFont="1">
      <alignment horizontal="center"/>
    </xf>
    <xf borderId="16" fillId="11" fontId="9" numFmtId="0" xfId="0" applyAlignment="1" applyBorder="1" applyFont="1">
      <alignment horizontal="center"/>
    </xf>
    <xf borderId="52" fillId="0" fontId="3" numFmtId="0" xfId="0" applyAlignment="1" applyBorder="1" applyFont="1">
      <alignment horizontal="center"/>
    </xf>
    <xf borderId="18" fillId="8" fontId="9" numFmtId="0" xfId="0" applyAlignment="1" applyBorder="1" applyFont="1">
      <alignment horizontal="center"/>
    </xf>
    <xf borderId="14" fillId="0" fontId="3" numFmtId="0" xfId="0" applyAlignment="1" applyBorder="1" applyFont="1">
      <alignment/>
    </xf>
    <xf borderId="16" fillId="0" fontId="1" numFmtId="0" xfId="0" applyAlignment="1" applyBorder="1" applyFont="1">
      <alignment horizontal="right"/>
    </xf>
    <xf borderId="52" fillId="0" fontId="3" numFmtId="0" xfId="0" applyAlignment="1" applyBorder="1" applyFont="1">
      <alignment horizontal="left"/>
    </xf>
    <xf borderId="17" fillId="0" fontId="1" numFmtId="0" xfId="0" applyAlignment="1" applyBorder="1" applyFont="1">
      <alignment horizontal="right"/>
    </xf>
    <xf borderId="2" fillId="11" fontId="12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right"/>
    </xf>
    <xf borderId="55" fillId="11" fontId="12" numFmtId="0" xfId="0" applyAlignment="1" applyBorder="1" applyFont="1">
      <alignment horizontal="center"/>
    </xf>
    <xf borderId="58" fillId="0" fontId="7" numFmtId="0" xfId="0" applyAlignment="1" applyBorder="1" applyFont="1">
      <alignment/>
    </xf>
    <xf borderId="29" fillId="0" fontId="7" numFmtId="0" xfId="0" applyAlignment="1" applyBorder="1" applyFont="1">
      <alignment horizontal="right"/>
    </xf>
    <xf borderId="52" fillId="0" fontId="3" numFmtId="4" xfId="0" applyAlignment="1" applyBorder="1" applyFont="1" applyNumberFormat="1">
      <alignment/>
    </xf>
    <xf borderId="4" fillId="11" fontId="12" numFmtId="0" xfId="0" applyAlignment="1" applyBorder="1" applyFont="1">
      <alignment horizontal="center"/>
    </xf>
    <xf borderId="6" fillId="0" fontId="3" numFmtId="0" xfId="0" applyAlignment="1" applyBorder="1" applyFont="1">
      <alignment/>
    </xf>
    <xf borderId="2" fillId="11" fontId="3" numFmtId="0" xfId="0" applyAlignment="1" applyBorder="1" applyFont="1">
      <alignment/>
    </xf>
    <xf borderId="52" fillId="0" fontId="7" numFmtId="0" xfId="0" applyBorder="1" applyFont="1"/>
    <xf borderId="29" fillId="17" fontId="7" numFmtId="0" xfId="0" applyAlignment="1" applyBorder="1" applyFont="1">
      <alignment horizontal="right"/>
    </xf>
    <xf borderId="52" fillId="11" fontId="12" numFmtId="0" xfId="0" applyAlignment="1" applyBorder="1" applyFont="1">
      <alignment horizontal="center"/>
    </xf>
    <xf borderId="29" fillId="0" fontId="7" numFmtId="0" xfId="0" applyAlignment="1" applyBorder="1" applyFont="1">
      <alignment horizontal="right"/>
    </xf>
    <xf borderId="8" fillId="0" fontId="3" numFmtId="0" xfId="0" applyAlignment="1" applyBorder="1" applyFont="1">
      <alignment/>
    </xf>
    <xf borderId="46" fillId="11" fontId="9" numFmtId="0" xfId="0" applyAlignment="1" applyBorder="1" applyFont="1">
      <alignment horizontal="center"/>
    </xf>
    <xf borderId="52" fillId="0" fontId="3" numFmtId="0" xfId="0" applyAlignment="1" applyBorder="1" applyFont="1">
      <alignment horizontal="right"/>
    </xf>
    <xf borderId="58" fillId="11" fontId="9" numFmtId="0" xfId="0" applyAlignment="1" applyBorder="1" applyFont="1">
      <alignment horizontal="center"/>
    </xf>
    <xf borderId="52" fillId="12" fontId="3" numFmtId="9" xfId="0" applyAlignment="1" applyBorder="1" applyFont="1" applyNumberFormat="1">
      <alignment horizontal="right"/>
    </xf>
    <xf borderId="29" fillId="8" fontId="7" numFmtId="0" xfId="0" applyAlignment="1" applyBorder="1" applyFont="1">
      <alignment/>
    </xf>
    <xf borderId="52" fillId="12" fontId="3" numFmtId="0" xfId="0" applyAlignment="1" applyBorder="1" applyFont="1">
      <alignment horizontal="right"/>
    </xf>
    <xf borderId="58" fillId="17" fontId="7" numFmtId="0" xfId="0" applyAlignment="1" applyBorder="1" applyFont="1">
      <alignment/>
    </xf>
    <xf borderId="52" fillId="23" fontId="3" numFmtId="0" xfId="0" applyAlignment="1" applyBorder="1" applyFill="1" applyFont="1">
      <alignment/>
    </xf>
    <xf borderId="29" fillId="17" fontId="7" numFmtId="0" xfId="0" applyAlignment="1" applyBorder="1" applyFont="1">
      <alignment/>
    </xf>
    <xf borderId="52" fillId="12" fontId="3" numFmtId="2" xfId="0" applyAlignment="1" applyBorder="1" applyFont="1" applyNumberFormat="1">
      <alignment horizontal="right"/>
    </xf>
    <xf borderId="6" fillId="8" fontId="3" numFmtId="0" xfId="0" applyAlignment="1" applyBorder="1" applyFont="1">
      <alignment/>
    </xf>
    <xf borderId="52" fillId="0" fontId="3" numFmtId="49" xfId="0" applyAlignment="1" applyBorder="1" applyFont="1" applyNumberFormat="1">
      <alignment horizontal="right"/>
    </xf>
    <xf borderId="29" fillId="8" fontId="3" numFmtId="0" xfId="0" applyAlignment="1" applyBorder="1" applyFont="1">
      <alignment horizontal="right"/>
    </xf>
    <xf borderId="52" fillId="0" fontId="3" numFmtId="0" xfId="0" applyAlignment="1" applyBorder="1" applyFont="1">
      <alignment/>
    </xf>
    <xf borderId="29" fillId="17" fontId="3" numFmtId="0" xfId="0" applyAlignment="1" applyBorder="1" applyFont="1">
      <alignment horizontal="right"/>
    </xf>
    <xf borderId="8" fillId="15" fontId="3" numFmtId="0" xfId="0" applyAlignment="1" applyBorder="1" applyFont="1">
      <alignment/>
    </xf>
    <xf borderId="29" fillId="0" fontId="3" numFmtId="0" xfId="0" applyAlignment="1" applyBorder="1" applyFont="1">
      <alignment horizontal="right"/>
    </xf>
    <xf borderId="52" fillId="0" fontId="3" numFmtId="0" xfId="0" applyAlignment="1" applyBorder="1" applyFont="1">
      <alignment/>
    </xf>
    <xf borderId="30" fillId="8" fontId="7" numFmtId="0" xfId="0" applyAlignment="1" applyBorder="1" applyFont="1">
      <alignment/>
    </xf>
    <xf borderId="14" fillId="0" fontId="7" numFmtId="0" xfId="0" applyBorder="1" applyFont="1"/>
    <xf borderId="52" fillId="12" fontId="3" numFmtId="0" xfId="0" applyAlignment="1" applyBorder="1" applyFont="1">
      <alignment horizontal="right" wrapText="1"/>
    </xf>
    <xf borderId="16" fillId="8" fontId="7" numFmtId="0" xfId="0" applyAlignment="1" applyBorder="1" applyFont="1">
      <alignment/>
    </xf>
    <xf borderId="17" fillId="0" fontId="7" numFmtId="0" xfId="0" applyAlignment="1" applyBorder="1" applyFont="1">
      <alignment horizontal="right"/>
    </xf>
    <xf borderId="8" fillId="24" fontId="3" numFmtId="0" xfId="0" applyAlignment="1" applyBorder="1" applyFill="1" applyFont="1">
      <alignment/>
    </xf>
    <xf borderId="16" fillId="17" fontId="7" numFmtId="0" xfId="0" applyAlignment="1" applyBorder="1" applyFont="1">
      <alignment/>
    </xf>
    <xf borderId="52" fillId="24" fontId="3" numFmtId="0" xfId="0" applyAlignment="1" applyBorder="1" applyFont="1">
      <alignment/>
    </xf>
    <xf borderId="52" fillId="24" fontId="3" numFmtId="9" xfId="0" applyAlignment="1" applyBorder="1" applyFont="1" applyNumberFormat="1">
      <alignment/>
    </xf>
    <xf borderId="6" fillId="16" fontId="3" numFmtId="0" xfId="0" applyAlignment="1" applyBorder="1" applyFont="1">
      <alignment horizontal="center"/>
    </xf>
    <xf borderId="52" fillId="24" fontId="3" numFmtId="2" xfId="0" applyAlignment="1" applyBorder="1" applyFont="1" applyNumberFormat="1">
      <alignment/>
    </xf>
    <xf borderId="52" fillId="24" fontId="3" numFmtId="49" xfId="0" applyAlignment="1" applyBorder="1" applyFont="1" applyNumberFormat="1">
      <alignment/>
    </xf>
    <xf borderId="0" fillId="0" fontId="3" numFmtId="0" xfId="0" applyAlignment="1" applyFont="1">
      <alignment horizontal="center"/>
    </xf>
    <xf borderId="47" fillId="11" fontId="12" numFmtId="0" xfId="0" applyAlignment="1" applyBorder="1" applyFont="1">
      <alignment horizontal="center" vertical="center"/>
    </xf>
    <xf borderId="8" fillId="11" fontId="3" numFmtId="0" xfId="0" applyAlignment="1" applyBorder="1" applyFont="1">
      <alignment/>
    </xf>
    <xf borderId="51" fillId="11" fontId="12" numFmtId="0" xfId="0" applyAlignment="1" applyBorder="1" applyFont="1">
      <alignment horizontal="center"/>
    </xf>
    <xf borderId="22" fillId="8" fontId="7" numFmtId="0" xfId="0" applyAlignment="1" applyBorder="1" applyFont="1">
      <alignment/>
    </xf>
    <xf borderId="23" fillId="8" fontId="7" numFmtId="0" xfId="0" applyAlignment="1" applyBorder="1" applyFont="1">
      <alignment horizontal="right"/>
    </xf>
    <xf borderId="0" fillId="0" fontId="12" numFmtId="0" xfId="0" applyAlignment="1" applyFont="1">
      <alignment horizontal="right"/>
    </xf>
    <xf borderId="24" fillId="8" fontId="9" numFmtId="0" xfId="0" applyAlignment="1" applyBorder="1" applyFont="1">
      <alignment horizontal="center"/>
    </xf>
    <xf borderId="14" fillId="11" fontId="12" numFmtId="0" xfId="0" applyAlignment="1" applyBorder="1" applyFont="1">
      <alignment horizontal="center"/>
    </xf>
    <xf borderId="22" fillId="17" fontId="7" numFmtId="0" xfId="0" applyAlignment="1" applyBorder="1" applyFont="1">
      <alignment/>
    </xf>
    <xf borderId="52" fillId="12" fontId="3" numFmtId="49" xfId="0" applyAlignment="1" applyBorder="1" applyFont="1" applyNumberFormat="1">
      <alignment horizontal="right"/>
    </xf>
    <xf borderId="24" fillId="17" fontId="7" numFmtId="0" xfId="0" applyAlignment="1" applyBorder="1" applyFont="1">
      <alignment/>
    </xf>
    <xf borderId="23" fillId="17" fontId="3" numFmtId="0" xfId="0" applyAlignment="1" applyBorder="1" applyFont="1">
      <alignment horizontal="right"/>
    </xf>
    <xf borderId="23" fillId="8" fontId="7" numFmtId="0" xfId="0" applyAlignment="1" applyBorder="1" applyFont="1">
      <alignment horizontal="right"/>
    </xf>
    <xf borderId="0" fillId="0" fontId="12" numFmtId="0" xfId="0" applyAlignment="1" applyFont="1">
      <alignment horizontal="right" vertical="center"/>
    </xf>
    <xf borderId="28" fillId="17" fontId="7" numFmtId="0" xfId="0" applyAlignment="1" applyBorder="1" applyFont="1">
      <alignment/>
    </xf>
    <xf borderId="52" fillId="15" fontId="3" numFmtId="0" xfId="0" applyAlignment="1" applyBorder="1" applyFont="1">
      <alignment horizontal="right"/>
    </xf>
    <xf borderId="29" fillId="17" fontId="7" numFmtId="0" xfId="0" applyAlignment="1" applyBorder="1" applyFont="1">
      <alignment horizontal="right"/>
    </xf>
    <xf borderId="52" fillId="15" fontId="3" numFmtId="9" xfId="0" applyAlignment="1" applyBorder="1" applyFont="1" applyNumberFormat="1">
      <alignment horizontal="right"/>
    </xf>
    <xf borderId="28" fillId="11" fontId="9" numFmtId="0" xfId="0" applyAlignment="1" applyBorder="1" applyFont="1">
      <alignment horizontal="center"/>
    </xf>
    <xf borderId="52" fillId="15" fontId="3" numFmtId="0" xfId="0" applyAlignment="1" applyBorder="1" applyFont="1">
      <alignment/>
    </xf>
    <xf borderId="30" fillId="17" fontId="7" numFmtId="0" xfId="0" applyAlignment="1" applyBorder="1" applyFont="1">
      <alignment/>
    </xf>
    <xf borderId="52" fillId="15" fontId="3" numFmtId="0" xfId="0" applyAlignment="1" applyBorder="1" applyFont="1">
      <alignment horizontal="right" wrapText="1"/>
    </xf>
    <xf borderId="29" fillId="0" fontId="3" numFmtId="0" xfId="0" applyAlignment="1" applyBorder="1" applyFont="1">
      <alignment horizontal="right"/>
    </xf>
    <xf borderId="52" fillId="15" fontId="3" numFmtId="2" xfId="0" applyAlignment="1" applyBorder="1" applyFont="1" applyNumberFormat="1">
      <alignment horizontal="right"/>
    </xf>
    <xf borderId="52" fillId="15" fontId="3" numFmtId="49" xfId="0" applyAlignment="1" applyBorder="1" applyFont="1" applyNumberFormat="1">
      <alignment horizontal="right"/>
    </xf>
    <xf borderId="0" fillId="0" fontId="13" numFmtId="0" xfId="0" applyAlignment="1" applyFont="1">
      <alignment horizontal="right"/>
    </xf>
    <xf borderId="22" fillId="0" fontId="1" numFmtId="0" xfId="0" applyAlignment="1" applyBorder="1" applyFont="1">
      <alignment horizontal="right"/>
    </xf>
    <xf borderId="23" fillId="0" fontId="1" numFmtId="0" xfId="0" applyAlignment="1" applyBorder="1" applyFont="1">
      <alignment horizontal="right"/>
    </xf>
    <xf borderId="45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right"/>
    </xf>
    <xf borderId="22" fillId="8" fontId="1" numFmtId="0" xfId="0" applyAlignment="1" applyBorder="1" applyFont="1">
      <alignment horizontal="right"/>
    </xf>
    <xf borderId="23" fillId="8" fontId="1" numFmtId="0" xfId="0" applyAlignment="1" applyBorder="1" applyFont="1">
      <alignment horizontal="right"/>
    </xf>
    <xf borderId="0" fillId="0" fontId="3" numFmtId="0" xfId="0" applyAlignment="1" applyFont="1">
      <alignment/>
    </xf>
    <xf borderId="23" fillId="17" fontId="1" numFmtId="0" xfId="0" applyAlignment="1" applyBorder="1" applyFont="1">
      <alignment horizontal="right"/>
    </xf>
    <xf borderId="28" fillId="17" fontId="1" numFmtId="0" xfId="0" applyAlignment="1" applyBorder="1" applyFont="1">
      <alignment horizontal="right"/>
    </xf>
    <xf borderId="29" fillId="8" fontId="1" numFmtId="0" xfId="0" applyAlignment="1" applyBorder="1" applyFont="1">
      <alignment horizontal="right"/>
    </xf>
    <xf borderId="46" fillId="8" fontId="1" numFmtId="0" xfId="0" applyAlignment="1" applyBorder="1" applyFont="1">
      <alignment horizontal="right"/>
    </xf>
    <xf borderId="0" fillId="0" fontId="12" numFmtId="0" xfId="0" applyAlignment="1" applyFont="1">
      <alignment horizontal="right"/>
    </xf>
    <xf borderId="28" fillId="8" fontId="1" numFmtId="0" xfId="0" applyAlignment="1" applyBorder="1" applyFont="1">
      <alignment horizontal="right"/>
    </xf>
    <xf borderId="3" fillId="11" fontId="9" numFmtId="0" xfId="0" applyAlignment="1" applyBorder="1" applyFont="1">
      <alignment horizontal="right"/>
    </xf>
    <xf borderId="29" fillId="17" fontId="1" numFmtId="0" xfId="0" applyAlignment="1" applyBorder="1" applyFont="1">
      <alignment horizontal="right"/>
    </xf>
    <xf borderId="6" fillId="11" fontId="14" numFmtId="0" xfId="0" applyAlignment="1" applyBorder="1" applyFont="1">
      <alignment/>
    </xf>
    <xf borderId="30" fillId="17" fontId="1" numFmtId="0" xfId="0" applyAlignment="1" applyBorder="1" applyFont="1">
      <alignment horizontal="right"/>
    </xf>
    <xf borderId="6" fillId="11" fontId="9" numFmtId="0" xfId="0" applyAlignment="1" applyBorder="1" applyFont="1">
      <alignment/>
    </xf>
    <xf borderId="29" fillId="0" fontId="1" numFmtId="0" xfId="0" applyAlignment="1" applyBorder="1" applyFont="1">
      <alignment horizontal="right"/>
    </xf>
    <xf borderId="3" fillId="0" fontId="12" numFmtId="0" xfId="0" applyAlignment="1" applyBorder="1" applyFont="1">
      <alignment horizontal="right"/>
    </xf>
    <xf borderId="0" fillId="4" fontId="7" numFmtId="0" xfId="0" applyFont="1"/>
    <xf borderId="0" fillId="6" fontId="11" numFmtId="0" xfId="0" applyAlignment="1" applyFont="1">
      <alignment horizontal="center"/>
    </xf>
    <xf borderId="17" fillId="8" fontId="7" numFmtId="0" xfId="0" applyAlignment="1" applyBorder="1" applyFont="1">
      <alignment horizontal="right"/>
    </xf>
    <xf borderId="0" fillId="7" fontId="11" numFmtId="0" xfId="0" applyAlignment="1" applyFont="1">
      <alignment horizontal="center"/>
    </xf>
    <xf borderId="17" fillId="17" fontId="3" numFmtId="0" xfId="0" applyAlignment="1" applyBorder="1" applyFont="1">
      <alignment horizontal="right"/>
    </xf>
    <xf borderId="0" fillId="10" fontId="11" numFmtId="0" xfId="0" applyAlignment="1" applyFont="1">
      <alignment horizontal="center"/>
    </xf>
    <xf borderId="0" fillId="3" fontId="11" numFmtId="0" xfId="0" applyAlignment="1" applyFont="1">
      <alignment horizontal="center"/>
    </xf>
    <xf borderId="49" fillId="0" fontId="7" numFmtId="0" xfId="0" applyBorder="1" applyFont="1"/>
    <xf borderId="39" fillId="6" fontId="7" numFmtId="0" xfId="0" applyAlignment="1" applyBorder="1" applyFont="1">
      <alignment/>
    </xf>
    <xf borderId="40" fillId="6" fontId="7" numFmtId="0" xfId="0" applyAlignment="1" applyBorder="1" applyFont="1">
      <alignment/>
    </xf>
    <xf borderId="0" fillId="0" fontId="12" numFmtId="0" xfId="0" applyAlignment="1" applyFont="1">
      <alignment/>
    </xf>
    <xf borderId="59" fillId="6" fontId="7" numFmtId="0" xfId="0" applyAlignment="1" applyBorder="1" applyFont="1">
      <alignment/>
    </xf>
    <xf borderId="60" fillId="7" fontId="7" numFmtId="0" xfId="0" applyAlignment="1" applyBorder="1" applyFont="1">
      <alignment/>
    </xf>
    <xf borderId="40" fillId="7" fontId="7" numFmtId="0" xfId="0" applyAlignment="1" applyBorder="1" applyFont="1">
      <alignment/>
    </xf>
    <xf borderId="18" fillId="0" fontId="3" numFmtId="0" xfId="0" applyAlignment="1" applyBorder="1" applyFont="1">
      <alignment horizontal="center"/>
    </xf>
    <xf borderId="59" fillId="7" fontId="7" numFmtId="0" xfId="0" applyAlignment="1" applyBorder="1" applyFont="1">
      <alignment/>
    </xf>
    <xf borderId="60" fillId="10" fontId="7" numFmtId="0" xfId="0" applyAlignment="1" applyBorder="1" applyFont="1">
      <alignment/>
    </xf>
    <xf borderId="40" fillId="10" fontId="7" numFmtId="0" xfId="0" applyAlignment="1" applyBorder="1" applyFont="1">
      <alignment/>
    </xf>
    <xf borderId="41" fillId="10" fontId="7" numFmtId="0" xfId="0" applyAlignment="1" applyBorder="1" applyFont="1">
      <alignment horizontal="left"/>
    </xf>
    <xf borderId="8" fillId="0" fontId="7" numFmtId="0" xfId="0" applyAlignment="1" applyBorder="1" applyFont="1">
      <alignment/>
    </xf>
    <xf borderId="39" fillId="3" fontId="7" numFmtId="0" xfId="0" applyAlignment="1" applyBorder="1" applyFont="1">
      <alignment/>
    </xf>
    <xf borderId="61" fillId="0" fontId="7" numFmtId="0" xfId="0" applyAlignment="1" applyBorder="1" applyFont="1">
      <alignment/>
    </xf>
    <xf borderId="40" fillId="3" fontId="7" numFmtId="0" xfId="0" applyAlignment="1" applyBorder="1" applyFont="1">
      <alignment/>
    </xf>
    <xf borderId="62" fillId="17" fontId="7" numFmtId="0" xfId="0" applyAlignment="1" applyBorder="1" applyFont="1">
      <alignment horizontal="right"/>
    </xf>
    <xf borderId="62" fillId="17" fontId="7" numFmtId="0" xfId="0" applyAlignment="1" applyBorder="1" applyFont="1">
      <alignment horizontal="right"/>
    </xf>
    <xf borderId="62" fillId="0" fontId="7" numFmtId="0" xfId="0" applyAlignment="1" applyBorder="1" applyFont="1">
      <alignment horizontal="right"/>
    </xf>
    <xf borderId="62" fillId="17" fontId="7" numFmtId="0" xfId="0" applyAlignment="1" applyBorder="1" applyFont="1">
      <alignment horizontal="right"/>
    </xf>
    <xf borderId="24" fillId="0" fontId="3" numFmtId="0" xfId="0" applyAlignment="1" applyBorder="1" applyFont="1">
      <alignment/>
    </xf>
    <xf borderId="41" fillId="3" fontId="7" numFmtId="0" xfId="0" applyAlignment="1" applyBorder="1" applyFont="1">
      <alignment/>
    </xf>
    <xf borderId="24" fillId="0" fontId="3" numFmtId="0" xfId="0" applyAlignment="1" applyBorder="1" applyFont="1">
      <alignment horizontal="center"/>
    </xf>
    <xf borderId="16" fillId="0" fontId="7" numFmtId="0" xfId="0" applyAlignment="1" applyBorder="1" applyFont="1">
      <alignment/>
    </xf>
    <xf borderId="62" fillId="11" fontId="9" numFmtId="0" xfId="0" applyAlignment="1" applyBorder="1" applyFont="1">
      <alignment horizontal="center"/>
    </xf>
    <xf borderId="54" fillId="8" fontId="7" numFmtId="0" xfId="0" applyAlignment="1" applyBorder="1" applyFont="1">
      <alignment/>
    </xf>
    <xf borderId="63" fillId="11" fontId="9" numFmtId="0" xfId="0" applyAlignment="1" applyBorder="1" applyFont="1">
      <alignment horizontal="center"/>
    </xf>
    <xf borderId="21" fillId="0" fontId="3" numFmtId="0" xfId="0" applyAlignment="1" applyBorder="1" applyFont="1">
      <alignment/>
    </xf>
    <xf borderId="64" fillId="11" fontId="9" numFmtId="0" xfId="0" applyAlignment="1" applyBorder="1" applyFont="1">
      <alignment horizontal="center"/>
    </xf>
    <xf borderId="22" fillId="0" fontId="3" numFmtId="0" xfId="0" applyAlignment="1" applyBorder="1" applyFont="1">
      <alignment horizontal="right"/>
    </xf>
    <xf borderId="62" fillId="0" fontId="7" numFmtId="0" xfId="0" applyAlignment="1" applyBorder="1" applyFont="1">
      <alignment/>
    </xf>
    <xf borderId="23" fillId="0" fontId="3" numFmtId="0" xfId="0" applyAlignment="1" applyBorder="1" applyFont="1">
      <alignment horizontal="right"/>
    </xf>
    <xf borderId="63" fillId="0" fontId="7" numFmtId="0" xfId="0" applyAlignment="1" applyBorder="1" applyFont="1">
      <alignment/>
    </xf>
    <xf borderId="24" fillId="0" fontId="3" numFmtId="0" xfId="0" applyAlignment="1" applyBorder="1" applyFont="1">
      <alignment/>
    </xf>
    <xf borderId="61" fillId="17" fontId="7" numFmtId="0" xfId="0" applyAlignment="1" applyBorder="1" applyFont="1">
      <alignment/>
    </xf>
    <xf borderId="22" fillId="16" fontId="3" numFmtId="0" xfId="0" applyAlignment="1" applyBorder="1" applyFont="1">
      <alignment horizontal="center"/>
    </xf>
    <xf borderId="24" fillId="16" fontId="3" numFmtId="0" xfId="0" applyAlignment="1" applyBorder="1" applyFont="1">
      <alignment horizontal="center"/>
    </xf>
    <xf borderId="53" fillId="0" fontId="7" numFmtId="0" xfId="0" applyAlignment="1" applyBorder="1" applyFont="1">
      <alignment/>
    </xf>
    <xf borderId="62" fillId="17" fontId="7" numFmtId="0" xfId="0" applyAlignment="1" applyBorder="1" applyFont="1">
      <alignment/>
    </xf>
    <xf borderId="25" fillId="0" fontId="3" numFmtId="0" xfId="0" applyAlignment="1" applyBorder="1" applyFont="1">
      <alignment horizontal="center"/>
    </xf>
    <xf borderId="62" fillId="8" fontId="7" numFmtId="0" xfId="0" applyAlignment="1" applyBorder="1" applyFont="1">
      <alignment/>
    </xf>
    <xf borderId="62" fillId="8" fontId="3" numFmtId="0" xfId="0" applyAlignment="1" applyBorder="1" applyFont="1">
      <alignment horizontal="right"/>
    </xf>
    <xf borderId="54" fillId="0" fontId="7" numFmtId="0" xfId="0" applyAlignment="1" applyBorder="1" applyFont="1">
      <alignment/>
    </xf>
    <xf borderId="62" fillId="8" fontId="3" numFmtId="0" xfId="0" applyAlignment="1" applyBorder="1" applyFont="1">
      <alignment horizontal="right"/>
    </xf>
    <xf borderId="18" fillId="0" fontId="7" numFmtId="0" xfId="0" applyAlignment="1" applyBorder="1" applyFont="1">
      <alignment horizontal="right"/>
    </xf>
    <xf borderId="62" fillId="17" fontId="3" numFmtId="0" xfId="0" applyAlignment="1" applyBorder="1" applyFont="1">
      <alignment horizontal="right"/>
    </xf>
    <xf borderId="61" fillId="11" fontId="9" numFmtId="0" xfId="0" applyAlignment="1" applyBorder="1" applyFont="1">
      <alignment horizontal="center"/>
    </xf>
    <xf borderId="24" fillId="0" fontId="7" numFmtId="0" xfId="0" applyAlignment="1" applyBorder="1" applyFont="1">
      <alignment horizontal="right"/>
    </xf>
    <xf borderId="62" fillId="8" fontId="9" numFmtId="0" xfId="0" applyAlignment="1" applyBorder="1" applyFont="1">
      <alignment horizontal="center"/>
    </xf>
    <xf borderId="24" fillId="17" fontId="7" numFmtId="0" xfId="0" applyAlignment="1" applyBorder="1" applyFont="1">
      <alignment horizontal="right"/>
    </xf>
    <xf borderId="25" fillId="0" fontId="3" numFmtId="0" xfId="0" applyAlignment="1" applyBorder="1" applyFont="1">
      <alignment horizontal="center"/>
    </xf>
    <xf borderId="29" fillId="8" fontId="9" numFmtId="0" xfId="0" applyAlignment="1" applyBorder="1" applyFont="1">
      <alignment horizontal="center"/>
    </xf>
    <xf borderId="24" fillId="8" fontId="7" numFmtId="0" xfId="0" applyAlignment="1" applyBorder="1" applyFont="1">
      <alignment horizontal="right"/>
    </xf>
    <xf borderId="46" fillId="8" fontId="9" numFmtId="0" xfId="0" applyAlignment="1" applyBorder="1" applyFont="1">
      <alignment horizontal="center"/>
    </xf>
    <xf borderId="22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7" fillId="0" fontId="3" numFmtId="0" xfId="0" applyAlignment="1" applyBorder="1" applyFont="1">
      <alignment/>
    </xf>
    <xf borderId="30" fillId="8" fontId="9" numFmtId="0" xfId="0" applyAlignment="1" applyBorder="1" applyFont="1">
      <alignment horizontal="center"/>
    </xf>
    <xf borderId="28" fillId="0" fontId="3" numFmtId="0" xfId="0" applyAlignment="1" applyBorder="1" applyFont="1">
      <alignment horizontal="right"/>
    </xf>
    <xf borderId="29" fillId="0" fontId="3" numFmtId="0" xfId="0" applyAlignment="1" applyBorder="1" applyFont="1">
      <alignment horizontal="right"/>
    </xf>
    <xf borderId="65" fillId="0" fontId="7" numFmtId="0" xfId="0" applyBorder="1" applyFont="1"/>
    <xf borderId="45" fillId="17" fontId="1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29" fillId="0" fontId="3" numFmtId="0" xfId="0" applyAlignment="1" applyBorder="1" applyFont="1">
      <alignment horizontal="center"/>
    </xf>
    <xf borderId="18" fillId="8" fontId="7" numFmtId="0" xfId="0" applyAlignment="1" applyBorder="1" applyFont="1">
      <alignment horizontal="right"/>
    </xf>
    <xf borderId="30" fillId="0" fontId="3" numFmtId="0" xfId="0" applyAlignment="1" applyBorder="1" applyFont="1">
      <alignment horizontal="center"/>
    </xf>
    <xf borderId="28" fillId="16" fontId="3" numFmtId="0" xfId="0" applyAlignment="1" applyBorder="1" applyFont="1">
      <alignment horizontal="center"/>
    </xf>
    <xf borderId="46" fillId="0" fontId="1" numFmtId="0" xfId="0" applyAlignment="1" applyBorder="1" applyFont="1">
      <alignment horizontal="right"/>
    </xf>
    <xf borderId="30" fillId="8" fontId="3" numFmtId="0" xfId="0" applyAlignment="1" applyBorder="1" applyFont="1">
      <alignment horizontal="center"/>
    </xf>
    <xf borderId="31" fillId="0" fontId="3" numFmtId="0" xfId="0" applyAlignment="1" applyBorder="1" applyFont="1">
      <alignment horizontal="center"/>
    </xf>
    <xf borderId="28" fillId="11" fontId="3" numFmtId="0" xfId="0" applyAlignment="1" applyBorder="1" applyFont="1">
      <alignment/>
    </xf>
    <xf borderId="29" fillId="11" fontId="3" numFmtId="0" xfId="0" applyAlignment="1" applyBorder="1" applyFont="1">
      <alignment/>
    </xf>
    <xf borderId="17" fillId="0" fontId="3" numFmtId="0" xfId="0" applyAlignment="1" applyBorder="1" applyFont="1">
      <alignment/>
    </xf>
    <xf borderId="17" fillId="8" fontId="3" numFmtId="0" xfId="0" applyAlignment="1" applyBorder="1" applyFont="1">
      <alignment horizontal="right"/>
    </xf>
    <xf borderId="33" fillId="0" fontId="7" numFmtId="0" xfId="0" applyAlignment="1" applyBorder="1" applyFont="1">
      <alignment/>
    </xf>
    <xf borderId="66" fillId="0" fontId="7" numFmtId="0" xfId="0" applyAlignment="1" applyBorder="1" applyFont="1">
      <alignment/>
    </xf>
    <xf borderId="30" fillId="11" fontId="3" numFmtId="0" xfId="0" applyAlignment="1" applyBorder="1" applyFont="1">
      <alignment/>
    </xf>
    <xf borderId="34" fillId="0" fontId="7" numFmtId="0" xfId="0" applyAlignment="1" applyBorder="1" applyFont="1">
      <alignment/>
    </xf>
    <xf borderId="67" fillId="0" fontId="7" numFmtId="0" xfId="0" applyAlignment="1" applyBorder="1" applyFont="1">
      <alignment/>
    </xf>
    <xf borderId="68" fillId="0" fontId="7" numFmtId="0" xfId="0" applyAlignment="1" applyBorder="1" applyFont="1">
      <alignment/>
    </xf>
    <xf borderId="23" fillId="0" fontId="3" numFmtId="0" xfId="0" applyAlignment="1" applyBorder="1" applyFont="1">
      <alignment/>
    </xf>
    <xf borderId="34" fillId="8" fontId="7" numFmtId="0" xfId="0" applyAlignment="1" applyBorder="1" applyFont="1">
      <alignment/>
    </xf>
    <xf borderId="23" fillId="8" fontId="3" numFmtId="0" xfId="0" applyAlignment="1" applyBorder="1" applyFont="1">
      <alignment horizontal="right"/>
    </xf>
    <xf borderId="34" fillId="17" fontId="7" numFmtId="0" xfId="0" applyAlignment="1" applyBorder="1" applyFont="1">
      <alignment/>
    </xf>
    <xf borderId="29" fillId="8" fontId="7" numFmtId="0" xfId="0" applyAlignment="1" applyBorder="1" applyFont="1">
      <alignment horizontal="right"/>
    </xf>
    <xf borderId="33" fillId="0" fontId="7" numFmtId="0" xfId="0" applyAlignment="1" applyBorder="1" applyFont="1">
      <alignment horizontal="right"/>
    </xf>
    <xf borderId="29" fillId="0" fontId="3" numFmtId="0" xfId="0" applyAlignment="1" applyBorder="1" applyFont="1">
      <alignment/>
    </xf>
    <xf borderId="33" fillId="8" fontId="7" numFmtId="0" xfId="0" applyAlignment="1" applyBorder="1" applyFont="1">
      <alignment/>
    </xf>
    <xf borderId="64" fillId="8" fontId="7" numFmtId="0" xfId="0" applyAlignment="1" applyBorder="1" applyFont="1">
      <alignment/>
    </xf>
    <xf borderId="62" fillId="0" fontId="7" numFmtId="0" xfId="0" applyAlignment="1" applyBorder="1" applyFont="1">
      <alignment horizontal="right"/>
    </xf>
    <xf borderId="30" fillId="0" fontId="7" numFmtId="0" xfId="0" applyAlignment="1" applyBorder="1" applyFont="1">
      <alignment horizontal="right"/>
    </xf>
    <xf borderId="28" fillId="0" fontId="3" numFmtId="0" xfId="0" applyAlignment="1" applyBorder="1" applyFont="1">
      <alignment horizontal="center"/>
    </xf>
    <xf borderId="69" fillId="11" fontId="9" numFmtId="0" xfId="0" applyAlignment="1" applyBorder="1" applyFont="1">
      <alignment horizontal="center"/>
    </xf>
    <xf borderId="33" fillId="0" fontId="3" numFmtId="0" xfId="0" applyAlignment="1" applyBorder="1" applyFont="1">
      <alignment horizontal="left"/>
    </xf>
    <xf borderId="64" fillId="17" fontId="7" numFmtId="0" xfId="0" applyAlignment="1" applyBorder="1" applyFont="1">
      <alignment/>
    </xf>
    <xf borderId="33" fillId="0" fontId="3" numFmtId="0" xfId="0" applyAlignment="1" applyBorder="1" applyFont="1">
      <alignment horizontal="center"/>
    </xf>
    <xf borderId="62" fillId="0" fontId="3" numFmtId="0" xfId="0" applyAlignment="1" applyBorder="1" applyFont="1">
      <alignment/>
    </xf>
    <xf borderId="18" fillId="17" fontId="7" numFmtId="0" xfId="0" applyAlignment="1" applyBorder="1" applyFont="1">
      <alignment/>
    </xf>
    <xf borderId="18" fillId="8" fontId="7" numFmtId="0" xfId="0" applyAlignment="1" applyBorder="1" applyFont="1">
      <alignment/>
    </xf>
    <xf borderId="64" fillId="0" fontId="7" numFmtId="0" xfId="0" applyAlignment="1" applyBorder="1" applyFont="1">
      <alignment/>
    </xf>
    <xf borderId="21" fillId="12" fontId="10" numFmtId="0" xfId="0" applyAlignment="1" applyBorder="1" applyFont="1">
      <alignment horizontal="left"/>
    </xf>
    <xf borderId="4" fillId="0" fontId="7" numFmtId="0" xfId="0" applyAlignment="1" applyBorder="1" applyFont="1">
      <alignment/>
    </xf>
    <xf borderId="37" fillId="0" fontId="3" numFmtId="0" xfId="0" applyAlignment="1" applyBorder="1" applyFont="1">
      <alignment horizontal="left"/>
    </xf>
    <xf borderId="37" fillId="0" fontId="3" numFmtId="0" xfId="0" applyAlignment="1" applyBorder="1" applyFont="1">
      <alignment horizontal="center"/>
    </xf>
    <xf borderId="29" fillId="17" fontId="9" numFmtId="0" xfId="0" applyAlignment="1" applyBorder="1" applyFont="1">
      <alignment horizontal="center"/>
    </xf>
    <xf borderId="28" fillId="8" fontId="7" numFmtId="0" xfId="0" applyAlignment="1" applyBorder="1" applyFont="1">
      <alignment/>
    </xf>
    <xf borderId="58" fillId="17" fontId="9" numFmtId="0" xfId="0" applyAlignment="1" applyBorder="1" applyFont="1">
      <alignment horizontal="center"/>
    </xf>
    <xf borderId="29" fillId="8" fontId="7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11" fontId="9" numFmtId="0" xfId="0" applyAlignment="1" applyFont="1">
      <alignment horizontal="center"/>
    </xf>
    <xf borderId="0" fillId="0" fontId="3" numFmtId="0" xfId="0" applyAlignment="1" applyFont="1">
      <alignment horizontal="right"/>
    </xf>
    <xf borderId="16" fillId="17" fontId="3" numFmtId="0" xfId="0" applyAlignment="1" applyBorder="1" applyFont="1">
      <alignment horizontal="right"/>
    </xf>
    <xf borderId="17" fillId="0" fontId="3" numFmtId="0" xfId="0" applyAlignment="1" applyBorder="1" applyFont="1">
      <alignment horizontal="right"/>
    </xf>
    <xf borderId="17" fillId="17" fontId="3" numFmtId="0" xfId="0" applyAlignment="1" applyBorder="1" applyFont="1">
      <alignment horizontal="right"/>
    </xf>
    <xf borderId="17" fillId="17" fontId="3" numFmtId="0" xfId="0" applyAlignment="1" applyBorder="1" applyFont="1">
      <alignment horizontal="right"/>
    </xf>
    <xf borderId="16" fillId="0" fontId="3" numFmtId="0" xfId="0" applyAlignment="1" applyBorder="1" applyFont="1">
      <alignment horizontal="right"/>
    </xf>
    <xf borderId="17" fillId="17" fontId="3" numFmtId="0" xfId="0" applyAlignment="1" applyBorder="1" applyFont="1">
      <alignment horizontal="right"/>
    </xf>
    <xf borderId="17" fillId="0" fontId="3" numFmtId="0" xfId="0" applyAlignment="1" applyBorder="1" applyFont="1">
      <alignment horizontal="right"/>
    </xf>
    <xf borderId="17" fillId="17" fontId="9" numFmtId="0" xfId="0" applyAlignment="1" applyBorder="1" applyFont="1">
      <alignment horizontal="center"/>
    </xf>
    <xf borderId="0" fillId="0" fontId="3" numFmtId="4" xfId="0" applyAlignment="1" applyFont="1" applyNumberFormat="1">
      <alignment horizontal="center"/>
    </xf>
    <xf borderId="16" fillId="17" fontId="9" numFmtId="0" xfId="0" applyAlignment="1" applyBorder="1" applyFont="1">
      <alignment horizontal="center"/>
    </xf>
    <xf borderId="28" fillId="0" fontId="3" numFmtId="0" xfId="0" applyAlignment="1" applyBorder="1" applyFont="1">
      <alignment horizontal="right"/>
    </xf>
    <xf borderId="15" fillId="0" fontId="3" numFmtId="0" xfId="0" applyAlignment="1" applyBorder="1" applyFont="1">
      <alignment/>
    </xf>
    <xf borderId="29" fillId="0" fontId="3" numFmtId="0" xfId="0" applyAlignment="1" applyBorder="1" applyFont="1">
      <alignment horizontal="right"/>
    </xf>
    <xf borderId="16" fillId="0" fontId="3" numFmtId="0" xfId="0" applyAlignment="1" applyBorder="1" applyFont="1">
      <alignment horizontal="right"/>
    </xf>
    <xf borderId="29" fillId="17" fontId="3" numFmtId="0" xfId="0" applyAlignment="1" applyBorder="1" applyFont="1">
      <alignment horizontal="right"/>
    </xf>
    <xf borderId="18" fillId="0" fontId="3" numFmtId="0" xfId="0" applyAlignment="1" applyBorder="1" applyFont="1">
      <alignment/>
    </xf>
    <xf borderId="16" fillId="16" fontId="3" numFmtId="0" xfId="0" applyAlignment="1" applyBorder="1" applyFont="1">
      <alignment horizontal="center"/>
    </xf>
    <xf borderId="18" fillId="16" fontId="3" numFmtId="0" xfId="0" applyAlignment="1" applyBorder="1" applyFont="1">
      <alignment horizontal="center"/>
    </xf>
    <xf borderId="17" fillId="0" fontId="3" numFmtId="0" xfId="0" applyAlignment="1" applyBorder="1" applyFont="1">
      <alignment/>
    </xf>
    <xf borderId="29" fillId="8" fontId="3" numFmtId="0" xfId="0" applyAlignment="1" applyBorder="1" applyFont="1">
      <alignment horizontal="right"/>
    </xf>
    <xf borderId="29" fillId="17" fontId="3" numFmtId="0" xfId="0" applyAlignment="1" applyBorder="1" applyFont="1">
      <alignment horizontal="right"/>
    </xf>
    <xf borderId="29" fillId="17" fontId="3" numFmtId="0" xfId="0" applyAlignment="1" applyBorder="1" applyFont="1">
      <alignment horizontal="right"/>
    </xf>
    <xf borderId="29" fillId="0" fontId="3" numFmtId="0" xfId="0" applyAlignment="1" applyBorder="1" applyFont="1">
      <alignment horizontal="right"/>
    </xf>
    <xf borderId="28" fillId="0" fontId="3" numFmtId="0" xfId="0" applyAlignment="1" applyBorder="1" applyFont="1">
      <alignment horizontal="right"/>
    </xf>
    <xf borderId="54" fillId="8" fontId="7" numFmtId="0" xfId="0" applyAlignment="1" applyBorder="1" applyFont="1">
      <alignment horizontal="right"/>
    </xf>
    <xf borderId="23" fillId="0" fontId="3" numFmtId="0" xfId="0" applyAlignment="1" applyBorder="1" applyFont="1">
      <alignment/>
    </xf>
    <xf borderId="16" fillId="8" fontId="7" numFmtId="0" xfId="0" applyAlignment="1" applyBorder="1" applyFont="1">
      <alignment horizontal="right"/>
    </xf>
    <xf borderId="46" fillId="8" fontId="7" numFmtId="0" xfId="0" applyAlignment="1" applyBorder="1" applyFont="1">
      <alignment horizontal="right"/>
    </xf>
    <xf borderId="23" fillId="0" fontId="3" numFmtId="0" xfId="0" applyAlignment="1" applyBorder="1" applyFont="1">
      <alignment/>
    </xf>
    <xf borderId="28" fillId="8" fontId="7" numFmtId="0" xfId="0" applyAlignment="1" applyBorder="1" applyFont="1">
      <alignment horizontal="right"/>
    </xf>
    <xf borderId="0" fillId="0" fontId="15" numFmtId="0" xfId="0" applyAlignment="1" applyFont="1">
      <alignment horizontal="center"/>
    </xf>
    <xf borderId="6" fillId="11" fontId="3" numFmtId="0" xfId="0" applyAlignment="1" applyBorder="1" applyFont="1">
      <alignment/>
    </xf>
    <xf borderId="6" fillId="0" fontId="3" numFmtId="0" xfId="0" applyAlignment="1" applyBorder="1" applyFont="1">
      <alignment/>
    </xf>
    <xf borderId="64" fillId="8" fontId="3" numFmtId="0" xfId="0" applyAlignment="1" applyBorder="1" applyFont="1">
      <alignment horizontal="right"/>
    </xf>
    <xf borderId="62" fillId="0" fontId="3" numFmtId="0" xfId="0" applyAlignment="1" applyBorder="1" applyFont="1">
      <alignment horizontal="right"/>
    </xf>
    <xf borderId="62" fillId="17" fontId="3" numFmtId="0" xfId="0" applyAlignment="1" applyBorder="1" applyFont="1">
      <alignment horizontal="right"/>
    </xf>
    <xf borderId="62" fillId="17" fontId="3" numFmtId="0" xfId="0" applyAlignment="1" applyBorder="1" applyFont="1">
      <alignment horizontal="right"/>
    </xf>
    <xf borderId="64" fillId="0" fontId="3" numFmtId="0" xfId="0" applyAlignment="1" applyBorder="1" applyFont="1">
      <alignment horizontal="right"/>
    </xf>
    <xf borderId="62" fillId="0" fontId="3" numFmtId="0" xfId="0" applyAlignment="1" applyBorder="1" applyFont="1">
      <alignment horizontal="right"/>
    </xf>
    <xf borderId="62" fillId="0" fontId="3" numFmtId="0" xfId="0" applyAlignment="1" applyBorder="1" applyFont="1">
      <alignment horizontal="right"/>
    </xf>
    <xf borderId="62" fillId="8" fontId="3" numFmtId="0" xfId="0" applyAlignment="1" applyBorder="1" applyFont="1">
      <alignment horizontal="right"/>
    </xf>
    <xf borderId="33" fillId="11" fontId="3" numFmtId="0" xfId="0" applyAlignment="1" applyBorder="1" applyFont="1">
      <alignment/>
    </xf>
    <xf borderId="62" fillId="17" fontId="9" numFmtId="0" xfId="0" applyAlignment="1" applyBorder="1" applyFont="1">
      <alignment horizontal="center"/>
    </xf>
    <xf borderId="29" fillId="0" fontId="3" numFmtId="0" xfId="0" applyAlignment="1" applyBorder="1" applyFont="1">
      <alignment/>
    </xf>
    <xf borderId="64" fillId="0" fontId="3" numFmtId="0" xfId="0" applyAlignment="1" applyBorder="1" applyFont="1">
      <alignment horizontal="right"/>
    </xf>
    <xf borderId="64" fillId="8" fontId="3" numFmtId="0" xfId="0" applyAlignment="1" applyBorder="1" applyFont="1">
      <alignment horizontal="right"/>
    </xf>
    <xf borderId="0" fillId="0" fontId="12" numFmtId="0" xfId="0" applyAlignment="1" applyFont="1">
      <alignment/>
    </xf>
    <xf borderId="63" fillId="0" fontId="3" numFmtId="0" xfId="0" applyAlignment="1" applyBorder="1" applyFont="1">
      <alignment horizontal="right"/>
    </xf>
    <xf borderId="61" fillId="0" fontId="3" numFmtId="0" xfId="0" applyAlignment="1" applyBorder="1" applyFont="1">
      <alignment horizontal="right"/>
    </xf>
    <xf borderId="62" fillId="0" fontId="3" numFmtId="0" xfId="0" applyAlignment="1" applyBorder="1" applyFont="1">
      <alignment horizontal="right"/>
    </xf>
    <xf borderId="62" fillId="0" fontId="3" numFmtId="0" xfId="0" applyAlignment="1" applyBorder="1" applyFont="1">
      <alignment horizontal="center"/>
    </xf>
    <xf borderId="63" fillId="0" fontId="3" numFmtId="0" xfId="0" applyAlignment="1" applyBorder="1" applyFont="1">
      <alignment/>
    </xf>
    <xf borderId="23" fillId="17" fontId="9" numFmtId="0" xfId="0" applyAlignment="1" applyBorder="1" applyFont="1">
      <alignment horizontal="center"/>
    </xf>
    <xf borderId="61" fillId="16" fontId="3" numFmtId="0" xfId="0" applyAlignment="1" applyBorder="1" applyFont="1">
      <alignment horizontal="center"/>
    </xf>
    <xf borderId="63" fillId="16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1" fillId="0" fontId="3" numFmtId="0" xfId="0" applyAlignment="1" applyBorder="1" applyFont="1">
      <alignment/>
    </xf>
    <xf borderId="62" fillId="0" fontId="3" numFmtId="0" xfId="0" applyAlignment="1" applyBorder="1" applyFont="1">
      <alignment/>
    </xf>
    <xf borderId="62" fillId="0" fontId="3" numFmtId="0" xfId="0" applyAlignment="1" applyBorder="1" applyFont="1">
      <alignment/>
    </xf>
    <xf borderId="63" fillId="0" fontId="3" numFmtId="0" xfId="0" applyAlignment="1" applyBorder="1" applyFont="1">
      <alignment/>
    </xf>
    <xf borderId="61" fillId="0" fontId="3" numFmtId="0" xfId="0" applyAlignment="1" applyBorder="1" applyFont="1">
      <alignment horizontal="center"/>
    </xf>
    <xf borderId="62" fillId="0" fontId="3" numFmtId="0" xfId="0" applyAlignment="1" applyBorder="1" applyFont="1">
      <alignment horizontal="center"/>
    </xf>
    <xf borderId="28" fillId="8" fontId="9" numFmtId="0" xfId="0" applyAlignment="1" applyBorder="1" applyFont="1">
      <alignment horizontal="center"/>
    </xf>
    <xf borderId="49" fillId="0" fontId="3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18" fillId="17" fontId="9" numFmtId="0" xfId="0" applyAlignment="1" applyBorder="1" applyFont="1">
      <alignment horizontal="center"/>
    </xf>
    <xf borderId="0" fillId="0" fontId="7" numFmtId="0" xfId="0" applyAlignment="1" applyFont="1">
      <alignment horizontal="center" vertical="center"/>
    </xf>
    <xf borderId="49" fillId="0" fontId="3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48" fillId="0" fontId="3" numFmtId="4" xfId="0" applyAlignment="1" applyBorder="1" applyFont="1" applyNumberFormat="1">
      <alignment horizontal="center"/>
    </xf>
    <xf borderId="6" fillId="13" fontId="7" numFmtId="0" xfId="0" applyBorder="1" applyFont="1"/>
    <xf borderId="49" fillId="0" fontId="3" numFmtId="4" xfId="0" applyAlignment="1" applyBorder="1" applyFont="1" applyNumberFormat="1">
      <alignment horizontal="center"/>
    </xf>
    <xf borderId="0" fillId="12" fontId="16" numFmtId="0" xfId="0" applyFont="1"/>
    <xf borderId="6" fillId="14" fontId="17" numFmtId="0" xfId="0" applyAlignment="1" applyBorder="1" applyFont="1">
      <alignment/>
    </xf>
    <xf borderId="49" fillId="0" fontId="3" numFmtId="4" xfId="0" applyAlignment="1" applyBorder="1" applyFont="1" applyNumberFormat="1">
      <alignment horizontal="center"/>
    </xf>
    <xf borderId="30" fillId="17" fontId="9" numFmtId="0" xfId="0" applyAlignment="1" applyBorder="1" applyFont="1">
      <alignment horizontal="center"/>
    </xf>
    <xf borderId="23" fillId="8" fontId="3" numFmtId="0" xfId="0" applyAlignment="1" applyBorder="1" applyFont="1">
      <alignment/>
    </xf>
    <xf borderId="63" fillId="0" fontId="3" numFmtId="0" xfId="0" applyAlignment="1" applyBorder="1" applyFont="1">
      <alignment horizontal="center"/>
    </xf>
    <xf borderId="24" fillId="17" fontId="9" numFmtId="0" xfId="0" applyAlignment="1" applyBorder="1" applyFont="1">
      <alignment horizontal="center"/>
    </xf>
    <xf borderId="61" fillId="8" fontId="3" numFmtId="0" xfId="0" applyAlignment="1" applyBorder="1" applyFont="1">
      <alignment horizontal="center"/>
    </xf>
    <xf borderId="22" fillId="8" fontId="9" numFmtId="0" xfId="0" applyAlignment="1" applyBorder="1" applyFont="1">
      <alignment horizontal="center"/>
    </xf>
    <xf borderId="63" fillId="8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left"/>
    </xf>
    <xf borderId="11" fillId="0" fontId="3" numFmtId="0" xfId="0" applyAlignment="1" applyBorder="1" applyFont="1">
      <alignment horizontal="center"/>
    </xf>
    <xf borderId="10" fillId="0" fontId="3" numFmtId="4" xfId="0" applyAlignment="1" applyBorder="1" applyFont="1" applyNumberFormat="1">
      <alignment horizontal="center"/>
    </xf>
    <xf borderId="11" fillId="0" fontId="3" numFmtId="4" xfId="0" applyAlignment="1" applyBorder="1" applyFont="1" applyNumberFormat="1">
      <alignment horizontal="center"/>
    </xf>
    <xf borderId="11" fillId="0" fontId="3" numFmtId="4" xfId="0" applyAlignment="1" applyBorder="1" applyFont="1" applyNumberFormat="1">
      <alignment horizontal="center"/>
    </xf>
    <xf borderId="39" fillId="0" fontId="3" numFmtId="0" xfId="0" applyAlignment="1" applyBorder="1" applyFont="1">
      <alignment horizontal="right"/>
    </xf>
    <xf borderId="40" fillId="0" fontId="3" numFmtId="0" xfId="0" applyAlignment="1" applyBorder="1" applyFont="1">
      <alignment horizontal="right"/>
    </xf>
    <xf borderId="40" fillId="0" fontId="3" numFmtId="0" xfId="0" applyAlignment="1" applyBorder="1" applyFont="1">
      <alignment horizontal="right"/>
    </xf>
    <xf borderId="40" fillId="0" fontId="3" numFmtId="0" xfId="0" applyAlignment="1" applyBorder="1" applyFont="1">
      <alignment horizontal="center"/>
    </xf>
    <xf borderId="40" fillId="0" fontId="3" numFmtId="0" xfId="0" applyAlignment="1" applyBorder="1" applyFont="1">
      <alignment horizontal="center"/>
    </xf>
    <xf borderId="41" fillId="0" fontId="3" numFmtId="0" xfId="0" applyAlignment="1" applyBorder="1" applyFont="1">
      <alignment horizontal="center"/>
    </xf>
    <xf borderId="39" fillId="8" fontId="3" numFmtId="0" xfId="0" applyAlignment="1" applyBorder="1" applyFont="1">
      <alignment horizontal="center"/>
    </xf>
    <xf borderId="41" fillId="8" fontId="3" numFmtId="0" xfId="0" applyAlignment="1" applyBorder="1" applyFont="1">
      <alignment horizontal="center"/>
    </xf>
    <xf borderId="55" fillId="0" fontId="3" numFmtId="0" xfId="0" applyAlignment="1" applyBorder="1" applyFont="1">
      <alignment horizontal="center"/>
    </xf>
    <xf borderId="39" fillId="0" fontId="3" numFmtId="0" xfId="0" applyAlignment="1" applyBorder="1" applyFont="1">
      <alignment horizontal="center"/>
    </xf>
    <xf borderId="41" fillId="0" fontId="3" numFmtId="0" xfId="0" applyAlignment="1" applyBorder="1" applyFont="1">
      <alignment/>
    </xf>
    <xf borderId="39" fillId="0" fontId="3" numFmtId="0" xfId="0" applyAlignment="1" applyBorder="1" applyFont="1">
      <alignment horizontal="center"/>
    </xf>
    <xf borderId="41" fillId="0" fontId="3" numFmtId="0" xfId="0" applyAlignment="1" applyBorder="1" applyFont="1">
      <alignment/>
    </xf>
    <xf borderId="41" fillId="0" fontId="3" numFmtId="0" xfId="0" applyAlignment="1" applyBorder="1" applyFont="1">
      <alignment horizontal="left"/>
    </xf>
    <xf borderId="41" fillId="0" fontId="3" numFmtId="0" xfId="0" applyAlignment="1" applyBorder="1" applyFont="1">
      <alignment horizontal="center"/>
    </xf>
    <xf borderId="40" fillId="0" fontId="3" numFmtId="4" xfId="0" applyAlignment="1" applyBorder="1" applyFont="1" applyNumberFormat="1">
      <alignment horizontal="center"/>
    </xf>
    <xf borderId="41" fillId="0" fontId="3" numFmtId="4" xfId="0" applyAlignment="1" applyBorder="1" applyFont="1" applyNumberFormat="1">
      <alignment horizontal="center"/>
    </xf>
    <xf borderId="41" fillId="0" fontId="3" numFmtId="4" xfId="0" applyAlignment="1" applyBorder="1" applyFont="1" applyNumberFormat="1">
      <alignment horizontal="center"/>
    </xf>
    <xf borderId="6" fillId="0" fontId="3" numFmtId="0" xfId="0" applyAlignment="1" applyBorder="1" applyFont="1">
      <alignment/>
    </xf>
    <xf borderId="30" fillId="0" fontId="3" numFmtId="0" xfId="0" applyAlignment="1" applyBorder="1" applyFont="1">
      <alignment/>
    </xf>
    <xf borderId="28" fillId="0" fontId="3" numFmtId="0" xfId="0" applyAlignment="1" applyBorder="1" applyFont="1">
      <alignment/>
    </xf>
    <xf borderId="29" fillId="0" fontId="3" numFmtId="0" xfId="0" applyAlignment="1" applyBorder="1" applyFont="1">
      <alignment/>
    </xf>
    <xf borderId="51" fillId="0" fontId="3" numFmtId="0" xfId="0" applyAlignment="1" applyBorder="1" applyFont="1">
      <alignment horizontal="left"/>
    </xf>
    <xf borderId="61" fillId="0" fontId="3" numFmtId="0" xfId="0" applyAlignment="1" applyBorder="1" applyFont="1">
      <alignment horizontal="right"/>
    </xf>
    <xf borderId="62" fillId="0" fontId="3" numFmtId="0" xfId="0" applyAlignment="1" applyBorder="1" applyFont="1">
      <alignment horizontal="right"/>
    </xf>
    <xf borderId="61" fillId="11" fontId="3" numFmtId="0" xfId="0" applyAlignment="1" applyBorder="1" applyFont="1">
      <alignment/>
    </xf>
    <xf borderId="63" fillId="11" fontId="3" numFmtId="0" xfId="0" applyAlignment="1" applyBorder="1" applyFont="1">
      <alignment/>
    </xf>
    <xf borderId="5" fillId="0" fontId="3" numFmtId="0" xfId="0" applyAlignment="1" applyBorder="1" applyFont="1">
      <alignment/>
    </xf>
    <xf borderId="61" fillId="0" fontId="3" numFmtId="0" xfId="0" applyAlignment="1" applyBorder="1" applyFont="1">
      <alignment/>
    </xf>
    <xf borderId="11" fillId="0" fontId="3" numFmtId="0" xfId="0" applyAlignment="1" applyBorder="1" applyFont="1">
      <alignment/>
    </xf>
    <xf borderId="0" fillId="0" fontId="3" numFmtId="0" xfId="0" applyAlignment="1" applyFont="1">
      <alignment horizontal="center"/>
    </xf>
    <xf borderId="48" fillId="0" fontId="3" numFmtId="4" xfId="0" applyAlignment="1" applyBorder="1" applyFont="1" applyNumberFormat="1">
      <alignment horizontal="center"/>
    </xf>
    <xf borderId="49" fillId="0" fontId="3" numFmtId="4" xfId="0" applyAlignment="1" applyBorder="1" applyFont="1" applyNumberFormat="1">
      <alignment horizontal="center"/>
    </xf>
    <xf borderId="0" fillId="0" fontId="3" numFmtId="0" xfId="0" applyAlignment="1" applyFont="1">
      <alignment horizontal="right"/>
    </xf>
    <xf borderId="16" fillId="0" fontId="3" numFmtId="0" xfId="0" applyAlignment="1" applyBorder="1" applyFont="1">
      <alignment horizontal="right"/>
    </xf>
    <xf borderId="18" fillId="0" fontId="3" numFmtId="0" xfId="0" applyAlignment="1" applyBorder="1" applyFont="1">
      <alignment horizontal="right"/>
    </xf>
    <xf borderId="22" fillId="17" fontId="3" numFmtId="0" xfId="0" applyAlignment="1" applyBorder="1" applyFont="1">
      <alignment horizontal="right"/>
    </xf>
    <xf borderId="23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3" fillId="0" fontId="3" numFmtId="164" xfId="0" applyAlignment="1" applyBorder="1" applyFont="1" applyNumberFormat="1">
      <alignment horizontal="right"/>
    </xf>
    <xf borderId="23" fillId="17" fontId="3" numFmtId="0" xfId="0" applyAlignment="1" applyBorder="1" applyFont="1">
      <alignment horizontal="right"/>
    </xf>
    <xf borderId="23" fillId="17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24" fillId="0" fontId="3" numFmtId="0" xfId="0" applyAlignment="1" applyBorder="1" applyFont="1">
      <alignment horizontal="right"/>
    </xf>
    <xf borderId="23" fillId="8" fontId="3" numFmtId="0" xfId="0" applyAlignment="1" applyBorder="1" applyFont="1">
      <alignment horizontal="right"/>
    </xf>
    <xf borderId="30" fillId="0" fontId="3" numFmtId="0" xfId="0" applyAlignment="1" applyBorder="1" applyFont="1">
      <alignment horizontal="right"/>
    </xf>
    <xf borderId="16" fillId="17" fontId="1" numFmtId="0" xfId="0" applyAlignment="1" applyBorder="1" applyFont="1">
      <alignment horizontal="right"/>
    </xf>
    <xf borderId="54" fillId="8" fontId="1" numFmtId="0" xfId="0" applyAlignment="1" applyBorder="1" applyFont="1">
      <alignment horizontal="right"/>
    </xf>
    <xf borderId="18" fillId="8" fontId="1" numFmtId="0" xfId="0" applyAlignment="1" applyBorder="1" applyFont="1">
      <alignment horizontal="right"/>
    </xf>
    <xf borderId="22" fillId="17" fontId="1" numFmtId="0" xfId="0" applyAlignment="1" applyBorder="1" applyFont="1">
      <alignment horizontal="right"/>
    </xf>
    <xf borderId="45" fillId="8" fontId="1" numFmtId="0" xfId="0" applyAlignment="1" applyBorder="1" applyFont="1">
      <alignment horizontal="right"/>
    </xf>
    <xf borderId="24" fillId="17" fontId="1" numFmtId="0" xfId="0" applyAlignment="1" applyBorder="1" applyFont="1">
      <alignment horizontal="right"/>
    </xf>
    <xf borderId="24" fillId="8" fontId="1" numFmtId="0" xfId="0" applyAlignment="1" applyBorder="1" applyFont="1">
      <alignment horizontal="right"/>
    </xf>
    <xf borderId="28" fillId="0" fontId="1" numFmtId="0" xfId="0" applyAlignment="1" applyBorder="1" applyFont="1">
      <alignment horizontal="right"/>
    </xf>
    <xf borderId="46" fillId="17" fontId="1" numFmtId="0" xfId="0" applyAlignment="1" applyBorder="1" applyFont="1">
      <alignment horizontal="right"/>
    </xf>
    <xf borderId="30" fillId="8" fontId="1" numFmtId="0" xfId="0" applyAlignment="1" applyBorder="1" applyFont="1">
      <alignment horizontal="right"/>
    </xf>
    <xf borderId="0" fillId="0" fontId="18" numFmtId="0" xfId="0" applyAlignment="1" applyFont="1">
      <alignment horizontal="center"/>
    </xf>
    <xf borderId="54" fillId="17" fontId="9" numFmtId="0" xfId="0" applyAlignment="1" applyBorder="1" applyFont="1">
      <alignment horizontal="center"/>
    </xf>
    <xf borderId="57" fillId="8" fontId="9" numFmtId="0" xfId="0" applyAlignment="1" applyBorder="1" applyFont="1">
      <alignment horizontal="center"/>
    </xf>
    <xf borderId="45" fillId="17" fontId="9" numFmtId="0" xfId="0" applyAlignment="1" applyBorder="1" applyFont="1">
      <alignment horizontal="center"/>
    </xf>
    <xf borderId="58" fillId="8" fontId="7" numFmtId="0" xfId="0" applyAlignment="1" applyBorder="1" applyFont="1">
      <alignment/>
    </xf>
    <xf borderId="46" fillId="17" fontId="9" numFmtId="0" xfId="0" applyAlignment="1" applyBorder="1" applyFont="1">
      <alignment horizontal="center"/>
    </xf>
    <xf borderId="0" fillId="11" fontId="11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7" numFmtId="2" xfId="0" applyFont="1" applyNumberFormat="1"/>
    <xf borderId="52" fillId="0" fontId="7" numFmtId="0" xfId="0" applyAlignment="1" applyBorder="1" applyFont="1">
      <alignment/>
    </xf>
    <xf borderId="5" fillId="0" fontId="7" numFmtId="0" xfId="0" applyAlignment="1" applyBorder="1" applyFont="1">
      <alignment horizontal="center"/>
    </xf>
    <xf borderId="0" fillId="0" fontId="7" numFmtId="0" xfId="0" applyFont="1"/>
    <xf borderId="8" fillId="0" fontId="7" numFmtId="0" xfId="0" applyAlignment="1" applyBorder="1" applyFont="1">
      <alignment horizontal="right"/>
    </xf>
    <xf borderId="6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right"/>
    </xf>
    <xf borderId="16" fillId="8" fontId="3" numFmtId="0" xfId="0" applyAlignment="1" applyBorder="1" applyFont="1">
      <alignment horizontal="right"/>
    </xf>
    <xf borderId="17" fillId="8" fontId="3" numFmtId="0" xfId="0" applyAlignment="1" applyBorder="1" applyFont="1">
      <alignment/>
    </xf>
    <xf borderId="17" fillId="8" fontId="3" numFmtId="0" xfId="0" applyAlignment="1" applyBorder="1" applyFont="1">
      <alignment horizontal="right"/>
    </xf>
    <xf borderId="16" fillId="17" fontId="3" numFmtId="0" xfId="0" applyAlignment="1" applyBorder="1" applyFont="1">
      <alignment horizontal="right"/>
    </xf>
    <xf borderId="6" fillId="0" fontId="7" numFmtId="0" xfId="0" applyAlignment="1" applyBorder="1" applyFont="1">
      <alignment horizontal="center"/>
    </xf>
    <xf borderId="18" fillId="8" fontId="3" numFmtId="0" xfId="0" applyAlignment="1" applyBorder="1" applyFont="1">
      <alignment horizontal="right"/>
    </xf>
    <xf borderId="23" fillId="0" fontId="3" numFmtId="0" xfId="0" applyAlignment="1" applyBorder="1" applyFont="1">
      <alignment horizontal="right"/>
    </xf>
    <xf borderId="0" fillId="0" fontId="7" numFmtId="0" xfId="0" applyAlignment="1" applyFont="1">
      <alignment horizontal="left"/>
    </xf>
    <xf borderId="3" fillId="0" fontId="7" numFmtId="0" xfId="0" applyAlignment="1" applyBorder="1" applyFont="1">
      <alignment horizontal="center"/>
    </xf>
    <xf borderId="56" fillId="0" fontId="7" numFmtId="0" xfId="0" applyAlignment="1" applyBorder="1" applyFont="1">
      <alignment horizontal="left"/>
    </xf>
    <xf borderId="29" fillId="8" fontId="3" numFmtId="0" xfId="0" applyAlignment="1" applyBorder="1" applyFont="1">
      <alignment horizontal="right"/>
    </xf>
    <xf borderId="54" fillId="0" fontId="7" numFmtId="0" xfId="0" applyAlignment="1" applyBorder="1" applyFont="1">
      <alignment horizontal="right"/>
    </xf>
    <xf borderId="0" fillId="0" fontId="7" numFmtId="0" xfId="0" applyAlignment="1" applyFont="1">
      <alignment horizontal="right"/>
    </xf>
    <xf borderId="16" fillId="0" fontId="7" numFmtId="0" xfId="0" applyAlignment="1" applyBorder="1" applyFont="1">
      <alignment horizontal="right"/>
    </xf>
    <xf borderId="45" fillId="0" fontId="7" numFmtId="0" xfId="0" applyAlignment="1" applyBorder="1" applyFont="1">
      <alignment horizontal="right"/>
    </xf>
    <xf borderId="22" fillId="0" fontId="7" numFmtId="0" xfId="0" applyAlignment="1" applyBorder="1" applyFont="1">
      <alignment horizontal="right"/>
    </xf>
    <xf borderId="0" fillId="0" fontId="7" numFmtId="9" xfId="0" applyAlignment="1" applyFont="1" applyNumberFormat="1">
      <alignment/>
    </xf>
    <xf borderId="61" fillId="8" fontId="7" numFmtId="0" xfId="0" applyAlignment="1" applyBorder="1" applyFont="1">
      <alignment/>
    </xf>
    <xf borderId="62" fillId="0" fontId="3" numFmtId="0" xfId="0" applyAlignment="1" applyBorder="1" applyFont="1">
      <alignment horizontal="right"/>
    </xf>
    <xf borderId="63" fillId="17" fontId="9" numFmtId="0" xfId="0" applyAlignment="1" applyBorder="1" applyFont="1">
      <alignment horizontal="center"/>
    </xf>
    <xf borderId="61" fillId="0" fontId="1" numFmtId="0" xfId="0" applyAlignment="1" applyBorder="1" applyFont="1">
      <alignment horizontal="right"/>
    </xf>
    <xf borderId="62" fillId="0" fontId="1" numFmtId="0" xfId="0" applyAlignment="1" applyBorder="1" applyFont="1">
      <alignment horizontal="right"/>
    </xf>
    <xf borderId="69" fillId="17" fontId="1" numFmtId="0" xfId="0" applyAlignment="1" applyBorder="1" applyFont="1">
      <alignment horizontal="right"/>
    </xf>
    <xf borderId="62" fillId="8" fontId="7" numFmtId="0" xfId="0" applyAlignment="1" applyBorder="1" applyFont="1">
      <alignment horizontal="right"/>
    </xf>
    <xf borderId="62" fillId="8" fontId="1" numFmtId="0" xfId="0" applyAlignment="1" applyBorder="1" applyFont="1">
      <alignment horizontal="right"/>
    </xf>
    <xf borderId="63" fillId="0" fontId="1" numFmtId="0" xfId="0" applyAlignment="1" applyBorder="1" applyFont="1">
      <alignment horizontal="right"/>
    </xf>
    <xf borderId="64" fillId="8" fontId="9" numFmtId="0" xfId="0" applyAlignment="1" applyBorder="1" applyFont="1">
      <alignment horizontal="center"/>
    </xf>
    <xf borderId="64" fillId="17" fontId="9" numFmtId="0" xfId="0" applyAlignment="1" applyBorder="1" applyFont="1">
      <alignment horizontal="center"/>
    </xf>
    <xf borderId="22" fillId="17" fontId="9" numFmtId="0" xfId="0" applyAlignment="1" applyBorder="1" applyFont="1">
      <alignment horizontal="center"/>
    </xf>
    <xf borderId="28" fillId="17" fontId="9" numFmtId="0" xfId="0" applyAlignment="1" applyBorder="1" applyFont="1">
      <alignment horizontal="center"/>
    </xf>
    <xf borderId="69" fillId="17" fontId="7" numFmtId="0" xfId="0" applyAlignment="1" applyBorder="1" applyFont="1">
      <alignment horizontal="right"/>
    </xf>
    <xf borderId="0" fillId="16" fontId="7" numFmtId="0" xfId="0" applyAlignment="1" applyFont="1">
      <alignment/>
    </xf>
    <xf borderId="61" fillId="0" fontId="7" numFmtId="0" xfId="0" applyAlignment="1" applyBorder="1" applyFont="1">
      <alignment horizontal="right"/>
    </xf>
    <xf borderId="0" fillId="0" fontId="7" numFmtId="0" xfId="0" applyAlignment="1" applyFont="1">
      <alignment/>
    </xf>
    <xf borderId="0" fillId="16" fontId="7" numFmtId="0" xfId="0" applyFont="1"/>
    <xf borderId="0" fillId="0" fontId="7" numFmtId="0" xfId="0" applyFont="1"/>
    <xf borderId="0" fillId="15" fontId="7" numFmtId="0" xfId="0" applyAlignment="1" applyFont="1">
      <alignment/>
    </xf>
    <xf borderId="62" fillId="8" fontId="7" numFmtId="0" xfId="0" applyAlignment="1" applyBorder="1" applyFont="1">
      <alignment horizontal="right"/>
    </xf>
    <xf borderId="17" fillId="0" fontId="3" numFmtId="164" xfId="0" applyAlignment="1" applyBorder="1" applyFont="1" applyNumberFormat="1">
      <alignment horizontal="right"/>
    </xf>
    <xf borderId="0" fillId="12" fontId="10" numFmtId="0" xfId="0" applyAlignment="1" applyFont="1">
      <alignment/>
    </xf>
    <xf borderId="53" fillId="17" fontId="9" numFmtId="0" xfId="0" applyAlignment="1" applyBorder="1" applyFont="1">
      <alignment horizontal="center"/>
    </xf>
    <xf borderId="57" fillId="17" fontId="9" numFmtId="0" xfId="0" applyAlignment="1" applyBorder="1" applyFont="1">
      <alignment horizontal="center"/>
    </xf>
    <xf borderId="0" fillId="0" fontId="7" numFmtId="167" xfId="0" applyAlignment="1" applyFont="1" applyNumberFormat="1">
      <alignment/>
    </xf>
    <xf borderId="46" fillId="17" fontId="7" numFmtId="0" xfId="0" applyAlignment="1" applyBorder="1" applyFont="1">
      <alignment/>
    </xf>
    <xf borderId="6" fillId="11" fontId="3" numFmtId="0" xfId="0" applyAlignment="1" applyBorder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6" fillId="0" fontId="3" numFmtId="0" xfId="0" applyAlignment="1" applyBorder="1" applyFont="1">
      <alignment/>
    </xf>
    <xf borderId="61" fillId="17" fontId="3" numFmtId="0" xfId="0" applyAlignment="1" applyBorder="1" applyFont="1">
      <alignment horizontal="right"/>
    </xf>
    <xf borderId="62" fillId="8" fontId="3" numFmtId="0" xfId="0" applyAlignment="1" applyBorder="1" applyFont="1">
      <alignment horizontal="right"/>
    </xf>
    <xf borderId="63" fillId="0" fontId="3" numFmtId="0" xfId="0" applyAlignment="1" applyBorder="1" applyFont="1">
      <alignment horizontal="right"/>
    </xf>
    <xf borderId="61" fillId="0" fontId="3" numFmtId="0" xfId="0" applyAlignment="1" applyBorder="1" applyFont="1">
      <alignment horizontal="right"/>
    </xf>
    <xf borderId="18" fillId="17" fontId="3" numFmtId="0" xfId="0" applyAlignment="1" applyBorder="1" applyFont="1">
      <alignment horizontal="right"/>
    </xf>
    <xf borderId="24" fillId="17" fontId="3" numFmtId="0" xfId="0" applyAlignment="1" applyBorder="1" applyFont="1">
      <alignment horizontal="right"/>
    </xf>
    <xf borderId="22" fillId="8" fontId="3" numFmtId="0" xfId="0" applyAlignment="1" applyBorder="1" applyFont="1">
      <alignment horizontal="right"/>
    </xf>
    <xf borderId="30" fillId="0" fontId="3" numFmtId="0" xfId="0" applyAlignment="1" applyBorder="1" applyFont="1">
      <alignment horizontal="right"/>
    </xf>
    <xf borderId="62" fillId="8" fontId="3" numFmtId="164" xfId="0" applyAlignment="1" applyBorder="1" applyFont="1" applyNumberFormat="1">
      <alignment horizontal="right"/>
    </xf>
    <xf borderId="61" fillId="17" fontId="9" numFmtId="0" xfId="0" applyAlignment="1" applyBorder="1" applyFont="1">
      <alignment horizontal="center"/>
    </xf>
    <xf borderId="4" fillId="0" fontId="7" numFmtId="168" xfId="0" applyAlignment="1" applyBorder="1" applyFont="1" applyNumberFormat="1">
      <alignment/>
    </xf>
    <xf borderId="35" fillId="0" fontId="7" numFmtId="168" xfId="0" applyAlignment="1" applyBorder="1" applyFont="1" applyNumberFormat="1">
      <alignment/>
    </xf>
    <xf borderId="0" fillId="0" fontId="7" numFmtId="168" xfId="0" applyAlignment="1" applyFont="1" applyNumberFormat="1">
      <alignment/>
    </xf>
    <xf borderId="29" fillId="8" fontId="3" numFmtId="164" xfId="0" applyAlignment="1" applyBorder="1" applyFont="1" applyNumberFormat="1">
      <alignment horizontal="right"/>
    </xf>
    <xf borderId="14" fillId="0" fontId="7" numFmtId="168" xfId="0" applyAlignment="1" applyBorder="1" applyFont="1" applyNumberFormat="1">
      <alignment/>
    </xf>
    <xf borderId="23" fillId="8" fontId="3" numFmtId="164" xfId="0" applyAlignment="1" applyBorder="1" applyFont="1" applyNumberFormat="1">
      <alignment horizontal="right"/>
    </xf>
    <xf borderId="29" fillId="0" fontId="3" numFmtId="164" xfId="0" applyAlignment="1" applyBorder="1" applyFont="1" applyNumberFormat="1">
      <alignment horizontal="right"/>
    </xf>
    <xf borderId="18" fillId="0" fontId="3" numFmtId="0" xfId="0" applyAlignment="1" applyBorder="1" applyFont="1">
      <alignment horizontal="right"/>
    </xf>
    <xf borderId="17" fillId="8" fontId="3" numFmtId="164" xfId="0" applyAlignment="1" applyBorder="1" applyFont="1" applyNumberFormat="1">
      <alignment horizontal="right"/>
    </xf>
    <xf borderId="24" fillId="0" fontId="3" numFmtId="0" xfId="0" applyAlignment="1" applyBorder="1" applyFont="1">
      <alignment horizontal="right"/>
    </xf>
    <xf borderId="28" fillId="17" fontId="3" numFmtId="0" xfId="0" applyAlignment="1" applyBorder="1" applyFont="1">
      <alignment horizontal="right"/>
    </xf>
    <xf borderId="46" fillId="0" fontId="7" numFmtId="0" xfId="0" applyAlignment="1" applyBorder="1" applyFont="1">
      <alignment horizontal="right"/>
    </xf>
    <xf borderId="28" fillId="0" fontId="7" numFmtId="0" xfId="0" applyAlignment="1" applyBorder="1" applyFont="1">
      <alignment horizontal="right"/>
    </xf>
    <xf borderId="17" fillId="8" fontId="3" numFmtId="0" xfId="0" applyAlignment="1" applyBorder="1" applyFont="1">
      <alignment horizontal="right"/>
    </xf>
    <xf borderId="29" fillId="8" fontId="3" numFmtId="0" xfId="0" applyAlignment="1" applyBorder="1" applyFont="1">
      <alignment/>
    </xf>
    <xf borderId="61" fillId="17" fontId="1" numFmtId="0" xfId="0" applyAlignment="1" applyBorder="1" applyFont="1">
      <alignment horizontal="right"/>
    </xf>
    <xf borderId="69" fillId="8" fontId="1" numFmtId="0" xfId="0" applyAlignment="1" applyBorder="1" applyFont="1">
      <alignment horizontal="right"/>
    </xf>
    <xf borderId="61" fillId="8" fontId="1" numFmtId="0" xfId="0" applyAlignment="1" applyBorder="1" applyFont="1">
      <alignment horizontal="right"/>
    </xf>
    <xf borderId="62" fillId="17" fontId="1" numFmtId="0" xfId="0" applyAlignment="1" applyBorder="1" applyFont="1">
      <alignment horizontal="right"/>
    </xf>
    <xf borderId="69" fillId="0" fontId="3" numFmtId="0" xfId="0" applyAlignment="1" applyBorder="1" applyFont="1">
      <alignment horizontal="right"/>
    </xf>
    <xf borderId="64" fillId="17" fontId="3" numFmtId="0" xfId="0" applyAlignment="1" applyBorder="1" applyFont="1">
      <alignment horizontal="right"/>
    </xf>
    <xf borderId="62" fillId="8" fontId="3" numFmtId="0" xfId="0" applyAlignment="1" applyBorder="1" applyFont="1">
      <alignment/>
    </xf>
    <xf borderId="27" fillId="0" fontId="3" numFmtId="0" xfId="0" applyAlignment="1" applyBorder="1" applyFont="1">
      <alignment/>
    </xf>
    <xf borderId="30" fillId="17" fontId="3" numFmtId="0" xfId="0" applyAlignment="1" applyBorder="1" applyFont="1">
      <alignment horizontal="right"/>
    </xf>
    <xf borderId="61" fillId="8" fontId="9" numFmtId="0" xfId="0" applyAlignment="1" applyBorder="1" applyFont="1">
      <alignment horizontal="center"/>
    </xf>
    <xf borderId="63" fillId="8" fontId="9" numFmtId="0" xfId="0" applyAlignment="1" applyBorder="1" applyFont="1">
      <alignment horizontal="center"/>
    </xf>
    <xf borderId="15" fillId="0" fontId="3" numFmtId="0" xfId="0" applyAlignment="1" applyBorder="1" applyFont="1">
      <alignment/>
    </xf>
    <xf borderId="27" fillId="0" fontId="3" numFmtId="0" xfId="0" applyAlignment="1" applyBorder="1" applyFont="1">
      <alignment/>
    </xf>
    <xf borderId="29" fillId="17" fontId="3" numFmtId="0" xfId="0" applyAlignment="1" applyBorder="1" applyFont="1">
      <alignment horizontal="right"/>
    </xf>
    <xf borderId="28" fillId="0" fontId="3" numFmtId="0" xfId="0" applyAlignment="1" applyBorder="1" applyFont="1">
      <alignment/>
    </xf>
    <xf borderId="39" fillId="8" fontId="9" numFmtId="0" xfId="0" applyAlignment="1" applyBorder="1" applyFont="1">
      <alignment horizontal="center"/>
    </xf>
    <xf borderId="40" fillId="8" fontId="7" numFmtId="0" xfId="0" applyAlignment="1" applyBorder="1" applyFont="1">
      <alignment horizontal="right"/>
    </xf>
    <xf borderId="40" fillId="17" fontId="7" numFmtId="0" xfId="0" applyAlignment="1" applyBorder="1" applyFont="1">
      <alignment horizontal="right"/>
    </xf>
    <xf borderId="40" fillId="17" fontId="7" numFmtId="0" xfId="0" applyAlignment="1" applyBorder="1" applyFont="1">
      <alignment horizontal="right"/>
    </xf>
    <xf borderId="40" fillId="0" fontId="7" numFmtId="0" xfId="0" applyAlignment="1" applyBorder="1" applyFont="1">
      <alignment horizontal="right"/>
    </xf>
    <xf borderId="40" fillId="11" fontId="9" numFmtId="0" xfId="0" applyAlignment="1" applyBorder="1" applyFont="1">
      <alignment horizontal="center"/>
    </xf>
    <xf borderId="41" fillId="11" fontId="9" numFmtId="0" xfId="0" applyAlignment="1" applyBorder="1" applyFont="1">
      <alignment horizontal="center"/>
    </xf>
    <xf borderId="39" fillId="11" fontId="9" numFmtId="0" xfId="0" applyAlignment="1" applyBorder="1" applyFont="1">
      <alignment horizontal="center"/>
    </xf>
    <xf borderId="40" fillId="17" fontId="9" numFmtId="0" xfId="0" applyAlignment="1" applyBorder="1" applyFont="1">
      <alignment horizontal="center"/>
    </xf>
    <xf borderId="40" fillId="8" fontId="7" numFmtId="0" xfId="0" applyAlignment="1" applyBorder="1" applyFont="1">
      <alignment/>
    </xf>
    <xf borderId="40" fillId="0" fontId="3" numFmtId="0" xfId="0" applyAlignment="1" applyBorder="1" applyFont="1">
      <alignment horizontal="right"/>
    </xf>
    <xf borderId="40" fillId="0" fontId="3" numFmtId="0" xfId="0" applyAlignment="1" applyBorder="1" applyFont="1">
      <alignment/>
    </xf>
    <xf borderId="40" fillId="8" fontId="3" numFmtId="0" xfId="0" applyAlignment="1" applyBorder="1" applyFont="1">
      <alignment horizontal="right"/>
    </xf>
    <xf borderId="59" fillId="11" fontId="9" numFmtId="0" xfId="0" applyAlignment="1" applyBorder="1" applyFont="1">
      <alignment horizontal="center"/>
    </xf>
    <xf borderId="60" fillId="17" fontId="7" numFmtId="0" xfId="0" applyAlignment="1" applyBorder="1" applyFont="1">
      <alignment/>
    </xf>
    <xf borderId="23" fillId="0" fontId="7" numFmtId="0" xfId="0" applyBorder="1" applyFont="1"/>
    <xf borderId="12" fillId="8" fontId="9" numFmtId="0" xfId="0" applyAlignment="1" applyBorder="1" applyFont="1">
      <alignment horizontal="center"/>
    </xf>
    <xf borderId="10" fillId="8" fontId="7" numFmtId="0" xfId="0" applyAlignment="1" applyBorder="1" applyFont="1">
      <alignment horizontal="right"/>
    </xf>
    <xf borderId="10" fillId="0" fontId="7" numFmtId="0" xfId="0" applyAlignment="1" applyBorder="1" applyFont="1">
      <alignment horizontal="right"/>
    </xf>
    <xf borderId="10" fillId="0" fontId="7" numFmtId="0" xfId="0" applyAlignment="1" applyBorder="1" applyFont="1">
      <alignment horizontal="right"/>
    </xf>
    <xf borderId="10" fillId="17" fontId="7" numFmtId="0" xfId="0" applyAlignment="1" applyBorder="1" applyFont="1">
      <alignment horizontal="right"/>
    </xf>
    <xf borderId="10" fillId="11" fontId="9" numFmtId="0" xfId="0" applyAlignment="1" applyBorder="1" applyFont="1">
      <alignment horizontal="center"/>
    </xf>
    <xf borderId="11" fillId="11" fontId="9" numFmtId="0" xfId="0" applyAlignment="1" applyBorder="1" applyFont="1">
      <alignment horizontal="center"/>
    </xf>
    <xf borderId="12" fillId="11" fontId="9" numFmtId="0" xfId="0" applyAlignment="1" applyBorder="1" applyFont="1">
      <alignment horizontal="center"/>
    </xf>
    <xf borderId="10" fillId="17" fontId="9" numFmtId="0" xfId="0" applyAlignment="1" applyBorder="1" applyFont="1">
      <alignment horizontal="center"/>
    </xf>
    <xf borderId="12" fillId="17" fontId="7" numFmtId="0" xfId="0" applyAlignment="1" applyBorder="1" applyFont="1">
      <alignment/>
    </xf>
    <xf borderId="10" fillId="17" fontId="7" numFmtId="0" xfId="0" applyAlignment="1" applyBorder="1" applyFont="1">
      <alignment/>
    </xf>
    <xf borderId="10" fillId="0" fontId="7" numFmtId="0" xfId="0" applyAlignment="1" applyBorder="1" applyFont="1">
      <alignment/>
    </xf>
    <xf borderId="10" fillId="8" fontId="3" numFmtId="0" xfId="0" applyAlignment="1" applyBorder="1" applyFont="1">
      <alignment horizontal="right"/>
    </xf>
    <xf borderId="10" fillId="0" fontId="3" numFmtId="0" xfId="0" applyAlignment="1" applyBorder="1" applyFont="1">
      <alignment/>
    </xf>
    <xf borderId="10" fillId="8" fontId="7" numFmtId="0" xfId="0" applyAlignment="1" applyBorder="1" applyFont="1">
      <alignment/>
    </xf>
    <xf borderId="13" fillId="11" fontId="9" numFmtId="0" xfId="0" applyAlignment="1" applyBorder="1" applyFont="1">
      <alignment horizontal="center"/>
    </xf>
    <xf borderId="9" fillId="0" fontId="7" numFmtId="0" xfId="0" applyAlignment="1" applyBorder="1" applyFont="1">
      <alignment/>
    </xf>
    <xf borderId="29" fillId="8" fontId="3" numFmtId="0" xfId="0" applyAlignment="1" applyBorder="1" applyFont="1">
      <alignment horizontal="right"/>
    </xf>
    <xf borderId="28" fillId="17" fontId="3" numFmtId="0" xfId="0" applyAlignment="1" applyBorder="1" applyFont="1">
      <alignment horizontal="right"/>
    </xf>
    <xf borderId="22" fillId="17" fontId="7" numFmtId="0" xfId="0" applyAlignment="1" applyBorder="1" applyFont="1">
      <alignment horizontal="right"/>
    </xf>
    <xf borderId="22" fillId="8" fontId="7" numFmtId="0" xfId="0" applyAlignment="1" applyBorder="1" applyFont="1">
      <alignment horizontal="right"/>
    </xf>
    <xf borderId="70" fillId="0" fontId="7" numFmtId="0" xfId="0" applyAlignment="1" applyBorder="1" applyFont="1">
      <alignment horizontal="right"/>
    </xf>
    <xf borderId="53" fillId="16" fontId="7" numFmtId="0" xfId="0" applyAlignment="1" applyBorder="1" applyFont="1">
      <alignment horizontal="center"/>
    </xf>
    <xf borderId="18" fillId="14" fontId="7" numFmtId="0" xfId="0" applyAlignment="1" applyBorder="1" applyFont="1">
      <alignment horizontal="center"/>
    </xf>
    <xf borderId="56" fillId="0" fontId="7" numFmtId="0" xfId="0" applyAlignment="1" applyBorder="1" applyFont="1">
      <alignment horizontal="right"/>
    </xf>
    <xf borderId="57" fillId="16" fontId="7" numFmtId="0" xfId="0" applyAlignment="1" applyBorder="1" applyFont="1">
      <alignment horizontal="center"/>
    </xf>
    <xf borderId="23" fillId="14" fontId="7" numFmtId="0" xfId="0" applyAlignment="1" applyBorder="1" applyFont="1">
      <alignment horizontal="center"/>
    </xf>
    <xf borderId="23" fillId="16" fontId="7" numFmtId="0" xfId="0" applyAlignment="1" applyBorder="1" applyFont="1">
      <alignment horizontal="center"/>
    </xf>
    <xf borderId="24" fillId="14" fontId="7" numFmtId="0" xfId="0" applyAlignment="1" applyBorder="1" applyFont="1">
      <alignment horizontal="center"/>
    </xf>
    <xf borderId="22" fillId="16" fontId="7" numFmtId="0" xfId="0" applyAlignment="1" applyBorder="1" applyFont="1">
      <alignment horizontal="center"/>
    </xf>
    <xf borderId="24" fillId="16" fontId="7" numFmtId="0" xfId="0" applyAlignment="1" applyBorder="1" applyFont="1">
      <alignment horizontal="center"/>
    </xf>
    <xf borderId="71" fillId="0" fontId="7" numFmtId="0" xfId="0" applyAlignment="1" applyBorder="1" applyFont="1">
      <alignment horizontal="right"/>
    </xf>
    <xf borderId="58" fillId="16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Износ оружия ближнего боя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'Качество'!$A$18:$A$29</c:f>
            </c:strRef>
          </c:cat>
          <c:val>
            <c:numRef>
              <c:f>'Качество'!$B$18:$B$29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'Качество'!$A$18:$A$29</c:f>
            </c:strRef>
          </c:cat>
          <c:val>
            <c:numRef>
              <c:f>'Качество'!$C$18:$C$29</c:f>
            </c:numRef>
          </c:val>
        </c:ser>
        <c:axId val="380583014"/>
        <c:axId val="1165154656"/>
      </c:areaChart>
      <c:catAx>
        <c:axId val="380583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Текущая прочность, %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65154656"/>
      </c:catAx>
      <c:valAx>
        <c:axId val="1165154656"/>
        <c:scaling>
          <c:orientation val="minMax"/>
          <c:max val="1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80583014"/>
      </c:valAx>
    </c:plotArea>
    <c:legend>
      <c:legendPos val="b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Качество мебели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'Качество'!$B$131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'Качество'!$A$132:$A$140</c:f>
            </c:strRef>
          </c:cat>
          <c:val>
            <c:numRef>
              <c:f>'Качество'!$B$132:$B$140</c:f>
            </c:numRef>
          </c:val>
        </c:ser>
        <c:ser>
          <c:idx val="1"/>
          <c:order val="1"/>
          <c:tx>
            <c:strRef>
              <c:f>'Качество'!$C$131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'Качество'!$A$132:$A$140</c:f>
            </c:strRef>
          </c:cat>
          <c:val>
            <c:numRef>
              <c:f>'Качество'!$C$132:$C$140</c:f>
            </c:numRef>
          </c:val>
        </c:ser>
        <c:ser>
          <c:idx val="2"/>
          <c:order val="2"/>
          <c:tx>
            <c:strRef>
              <c:f>'Качество'!$D$131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'Качество'!$A$132:$A$140</c:f>
            </c:strRef>
          </c:cat>
          <c:val>
            <c:numRef>
              <c:f>'Качество'!$D$132:$D$140</c:f>
            </c:numRef>
          </c:val>
        </c:ser>
        <c:axId val="1743633515"/>
        <c:axId val="2113710964"/>
      </c:areaChart>
      <c:catAx>
        <c:axId val="1743633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13710964"/>
      </c:catAx>
      <c:valAx>
        <c:axId val="2113710964"/>
        <c:scaling>
          <c:orientation val="minMax"/>
          <c:max val="420.0"/>
          <c:min val="-3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Множитель показателя,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363351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Качество одежды и брони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'Качество'!$B$90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'Качество'!$A$91:$A$99</c:f>
            </c:strRef>
          </c:cat>
          <c:val>
            <c:numRef>
              <c:f>'Качество'!$B$91:$B$99</c:f>
            </c:numRef>
          </c:val>
        </c:ser>
        <c:ser>
          <c:idx val="1"/>
          <c:order val="1"/>
          <c:tx>
            <c:strRef>
              <c:f>'Качество'!$C$90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'Качество'!$A$91:$A$99</c:f>
            </c:strRef>
          </c:cat>
          <c:val>
            <c:numRef>
              <c:f>'Качество'!$C$91:$C$99</c:f>
            </c:numRef>
          </c:val>
        </c:ser>
        <c:ser>
          <c:idx val="2"/>
          <c:order val="2"/>
          <c:tx>
            <c:strRef>
              <c:f>'Качество'!$D$90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'Качество'!$A$91:$A$99</c:f>
            </c:strRef>
          </c:cat>
          <c:val>
            <c:numRef>
              <c:f>'Качество'!$D$91:$D$99</c:f>
            </c:numRef>
          </c:val>
        </c:ser>
        <c:ser>
          <c:idx val="3"/>
          <c:order val="3"/>
          <c:tx>
            <c:strRef>
              <c:f>'Качество'!$E$90</c:f>
            </c:strRef>
          </c:tx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'Качество'!$A$91:$A$99</c:f>
            </c:strRef>
          </c:cat>
          <c:val>
            <c:numRef>
              <c:f>'Качество'!$E$91:$E$99</c:f>
            </c:numRef>
          </c:val>
        </c:ser>
        <c:ser>
          <c:idx val="4"/>
          <c:order val="4"/>
          <c:tx>
            <c:strRef>
              <c:f>'Качество'!$F$90</c:f>
            </c:strRef>
          </c:tx>
          <c:spPr>
            <a:solidFill>
              <a:srgbClr val="990099">
                <a:alpha val="3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'Качество'!$A$91:$A$99</c:f>
            </c:strRef>
          </c:cat>
          <c:val>
            <c:numRef>
              <c:f>'Качество'!$F$91:$F$99</c:f>
            </c:numRef>
          </c:val>
        </c:ser>
        <c:axId val="863253646"/>
        <c:axId val="1914370899"/>
      </c:areaChart>
      <c:catAx>
        <c:axId val="86325364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914370899"/>
      </c:catAx>
      <c:valAx>
        <c:axId val="1914370899"/>
        <c:scaling>
          <c:orientation val="minMax"/>
          <c:max val="200.0"/>
          <c:min val="40.0"/>
        </c:scaling>
        <c:delete val="0"/>
        <c:axPos val="l"/>
        <c:majorGridlines>
          <c:spPr>
            <a:ln>
              <a:solidFill>
                <a:srgbClr val="666666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Множитель показателя,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325364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Качество оружия ближнего боя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'Качество'!$B$5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'Качество'!$A$6:$A$14</c:f>
            </c:strRef>
          </c:cat>
          <c:val>
            <c:numRef>
              <c:f>'Качество'!$B$6:$B$14</c:f>
            </c:numRef>
          </c:val>
        </c:ser>
        <c:ser>
          <c:idx val="1"/>
          <c:order val="1"/>
          <c:tx>
            <c:strRef>
              <c:f>'Качество'!$C$5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'Качество'!$A$6:$A$14</c:f>
            </c:strRef>
          </c:cat>
          <c:val>
            <c:numRef>
              <c:f>'Качество'!$C$6:$C$14</c:f>
            </c:numRef>
          </c:val>
        </c:ser>
        <c:ser>
          <c:idx val="2"/>
          <c:order val="2"/>
          <c:tx>
            <c:strRef>
              <c:f>'Качество'!$D$5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'Качество'!$A$6:$A$14</c:f>
            </c:strRef>
          </c:cat>
          <c:val>
            <c:numRef>
              <c:f>'Качество'!$D$6:$D$14</c:f>
            </c:numRef>
          </c:val>
        </c:ser>
        <c:axId val="1971469193"/>
        <c:axId val="1780184934"/>
      </c:areaChart>
      <c:catAx>
        <c:axId val="197146919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80184934"/>
      </c:catAx>
      <c:valAx>
        <c:axId val="1780184934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Множитель показателя,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146919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Качество оружия дальнего боя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'Качество'!$A$45:$A$56</c:f>
            </c:strRef>
          </c:cat>
          <c:val>
            <c:numRef>
              <c:f>'Качество'!$B$45:$B$56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'Качество'!$A$45:$A$56</c:f>
            </c:strRef>
          </c:cat>
          <c:val>
            <c:numRef>
              <c:f>'Качество'!$C$45:$C$56</c:f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'Качество'!$A$45:$A$56</c:f>
            </c:strRef>
          </c:cat>
          <c:val>
            <c:numRef>
              <c:f>'Качество'!$D$45:$D$56</c:f>
            </c:numRef>
          </c:val>
        </c:ser>
        <c:axId val="1978332276"/>
        <c:axId val="1759455062"/>
      </c:areaChart>
      <c:catAx>
        <c:axId val="1978332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59455062"/>
      </c:catAx>
      <c:valAx>
        <c:axId val="1759455062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EFEFEF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Множитель показателя,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8332276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Износ одежды и брони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'Качество'!$B$104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'Качество'!$A$105:$A$115</c:f>
            </c:strRef>
          </c:cat>
          <c:val>
            <c:numRef>
              <c:f>'Качество'!$B$105:$B$115</c:f>
            </c:numRef>
          </c:val>
        </c:ser>
        <c:ser>
          <c:idx val="1"/>
          <c:order val="1"/>
          <c:tx>
            <c:strRef>
              <c:f>'Качество'!$C$104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'Качество'!$A$105:$A$115</c:f>
            </c:strRef>
          </c:cat>
          <c:val>
            <c:numRef>
              <c:f>'Качество'!$C$105:$C$115</c:f>
            </c:numRef>
          </c:val>
        </c:ser>
        <c:ser>
          <c:idx val="2"/>
          <c:order val="2"/>
          <c:tx>
            <c:strRef>
              <c:f>'Качество'!$D$104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'Качество'!$A$105:$A$115</c:f>
            </c:strRef>
          </c:cat>
          <c:val>
            <c:numRef>
              <c:f>'Качество'!$D$105:$D$115</c:f>
            </c:numRef>
          </c:val>
        </c:ser>
        <c:ser>
          <c:idx val="3"/>
          <c:order val="3"/>
          <c:tx>
            <c:strRef>
              <c:f>'Качество'!$E$104</c:f>
            </c:strRef>
          </c:tx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'Качество'!$A$105:$A$115</c:f>
            </c:strRef>
          </c:cat>
          <c:val>
            <c:numRef>
              <c:f>'Качество'!$E$105:$E$115</c:f>
            </c:numRef>
          </c:val>
        </c:ser>
        <c:axId val="1727672472"/>
        <c:axId val="1524057606"/>
      </c:areaChart>
      <c:catAx>
        <c:axId val="172767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Текущая прочность, %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4057606"/>
      </c:catAx>
      <c:valAx>
        <c:axId val="1524057606"/>
        <c:scaling>
          <c:orientation val="minMax"/>
          <c:max val="125.0"/>
          <c:min val="25.0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minorGridlines>
          <c:spPr>
            <a:ln>
              <a:solidFill>
                <a:srgbClr val="D9D9D9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Множитель показателя, 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7672472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38100</xdr:colOff>
      <xdr:row>22</xdr:row>
      <xdr:rowOff>123825</xdr:rowOff>
    </xdr:from>
    <xdr:to>
      <xdr:col>11</xdr:col>
      <xdr:colOff>923925</xdr:colOff>
      <xdr:row>41</xdr:row>
      <xdr:rowOff>95250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19050</xdr:colOff>
      <xdr:row>127</xdr:row>
      <xdr:rowOff>57150</xdr:rowOff>
    </xdr:from>
    <xdr:to>
      <xdr:col>13</xdr:col>
      <xdr:colOff>781050</xdr:colOff>
      <xdr:row>149</xdr:row>
      <xdr:rowOff>66675</xdr:rowOff>
    </xdr:to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28575</xdr:colOff>
      <xdr:row>85</xdr:row>
      <xdr:rowOff>19050</xdr:rowOff>
    </xdr:from>
    <xdr:to>
      <xdr:col>13</xdr:col>
      <xdr:colOff>809625</xdr:colOff>
      <xdr:row>106</xdr:row>
      <xdr:rowOff>161925</xdr:rowOff>
    </xdr:to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38100</xdr:colOff>
      <xdr:row>1</xdr:row>
      <xdr:rowOff>114300</xdr:rowOff>
    </xdr:from>
    <xdr:to>
      <xdr:col>13</xdr:col>
      <xdr:colOff>66675</xdr:colOff>
      <xdr:row>22</xdr:row>
      <xdr:rowOff>47625</xdr:rowOff>
    </xdr:to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6</xdr:col>
      <xdr:colOff>19050</xdr:colOff>
      <xdr:row>44</xdr:row>
      <xdr:rowOff>28575</xdr:rowOff>
    </xdr:from>
    <xdr:to>
      <xdr:col>13</xdr:col>
      <xdr:colOff>895350</xdr:colOff>
      <xdr:row>64</xdr:row>
      <xdr:rowOff>161925</xdr:rowOff>
    </xdr:to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6</xdr:col>
      <xdr:colOff>19050</xdr:colOff>
      <xdr:row>107</xdr:row>
      <xdr:rowOff>28575</xdr:rowOff>
    </xdr:from>
    <xdr:to>
      <xdr:col>13</xdr:col>
      <xdr:colOff>790575</xdr:colOff>
      <xdr:row>125</xdr:row>
      <xdr:rowOff>95250</xdr:rowOff>
    </xdr:to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2" t="s">
        <v>3</v>
      </c>
      <c r="P2" s="4"/>
      <c r="Q2" s="4"/>
      <c r="R2" s="4"/>
      <c r="Z2" s="4"/>
    </row>
    <row r="3" ht="8.25" customHeight="1">
      <c r="A3" s="14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2" t="s">
        <v>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</sheetData>
  <mergeCells count="5">
    <mergeCell ref="R2:Y2"/>
    <mergeCell ref="A2:O2"/>
    <mergeCell ref="A4:O4"/>
    <mergeCell ref="A3:O3"/>
    <mergeCell ref="A1:O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2" width="14.86"/>
  </cols>
  <sheetData>
    <row r="1">
      <c r="A1" s="734" t="s">
        <v>1178</v>
      </c>
    </row>
    <row r="2">
      <c r="A2" s="735"/>
      <c r="B2" s="271"/>
      <c r="C2" s="735"/>
      <c r="D2" s="271"/>
      <c r="F2" s="255"/>
      <c r="G2" s="255"/>
      <c r="H2" s="255"/>
      <c r="I2" s="255"/>
      <c r="M2" s="255"/>
      <c r="N2" s="255"/>
      <c r="O2" s="255"/>
    </row>
    <row r="3">
      <c r="A3" s="271" t="s">
        <v>1180</v>
      </c>
      <c r="F3" s="271"/>
      <c r="G3" s="271"/>
      <c r="H3" s="271"/>
      <c r="I3" s="255"/>
      <c r="M3" s="255"/>
      <c r="N3" s="255"/>
      <c r="O3" s="255"/>
    </row>
    <row r="4">
      <c r="E4" s="271"/>
      <c r="F4" s="271"/>
      <c r="G4" s="271"/>
      <c r="H4" s="271"/>
      <c r="I4" s="736"/>
      <c r="L4" s="255"/>
      <c r="M4" s="736"/>
      <c r="N4" s="736"/>
      <c r="O4" s="736"/>
    </row>
    <row r="5">
      <c r="A5" s="737"/>
      <c r="B5" s="738" t="s">
        <v>42</v>
      </c>
      <c r="C5" s="327" t="s">
        <v>351</v>
      </c>
      <c r="D5" s="327" t="s">
        <v>22</v>
      </c>
      <c r="F5" s="648"/>
      <c r="G5" s="648"/>
      <c r="H5" s="648"/>
      <c r="I5" s="736"/>
      <c r="L5" s="255"/>
      <c r="M5" s="736"/>
      <c r="N5" s="255"/>
      <c r="O5" s="739"/>
    </row>
    <row r="6">
      <c r="A6" s="740" t="s">
        <v>1184</v>
      </c>
      <c r="B6" s="741">
        <v>40.0</v>
      </c>
      <c r="C6" s="741">
        <v>200.0</v>
      </c>
      <c r="D6" s="741">
        <v>50.0</v>
      </c>
      <c r="F6" s="648"/>
      <c r="G6" s="648"/>
      <c r="H6" s="648"/>
      <c r="I6" s="736"/>
      <c r="L6" s="255"/>
      <c r="M6" s="736"/>
      <c r="N6" s="255"/>
      <c r="O6" s="739"/>
    </row>
    <row r="7">
      <c r="A7" s="742" t="s">
        <v>1186</v>
      </c>
      <c r="B7" s="741">
        <v>70.0</v>
      </c>
      <c r="C7" s="741">
        <v>150.0</v>
      </c>
      <c r="D7" s="741">
        <v>67.5</v>
      </c>
      <c r="F7" s="648"/>
      <c r="G7" s="648"/>
      <c r="H7" s="648"/>
      <c r="I7" s="736"/>
      <c r="L7" s="255"/>
      <c r="M7" s="736"/>
      <c r="N7" s="255"/>
      <c r="O7" s="739"/>
    </row>
    <row r="8">
      <c r="A8" s="742" t="s">
        <v>1187</v>
      </c>
      <c r="B8" s="741">
        <v>85.0</v>
      </c>
      <c r="C8" s="741">
        <v>125.0</v>
      </c>
      <c r="D8" s="741">
        <v>85.0</v>
      </c>
      <c r="F8" s="648"/>
      <c r="G8" s="648"/>
      <c r="H8" s="648"/>
      <c r="I8" s="736"/>
      <c r="L8" s="255"/>
      <c r="M8" s="736"/>
      <c r="N8" s="255"/>
      <c r="O8" s="739"/>
    </row>
    <row r="9">
      <c r="A9" s="742" t="s">
        <v>1188</v>
      </c>
      <c r="B9" s="741">
        <v>100.0</v>
      </c>
      <c r="C9" s="741">
        <v>100.0</v>
      </c>
      <c r="D9" s="741">
        <v>100.0</v>
      </c>
      <c r="F9" s="648"/>
      <c r="G9" s="648"/>
      <c r="H9" s="648"/>
      <c r="I9" s="736"/>
      <c r="L9" s="255"/>
      <c r="M9" s="736"/>
      <c r="N9" s="255"/>
      <c r="O9" s="739"/>
    </row>
    <row r="10">
      <c r="A10" s="742" t="s">
        <v>1189</v>
      </c>
      <c r="B10" s="741">
        <v>110.0</v>
      </c>
      <c r="C10" s="741">
        <v>85.0</v>
      </c>
      <c r="D10" s="741">
        <v>110.00000000000001</v>
      </c>
      <c r="F10" s="648"/>
      <c r="G10" s="648"/>
      <c r="H10" s="648"/>
      <c r="I10" s="736"/>
      <c r="M10" s="736"/>
      <c r="N10" s="255"/>
      <c r="O10" s="739"/>
    </row>
    <row r="11">
      <c r="A11" s="742" t="s">
        <v>1190</v>
      </c>
      <c r="B11" s="741">
        <v>120.0</v>
      </c>
      <c r="C11" s="741">
        <v>75.0</v>
      </c>
      <c r="D11" s="741">
        <v>120.0</v>
      </c>
      <c r="F11" s="648"/>
      <c r="G11" s="648"/>
      <c r="H11" s="648"/>
      <c r="I11" s="736"/>
      <c r="M11" s="736"/>
      <c r="N11" s="255"/>
      <c r="O11" s="739"/>
    </row>
    <row r="12">
      <c r="A12" s="742" t="s">
        <v>1193</v>
      </c>
      <c r="B12" s="741">
        <v>135.0</v>
      </c>
      <c r="C12" s="741">
        <v>63.0</v>
      </c>
      <c r="D12" s="741">
        <v>130.0</v>
      </c>
      <c r="F12" s="648"/>
      <c r="G12" s="648"/>
      <c r="H12" s="648"/>
      <c r="I12" s="736"/>
      <c r="M12" s="736"/>
      <c r="N12" s="255"/>
      <c r="O12" s="739"/>
    </row>
    <row r="13">
      <c r="A13" s="742" t="s">
        <v>1194</v>
      </c>
      <c r="B13" s="741">
        <v>145.0</v>
      </c>
      <c r="C13" s="741">
        <v>51.0</v>
      </c>
      <c r="D13" s="741">
        <v>140.0</v>
      </c>
      <c r="F13" s="648"/>
      <c r="G13" s="648"/>
      <c r="H13" s="648"/>
      <c r="I13" s="736"/>
      <c r="M13" s="736"/>
      <c r="N13" s="255"/>
      <c r="O13" s="739"/>
    </row>
    <row r="14">
      <c r="A14" s="742" t="s">
        <v>1195</v>
      </c>
      <c r="B14" s="741">
        <v>155.0</v>
      </c>
      <c r="C14" s="741">
        <v>40.0</v>
      </c>
      <c r="D14" s="741">
        <v>150.0</v>
      </c>
      <c r="F14" s="648"/>
      <c r="G14" s="648"/>
      <c r="H14" s="648"/>
      <c r="M14" s="736"/>
      <c r="N14" s="255"/>
      <c r="O14" s="739"/>
    </row>
    <row r="15">
      <c r="F15" s="648"/>
      <c r="G15" s="648"/>
      <c r="H15" s="648"/>
    </row>
    <row r="16">
      <c r="A16" s="271" t="s">
        <v>1196</v>
      </c>
      <c r="F16" s="648"/>
      <c r="G16" s="648"/>
      <c r="H16" s="648"/>
    </row>
    <row r="17">
      <c r="F17" s="255"/>
      <c r="G17" s="255"/>
      <c r="H17" s="255"/>
    </row>
    <row r="18">
      <c r="A18" s="327" t="s">
        <v>1197</v>
      </c>
      <c r="B18" s="327" t="s">
        <v>1198</v>
      </c>
      <c r="C18" s="327" t="s">
        <v>1199</v>
      </c>
      <c r="F18" s="255"/>
      <c r="G18" s="255"/>
      <c r="H18" s="255"/>
    </row>
    <row r="19">
      <c r="A19" s="327">
        <v>0.0</v>
      </c>
      <c r="B19" s="327">
        <v>60.0</v>
      </c>
      <c r="C19" s="327">
        <v>0.0</v>
      </c>
      <c r="F19" s="255"/>
      <c r="G19" s="255"/>
      <c r="H19" s="255"/>
    </row>
    <row r="20">
      <c r="A20" s="327">
        <v>10.0</v>
      </c>
      <c r="B20" s="327">
        <v>64.0</v>
      </c>
      <c r="C20" s="327">
        <v>10.0</v>
      </c>
      <c r="F20" s="255"/>
      <c r="G20" s="255"/>
      <c r="H20" s="255"/>
    </row>
    <row r="21">
      <c r="A21" s="327">
        <v>20.0</v>
      </c>
      <c r="B21" s="327">
        <v>68.0</v>
      </c>
      <c r="C21" s="327">
        <v>20.0</v>
      </c>
      <c r="F21" s="255"/>
      <c r="G21" s="255"/>
      <c r="H21" s="255"/>
    </row>
    <row r="22">
      <c r="A22" s="327">
        <v>30.0</v>
      </c>
      <c r="B22" s="327">
        <v>72.0</v>
      </c>
      <c r="C22" s="327">
        <v>30.0</v>
      </c>
      <c r="F22" s="255"/>
      <c r="G22" s="255"/>
      <c r="H22" s="255"/>
    </row>
    <row r="23">
      <c r="A23" s="327">
        <v>40.0</v>
      </c>
      <c r="B23" s="327">
        <v>76.0</v>
      </c>
      <c r="C23" s="327">
        <v>40.0</v>
      </c>
      <c r="F23" s="255"/>
      <c r="G23" s="255"/>
      <c r="H23" s="255"/>
    </row>
    <row r="24">
      <c r="A24" s="327">
        <v>50.0</v>
      </c>
      <c r="B24" s="327">
        <v>80.0</v>
      </c>
      <c r="C24" s="327">
        <v>50.0</v>
      </c>
      <c r="F24" s="255"/>
      <c r="G24" s="255"/>
      <c r="H24" s="255"/>
    </row>
    <row r="25">
      <c r="A25" s="327">
        <v>60.0</v>
      </c>
      <c r="B25" s="327">
        <v>84.0</v>
      </c>
      <c r="C25" s="327">
        <v>60.0</v>
      </c>
      <c r="F25" s="255"/>
      <c r="G25" s="255"/>
      <c r="H25" s="255"/>
    </row>
    <row r="26">
      <c r="A26" s="327">
        <v>70.0</v>
      </c>
      <c r="B26" s="327">
        <v>88.0</v>
      </c>
      <c r="C26" s="327">
        <v>70.0</v>
      </c>
      <c r="F26" s="255"/>
      <c r="G26" s="255"/>
      <c r="H26" s="255"/>
    </row>
    <row r="27">
      <c r="A27" s="327">
        <v>80.0</v>
      </c>
      <c r="B27" s="327">
        <v>92.0</v>
      </c>
      <c r="C27" s="327">
        <v>80.0</v>
      </c>
      <c r="F27" s="255"/>
      <c r="G27" s="255"/>
      <c r="H27" s="255"/>
    </row>
    <row r="28">
      <c r="A28" s="327">
        <v>90.0</v>
      </c>
      <c r="B28" s="327">
        <v>96.0</v>
      </c>
      <c r="C28" s="327">
        <v>90.0</v>
      </c>
      <c r="F28" s="255"/>
      <c r="G28" s="255"/>
      <c r="H28" s="255"/>
    </row>
    <row r="29">
      <c r="A29" s="327">
        <v>100.0</v>
      </c>
      <c r="B29" s="327">
        <v>100.0</v>
      </c>
      <c r="C29" s="327">
        <v>100.0</v>
      </c>
      <c r="F29" s="255"/>
      <c r="G29" s="255"/>
      <c r="H29" s="255"/>
    </row>
    <row r="30">
      <c r="F30" s="255"/>
      <c r="G30" s="255"/>
      <c r="H30" s="255"/>
    </row>
    <row r="31">
      <c r="F31" s="255"/>
      <c r="G31" s="255"/>
      <c r="H31" s="255"/>
    </row>
    <row r="32">
      <c r="F32" s="255"/>
      <c r="G32" s="255"/>
      <c r="H32" s="255"/>
    </row>
    <row r="33">
      <c r="F33" s="255"/>
      <c r="G33" s="255"/>
      <c r="H33" s="255"/>
    </row>
    <row r="34">
      <c r="F34" s="255"/>
      <c r="G34" s="255"/>
      <c r="H34" s="255"/>
    </row>
    <row r="35">
      <c r="F35" s="255"/>
      <c r="G35" s="255"/>
      <c r="H35" s="255"/>
    </row>
    <row r="36">
      <c r="F36" s="255"/>
      <c r="G36" s="255"/>
      <c r="H36" s="255"/>
    </row>
    <row r="37">
      <c r="F37" s="255"/>
      <c r="G37" s="255"/>
      <c r="H37" s="255"/>
    </row>
    <row r="38">
      <c r="F38" s="255"/>
      <c r="G38" s="255"/>
      <c r="H38" s="255"/>
    </row>
    <row r="39">
      <c r="F39" s="255"/>
      <c r="G39" s="255"/>
      <c r="H39" s="255"/>
    </row>
    <row r="40">
      <c r="F40" s="255"/>
      <c r="G40" s="255"/>
      <c r="H40" s="255"/>
    </row>
    <row r="41">
      <c r="F41" s="255"/>
      <c r="G41" s="255"/>
      <c r="H41" s="255"/>
    </row>
    <row r="42">
      <c r="F42" s="255"/>
      <c r="G42" s="255"/>
      <c r="H42" s="255"/>
    </row>
    <row r="43">
      <c r="A43" s="734" t="s">
        <v>1200</v>
      </c>
    </row>
    <row r="45">
      <c r="A45" s="271" t="s">
        <v>1180</v>
      </c>
      <c r="F45" s="271"/>
      <c r="G45" s="271"/>
      <c r="H45" s="271"/>
    </row>
    <row r="46">
      <c r="F46" s="271"/>
      <c r="G46" s="271"/>
      <c r="H46" s="271"/>
      <c r="L46" s="255"/>
    </row>
    <row r="47">
      <c r="A47" s="737"/>
      <c r="B47" s="738" t="s">
        <v>25</v>
      </c>
      <c r="C47" s="327" t="s">
        <v>351</v>
      </c>
      <c r="D47" s="327" t="s">
        <v>1201</v>
      </c>
      <c r="F47" s="648"/>
      <c r="G47" s="648"/>
      <c r="H47" s="648"/>
      <c r="L47" s="255"/>
    </row>
    <row r="48">
      <c r="A48" s="740" t="s">
        <v>1184</v>
      </c>
      <c r="B48" s="327">
        <v>160.0</v>
      </c>
      <c r="C48" s="327">
        <v>200.0</v>
      </c>
      <c r="D48" s="327">
        <v>70.0</v>
      </c>
      <c r="F48" s="648"/>
      <c r="G48" s="648"/>
      <c r="H48" s="648"/>
      <c r="L48" s="255"/>
    </row>
    <row r="49">
      <c r="A49" s="742" t="s">
        <v>1186</v>
      </c>
      <c r="B49" s="327">
        <v>140.0</v>
      </c>
      <c r="C49" s="327">
        <v>150.0</v>
      </c>
      <c r="D49" s="327">
        <v>80.0</v>
      </c>
      <c r="F49" s="648"/>
      <c r="G49" s="648"/>
      <c r="H49" s="648"/>
      <c r="L49" s="255"/>
    </row>
    <row r="50">
      <c r="A50" s="742" t="s">
        <v>1187</v>
      </c>
      <c r="B50" s="327">
        <v>120.0</v>
      </c>
      <c r="C50" s="327">
        <v>125.0</v>
      </c>
      <c r="D50" s="327">
        <v>93.0</v>
      </c>
      <c r="F50" s="648"/>
      <c r="G50" s="648"/>
      <c r="H50" s="648"/>
      <c r="L50" s="255"/>
    </row>
    <row r="51">
      <c r="A51" s="742" t="s">
        <v>1188</v>
      </c>
      <c r="B51" s="327">
        <v>100.0</v>
      </c>
      <c r="C51" s="327">
        <v>100.0</v>
      </c>
      <c r="D51" s="327">
        <v>100.0</v>
      </c>
      <c r="F51" s="648"/>
      <c r="G51" s="648"/>
      <c r="H51" s="648"/>
      <c r="L51" s="255"/>
    </row>
    <row r="52">
      <c r="A52" s="742" t="s">
        <v>1189</v>
      </c>
      <c r="B52" s="327">
        <v>90.0</v>
      </c>
      <c r="C52" s="327">
        <v>85.0</v>
      </c>
      <c r="D52" s="327">
        <v>105.0</v>
      </c>
      <c r="F52" s="648"/>
      <c r="G52" s="648"/>
      <c r="H52" s="648"/>
    </row>
    <row r="53">
      <c r="A53" s="742" t="s">
        <v>1190</v>
      </c>
      <c r="B53" s="327">
        <v>80.0</v>
      </c>
      <c r="C53" s="327">
        <v>75.0</v>
      </c>
      <c r="D53" s="327">
        <v>110.0</v>
      </c>
      <c r="F53" s="648"/>
      <c r="G53" s="648"/>
      <c r="H53" s="648"/>
    </row>
    <row r="54">
      <c r="A54" s="742" t="s">
        <v>1193</v>
      </c>
      <c r="B54" s="327">
        <v>70.0</v>
      </c>
      <c r="C54" s="327">
        <v>63.0</v>
      </c>
      <c r="D54" s="327">
        <v>120.0</v>
      </c>
      <c r="F54" s="648"/>
      <c r="G54" s="648"/>
      <c r="H54" s="648"/>
    </row>
    <row r="55">
      <c r="A55" s="742" t="s">
        <v>1194</v>
      </c>
      <c r="B55" s="327">
        <v>60.0</v>
      </c>
      <c r="C55" s="327">
        <v>51.0</v>
      </c>
      <c r="D55" s="327">
        <v>135.0</v>
      </c>
      <c r="F55" s="648"/>
      <c r="G55" s="648"/>
      <c r="H55" s="648"/>
    </row>
    <row r="56">
      <c r="A56" s="742" t="s">
        <v>1195</v>
      </c>
      <c r="B56" s="327">
        <v>50.0</v>
      </c>
      <c r="C56" s="327">
        <v>40.0</v>
      </c>
      <c r="D56" s="327">
        <v>150.0</v>
      </c>
      <c r="F56" s="648"/>
      <c r="G56" s="648"/>
      <c r="H56" s="648"/>
    </row>
    <row r="57">
      <c r="F57" s="648"/>
      <c r="G57" s="648"/>
      <c r="H57" s="648"/>
    </row>
    <row r="58">
      <c r="A58" s="271" t="s">
        <v>1196</v>
      </c>
      <c r="F58" s="648"/>
      <c r="G58" s="648"/>
      <c r="H58" s="648"/>
    </row>
    <row r="60">
      <c r="A60" s="327" t="s">
        <v>1197</v>
      </c>
      <c r="B60" s="327" t="s">
        <v>1201</v>
      </c>
      <c r="C60" s="327" t="s">
        <v>25</v>
      </c>
    </row>
    <row r="61">
      <c r="A61" s="327">
        <v>0.0</v>
      </c>
      <c r="B61" s="327">
        <v>20.0</v>
      </c>
      <c r="C61" s="327">
        <v>300.0</v>
      </c>
    </row>
    <row r="62">
      <c r="A62" s="327">
        <v>10.0</v>
      </c>
      <c r="B62" s="327">
        <v>28.0</v>
      </c>
      <c r="C62" s="327">
        <v>280.0</v>
      </c>
    </row>
    <row r="63">
      <c r="A63" s="327">
        <v>20.0</v>
      </c>
      <c r="B63" s="327">
        <v>36.0</v>
      </c>
      <c r="C63" s="327">
        <v>260.0</v>
      </c>
    </row>
    <row r="64">
      <c r="A64" s="327">
        <v>30.0</v>
      </c>
      <c r="B64" s="327">
        <v>44.0</v>
      </c>
      <c r="C64" s="327">
        <v>240.0</v>
      </c>
      <c r="L64" s="255"/>
    </row>
    <row r="65">
      <c r="A65" s="327">
        <v>40.0</v>
      </c>
      <c r="B65" s="327">
        <v>52.0</v>
      </c>
      <c r="C65" s="327">
        <v>220.0</v>
      </c>
      <c r="L65" s="255"/>
    </row>
    <row r="66">
      <c r="A66" s="327">
        <v>50.0</v>
      </c>
      <c r="B66" s="327">
        <v>60.0</v>
      </c>
      <c r="C66" s="327">
        <v>200.0</v>
      </c>
      <c r="L66" s="255"/>
    </row>
    <row r="67">
      <c r="A67" s="327">
        <v>60.0</v>
      </c>
      <c r="B67" s="327">
        <v>68.0</v>
      </c>
      <c r="C67" s="327">
        <v>180.0</v>
      </c>
      <c r="L67" s="255"/>
    </row>
    <row r="68">
      <c r="A68" s="327">
        <v>70.0</v>
      </c>
      <c r="B68" s="327">
        <v>76.0</v>
      </c>
      <c r="C68" s="327">
        <v>160.0</v>
      </c>
      <c r="L68" s="255"/>
    </row>
    <row r="69">
      <c r="A69" s="327">
        <v>80.0</v>
      </c>
      <c r="B69" s="327">
        <v>84.0</v>
      </c>
      <c r="C69" s="327">
        <v>140.0</v>
      </c>
      <c r="L69" s="255"/>
    </row>
    <row r="70">
      <c r="A70" s="327">
        <v>90.0</v>
      </c>
      <c r="B70" s="327">
        <v>92.0</v>
      </c>
      <c r="C70" s="327">
        <v>120.0</v>
      </c>
      <c r="L70" s="255"/>
    </row>
    <row r="71">
      <c r="A71" s="327">
        <v>100.0</v>
      </c>
      <c r="B71" s="327">
        <v>100.0</v>
      </c>
      <c r="C71" s="327">
        <v>100.0</v>
      </c>
      <c r="L71" s="255"/>
    </row>
    <row r="72">
      <c r="L72" s="255"/>
    </row>
    <row r="73">
      <c r="L73" s="255"/>
    </row>
    <row r="74">
      <c r="L74" s="255"/>
    </row>
    <row r="75">
      <c r="L75" s="255"/>
    </row>
    <row r="76">
      <c r="L76" s="255"/>
    </row>
    <row r="77">
      <c r="L77" s="255"/>
    </row>
    <row r="78">
      <c r="L78" s="255"/>
    </row>
    <row r="79">
      <c r="L79" s="255"/>
    </row>
    <row r="80">
      <c r="L80" s="255"/>
    </row>
    <row r="81">
      <c r="L81" s="255"/>
    </row>
    <row r="82">
      <c r="L82" s="255"/>
    </row>
    <row r="83">
      <c r="L83" s="255"/>
    </row>
    <row r="84">
      <c r="L84" s="255"/>
    </row>
    <row r="85">
      <c r="A85" s="734" t="s">
        <v>1202</v>
      </c>
    </row>
    <row r="87">
      <c r="A87" s="271" t="s">
        <v>1180</v>
      </c>
    </row>
    <row r="90">
      <c r="A90" s="737"/>
      <c r="B90" s="747" t="s">
        <v>1203</v>
      </c>
      <c r="C90" s="327" t="s">
        <v>1204</v>
      </c>
      <c r="D90" s="327" t="s">
        <v>1205</v>
      </c>
      <c r="E90" s="327" t="s">
        <v>1206</v>
      </c>
      <c r="F90" s="327" t="s">
        <v>462</v>
      </c>
    </row>
    <row r="91">
      <c r="A91" s="740" t="s">
        <v>1184</v>
      </c>
      <c r="B91" s="327">
        <v>50.0</v>
      </c>
      <c r="C91" s="327">
        <v>70.0</v>
      </c>
      <c r="D91" s="327">
        <v>70.0</v>
      </c>
      <c r="E91" s="327">
        <v>80.0</v>
      </c>
      <c r="F91" s="327">
        <v>40.0</v>
      </c>
      <c r="G91" s="255"/>
    </row>
    <row r="92">
      <c r="A92" s="742" t="s">
        <v>1186</v>
      </c>
      <c r="B92" s="327">
        <v>60.0</v>
      </c>
      <c r="C92" s="327">
        <v>80.0</v>
      </c>
      <c r="D92" s="327">
        <v>80.0</v>
      </c>
      <c r="E92" s="327">
        <v>88.0</v>
      </c>
      <c r="F92" s="327">
        <v>70.0</v>
      </c>
      <c r="G92" s="255"/>
    </row>
    <row r="93">
      <c r="A93" s="742" t="s">
        <v>1187</v>
      </c>
      <c r="B93" s="327">
        <v>75.0</v>
      </c>
      <c r="C93" s="327">
        <v>90.0</v>
      </c>
      <c r="D93" s="327">
        <v>90.0</v>
      </c>
      <c r="E93" s="327">
        <v>94.0</v>
      </c>
      <c r="F93" s="327">
        <v>85.0</v>
      </c>
    </row>
    <row r="94">
      <c r="A94" s="742" t="s">
        <v>1188</v>
      </c>
      <c r="B94" s="327">
        <v>90.0</v>
      </c>
      <c r="C94" s="327">
        <v>100.0</v>
      </c>
      <c r="D94" s="327">
        <v>100.0</v>
      </c>
      <c r="E94" s="327">
        <v>100.0</v>
      </c>
      <c r="F94" s="327">
        <v>100.0</v>
      </c>
    </row>
    <row r="95">
      <c r="A95" s="742" t="s">
        <v>1189</v>
      </c>
      <c r="B95" s="327">
        <v>100.0</v>
      </c>
      <c r="C95" s="327">
        <v>106.0</v>
      </c>
      <c r="D95" s="327">
        <v>110.0</v>
      </c>
      <c r="E95" s="327">
        <v>105.0</v>
      </c>
      <c r="F95" s="327">
        <v>100.0</v>
      </c>
    </row>
    <row r="96">
      <c r="A96" s="742" t="s">
        <v>1190</v>
      </c>
      <c r="B96" s="327">
        <v>105.0</v>
      </c>
      <c r="C96" s="327">
        <v>112.0</v>
      </c>
      <c r="D96" s="327">
        <v>125.0</v>
      </c>
      <c r="E96" s="327">
        <v>110.0</v>
      </c>
      <c r="F96" s="327">
        <v>100.0</v>
      </c>
    </row>
    <row r="97">
      <c r="A97" s="742" t="s">
        <v>1193</v>
      </c>
      <c r="B97" s="327">
        <v>110.0</v>
      </c>
      <c r="C97" s="327">
        <v>118.0</v>
      </c>
      <c r="D97" s="327">
        <v>140.0</v>
      </c>
      <c r="E97" s="327">
        <v>112.0</v>
      </c>
      <c r="F97" s="327">
        <v>100.0</v>
      </c>
    </row>
    <row r="98">
      <c r="A98" s="742" t="s">
        <v>1194</v>
      </c>
      <c r="B98" s="327">
        <v>115.0</v>
      </c>
      <c r="C98" s="327">
        <v>124.0</v>
      </c>
      <c r="D98" s="327">
        <v>160.0</v>
      </c>
      <c r="E98" s="327">
        <v>115.0</v>
      </c>
      <c r="F98" s="327">
        <v>100.0</v>
      </c>
    </row>
    <row r="99">
      <c r="A99" s="742" t="s">
        <v>1195</v>
      </c>
      <c r="B99" s="327">
        <v>120.0</v>
      </c>
      <c r="C99" s="327">
        <v>130.0</v>
      </c>
      <c r="D99" s="327">
        <v>185.0</v>
      </c>
      <c r="E99" s="327">
        <v>118.0</v>
      </c>
      <c r="F99" s="327">
        <v>100.0</v>
      </c>
    </row>
    <row r="101">
      <c r="A101" s="271" t="s">
        <v>1207</v>
      </c>
    </row>
    <row r="104">
      <c r="A104" s="327" t="s">
        <v>1197</v>
      </c>
      <c r="B104" s="747" t="s">
        <v>1203</v>
      </c>
      <c r="C104" s="327" t="s">
        <v>1204</v>
      </c>
      <c r="D104" s="327" t="s">
        <v>1205</v>
      </c>
      <c r="E104" s="327" t="s">
        <v>462</v>
      </c>
    </row>
    <row r="105">
      <c r="A105" s="327">
        <v>0.0</v>
      </c>
      <c r="B105" s="327">
        <f>B106-4</f>
        <v>75</v>
      </c>
      <c r="C105" s="327">
        <f>C106-11</f>
        <v>25</v>
      </c>
      <c r="D105" s="327">
        <f>D106-7</f>
        <v>50</v>
      </c>
      <c r="E105" s="327">
        <v>25.0</v>
      </c>
    </row>
    <row r="106">
      <c r="A106" s="327">
        <v>10.0</v>
      </c>
      <c r="B106" s="327">
        <v>79.0</v>
      </c>
      <c r="C106" s="327">
        <v>36.0</v>
      </c>
      <c r="D106" s="327">
        <v>57.0</v>
      </c>
      <c r="E106" s="327">
        <v>36.0</v>
      </c>
    </row>
    <row r="107">
      <c r="A107" s="327">
        <v>20.0</v>
      </c>
      <c r="B107" s="327">
        <v>82.0</v>
      </c>
      <c r="C107" s="327">
        <v>46.0</v>
      </c>
      <c r="D107" s="327">
        <v>64.0</v>
      </c>
      <c r="E107" s="327">
        <v>46.0</v>
      </c>
    </row>
    <row r="108">
      <c r="A108" s="327">
        <v>30.0</v>
      </c>
      <c r="B108" s="327">
        <v>86.0</v>
      </c>
      <c r="C108" s="327">
        <v>57.0</v>
      </c>
      <c r="D108" s="327">
        <v>71.0</v>
      </c>
      <c r="E108" s="327">
        <v>57.0</v>
      </c>
    </row>
    <row r="109">
      <c r="A109" s="327">
        <v>40.0</v>
      </c>
      <c r="B109" s="327">
        <v>89.0</v>
      </c>
      <c r="C109" s="327">
        <v>68.0</v>
      </c>
      <c r="D109" s="327">
        <v>79.0</v>
      </c>
      <c r="E109" s="327">
        <v>68.0</v>
      </c>
      <c r="K109" s="750"/>
    </row>
    <row r="110">
      <c r="A110" s="327">
        <v>50.0</v>
      </c>
      <c r="B110" s="327">
        <v>93.0</v>
      </c>
      <c r="C110" s="327">
        <v>79.0</v>
      </c>
      <c r="D110" s="327">
        <v>86.0</v>
      </c>
      <c r="E110" s="751">
        <v>79.0</v>
      </c>
      <c r="F110" s="752"/>
      <c r="J110" s="648"/>
      <c r="K110" s="750"/>
    </row>
    <row r="111">
      <c r="A111" s="327">
        <v>60.0</v>
      </c>
      <c r="B111" s="327">
        <v>96.0</v>
      </c>
      <c r="C111" s="327">
        <v>89.0</v>
      </c>
      <c r="D111" s="327">
        <v>93.0</v>
      </c>
      <c r="E111" s="751">
        <v>89.0</v>
      </c>
      <c r="F111" s="752"/>
      <c r="G111" s="254"/>
    </row>
    <row r="112">
      <c r="A112" s="327">
        <v>70.0</v>
      </c>
      <c r="B112" s="327">
        <v>100.0</v>
      </c>
      <c r="C112" s="327">
        <v>100.0</v>
      </c>
      <c r="D112" s="327">
        <v>100.0</v>
      </c>
      <c r="E112" s="751">
        <v>100.0</v>
      </c>
      <c r="F112" s="752"/>
      <c r="K112" s="254"/>
    </row>
    <row r="113">
      <c r="A113" s="327">
        <v>80.0</v>
      </c>
      <c r="B113" s="327">
        <v>100.0</v>
      </c>
      <c r="C113" s="327">
        <v>100.0</v>
      </c>
      <c r="D113" s="327">
        <v>100.0</v>
      </c>
      <c r="E113" s="751">
        <v>100.0</v>
      </c>
      <c r="F113" s="752"/>
      <c r="K113" s="254"/>
    </row>
    <row r="114">
      <c r="A114" s="327">
        <v>90.0</v>
      </c>
      <c r="B114" s="327">
        <v>100.0</v>
      </c>
      <c r="C114" s="327">
        <v>100.0</v>
      </c>
      <c r="D114" s="327">
        <v>100.0</v>
      </c>
      <c r="E114" s="751">
        <v>100.0</v>
      </c>
      <c r="F114" s="752"/>
      <c r="K114" s="254"/>
    </row>
    <row r="115">
      <c r="A115" s="327">
        <v>100.0</v>
      </c>
      <c r="B115" s="327">
        <v>100.0</v>
      </c>
      <c r="C115" s="327">
        <v>100.0</v>
      </c>
      <c r="D115" s="327">
        <v>100.0</v>
      </c>
      <c r="E115" s="751">
        <v>100.0</v>
      </c>
      <c r="F115" s="752"/>
      <c r="K115" s="254"/>
    </row>
    <row r="116">
      <c r="F116" s="254"/>
      <c r="K116" s="254"/>
    </row>
    <row r="117">
      <c r="F117" s="254"/>
      <c r="K117" s="254"/>
    </row>
    <row r="118">
      <c r="F118" s="254"/>
      <c r="K118" s="254"/>
    </row>
    <row r="119">
      <c r="F119" s="254"/>
      <c r="K119" s="254"/>
    </row>
    <row r="120">
      <c r="F120" s="254"/>
      <c r="K120" s="254"/>
    </row>
    <row r="121">
      <c r="F121" s="254"/>
      <c r="K121" s="254"/>
    </row>
    <row r="122">
      <c r="F122" s="750"/>
    </row>
    <row r="123">
      <c r="F123" s="750"/>
    </row>
    <row r="124">
      <c r="F124" s="750"/>
    </row>
    <row r="125">
      <c r="F125" s="750"/>
    </row>
    <row r="126">
      <c r="F126" s="750"/>
    </row>
    <row r="127">
      <c r="A127" s="734" t="s">
        <v>1214</v>
      </c>
    </row>
    <row r="129">
      <c r="A129" s="271" t="s">
        <v>1180</v>
      </c>
    </row>
    <row r="131">
      <c r="B131" s="323" t="s">
        <v>513</v>
      </c>
      <c r="C131" s="323" t="s">
        <v>515</v>
      </c>
      <c r="D131" s="323" t="s">
        <v>517</v>
      </c>
    </row>
    <row r="132">
      <c r="A132" s="742" t="s">
        <v>1184</v>
      </c>
      <c r="B132" s="323">
        <v>40.0</v>
      </c>
      <c r="C132" s="323">
        <v>-10.0</v>
      </c>
      <c r="D132" s="323">
        <v>85.0</v>
      </c>
    </row>
    <row r="133">
      <c r="A133" s="742" t="s">
        <v>1186</v>
      </c>
      <c r="B133" s="323">
        <v>70.0</v>
      </c>
      <c r="C133" s="323">
        <v>10.0</v>
      </c>
      <c r="D133" s="323">
        <v>90.0</v>
      </c>
    </row>
    <row r="134">
      <c r="A134" s="742" t="s">
        <v>1187</v>
      </c>
      <c r="B134" s="323">
        <v>85.0</v>
      </c>
      <c r="C134" s="323">
        <v>50.0</v>
      </c>
      <c r="D134" s="323">
        <v>95.0</v>
      </c>
    </row>
    <row r="135">
      <c r="A135" s="742" t="s">
        <v>1188</v>
      </c>
      <c r="B135" s="323">
        <v>100.0</v>
      </c>
      <c r="C135" s="323">
        <v>100.0</v>
      </c>
      <c r="D135" s="323">
        <v>100.0</v>
      </c>
    </row>
    <row r="136">
      <c r="A136" s="742" t="s">
        <v>1189</v>
      </c>
      <c r="B136" s="323">
        <v>110.0</v>
      </c>
      <c r="C136" s="323">
        <v>120.0</v>
      </c>
      <c r="D136" s="323">
        <v>105.0</v>
      </c>
    </row>
    <row r="137">
      <c r="A137" s="742" t="s">
        <v>1190</v>
      </c>
      <c r="B137" s="323">
        <v>115.0</v>
      </c>
      <c r="C137" s="323">
        <v>170.0</v>
      </c>
      <c r="D137" s="323">
        <v>110.0</v>
      </c>
    </row>
    <row r="138">
      <c r="A138" s="742" t="s">
        <v>1193</v>
      </c>
      <c r="B138" s="323">
        <v>120.0</v>
      </c>
      <c r="C138" s="323">
        <v>240.0</v>
      </c>
      <c r="D138" s="323">
        <v>115.0</v>
      </c>
    </row>
    <row r="139">
      <c r="A139" s="742" t="s">
        <v>1194</v>
      </c>
      <c r="B139" s="323">
        <v>125.0</v>
      </c>
      <c r="C139" s="323">
        <v>300.0</v>
      </c>
      <c r="D139" s="323">
        <v>120.0</v>
      </c>
    </row>
    <row r="140">
      <c r="A140" s="742" t="s">
        <v>1195</v>
      </c>
      <c r="B140" s="323">
        <v>135.0</v>
      </c>
      <c r="C140" s="323">
        <v>400.0</v>
      </c>
      <c r="D140" s="323">
        <v>125.0</v>
      </c>
    </row>
    <row r="149">
      <c r="C149" s="255"/>
    </row>
    <row r="150">
      <c r="C150" s="255"/>
    </row>
    <row r="151">
      <c r="C151" s="255"/>
    </row>
    <row r="152">
      <c r="C152" s="255"/>
    </row>
  </sheetData>
  <mergeCells count="11">
    <mergeCell ref="A3:D4"/>
    <mergeCell ref="A1:Y1"/>
    <mergeCell ref="A45:D46"/>
    <mergeCell ref="A58:C59"/>
    <mergeCell ref="A87:D88"/>
    <mergeCell ref="A85:Y85"/>
    <mergeCell ref="A16:C17"/>
    <mergeCell ref="A127:Y127"/>
    <mergeCell ref="A101:D102"/>
    <mergeCell ref="A129:D130"/>
    <mergeCell ref="A43:Y4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86"/>
    <col customWidth="1" min="4" max="4" width="24.57"/>
  </cols>
  <sheetData>
    <row r="1">
      <c r="A1" s="304" t="s">
        <v>1218</v>
      </c>
      <c r="B1" s="755"/>
      <c r="D1" s="304" t="s">
        <v>1219</v>
      </c>
      <c r="E1" s="755"/>
    </row>
    <row r="2">
      <c r="A2" s="304" t="s">
        <v>1220</v>
      </c>
      <c r="B2" s="755"/>
      <c r="D2" s="304" t="s">
        <v>1220</v>
      </c>
      <c r="E2" s="755"/>
    </row>
    <row r="3">
      <c r="A3" s="255" t="s">
        <v>1221</v>
      </c>
      <c r="B3" s="579" t="s">
        <v>1222</v>
      </c>
      <c r="D3" s="255" t="s">
        <v>1223</v>
      </c>
      <c r="E3" s="579" t="s">
        <v>1222</v>
      </c>
    </row>
    <row r="4">
      <c r="A4" s="255" t="s">
        <v>1224</v>
      </c>
      <c r="B4" s="755"/>
      <c r="D4" s="255" t="s">
        <v>1225</v>
      </c>
      <c r="E4" s="755"/>
    </row>
    <row r="5">
      <c r="A5" s="255" t="s">
        <v>1226</v>
      </c>
      <c r="B5" s="579" t="s">
        <v>1227</v>
      </c>
      <c r="D5" s="255" t="s">
        <v>1228</v>
      </c>
      <c r="E5" s="579" t="s">
        <v>1229</v>
      </c>
    </row>
    <row r="6">
      <c r="A6" s="255" t="s">
        <v>1230</v>
      </c>
      <c r="B6" s="579" t="s">
        <v>1227</v>
      </c>
      <c r="D6" s="255" t="s">
        <v>1231</v>
      </c>
      <c r="E6" s="755"/>
    </row>
    <row r="7">
      <c r="A7" s="255" t="s">
        <v>1232</v>
      </c>
      <c r="B7" s="755"/>
      <c r="D7" s="255" t="s">
        <v>1233</v>
      </c>
      <c r="E7" s="579" t="s">
        <v>1234</v>
      </c>
    </row>
    <row r="8">
      <c r="A8" s="255" t="s">
        <v>1235</v>
      </c>
      <c r="B8" s="579" t="s">
        <v>1222</v>
      </c>
      <c r="D8" s="255" t="s">
        <v>1236</v>
      </c>
      <c r="E8" s="755"/>
    </row>
    <row r="9">
      <c r="A9" s="255" t="s">
        <v>1237</v>
      </c>
      <c r="B9" s="755"/>
      <c r="D9" s="255" t="s">
        <v>1238</v>
      </c>
      <c r="E9" s="579" t="s">
        <v>1227</v>
      </c>
    </row>
    <row r="10">
      <c r="A10" s="255" t="s">
        <v>1239</v>
      </c>
      <c r="B10" s="579" t="s">
        <v>1240</v>
      </c>
      <c r="D10" s="255" t="s">
        <v>1241</v>
      </c>
      <c r="E10" s="579" t="s">
        <v>1234</v>
      </c>
    </row>
    <row r="11">
      <c r="A11" s="255" t="s">
        <v>1242</v>
      </c>
      <c r="B11" s="755"/>
      <c r="D11" s="255" t="s">
        <v>25</v>
      </c>
      <c r="E11" s="579" t="s">
        <v>1227</v>
      </c>
    </row>
    <row r="12">
      <c r="A12" s="255" t="s">
        <v>1243</v>
      </c>
      <c r="B12" s="579" t="s">
        <v>1244</v>
      </c>
      <c r="D12" s="255" t="s">
        <v>46</v>
      </c>
      <c r="E12" s="579" t="s">
        <v>1227</v>
      </c>
    </row>
    <row r="13">
      <c r="A13" s="255" t="s">
        <v>1245</v>
      </c>
      <c r="B13" s="755"/>
      <c r="D13" s="255" t="s">
        <v>1246</v>
      </c>
      <c r="E13" s="755"/>
    </row>
    <row r="14">
      <c r="A14" s="255" t="s">
        <v>1235</v>
      </c>
      <c r="B14" s="579" t="s">
        <v>1222</v>
      </c>
      <c r="D14" s="255" t="s">
        <v>358</v>
      </c>
      <c r="E14" s="579" t="s">
        <v>1222</v>
      </c>
    </row>
    <row r="15">
      <c r="A15" s="255" t="s">
        <v>1247</v>
      </c>
      <c r="B15" s="755"/>
      <c r="D15" s="255" t="s">
        <v>1248</v>
      </c>
      <c r="E15" s="755"/>
    </row>
    <row r="16">
      <c r="A16" s="255" t="s">
        <v>1249</v>
      </c>
      <c r="B16" s="579" t="s">
        <v>1234</v>
      </c>
      <c r="D16" s="255" t="s">
        <v>1250</v>
      </c>
      <c r="E16" s="579" t="s">
        <v>1251</v>
      </c>
    </row>
    <row r="17">
      <c r="A17" s="255" t="s">
        <v>1252</v>
      </c>
      <c r="B17" s="755"/>
      <c r="D17" s="255" t="s">
        <v>1253</v>
      </c>
      <c r="E17" s="579" t="s">
        <v>1251</v>
      </c>
    </row>
    <row r="18">
      <c r="A18" s="255" t="s">
        <v>1254</v>
      </c>
      <c r="B18" s="579" t="s">
        <v>1244</v>
      </c>
      <c r="E18" s="755"/>
    </row>
    <row r="19">
      <c r="A19" s="255" t="s">
        <v>1255</v>
      </c>
      <c r="B19" s="579" t="s">
        <v>1234</v>
      </c>
      <c r="D19" s="304" t="s">
        <v>1256</v>
      </c>
      <c r="E19" s="755"/>
    </row>
    <row r="20">
      <c r="A20" s="255" t="s">
        <v>25</v>
      </c>
      <c r="B20" s="579" t="s">
        <v>1227</v>
      </c>
      <c r="D20" s="255" t="s">
        <v>1257</v>
      </c>
      <c r="E20" s="579" t="s">
        <v>1258</v>
      </c>
    </row>
    <row r="21">
      <c r="A21" s="255" t="s">
        <v>1259</v>
      </c>
      <c r="B21" s="755"/>
      <c r="D21" s="255" t="s">
        <v>1260</v>
      </c>
      <c r="E21" s="579" t="s">
        <v>1261</v>
      </c>
    </row>
    <row r="22">
      <c r="A22" s="255" t="s">
        <v>1250</v>
      </c>
      <c r="B22" s="579" t="s">
        <v>1251</v>
      </c>
      <c r="D22" s="255" t="s">
        <v>1263</v>
      </c>
      <c r="E22" s="755"/>
    </row>
    <row r="23">
      <c r="A23" s="255" t="s">
        <v>1264</v>
      </c>
      <c r="B23" s="755"/>
      <c r="D23" s="255" t="s">
        <v>1265</v>
      </c>
      <c r="E23" s="579" t="s">
        <v>1266</v>
      </c>
    </row>
    <row r="24">
      <c r="A24" s="255" t="s">
        <v>1253</v>
      </c>
      <c r="B24" s="579" t="s">
        <v>1251</v>
      </c>
      <c r="D24" s="255" t="s">
        <v>1267</v>
      </c>
      <c r="E24" s="755"/>
    </row>
    <row r="25">
      <c r="B25" s="755"/>
      <c r="D25" s="255" t="s">
        <v>1268</v>
      </c>
      <c r="E25" s="579" t="s">
        <v>1269</v>
      </c>
    </row>
    <row r="26">
      <c r="A26" s="304" t="s">
        <v>1270</v>
      </c>
      <c r="B26" s="755"/>
      <c r="D26" s="255" t="s">
        <v>1271</v>
      </c>
      <c r="E26" s="755"/>
    </row>
    <row r="27">
      <c r="A27" s="255" t="s">
        <v>1272</v>
      </c>
      <c r="B27" s="579" t="s">
        <v>1258</v>
      </c>
      <c r="D27" s="255" t="s">
        <v>1273</v>
      </c>
      <c r="E27" s="579" t="s">
        <v>1261</v>
      </c>
    </row>
    <row r="28">
      <c r="A28" s="255" t="s">
        <v>1274</v>
      </c>
      <c r="B28" s="579" t="s">
        <v>1261</v>
      </c>
      <c r="D28" s="255" t="s">
        <v>1275</v>
      </c>
      <c r="E28" s="755"/>
    </row>
    <row r="29">
      <c r="A29" s="255" t="s">
        <v>1276</v>
      </c>
      <c r="B29" s="755"/>
      <c r="D29" s="255" t="s">
        <v>358</v>
      </c>
      <c r="E29" s="579" t="s">
        <v>1269</v>
      </c>
    </row>
    <row r="30">
      <c r="A30" s="255" t="s">
        <v>1250</v>
      </c>
      <c r="B30" s="579" t="s">
        <v>1251</v>
      </c>
      <c r="D30" s="255" t="s">
        <v>1277</v>
      </c>
      <c r="E30" s="755"/>
    </row>
    <row r="31">
      <c r="A31" s="255" t="s">
        <v>1253</v>
      </c>
      <c r="B31" s="579" t="s">
        <v>1251</v>
      </c>
      <c r="D31" s="255" t="s">
        <v>1233</v>
      </c>
      <c r="E31" s="579" t="s">
        <v>1261</v>
      </c>
    </row>
    <row r="32">
      <c r="A32" s="255" t="s">
        <v>1278</v>
      </c>
      <c r="B32" s="755"/>
      <c r="D32" s="255" t="s">
        <v>1279</v>
      </c>
      <c r="E32" s="755"/>
    </row>
    <row r="33">
      <c r="A33" s="255" t="s">
        <v>1235</v>
      </c>
      <c r="B33" s="579" t="s">
        <v>1222</v>
      </c>
      <c r="D33" s="255" t="s">
        <v>1280</v>
      </c>
      <c r="E33" s="579" t="s">
        <v>757</v>
      </c>
    </row>
    <row r="34">
      <c r="A34" s="255" t="s">
        <v>1226</v>
      </c>
      <c r="B34" s="579" t="s">
        <v>1227</v>
      </c>
      <c r="D34" s="255" t="s">
        <v>1281</v>
      </c>
      <c r="E34" s="755"/>
    </row>
    <row r="35">
      <c r="A35" s="255" t="s">
        <v>1230</v>
      </c>
      <c r="B35" s="579" t="s">
        <v>1227</v>
      </c>
      <c r="D35" s="255" t="s">
        <v>1282</v>
      </c>
      <c r="E35" s="579" t="s">
        <v>1283</v>
      </c>
    </row>
    <row r="36">
      <c r="A36" s="255" t="s">
        <v>1284</v>
      </c>
      <c r="B36" s="755"/>
      <c r="D36" s="255" t="s">
        <v>1285</v>
      </c>
      <c r="E36" s="755"/>
    </row>
    <row r="37">
      <c r="A37" s="255" t="s">
        <v>1286</v>
      </c>
      <c r="B37" s="579" t="s">
        <v>1234</v>
      </c>
      <c r="D37" s="255" t="s">
        <v>1250</v>
      </c>
      <c r="E37" s="579" t="s">
        <v>1287</v>
      </c>
    </row>
    <row r="38">
      <c r="A38" s="255" t="s">
        <v>1288</v>
      </c>
      <c r="B38" s="579" t="s">
        <v>1240</v>
      </c>
      <c r="D38" s="255" t="s">
        <v>1253</v>
      </c>
      <c r="E38" s="579" t="s">
        <v>1287</v>
      </c>
    </row>
    <row r="39">
      <c r="A39" s="255" t="s">
        <v>1289</v>
      </c>
      <c r="B39" s="755"/>
      <c r="E39" s="755"/>
    </row>
    <row r="40">
      <c r="A40" s="255" t="s">
        <v>1254</v>
      </c>
      <c r="B40" s="579" t="s">
        <v>1227</v>
      </c>
      <c r="D40" s="304" t="s">
        <v>1290</v>
      </c>
      <c r="E40" s="755"/>
    </row>
    <row r="41">
      <c r="A41" s="255" t="s">
        <v>1255</v>
      </c>
      <c r="B41" s="579" t="s">
        <v>1261</v>
      </c>
      <c r="D41" s="255" t="s">
        <v>347</v>
      </c>
      <c r="E41" s="579" t="s">
        <v>1291</v>
      </c>
    </row>
    <row r="42">
      <c r="A42" s="255" t="s">
        <v>25</v>
      </c>
      <c r="B42" s="579" t="s">
        <v>1234</v>
      </c>
      <c r="D42" s="255" t="s">
        <v>1292</v>
      </c>
      <c r="E42" s="579" t="s">
        <v>1293</v>
      </c>
    </row>
    <row r="43">
      <c r="A43" s="255" t="s">
        <v>1294</v>
      </c>
      <c r="B43" s="579" t="s">
        <v>1295</v>
      </c>
      <c r="D43" s="255" t="s">
        <v>1296</v>
      </c>
      <c r="E43" s="755"/>
    </row>
    <row r="44">
      <c r="A44" s="255" t="s">
        <v>1297</v>
      </c>
      <c r="B44" s="579" t="s">
        <v>1244</v>
      </c>
      <c r="D44" s="255" t="s">
        <v>1298</v>
      </c>
      <c r="E44" s="579" t="s">
        <v>1299</v>
      </c>
    </row>
    <row r="45">
      <c r="A45" s="255" t="s">
        <v>1300</v>
      </c>
      <c r="B45" s="755"/>
      <c r="D45" s="255" t="s">
        <v>1301</v>
      </c>
      <c r="E45" s="579" t="s">
        <v>1302</v>
      </c>
    </row>
    <row r="46">
      <c r="A46" s="255" t="s">
        <v>1249</v>
      </c>
      <c r="B46" s="579" t="s">
        <v>1261</v>
      </c>
      <c r="D46" s="255" t="s">
        <v>1303</v>
      </c>
      <c r="E46" s="579" t="s">
        <v>1302</v>
      </c>
    </row>
    <row r="47">
      <c r="A47" s="255" t="s">
        <v>1304</v>
      </c>
      <c r="B47" s="755"/>
      <c r="D47" s="255" t="s">
        <v>1305</v>
      </c>
      <c r="E47" s="579" t="s">
        <v>1269</v>
      </c>
    </row>
    <row r="48">
      <c r="A48" s="255" t="s">
        <v>1306</v>
      </c>
      <c r="B48" s="579" t="s">
        <v>1307</v>
      </c>
      <c r="D48" s="255" t="s">
        <v>1308</v>
      </c>
      <c r="E48" s="579" t="s">
        <v>1269</v>
      </c>
    </row>
    <row r="49">
      <c r="A49" s="255" t="s">
        <v>1309</v>
      </c>
      <c r="B49" s="755"/>
      <c r="D49" s="255" t="s">
        <v>1310</v>
      </c>
      <c r="E49" s="755"/>
    </row>
    <row r="50">
      <c r="A50" s="255" t="s">
        <v>1250</v>
      </c>
      <c r="B50" s="579" t="s">
        <v>1307</v>
      </c>
      <c r="D50" s="255" t="s">
        <v>1268</v>
      </c>
      <c r="E50" s="579" t="s">
        <v>1311</v>
      </c>
    </row>
    <row r="51">
      <c r="A51" s="255" t="s">
        <v>1312</v>
      </c>
      <c r="B51" s="755"/>
      <c r="D51" s="255" t="s">
        <v>1313</v>
      </c>
      <c r="E51" s="755"/>
    </row>
    <row r="52">
      <c r="A52" s="255" t="s">
        <v>1230</v>
      </c>
      <c r="B52" s="579" t="s">
        <v>1227</v>
      </c>
      <c r="D52" s="255" t="s">
        <v>1314</v>
      </c>
      <c r="E52" s="579" t="s">
        <v>1315</v>
      </c>
    </row>
    <row r="53">
      <c r="A53" s="255" t="s">
        <v>1316</v>
      </c>
      <c r="B53" s="755"/>
      <c r="D53" s="255" t="s">
        <v>1317</v>
      </c>
      <c r="E53" s="755"/>
    </row>
    <row r="54">
      <c r="A54" s="255" t="s">
        <v>1297</v>
      </c>
      <c r="B54" s="579" t="s">
        <v>1227</v>
      </c>
      <c r="D54" s="255" t="s">
        <v>477</v>
      </c>
      <c r="E54" s="579" t="s">
        <v>1311</v>
      </c>
    </row>
    <row r="55">
      <c r="A55" s="255" t="s">
        <v>1319</v>
      </c>
      <c r="B55" s="755"/>
      <c r="D55" s="255" t="s">
        <v>1320</v>
      </c>
      <c r="E55" s="755"/>
    </row>
    <row r="56">
      <c r="A56" s="255" t="s">
        <v>1228</v>
      </c>
      <c r="B56" s="579" t="s">
        <v>1240</v>
      </c>
      <c r="D56" s="255" t="s">
        <v>1321</v>
      </c>
      <c r="E56" s="579" t="s">
        <v>1322</v>
      </c>
    </row>
    <row r="57">
      <c r="A57" s="255" t="s">
        <v>1228</v>
      </c>
      <c r="B57" s="579" t="s">
        <v>1261</v>
      </c>
      <c r="D57" s="255" t="s">
        <v>1323</v>
      </c>
      <c r="E57" s="755"/>
    </row>
    <row r="58">
      <c r="A58" s="255" t="s">
        <v>1324</v>
      </c>
      <c r="B58" s="755"/>
      <c r="D58" s="255" t="s">
        <v>1233</v>
      </c>
      <c r="E58" s="579" t="s">
        <v>1322</v>
      </c>
    </row>
    <row r="59">
      <c r="A59" s="255" t="s">
        <v>1254</v>
      </c>
      <c r="B59" s="579" t="s">
        <v>1293</v>
      </c>
      <c r="D59" s="255" t="s">
        <v>1325</v>
      </c>
      <c r="E59" s="755"/>
    </row>
    <row r="60">
      <c r="A60" s="255" t="s">
        <v>1255</v>
      </c>
      <c r="B60" s="579" t="s">
        <v>1326</v>
      </c>
      <c r="D60" s="255" t="s">
        <v>1327</v>
      </c>
      <c r="E60" s="579" t="s">
        <v>1261</v>
      </c>
    </row>
    <row r="61">
      <c r="A61" s="255" t="s">
        <v>25</v>
      </c>
      <c r="B61" s="579" t="s">
        <v>1293</v>
      </c>
      <c r="D61" s="255" t="s">
        <v>1328</v>
      </c>
      <c r="E61" s="579" t="s">
        <v>1261</v>
      </c>
    </row>
    <row r="62">
      <c r="A62" s="255" t="s">
        <v>633</v>
      </c>
      <c r="B62" s="579" t="s">
        <v>1329</v>
      </c>
      <c r="D62" s="255" t="s">
        <v>1308</v>
      </c>
      <c r="E62" s="579" t="s">
        <v>1261</v>
      </c>
    </row>
    <row r="63">
      <c r="A63" s="255" t="s">
        <v>1226</v>
      </c>
      <c r="B63" s="579" t="s">
        <v>1330</v>
      </c>
      <c r="D63" s="255" t="s">
        <v>1331</v>
      </c>
      <c r="E63" s="755"/>
    </row>
    <row r="64">
      <c r="A64" s="255" t="s">
        <v>1332</v>
      </c>
      <c r="B64" s="755"/>
      <c r="D64" s="255" t="s">
        <v>1280</v>
      </c>
      <c r="E64" s="579" t="s">
        <v>612</v>
      </c>
    </row>
    <row r="65">
      <c r="A65" s="255" t="s">
        <v>1334</v>
      </c>
      <c r="B65" s="579" t="s">
        <v>1335</v>
      </c>
      <c r="D65" s="255" t="s">
        <v>1336</v>
      </c>
      <c r="E65" s="579" t="s">
        <v>757</v>
      </c>
    </row>
    <row r="66">
      <c r="A66" s="255" t="s">
        <v>1337</v>
      </c>
      <c r="B66" s="755"/>
      <c r="D66" s="255" t="s">
        <v>1338</v>
      </c>
      <c r="E66" s="755"/>
    </row>
    <row r="67">
      <c r="A67" s="255" t="s">
        <v>1339</v>
      </c>
      <c r="B67" s="579" t="s">
        <v>1283</v>
      </c>
      <c r="D67" s="255" t="s">
        <v>1280</v>
      </c>
      <c r="E67" s="579" t="s">
        <v>1283</v>
      </c>
    </row>
    <row r="68">
      <c r="B68" s="755"/>
      <c r="D68" s="255" t="s">
        <v>1336</v>
      </c>
      <c r="E68" s="579" t="s">
        <v>1340</v>
      </c>
    </row>
    <row r="69">
      <c r="A69" s="304" t="s">
        <v>1290</v>
      </c>
      <c r="B69" s="755"/>
      <c r="D69" s="255" t="s">
        <v>1341</v>
      </c>
      <c r="E69" s="755"/>
    </row>
    <row r="70">
      <c r="A70" s="255" t="s">
        <v>1342</v>
      </c>
      <c r="B70" s="579" t="s">
        <v>1291</v>
      </c>
      <c r="D70" s="255" t="s">
        <v>1250</v>
      </c>
      <c r="E70" s="579" t="s">
        <v>1307</v>
      </c>
    </row>
    <row r="71">
      <c r="A71" s="255" t="s">
        <v>1343</v>
      </c>
      <c r="B71" s="579" t="s">
        <v>1293</v>
      </c>
      <c r="D71" s="255" t="s">
        <v>1253</v>
      </c>
      <c r="E71" s="579" t="s">
        <v>1307</v>
      </c>
    </row>
    <row r="72">
      <c r="A72" s="255" t="s">
        <v>1344</v>
      </c>
      <c r="B72" s="755"/>
      <c r="E72" s="755"/>
    </row>
    <row r="73">
      <c r="A73" s="255" t="s">
        <v>1249</v>
      </c>
      <c r="B73" s="579" t="s">
        <v>1322</v>
      </c>
      <c r="D73" s="304" t="s">
        <v>1345</v>
      </c>
      <c r="E73" s="755"/>
    </row>
    <row r="74">
      <c r="A74" s="255" t="s">
        <v>1346</v>
      </c>
      <c r="B74" s="755"/>
      <c r="D74" s="255" t="s">
        <v>347</v>
      </c>
      <c r="E74" s="579" t="s">
        <v>1347</v>
      </c>
      <c r="G74" s="533"/>
    </row>
    <row r="75">
      <c r="A75" s="255" t="s">
        <v>465</v>
      </c>
      <c r="B75" s="579" t="s">
        <v>1293</v>
      </c>
      <c r="D75" s="255" t="s">
        <v>1349</v>
      </c>
      <c r="E75" s="579" t="s">
        <v>1350</v>
      </c>
    </row>
    <row r="76">
      <c r="A76" s="255" t="s">
        <v>1254</v>
      </c>
      <c r="B76" s="579" t="s">
        <v>1351</v>
      </c>
      <c r="D76" s="255" t="s">
        <v>1352</v>
      </c>
      <c r="E76" s="755"/>
    </row>
    <row r="77">
      <c r="A77" s="255" t="s">
        <v>1255</v>
      </c>
      <c r="B77" s="579" t="s">
        <v>1353</v>
      </c>
      <c r="D77" s="255" t="s">
        <v>1354</v>
      </c>
      <c r="E77" s="579" t="s">
        <v>1293</v>
      </c>
    </row>
    <row r="78">
      <c r="A78" s="255" t="s">
        <v>25</v>
      </c>
      <c r="B78" s="579" t="s">
        <v>1293</v>
      </c>
      <c r="D78" s="255" t="s">
        <v>1355</v>
      </c>
      <c r="E78" s="755"/>
    </row>
    <row r="79">
      <c r="A79" s="255" t="s">
        <v>46</v>
      </c>
      <c r="B79" s="579" t="s">
        <v>1356</v>
      </c>
      <c r="D79" s="255" t="s">
        <v>1273</v>
      </c>
      <c r="E79" s="579" t="s">
        <v>1357</v>
      </c>
    </row>
    <row r="80">
      <c r="A80" s="255" t="s">
        <v>1358</v>
      </c>
      <c r="B80" s="755"/>
      <c r="D80" s="255" t="s">
        <v>1359</v>
      </c>
      <c r="E80" s="755"/>
    </row>
    <row r="81">
      <c r="A81" s="255" t="s">
        <v>1238</v>
      </c>
      <c r="B81" s="579" t="s">
        <v>1330</v>
      </c>
      <c r="D81" s="255" t="s">
        <v>1360</v>
      </c>
      <c r="E81" s="579" t="s">
        <v>1293</v>
      </c>
    </row>
    <row r="82">
      <c r="A82" s="255" t="s">
        <v>1241</v>
      </c>
      <c r="B82" s="579" t="s">
        <v>1322</v>
      </c>
      <c r="D82" s="255" t="s">
        <v>1361</v>
      </c>
      <c r="E82" s="755"/>
    </row>
    <row r="83">
      <c r="A83" s="255" t="s">
        <v>25</v>
      </c>
      <c r="B83" s="579" t="s">
        <v>1244</v>
      </c>
      <c r="D83" s="255" t="s">
        <v>1327</v>
      </c>
      <c r="E83" s="579" t="s">
        <v>1357</v>
      </c>
    </row>
    <row r="84">
      <c r="A84" s="255" t="s">
        <v>1362</v>
      </c>
      <c r="B84" s="755"/>
      <c r="D84" s="255" t="s">
        <v>1363</v>
      </c>
      <c r="E84" s="755"/>
    </row>
    <row r="85">
      <c r="A85" s="255" t="s">
        <v>475</v>
      </c>
      <c r="B85" s="579" t="s">
        <v>1293</v>
      </c>
      <c r="D85" s="255" t="s">
        <v>500</v>
      </c>
      <c r="E85" s="579" t="s">
        <v>1322</v>
      </c>
    </row>
    <row r="86">
      <c r="A86" s="255" t="s">
        <v>1365</v>
      </c>
      <c r="B86" s="579" t="s">
        <v>1299</v>
      </c>
      <c r="D86" s="255" t="s">
        <v>1308</v>
      </c>
      <c r="E86" s="579" t="s">
        <v>1322</v>
      </c>
    </row>
    <row r="87">
      <c r="A87" s="255" t="s">
        <v>1366</v>
      </c>
      <c r="B87" s="579" t="s">
        <v>1234</v>
      </c>
      <c r="D87" s="255" t="s">
        <v>1367</v>
      </c>
      <c r="E87" s="755"/>
    </row>
    <row r="88">
      <c r="A88" s="255" t="s">
        <v>1368</v>
      </c>
      <c r="B88" s="755"/>
      <c r="D88" s="255" t="s">
        <v>1369</v>
      </c>
      <c r="E88" s="579" t="s">
        <v>1357</v>
      </c>
    </row>
    <row r="89">
      <c r="A89" s="255" t="s">
        <v>467</v>
      </c>
      <c r="B89" s="579" t="s">
        <v>1326</v>
      </c>
      <c r="D89" s="255" t="s">
        <v>1370</v>
      </c>
      <c r="E89" s="755"/>
    </row>
    <row r="90">
      <c r="A90" s="255" t="s">
        <v>1371</v>
      </c>
      <c r="B90" s="579" t="s">
        <v>1326</v>
      </c>
      <c r="D90" s="255" t="s">
        <v>1372</v>
      </c>
      <c r="E90" s="579" t="s">
        <v>1322</v>
      </c>
    </row>
    <row r="91">
      <c r="A91" s="255" t="s">
        <v>1373</v>
      </c>
      <c r="B91" s="579" t="s">
        <v>1283</v>
      </c>
      <c r="D91" s="255" t="s">
        <v>1228</v>
      </c>
      <c r="E91" s="579" t="s">
        <v>1258</v>
      </c>
    </row>
    <row r="92">
      <c r="A92" s="255" t="s">
        <v>1374</v>
      </c>
      <c r="B92" s="755"/>
      <c r="D92" s="255" t="s">
        <v>1375</v>
      </c>
      <c r="E92" s="755"/>
    </row>
    <row r="93">
      <c r="A93" s="255" t="s">
        <v>465</v>
      </c>
      <c r="B93" s="579" t="s">
        <v>1330</v>
      </c>
      <c r="D93" s="255" t="s">
        <v>1238</v>
      </c>
      <c r="E93" s="579" t="s">
        <v>1322</v>
      </c>
    </row>
    <row r="94">
      <c r="A94" s="255" t="s">
        <v>1376</v>
      </c>
      <c r="B94" s="579" t="s">
        <v>1326</v>
      </c>
      <c r="D94" s="255" t="s">
        <v>1241</v>
      </c>
      <c r="E94" s="579" t="s">
        <v>1322</v>
      </c>
    </row>
    <row r="95">
      <c r="A95" s="255" t="s">
        <v>1238</v>
      </c>
      <c r="B95" s="579" t="s">
        <v>1293</v>
      </c>
      <c r="D95" s="255" t="s">
        <v>1378</v>
      </c>
      <c r="E95" s="579" t="s">
        <v>1379</v>
      </c>
    </row>
    <row r="96">
      <c r="A96" s="255" t="s">
        <v>1241</v>
      </c>
      <c r="B96" s="579" t="s">
        <v>1380</v>
      </c>
      <c r="D96" s="255" t="s">
        <v>25</v>
      </c>
      <c r="E96" s="579" t="s">
        <v>1244</v>
      </c>
    </row>
    <row r="97">
      <c r="A97" s="255" t="s">
        <v>25</v>
      </c>
      <c r="B97" s="579" t="s">
        <v>1244</v>
      </c>
      <c r="D97" s="255" t="s">
        <v>1381</v>
      </c>
      <c r="E97" s="755"/>
    </row>
    <row r="98">
      <c r="A98" s="255" t="s">
        <v>1382</v>
      </c>
      <c r="B98" s="579" t="s">
        <v>1261</v>
      </c>
      <c r="D98" s="255" t="s">
        <v>1282</v>
      </c>
      <c r="E98" s="579" t="s">
        <v>1383</v>
      </c>
    </row>
    <row r="99">
      <c r="A99" s="255" t="s">
        <v>1384</v>
      </c>
      <c r="B99" s="755"/>
      <c r="D99" s="255" t="s">
        <v>1280</v>
      </c>
      <c r="E99" s="579" t="s">
        <v>1385</v>
      </c>
    </row>
    <row r="100">
      <c r="A100" s="255" t="s">
        <v>1365</v>
      </c>
      <c r="B100" s="579" t="s">
        <v>1293</v>
      </c>
      <c r="D100" s="255" t="s">
        <v>1386</v>
      </c>
      <c r="E100" s="755"/>
    </row>
    <row r="101">
      <c r="A101" s="255" t="s">
        <v>1366</v>
      </c>
      <c r="B101" s="759">
        <v>1.07</v>
      </c>
      <c r="D101" s="255" t="s">
        <v>1282</v>
      </c>
      <c r="E101" s="579" t="s">
        <v>1389</v>
      </c>
    </row>
    <row r="102">
      <c r="A102" s="255" t="s">
        <v>1390</v>
      </c>
      <c r="B102" s="755"/>
      <c r="D102" s="255" t="s">
        <v>1280</v>
      </c>
      <c r="E102" s="579" t="s">
        <v>1258</v>
      </c>
    </row>
    <row r="103">
      <c r="A103" s="255" t="s">
        <v>1391</v>
      </c>
      <c r="B103" s="579" t="s">
        <v>1322</v>
      </c>
      <c r="D103" s="255" t="s">
        <v>1392</v>
      </c>
      <c r="E103" s="755"/>
    </row>
    <row r="104">
      <c r="A104" s="255" t="s">
        <v>1393</v>
      </c>
      <c r="B104" s="755"/>
      <c r="D104" s="255" t="s">
        <v>1250</v>
      </c>
      <c r="E104" s="579" t="s">
        <v>1394</v>
      </c>
    </row>
    <row r="105">
      <c r="A105" s="255" t="s">
        <v>1238</v>
      </c>
      <c r="B105" s="579" t="s">
        <v>1244</v>
      </c>
      <c r="D105" s="255" t="s">
        <v>1253</v>
      </c>
      <c r="E105" s="579" t="s">
        <v>1394</v>
      </c>
    </row>
    <row r="106">
      <c r="A106" s="255" t="s">
        <v>1241</v>
      </c>
      <c r="B106" s="579" t="s">
        <v>1322</v>
      </c>
      <c r="E106" s="755"/>
    </row>
    <row r="107">
      <c r="A107" s="255" t="s">
        <v>25</v>
      </c>
      <c r="B107" s="579" t="s">
        <v>1244</v>
      </c>
      <c r="D107" s="304" t="s">
        <v>1397</v>
      </c>
      <c r="E107" s="755"/>
    </row>
    <row r="108">
      <c r="A108" s="255" t="s">
        <v>46</v>
      </c>
      <c r="B108" s="579" t="s">
        <v>1244</v>
      </c>
      <c r="D108" s="255" t="s">
        <v>347</v>
      </c>
      <c r="E108" s="579" t="s">
        <v>1398</v>
      </c>
    </row>
    <row r="109">
      <c r="A109" s="255" t="s">
        <v>1399</v>
      </c>
      <c r="B109" s="579" t="s">
        <v>1293</v>
      </c>
      <c r="D109" s="255" t="s">
        <v>1260</v>
      </c>
      <c r="E109" s="579" t="s">
        <v>1400</v>
      </c>
    </row>
    <row r="110">
      <c r="A110" s="255" t="s">
        <v>1401</v>
      </c>
      <c r="B110" s="755"/>
      <c r="D110" s="255" t="s">
        <v>1402</v>
      </c>
      <c r="E110" s="755"/>
    </row>
    <row r="111">
      <c r="A111" s="255" t="s">
        <v>1403</v>
      </c>
      <c r="B111" s="579" t="s">
        <v>1293</v>
      </c>
      <c r="D111" s="255" t="s">
        <v>1360</v>
      </c>
      <c r="E111" s="579" t="s">
        <v>1322</v>
      </c>
    </row>
    <row r="112">
      <c r="A112" s="255" t="s">
        <v>490</v>
      </c>
      <c r="B112" s="579" t="s">
        <v>1293</v>
      </c>
      <c r="D112" s="255" t="s">
        <v>1233</v>
      </c>
      <c r="E112" s="579" t="s">
        <v>1357</v>
      </c>
    </row>
    <row r="113">
      <c r="A113" s="255" t="s">
        <v>1404</v>
      </c>
      <c r="B113" s="579" t="s">
        <v>1405</v>
      </c>
      <c r="D113" s="255" t="s">
        <v>1406</v>
      </c>
      <c r="E113" s="755"/>
    </row>
    <row r="114">
      <c r="A114" s="255" t="s">
        <v>1407</v>
      </c>
      <c r="B114" s="755"/>
      <c r="D114" s="255" t="s">
        <v>1321</v>
      </c>
      <c r="E114" s="579" t="s">
        <v>1357</v>
      </c>
    </row>
    <row r="115">
      <c r="A115" s="255" t="s">
        <v>1408</v>
      </c>
      <c r="B115" s="579" t="s">
        <v>1293</v>
      </c>
      <c r="D115" s="255" t="s">
        <v>1354</v>
      </c>
      <c r="E115" s="579" t="s">
        <v>1322</v>
      </c>
    </row>
    <row r="116">
      <c r="A116" s="255" t="s">
        <v>1409</v>
      </c>
      <c r="B116" s="579" t="s">
        <v>1244</v>
      </c>
      <c r="D116" s="255" t="s">
        <v>1410</v>
      </c>
      <c r="E116" s="755"/>
    </row>
    <row r="117">
      <c r="A117" s="255" t="s">
        <v>1411</v>
      </c>
      <c r="B117" s="755"/>
      <c r="D117" s="255" t="s">
        <v>1371</v>
      </c>
      <c r="E117" s="579" t="s">
        <v>1357</v>
      </c>
    </row>
    <row r="118">
      <c r="A118" s="255" t="s">
        <v>362</v>
      </c>
      <c r="B118" s="579" t="s">
        <v>1293</v>
      </c>
      <c r="D118" s="255" t="s">
        <v>1228</v>
      </c>
      <c r="E118" s="579" t="s">
        <v>1340</v>
      </c>
    </row>
    <row r="119">
      <c r="A119" s="255" t="s">
        <v>1413</v>
      </c>
      <c r="B119" s="579" t="s">
        <v>1269</v>
      </c>
      <c r="D119" s="255" t="s">
        <v>1414</v>
      </c>
      <c r="E119" s="755"/>
    </row>
    <row r="120">
      <c r="A120" s="255" t="s">
        <v>1415</v>
      </c>
      <c r="B120" s="755"/>
      <c r="D120" s="255" t="s">
        <v>1238</v>
      </c>
      <c r="E120" s="579" t="s">
        <v>1357</v>
      </c>
    </row>
    <row r="121">
      <c r="A121" s="255" t="s">
        <v>1416</v>
      </c>
      <c r="B121" s="579" t="s">
        <v>1293</v>
      </c>
      <c r="D121" s="255" t="s">
        <v>1241</v>
      </c>
      <c r="E121" s="579" t="s">
        <v>1417</v>
      </c>
    </row>
    <row r="122">
      <c r="A122" s="255" t="s">
        <v>1303</v>
      </c>
      <c r="B122" s="579" t="s">
        <v>1405</v>
      </c>
      <c r="D122" s="255" t="s">
        <v>25</v>
      </c>
      <c r="E122" s="579" t="s">
        <v>1295</v>
      </c>
    </row>
    <row r="123">
      <c r="A123" s="255" t="s">
        <v>1418</v>
      </c>
      <c r="B123" s="755"/>
      <c r="D123" s="255" t="s">
        <v>465</v>
      </c>
      <c r="E123" s="579" t="s">
        <v>1419</v>
      </c>
    </row>
    <row r="124">
      <c r="A124" s="255" t="s">
        <v>1420</v>
      </c>
      <c r="B124" s="579" t="s">
        <v>1293</v>
      </c>
      <c r="D124" s="255" t="s">
        <v>1421</v>
      </c>
      <c r="E124" s="755"/>
    </row>
    <row r="125">
      <c r="A125" s="255" t="s">
        <v>1422</v>
      </c>
      <c r="B125" s="579" t="s">
        <v>1293</v>
      </c>
      <c r="D125" s="255" t="s">
        <v>500</v>
      </c>
      <c r="E125" s="579" t="s">
        <v>1357</v>
      </c>
    </row>
    <row r="126">
      <c r="A126" s="255" t="s">
        <v>1423</v>
      </c>
      <c r="B126" s="755"/>
      <c r="D126" s="255" t="s">
        <v>1308</v>
      </c>
      <c r="E126" s="579" t="s">
        <v>1357</v>
      </c>
    </row>
    <row r="127">
      <c r="A127" s="255" t="s">
        <v>1424</v>
      </c>
      <c r="B127" s="579" t="s">
        <v>1293</v>
      </c>
      <c r="D127" s="255" t="s">
        <v>1425</v>
      </c>
      <c r="E127" s="755"/>
    </row>
    <row r="128">
      <c r="A128" s="255" t="s">
        <v>1426</v>
      </c>
      <c r="B128" s="579" t="s">
        <v>1293</v>
      </c>
      <c r="D128" s="255" t="s">
        <v>1327</v>
      </c>
      <c r="E128" s="579" t="s">
        <v>1427</v>
      </c>
    </row>
    <row r="129">
      <c r="A129" s="255" t="s">
        <v>1428</v>
      </c>
      <c r="B129" s="755"/>
      <c r="D129" s="255" t="s">
        <v>1429</v>
      </c>
      <c r="E129" s="755"/>
    </row>
    <row r="130">
      <c r="A130" s="255" t="s">
        <v>1305</v>
      </c>
      <c r="B130" s="579" t="s">
        <v>1293</v>
      </c>
      <c r="D130" s="255" t="s">
        <v>1280</v>
      </c>
      <c r="E130" s="579" t="s">
        <v>1431</v>
      </c>
    </row>
    <row r="131">
      <c r="A131" s="255" t="s">
        <v>1432</v>
      </c>
      <c r="B131" s="579" t="s">
        <v>1293</v>
      </c>
      <c r="D131" s="255" t="s">
        <v>1282</v>
      </c>
      <c r="E131" s="579" t="s">
        <v>1433</v>
      </c>
    </row>
    <row r="132">
      <c r="A132" s="255" t="s">
        <v>1434</v>
      </c>
      <c r="B132" s="755"/>
      <c r="D132" s="255" t="s">
        <v>1435</v>
      </c>
      <c r="E132" s="755"/>
    </row>
    <row r="133">
      <c r="A133" s="255" t="s">
        <v>358</v>
      </c>
      <c r="B133" s="579" t="s">
        <v>1234</v>
      </c>
      <c r="D133" s="255" t="s">
        <v>1280</v>
      </c>
      <c r="E133" s="579" t="s">
        <v>1436</v>
      </c>
    </row>
    <row r="134">
      <c r="A134" s="255" t="s">
        <v>1437</v>
      </c>
      <c r="B134" s="755"/>
      <c r="D134" s="255" t="s">
        <v>1282</v>
      </c>
      <c r="E134" s="579" t="s">
        <v>1438</v>
      </c>
    </row>
    <row r="135">
      <c r="A135" s="255" t="s">
        <v>1439</v>
      </c>
      <c r="B135" s="579" t="s">
        <v>1258</v>
      </c>
      <c r="D135" s="255" t="s">
        <v>1440</v>
      </c>
      <c r="E135" s="755"/>
    </row>
    <row r="136">
      <c r="A136" s="255" t="s">
        <v>1439</v>
      </c>
      <c r="B136" s="579" t="s">
        <v>1293</v>
      </c>
      <c r="D136" s="255" t="s">
        <v>1250</v>
      </c>
      <c r="E136" s="579" t="s">
        <v>1441</v>
      </c>
    </row>
    <row r="137">
      <c r="A137" s="255" t="s">
        <v>1442</v>
      </c>
      <c r="B137" s="579" t="s">
        <v>1443</v>
      </c>
      <c r="D137" s="255" t="s">
        <v>1253</v>
      </c>
      <c r="E137" s="579" t="s">
        <v>1441</v>
      </c>
    </row>
    <row r="138">
      <c r="A138" s="255" t="s">
        <v>1445</v>
      </c>
      <c r="B138" s="755"/>
      <c r="E138" s="755"/>
    </row>
    <row r="139">
      <c r="A139" s="255" t="s">
        <v>465</v>
      </c>
      <c r="B139" s="579" t="s">
        <v>1351</v>
      </c>
      <c r="D139" s="304" t="s">
        <v>1447</v>
      </c>
      <c r="E139" s="755"/>
    </row>
    <row r="140">
      <c r="A140" s="255" t="s">
        <v>1442</v>
      </c>
      <c r="B140" s="579" t="s">
        <v>1389</v>
      </c>
      <c r="D140" s="255" t="s">
        <v>347</v>
      </c>
      <c r="E140" s="579" t="s">
        <v>1448</v>
      </c>
    </row>
    <row r="141">
      <c r="A141" s="255" t="s">
        <v>1449</v>
      </c>
      <c r="B141" s="755"/>
      <c r="D141" s="255" t="s">
        <v>1292</v>
      </c>
      <c r="E141" s="579" t="s">
        <v>1450</v>
      </c>
    </row>
    <row r="142">
      <c r="A142" s="255" t="s">
        <v>1253</v>
      </c>
      <c r="B142" s="579" t="s">
        <v>1389</v>
      </c>
      <c r="D142" s="255" t="s">
        <v>1451</v>
      </c>
      <c r="E142" s="755"/>
    </row>
    <row r="143">
      <c r="A143" s="255" t="s">
        <v>1285</v>
      </c>
      <c r="B143" s="755"/>
      <c r="D143" s="255" t="s">
        <v>1273</v>
      </c>
      <c r="E143" s="579" t="s">
        <v>1357</v>
      </c>
    </row>
    <row r="144">
      <c r="A144" s="255" t="s">
        <v>1250</v>
      </c>
      <c r="B144" s="579" t="s">
        <v>1389</v>
      </c>
      <c r="D144" s="255" t="s">
        <v>1354</v>
      </c>
      <c r="E144" s="579" t="s">
        <v>1322</v>
      </c>
    </row>
    <row r="145">
      <c r="A145" s="255" t="s">
        <v>1452</v>
      </c>
      <c r="B145" s="755"/>
      <c r="D145" s="255" t="s">
        <v>477</v>
      </c>
      <c r="E145" s="579" t="s">
        <v>1322</v>
      </c>
    </row>
    <row r="146">
      <c r="A146" s="255" t="s">
        <v>1253</v>
      </c>
      <c r="B146" s="579" t="s">
        <v>1307</v>
      </c>
      <c r="D146" s="255" t="s">
        <v>1453</v>
      </c>
      <c r="E146" s="579" t="s">
        <v>1357</v>
      </c>
    </row>
    <row r="147">
      <c r="A147" s="255" t="s">
        <v>1250</v>
      </c>
      <c r="B147" s="579" t="s">
        <v>1307</v>
      </c>
      <c r="D147" s="255" t="s">
        <v>1455</v>
      </c>
      <c r="E147" s="755"/>
    </row>
    <row r="148">
      <c r="A148" s="255" t="s">
        <v>1456</v>
      </c>
      <c r="B148" s="755"/>
      <c r="D148" s="255" t="s">
        <v>1372</v>
      </c>
      <c r="E148" s="579" t="s">
        <v>1357</v>
      </c>
    </row>
    <row r="149">
      <c r="A149" s="255" t="s">
        <v>1457</v>
      </c>
      <c r="B149" s="579" t="s">
        <v>1458</v>
      </c>
      <c r="D149" s="255" t="s">
        <v>1228</v>
      </c>
      <c r="E149" s="579" t="s">
        <v>1389</v>
      </c>
    </row>
    <row r="150">
      <c r="A150" s="255" t="s">
        <v>1459</v>
      </c>
      <c r="B150" s="579" t="s">
        <v>1335</v>
      </c>
      <c r="D150" s="255" t="s">
        <v>1460</v>
      </c>
      <c r="E150" s="755"/>
    </row>
    <row r="151">
      <c r="A151" s="255" t="s">
        <v>1461</v>
      </c>
      <c r="B151" s="755"/>
      <c r="D151" s="255" t="s">
        <v>1462</v>
      </c>
      <c r="E151" s="579" t="s">
        <v>1417</v>
      </c>
    </row>
    <row r="152">
      <c r="A152" s="255" t="s">
        <v>1457</v>
      </c>
      <c r="B152" s="579" t="s">
        <v>1283</v>
      </c>
      <c r="D152" s="255" t="s">
        <v>1241</v>
      </c>
      <c r="E152" s="579" t="s">
        <v>1350</v>
      </c>
    </row>
    <row r="153">
      <c r="A153" s="255" t="s">
        <v>1459</v>
      </c>
      <c r="B153" s="579" t="s">
        <v>1340</v>
      </c>
      <c r="D153" s="255" t="s">
        <v>25</v>
      </c>
      <c r="E153" s="579" t="s">
        <v>1234</v>
      </c>
    </row>
    <row r="154">
      <c r="A154" s="255" t="s">
        <v>1463</v>
      </c>
      <c r="B154" s="755"/>
      <c r="D154" s="255" t="s">
        <v>46</v>
      </c>
      <c r="E154" s="579" t="s">
        <v>1379</v>
      </c>
    </row>
    <row r="155">
      <c r="A155" s="255" t="s">
        <v>1464</v>
      </c>
      <c r="B155" s="579" t="s">
        <v>1443</v>
      </c>
      <c r="D155" s="255" t="s">
        <v>1465</v>
      </c>
      <c r="E155" s="579" t="s">
        <v>427</v>
      </c>
    </row>
    <row r="156">
      <c r="B156" s="755"/>
      <c r="D156" s="255" t="s">
        <v>1466</v>
      </c>
      <c r="E156" s="755"/>
    </row>
    <row r="157">
      <c r="A157" s="304" t="s">
        <v>1345</v>
      </c>
      <c r="B157" s="755"/>
      <c r="D157" s="255" t="s">
        <v>1250</v>
      </c>
      <c r="E157" s="579" t="s">
        <v>1467</v>
      </c>
    </row>
    <row r="158">
      <c r="A158" s="255" t="s">
        <v>1468</v>
      </c>
      <c r="B158" s="579" t="s">
        <v>1347</v>
      </c>
      <c r="D158" s="255" t="s">
        <v>1253</v>
      </c>
      <c r="E158" s="579" t="s">
        <v>1467</v>
      </c>
    </row>
    <row r="159">
      <c r="A159" s="255" t="s">
        <v>1223</v>
      </c>
      <c r="B159" s="579" t="s">
        <v>1357</v>
      </c>
      <c r="E159" s="755"/>
    </row>
    <row r="160">
      <c r="A160" s="255" t="s">
        <v>1469</v>
      </c>
      <c r="B160" s="755"/>
      <c r="E160" s="755"/>
    </row>
    <row r="161">
      <c r="A161" s="255" t="s">
        <v>1372</v>
      </c>
      <c r="B161" s="579" t="s">
        <v>1322</v>
      </c>
      <c r="E161" s="755"/>
    </row>
    <row r="162">
      <c r="A162" s="255" t="s">
        <v>1228</v>
      </c>
      <c r="B162" s="579" t="s">
        <v>1240</v>
      </c>
      <c r="E162" s="755"/>
    </row>
    <row r="163">
      <c r="A163" s="255" t="s">
        <v>1470</v>
      </c>
      <c r="B163" s="755"/>
      <c r="E163" s="755"/>
    </row>
    <row r="164">
      <c r="A164" s="255" t="s">
        <v>1471</v>
      </c>
      <c r="B164" s="579" t="s">
        <v>1330</v>
      </c>
      <c r="E164" s="755"/>
    </row>
    <row r="165">
      <c r="A165" s="255" t="s">
        <v>1241</v>
      </c>
      <c r="B165" s="579" t="s">
        <v>1261</v>
      </c>
      <c r="E165" s="755"/>
    </row>
    <row r="166">
      <c r="A166" s="255" t="s">
        <v>25</v>
      </c>
      <c r="B166" s="579" t="s">
        <v>1330</v>
      </c>
      <c r="E166" s="755"/>
    </row>
    <row r="167">
      <c r="A167" s="255" t="s">
        <v>633</v>
      </c>
      <c r="B167" s="579" t="s">
        <v>1330</v>
      </c>
      <c r="E167" s="755"/>
    </row>
    <row r="168">
      <c r="A168" s="255" t="s">
        <v>1472</v>
      </c>
      <c r="B168" s="579" t="s">
        <v>1227</v>
      </c>
      <c r="E168" s="755"/>
    </row>
    <row r="169">
      <c r="A169" s="255" t="s">
        <v>1473</v>
      </c>
      <c r="B169" s="755"/>
      <c r="E169" s="755"/>
    </row>
    <row r="170">
      <c r="A170" s="255" t="s">
        <v>1409</v>
      </c>
      <c r="B170" s="579" t="s">
        <v>1379</v>
      </c>
      <c r="E170" s="755"/>
    </row>
    <row r="171">
      <c r="A171" s="255" t="s">
        <v>1376</v>
      </c>
      <c r="B171" s="579" t="s">
        <v>1379</v>
      </c>
      <c r="E171" s="755"/>
    </row>
    <row r="172">
      <c r="A172" s="255" t="s">
        <v>1475</v>
      </c>
      <c r="B172" s="755"/>
      <c r="E172" s="755"/>
    </row>
    <row r="173">
      <c r="A173" s="255" t="s">
        <v>1233</v>
      </c>
      <c r="B173" s="579" t="s">
        <v>1476</v>
      </c>
      <c r="E173" s="755"/>
    </row>
    <row r="174">
      <c r="A174" s="255" t="s">
        <v>1478</v>
      </c>
      <c r="B174" s="755"/>
      <c r="E174" s="755"/>
    </row>
    <row r="175">
      <c r="A175" s="255" t="s">
        <v>1273</v>
      </c>
      <c r="B175" s="579" t="s">
        <v>1357</v>
      </c>
      <c r="E175" s="755"/>
    </row>
    <row r="176">
      <c r="A176" s="255" t="s">
        <v>1268</v>
      </c>
      <c r="B176" s="579" t="s">
        <v>1357</v>
      </c>
      <c r="E176" s="755"/>
    </row>
    <row r="177">
      <c r="A177" s="255" t="s">
        <v>1479</v>
      </c>
      <c r="B177" s="579" t="s">
        <v>1480</v>
      </c>
      <c r="E177" s="755"/>
    </row>
    <row r="178">
      <c r="A178" s="255" t="s">
        <v>1481</v>
      </c>
      <c r="B178" s="755"/>
      <c r="E178" s="755"/>
    </row>
    <row r="179">
      <c r="A179" s="255" t="s">
        <v>1273</v>
      </c>
      <c r="B179" s="579" t="s">
        <v>1357</v>
      </c>
      <c r="E179" s="755"/>
    </row>
    <row r="180">
      <c r="A180" s="255" t="s">
        <v>1472</v>
      </c>
      <c r="B180" s="579" t="s">
        <v>1482</v>
      </c>
      <c r="E180" s="755"/>
    </row>
    <row r="181">
      <c r="A181" s="255" t="s">
        <v>1483</v>
      </c>
      <c r="B181" s="755"/>
      <c r="E181" s="755"/>
    </row>
    <row r="182">
      <c r="A182" s="255" t="s">
        <v>1273</v>
      </c>
      <c r="B182" s="579" t="s">
        <v>1357</v>
      </c>
      <c r="E182" s="755"/>
    </row>
    <row r="183">
      <c r="A183" s="255" t="s">
        <v>1268</v>
      </c>
      <c r="B183" s="579" t="s">
        <v>1357</v>
      </c>
      <c r="E183" s="755"/>
    </row>
    <row r="184">
      <c r="A184" s="255" t="s">
        <v>1253</v>
      </c>
      <c r="B184" s="579" t="s">
        <v>408</v>
      </c>
      <c r="E184" s="755"/>
    </row>
    <row r="185">
      <c r="A185" s="255" t="s">
        <v>1250</v>
      </c>
      <c r="B185" s="579" t="s">
        <v>408</v>
      </c>
      <c r="E185" s="755"/>
    </row>
    <row r="186">
      <c r="A186" s="255" t="s">
        <v>1484</v>
      </c>
      <c r="B186" s="755"/>
      <c r="E186" s="755"/>
    </row>
    <row r="187">
      <c r="A187" s="255" t="s">
        <v>1327</v>
      </c>
      <c r="B187" s="579" t="s">
        <v>1357</v>
      </c>
      <c r="E187" s="755"/>
    </row>
    <row r="188">
      <c r="A188" s="255" t="s">
        <v>1485</v>
      </c>
      <c r="B188" s="755"/>
      <c r="E188" s="755"/>
    </row>
    <row r="189">
      <c r="A189" s="255" t="s">
        <v>1439</v>
      </c>
      <c r="B189" s="579" t="s">
        <v>1357</v>
      </c>
      <c r="E189" s="755"/>
    </row>
    <row r="190">
      <c r="A190" s="255" t="s">
        <v>1439</v>
      </c>
      <c r="B190" s="579" t="s">
        <v>1340</v>
      </c>
      <c r="E190" s="755"/>
    </row>
    <row r="191">
      <c r="A191" s="255" t="s">
        <v>1265</v>
      </c>
      <c r="B191" s="579" t="s">
        <v>1486</v>
      </c>
      <c r="E191" s="755"/>
    </row>
    <row r="192">
      <c r="A192" s="255" t="s">
        <v>1487</v>
      </c>
      <c r="B192" s="755"/>
      <c r="E192" s="755"/>
    </row>
    <row r="193">
      <c r="A193" s="255" t="s">
        <v>1472</v>
      </c>
      <c r="B193" s="579" t="s">
        <v>1488</v>
      </c>
      <c r="E193" s="755"/>
    </row>
    <row r="194">
      <c r="A194" s="255" t="s">
        <v>1265</v>
      </c>
      <c r="B194" s="579" t="s">
        <v>1486</v>
      </c>
      <c r="E194" s="755"/>
    </row>
    <row r="195">
      <c r="A195" s="255" t="s">
        <v>1489</v>
      </c>
      <c r="B195" s="755"/>
      <c r="E195" s="755"/>
    </row>
    <row r="196">
      <c r="A196" s="255" t="s">
        <v>1327</v>
      </c>
      <c r="B196" s="579" t="s">
        <v>1322</v>
      </c>
      <c r="E196" s="755"/>
    </row>
    <row r="197">
      <c r="A197" s="255" t="s">
        <v>1490</v>
      </c>
      <c r="B197" s="579" t="s">
        <v>1491</v>
      </c>
      <c r="E197" s="755"/>
    </row>
    <row r="198">
      <c r="A198" s="255" t="s">
        <v>1492</v>
      </c>
      <c r="B198" s="755"/>
      <c r="E198" s="755"/>
    </row>
    <row r="199">
      <c r="A199" s="255" t="s">
        <v>1250</v>
      </c>
      <c r="B199" s="579" t="s">
        <v>1394</v>
      </c>
      <c r="E199" s="755"/>
    </row>
    <row r="200">
      <c r="A200" s="255" t="s">
        <v>1253</v>
      </c>
      <c r="B200" s="579" t="s">
        <v>1394</v>
      </c>
      <c r="E200" s="755"/>
    </row>
    <row r="201">
      <c r="A201" s="255" t="s">
        <v>1493</v>
      </c>
      <c r="B201" s="755"/>
      <c r="E201" s="755"/>
    </row>
    <row r="202">
      <c r="A202" s="255" t="s">
        <v>1280</v>
      </c>
      <c r="B202" s="579" t="s">
        <v>1385</v>
      </c>
      <c r="E202" s="755"/>
    </row>
    <row r="203">
      <c r="A203" s="255" t="s">
        <v>1282</v>
      </c>
      <c r="B203" s="579" t="s">
        <v>1383</v>
      </c>
      <c r="E203" s="755"/>
    </row>
    <row r="204">
      <c r="A204" s="255" t="s">
        <v>1461</v>
      </c>
      <c r="B204" s="755"/>
      <c r="E204" s="755"/>
    </row>
    <row r="205">
      <c r="A205" s="255" t="s">
        <v>1280</v>
      </c>
      <c r="B205" s="579" t="s">
        <v>1258</v>
      </c>
      <c r="E205" s="755"/>
    </row>
    <row r="206">
      <c r="A206" s="255" t="s">
        <v>1282</v>
      </c>
      <c r="B206" s="579" t="s">
        <v>1389</v>
      </c>
      <c r="E206" s="755"/>
    </row>
    <row r="207">
      <c r="A207" s="255" t="s">
        <v>1494</v>
      </c>
      <c r="B207" s="755"/>
      <c r="E207" s="755"/>
    </row>
    <row r="208">
      <c r="A208" s="255" t="s">
        <v>1495</v>
      </c>
      <c r="B208" s="579" t="s">
        <v>1438</v>
      </c>
      <c r="E208" s="755"/>
    </row>
    <row r="209">
      <c r="B209" s="755"/>
      <c r="E209" s="755"/>
    </row>
    <row r="210">
      <c r="A210" s="304" t="s">
        <v>1397</v>
      </c>
      <c r="B210" s="755"/>
      <c r="E210" s="755"/>
    </row>
    <row r="211">
      <c r="A211" s="255" t="s">
        <v>1257</v>
      </c>
      <c r="B211" s="579" t="s">
        <v>1398</v>
      </c>
      <c r="E211" s="755"/>
    </row>
    <row r="212">
      <c r="A212" s="255" t="s">
        <v>1223</v>
      </c>
      <c r="B212" s="579" t="s">
        <v>1400</v>
      </c>
      <c r="E212" s="755"/>
    </row>
    <row r="213">
      <c r="A213" s="255" t="s">
        <v>1496</v>
      </c>
      <c r="B213" s="755"/>
      <c r="E213" s="755"/>
    </row>
    <row r="214">
      <c r="A214" s="255" t="s">
        <v>1439</v>
      </c>
      <c r="B214" s="579" t="s">
        <v>1340</v>
      </c>
      <c r="E214" s="755"/>
    </row>
    <row r="215">
      <c r="A215" s="255" t="s">
        <v>1439</v>
      </c>
      <c r="B215" s="579" t="s">
        <v>1357</v>
      </c>
      <c r="E215" s="755"/>
    </row>
    <row r="216">
      <c r="A216" s="255" t="s">
        <v>1497</v>
      </c>
      <c r="B216" s="755"/>
      <c r="E216" s="755"/>
    </row>
    <row r="217">
      <c r="A217" s="255" t="s">
        <v>1498</v>
      </c>
      <c r="B217" s="579" t="s">
        <v>1499</v>
      </c>
      <c r="E217" s="755"/>
    </row>
    <row r="218">
      <c r="A218" s="255" t="s">
        <v>1500</v>
      </c>
      <c r="B218" s="755"/>
      <c r="E218" s="755"/>
    </row>
    <row r="219">
      <c r="A219" s="255" t="s">
        <v>358</v>
      </c>
      <c r="B219" s="579" t="s">
        <v>1380</v>
      </c>
      <c r="E219" s="755"/>
    </row>
    <row r="220">
      <c r="A220" s="255" t="s">
        <v>1268</v>
      </c>
      <c r="B220" s="579" t="s">
        <v>1380</v>
      </c>
      <c r="E220" s="755"/>
    </row>
    <row r="221">
      <c r="A221" s="255" t="s">
        <v>1501</v>
      </c>
      <c r="B221" s="579" t="s">
        <v>1476</v>
      </c>
      <c r="E221" s="755"/>
    </row>
    <row r="222">
      <c r="A222" s="255" t="s">
        <v>1502</v>
      </c>
      <c r="B222" s="755"/>
      <c r="E222" s="755"/>
    </row>
    <row r="223">
      <c r="A223" s="255" t="s">
        <v>1250</v>
      </c>
      <c r="B223" s="579" t="s">
        <v>1441</v>
      </c>
      <c r="E223" s="755"/>
    </row>
    <row r="224">
      <c r="A224" s="255" t="s">
        <v>1253</v>
      </c>
      <c r="B224" s="579" t="s">
        <v>1441</v>
      </c>
      <c r="E224" s="755"/>
    </row>
    <row r="225">
      <c r="A225" s="255" t="s">
        <v>1503</v>
      </c>
      <c r="B225" s="755"/>
      <c r="E225" s="755"/>
    </row>
    <row r="226">
      <c r="A226" s="255" t="s">
        <v>1250</v>
      </c>
      <c r="B226" s="579" t="s">
        <v>1504</v>
      </c>
      <c r="E226" s="755"/>
    </row>
    <row r="227">
      <c r="A227" s="255" t="s">
        <v>1253</v>
      </c>
      <c r="B227" s="579" t="s">
        <v>1504</v>
      </c>
      <c r="E227" s="755"/>
    </row>
    <row r="228">
      <c r="A228" s="255" t="s">
        <v>1464</v>
      </c>
      <c r="B228" s="579" t="s">
        <v>1504</v>
      </c>
      <c r="E228" s="755"/>
    </row>
    <row r="229">
      <c r="A229" s="255" t="s">
        <v>1505</v>
      </c>
      <c r="B229" s="755"/>
      <c r="E229" s="755"/>
    </row>
    <row r="230">
      <c r="A230" s="255" t="s">
        <v>1501</v>
      </c>
      <c r="B230" s="579" t="s">
        <v>1476</v>
      </c>
      <c r="E230" s="755"/>
    </row>
    <row r="231">
      <c r="A231" s="255" t="s">
        <v>358</v>
      </c>
      <c r="B231" s="579" t="s">
        <v>1357</v>
      </c>
      <c r="E231" s="755"/>
    </row>
    <row r="232">
      <c r="A232" s="255" t="s">
        <v>1409</v>
      </c>
      <c r="B232" s="579" t="s">
        <v>1379</v>
      </c>
      <c r="E232" s="755"/>
    </row>
    <row r="233">
      <c r="A233" s="255" t="s">
        <v>1506</v>
      </c>
      <c r="B233" s="755"/>
      <c r="E233" s="755"/>
    </row>
    <row r="234">
      <c r="A234" s="255" t="s">
        <v>1501</v>
      </c>
      <c r="B234" s="579" t="s">
        <v>1476</v>
      </c>
      <c r="E234" s="755"/>
    </row>
    <row r="235">
      <c r="A235" s="255" t="s">
        <v>1297</v>
      </c>
      <c r="B235" s="579" t="s">
        <v>1379</v>
      </c>
      <c r="E235" s="755"/>
    </row>
    <row r="236">
      <c r="A236" s="255" t="s">
        <v>1376</v>
      </c>
      <c r="B236" s="579" t="s">
        <v>1379</v>
      </c>
      <c r="E236" s="755"/>
    </row>
    <row r="237">
      <c r="A237" s="255" t="s">
        <v>1507</v>
      </c>
      <c r="B237" s="755"/>
      <c r="E237" s="755"/>
    </row>
    <row r="238">
      <c r="A238" s="255" t="s">
        <v>1282</v>
      </c>
      <c r="B238" s="579" t="s">
        <v>1438</v>
      </c>
      <c r="E238" s="755"/>
    </row>
    <row r="239">
      <c r="A239" s="255" t="s">
        <v>1280</v>
      </c>
      <c r="B239" s="579" t="s">
        <v>1436</v>
      </c>
      <c r="E239" s="755"/>
    </row>
    <row r="240">
      <c r="A240" s="255" t="s">
        <v>1508</v>
      </c>
      <c r="B240" s="755"/>
      <c r="E240" s="755"/>
    </row>
    <row r="241">
      <c r="A241" s="255" t="s">
        <v>1282</v>
      </c>
      <c r="B241" s="579" t="s">
        <v>1433</v>
      </c>
      <c r="E241" s="755"/>
    </row>
    <row r="242">
      <c r="A242" s="255" t="s">
        <v>1280</v>
      </c>
      <c r="B242" s="579" t="s">
        <v>1431</v>
      </c>
      <c r="E242" s="755"/>
    </row>
    <row r="243">
      <c r="A243" s="255" t="s">
        <v>1509</v>
      </c>
      <c r="B243" s="755"/>
      <c r="E243" s="755"/>
    </row>
    <row r="244">
      <c r="A244" s="255" t="s">
        <v>1327</v>
      </c>
      <c r="B244" s="579" t="s">
        <v>1427</v>
      </c>
      <c r="E244" s="755"/>
    </row>
    <row r="245">
      <c r="A245" s="255" t="s">
        <v>1490</v>
      </c>
      <c r="B245" s="579" t="s">
        <v>1291</v>
      </c>
      <c r="E245" s="755"/>
    </row>
    <row r="246">
      <c r="B246" s="755"/>
      <c r="E246" s="755"/>
    </row>
    <row r="247">
      <c r="A247" s="304" t="s">
        <v>1447</v>
      </c>
      <c r="B247" s="755"/>
      <c r="E247" s="755"/>
    </row>
    <row r="248">
      <c r="A248" s="255" t="s">
        <v>1257</v>
      </c>
      <c r="B248" s="579" t="s">
        <v>1511</v>
      </c>
      <c r="E248" s="755"/>
    </row>
    <row r="249">
      <c r="A249" s="255" t="s">
        <v>1512</v>
      </c>
      <c r="B249" s="579" t="s">
        <v>1450</v>
      </c>
      <c r="E249" s="755"/>
    </row>
    <row r="250">
      <c r="A250" s="255" t="s">
        <v>1466</v>
      </c>
      <c r="B250" s="755"/>
      <c r="E250" s="755"/>
    </row>
    <row r="251">
      <c r="A251" s="255" t="s">
        <v>1233</v>
      </c>
      <c r="B251" s="579" t="s">
        <v>1234</v>
      </c>
      <c r="E251" s="755"/>
    </row>
    <row r="252">
      <c r="A252" s="255" t="s">
        <v>1513</v>
      </c>
      <c r="B252" s="579" t="s">
        <v>1467</v>
      </c>
      <c r="E252" s="755"/>
    </row>
    <row r="253">
      <c r="A253" s="255" t="s">
        <v>1253</v>
      </c>
      <c r="B253" s="579" t="s">
        <v>1467</v>
      </c>
      <c r="E253" s="755"/>
    </row>
    <row r="254">
      <c r="A254" s="255" t="s">
        <v>1464</v>
      </c>
      <c r="B254" s="579" t="s">
        <v>1467</v>
      </c>
      <c r="E254" s="755"/>
    </row>
    <row r="255">
      <c r="A255" s="255" t="s">
        <v>1514</v>
      </c>
      <c r="B255" s="755"/>
      <c r="E255" s="755"/>
    </row>
    <row r="256">
      <c r="A256" s="255" t="s">
        <v>1233</v>
      </c>
      <c r="B256" s="579" t="s">
        <v>1234</v>
      </c>
      <c r="E256" s="755"/>
    </row>
    <row r="257">
      <c r="A257" s="255" t="s">
        <v>1372</v>
      </c>
      <c r="B257" s="579" t="s">
        <v>1357</v>
      </c>
      <c r="E257" s="755"/>
    </row>
    <row r="258">
      <c r="A258" s="255" t="s">
        <v>1228</v>
      </c>
      <c r="B258" s="579" t="s">
        <v>1515</v>
      </c>
      <c r="E258" s="755"/>
    </row>
    <row r="259">
      <c r="A259" s="255" t="s">
        <v>1228</v>
      </c>
      <c r="B259" s="579" t="s">
        <v>1389</v>
      </c>
      <c r="E259" s="755"/>
    </row>
    <row r="260">
      <c r="A260" s="255" t="s">
        <v>1409</v>
      </c>
      <c r="B260" s="579" t="s">
        <v>1379</v>
      </c>
      <c r="E260" s="755"/>
    </row>
    <row r="261">
      <c r="A261" s="255" t="s">
        <v>1516</v>
      </c>
      <c r="B261" s="755"/>
      <c r="E261" s="755"/>
    </row>
    <row r="262">
      <c r="A262" s="255" t="s">
        <v>1233</v>
      </c>
      <c r="B262" s="579" t="s">
        <v>1311</v>
      </c>
      <c r="E262" s="755"/>
    </row>
    <row r="263">
      <c r="A263" s="255" t="s">
        <v>1243</v>
      </c>
      <c r="B263" s="579" t="s">
        <v>1517</v>
      </c>
      <c r="E263" s="755"/>
    </row>
    <row r="264">
      <c r="A264" s="255" t="s">
        <v>1376</v>
      </c>
      <c r="B264" s="579" t="s">
        <v>1379</v>
      </c>
      <c r="E264" s="755"/>
    </row>
    <row r="265">
      <c r="A265" s="255" t="s">
        <v>1462</v>
      </c>
      <c r="B265" s="579" t="s">
        <v>1379</v>
      </c>
      <c r="E265" s="755"/>
    </row>
    <row r="266">
      <c r="A266" s="255" t="s">
        <v>1241</v>
      </c>
      <c r="B266" s="579" t="s">
        <v>1350</v>
      </c>
      <c r="E266" s="755"/>
    </row>
    <row r="267">
      <c r="A267" s="255" t="s">
        <v>25</v>
      </c>
      <c r="B267" s="579" t="s">
        <v>1518</v>
      </c>
      <c r="E267" s="755"/>
    </row>
    <row r="268">
      <c r="A268" s="255" t="s">
        <v>46</v>
      </c>
      <c r="B268" s="579" t="s">
        <v>1518</v>
      </c>
      <c r="E268" s="755"/>
    </row>
    <row r="269">
      <c r="A269" s="255" t="s">
        <v>1519</v>
      </c>
      <c r="B269" s="755"/>
      <c r="E269" s="755"/>
    </row>
    <row r="270">
      <c r="A270" s="255" t="s">
        <v>1233</v>
      </c>
      <c r="B270" s="579" t="s">
        <v>1380</v>
      </c>
      <c r="E270" s="755"/>
    </row>
    <row r="271">
      <c r="B271" s="755"/>
      <c r="E271" s="755"/>
    </row>
    <row r="272">
      <c r="B272" s="755"/>
      <c r="E272" s="755"/>
    </row>
    <row r="273">
      <c r="B273" s="755"/>
      <c r="E273" s="755"/>
    </row>
    <row r="274">
      <c r="B274" s="755"/>
      <c r="E274" s="755"/>
    </row>
    <row r="275">
      <c r="B275" s="755"/>
      <c r="E275" s="755"/>
    </row>
    <row r="276">
      <c r="B276" s="755"/>
      <c r="E276" s="755"/>
    </row>
    <row r="277">
      <c r="B277" s="755"/>
      <c r="E277" s="755"/>
    </row>
    <row r="278">
      <c r="B278" s="755"/>
      <c r="E278" s="755"/>
    </row>
    <row r="279">
      <c r="B279" s="755"/>
      <c r="E279" s="755"/>
    </row>
    <row r="280">
      <c r="B280" s="755"/>
      <c r="E280" s="755"/>
    </row>
    <row r="281">
      <c r="B281" s="755"/>
      <c r="E281" s="755"/>
    </row>
    <row r="282">
      <c r="B282" s="755"/>
      <c r="E282" s="755"/>
    </row>
    <row r="283">
      <c r="B283" s="755"/>
      <c r="E283" s="755"/>
    </row>
    <row r="284">
      <c r="B284" s="755"/>
      <c r="E284" s="755"/>
    </row>
    <row r="285">
      <c r="B285" s="755"/>
      <c r="E285" s="755"/>
    </row>
    <row r="286">
      <c r="B286" s="755"/>
      <c r="E286" s="755"/>
    </row>
    <row r="287">
      <c r="B287" s="755"/>
      <c r="E287" s="755"/>
    </row>
    <row r="288">
      <c r="B288" s="755"/>
      <c r="E288" s="755"/>
    </row>
    <row r="289">
      <c r="B289" s="755"/>
      <c r="E289" s="755"/>
    </row>
    <row r="290">
      <c r="B290" s="755"/>
      <c r="E290" s="755"/>
    </row>
    <row r="291">
      <c r="B291" s="755"/>
      <c r="E291" s="755"/>
    </row>
    <row r="292">
      <c r="B292" s="755"/>
      <c r="E292" s="755"/>
    </row>
    <row r="293">
      <c r="B293" s="755"/>
      <c r="E293" s="755"/>
    </row>
    <row r="294">
      <c r="B294" s="755"/>
      <c r="E294" s="755"/>
    </row>
    <row r="295">
      <c r="B295" s="755"/>
      <c r="E295" s="755"/>
    </row>
    <row r="296">
      <c r="B296" s="755"/>
      <c r="E296" s="755"/>
    </row>
    <row r="297">
      <c r="B297" s="755"/>
      <c r="E297" s="755"/>
    </row>
    <row r="298">
      <c r="B298" s="755"/>
      <c r="E298" s="755"/>
    </row>
    <row r="299">
      <c r="B299" s="755"/>
      <c r="E299" s="755"/>
    </row>
    <row r="300">
      <c r="B300" s="755"/>
      <c r="E300" s="755"/>
    </row>
    <row r="301">
      <c r="B301" s="755"/>
      <c r="E301" s="755"/>
    </row>
    <row r="302">
      <c r="B302" s="755"/>
      <c r="E302" s="755"/>
    </row>
    <row r="303">
      <c r="B303" s="755"/>
      <c r="E303" s="755"/>
    </row>
    <row r="304">
      <c r="B304" s="755"/>
      <c r="E304" s="755"/>
    </row>
    <row r="305">
      <c r="B305" s="755"/>
      <c r="E305" s="755"/>
    </row>
    <row r="306">
      <c r="B306" s="755"/>
      <c r="E306" s="755"/>
    </row>
    <row r="307">
      <c r="B307" s="755"/>
      <c r="E307" s="755"/>
    </row>
    <row r="308">
      <c r="B308" s="755"/>
      <c r="E308" s="755"/>
    </row>
    <row r="309">
      <c r="B309" s="755"/>
      <c r="E309" s="755"/>
    </row>
    <row r="310">
      <c r="B310" s="755"/>
      <c r="E310" s="755"/>
    </row>
    <row r="311">
      <c r="B311" s="755"/>
      <c r="E311" s="755"/>
    </row>
    <row r="312">
      <c r="B312" s="755"/>
      <c r="E312" s="755"/>
    </row>
    <row r="313">
      <c r="B313" s="755"/>
      <c r="E313" s="755"/>
    </row>
    <row r="314">
      <c r="B314" s="755"/>
      <c r="E314" s="755"/>
    </row>
    <row r="315">
      <c r="B315" s="755"/>
      <c r="E315" s="755"/>
    </row>
    <row r="316">
      <c r="B316" s="755"/>
      <c r="E316" s="755"/>
    </row>
    <row r="317">
      <c r="B317" s="755"/>
      <c r="E317" s="755"/>
    </row>
    <row r="318">
      <c r="B318" s="755"/>
      <c r="E318" s="755"/>
    </row>
    <row r="319">
      <c r="B319" s="755"/>
      <c r="E319" s="755"/>
    </row>
    <row r="320">
      <c r="B320" s="755"/>
      <c r="E320" s="755"/>
    </row>
    <row r="321">
      <c r="B321" s="755"/>
      <c r="E321" s="755"/>
    </row>
    <row r="322">
      <c r="B322" s="755"/>
      <c r="E322" s="755"/>
    </row>
    <row r="323">
      <c r="B323" s="755"/>
      <c r="E323" s="755"/>
    </row>
    <row r="324">
      <c r="B324" s="755"/>
      <c r="E324" s="755"/>
    </row>
    <row r="325">
      <c r="B325" s="755"/>
      <c r="E325" s="755"/>
    </row>
    <row r="326">
      <c r="B326" s="755"/>
      <c r="E326" s="755"/>
    </row>
    <row r="327">
      <c r="B327" s="755"/>
      <c r="E327" s="755"/>
    </row>
    <row r="328">
      <c r="B328" s="755"/>
      <c r="E328" s="755"/>
    </row>
    <row r="329">
      <c r="B329" s="755"/>
      <c r="E329" s="755"/>
    </row>
    <row r="330">
      <c r="B330" s="755"/>
      <c r="E330" s="755"/>
    </row>
    <row r="331">
      <c r="B331" s="755"/>
      <c r="E331" s="755"/>
    </row>
    <row r="332">
      <c r="B332" s="755"/>
      <c r="E332" s="755"/>
    </row>
    <row r="333">
      <c r="B333" s="755"/>
      <c r="E333" s="755"/>
    </row>
    <row r="334">
      <c r="B334" s="755"/>
      <c r="E334" s="755"/>
    </row>
    <row r="335">
      <c r="B335" s="755"/>
      <c r="E335" s="755"/>
    </row>
    <row r="336">
      <c r="B336" s="755"/>
      <c r="E336" s="755"/>
    </row>
    <row r="337">
      <c r="B337" s="755"/>
      <c r="E337" s="755"/>
    </row>
    <row r="338">
      <c r="B338" s="755"/>
      <c r="E338" s="755"/>
    </row>
    <row r="339">
      <c r="B339" s="755"/>
      <c r="E339" s="755"/>
    </row>
    <row r="340">
      <c r="B340" s="755"/>
      <c r="E340" s="755"/>
    </row>
    <row r="341">
      <c r="B341" s="755"/>
      <c r="E341" s="755"/>
    </row>
    <row r="342">
      <c r="B342" s="755"/>
      <c r="E342" s="755"/>
    </row>
    <row r="343">
      <c r="B343" s="755"/>
      <c r="E343" s="755"/>
    </row>
    <row r="344">
      <c r="B344" s="755"/>
      <c r="E344" s="755"/>
    </row>
    <row r="345">
      <c r="B345" s="755"/>
      <c r="E345" s="755"/>
    </row>
    <row r="346">
      <c r="B346" s="755"/>
      <c r="E346" s="755"/>
    </row>
    <row r="347">
      <c r="B347" s="755"/>
      <c r="E347" s="755"/>
    </row>
    <row r="348">
      <c r="B348" s="755"/>
      <c r="E348" s="755"/>
    </row>
    <row r="349">
      <c r="B349" s="755"/>
      <c r="E349" s="755"/>
    </row>
    <row r="350">
      <c r="B350" s="755"/>
      <c r="E350" s="755"/>
    </row>
    <row r="351">
      <c r="B351" s="755"/>
      <c r="E351" s="755"/>
    </row>
    <row r="352">
      <c r="B352" s="755"/>
      <c r="E352" s="755"/>
    </row>
    <row r="353">
      <c r="B353" s="755"/>
      <c r="E353" s="755"/>
    </row>
    <row r="354">
      <c r="B354" s="755"/>
      <c r="E354" s="755"/>
    </row>
    <row r="355">
      <c r="B355" s="755"/>
      <c r="E355" s="755"/>
    </row>
    <row r="356">
      <c r="B356" s="755"/>
      <c r="E356" s="755"/>
    </row>
    <row r="357">
      <c r="B357" s="755"/>
      <c r="E357" s="755"/>
    </row>
    <row r="358">
      <c r="B358" s="755"/>
      <c r="E358" s="755"/>
    </row>
    <row r="359">
      <c r="B359" s="755"/>
      <c r="E359" s="755"/>
    </row>
    <row r="360">
      <c r="B360" s="755"/>
      <c r="E360" s="755"/>
    </row>
    <row r="361">
      <c r="B361" s="755"/>
      <c r="E361" s="755"/>
    </row>
    <row r="362">
      <c r="B362" s="755"/>
      <c r="E362" s="755"/>
    </row>
    <row r="363">
      <c r="B363" s="755"/>
      <c r="E363" s="755"/>
    </row>
    <row r="364">
      <c r="B364" s="755"/>
      <c r="E364" s="755"/>
    </row>
    <row r="365">
      <c r="B365" s="755"/>
      <c r="E365" s="755"/>
    </row>
    <row r="366">
      <c r="B366" s="755"/>
      <c r="E366" s="755"/>
    </row>
    <row r="367">
      <c r="B367" s="755"/>
      <c r="E367" s="755"/>
    </row>
    <row r="368">
      <c r="B368" s="755"/>
      <c r="E368" s="755"/>
    </row>
    <row r="369">
      <c r="B369" s="755"/>
      <c r="E369" s="755"/>
    </row>
    <row r="370">
      <c r="B370" s="755"/>
      <c r="E370" s="755"/>
    </row>
    <row r="371">
      <c r="B371" s="755"/>
      <c r="E371" s="755"/>
    </row>
    <row r="372">
      <c r="B372" s="755"/>
      <c r="E372" s="755"/>
    </row>
    <row r="373">
      <c r="B373" s="755"/>
      <c r="E373" s="755"/>
    </row>
    <row r="374">
      <c r="B374" s="755"/>
      <c r="E374" s="755"/>
    </row>
    <row r="375">
      <c r="B375" s="755"/>
      <c r="E375" s="755"/>
    </row>
    <row r="376">
      <c r="B376" s="755"/>
      <c r="E376" s="755"/>
    </row>
    <row r="377">
      <c r="B377" s="755"/>
      <c r="E377" s="755"/>
    </row>
    <row r="378">
      <c r="B378" s="755"/>
      <c r="E378" s="755"/>
    </row>
    <row r="379">
      <c r="B379" s="755"/>
      <c r="E379" s="755"/>
    </row>
    <row r="380">
      <c r="B380" s="755"/>
      <c r="E380" s="755"/>
    </row>
    <row r="381">
      <c r="B381" s="755"/>
      <c r="E381" s="755"/>
    </row>
    <row r="382">
      <c r="B382" s="755"/>
      <c r="E382" s="755"/>
    </row>
    <row r="383">
      <c r="B383" s="755"/>
      <c r="E383" s="755"/>
    </row>
    <row r="384">
      <c r="B384" s="755"/>
      <c r="E384" s="755"/>
    </row>
    <row r="385">
      <c r="B385" s="755"/>
      <c r="E385" s="755"/>
    </row>
    <row r="386">
      <c r="B386" s="755"/>
      <c r="E386" s="755"/>
    </row>
    <row r="387">
      <c r="B387" s="755"/>
      <c r="E387" s="755"/>
    </row>
    <row r="388">
      <c r="B388" s="755"/>
      <c r="E388" s="755"/>
    </row>
    <row r="389">
      <c r="B389" s="755"/>
      <c r="E389" s="755"/>
    </row>
    <row r="390">
      <c r="B390" s="755"/>
      <c r="E390" s="755"/>
    </row>
    <row r="391">
      <c r="B391" s="755"/>
      <c r="E391" s="755"/>
    </row>
    <row r="392">
      <c r="B392" s="755"/>
      <c r="E392" s="755"/>
    </row>
    <row r="393">
      <c r="B393" s="755"/>
      <c r="E393" s="755"/>
    </row>
    <row r="394">
      <c r="B394" s="755"/>
      <c r="E394" s="755"/>
    </row>
    <row r="395">
      <c r="B395" s="755"/>
      <c r="E395" s="755"/>
    </row>
    <row r="396">
      <c r="B396" s="755"/>
      <c r="E396" s="755"/>
    </row>
    <row r="397">
      <c r="B397" s="755"/>
      <c r="E397" s="755"/>
    </row>
    <row r="398">
      <c r="B398" s="755"/>
      <c r="E398" s="755"/>
    </row>
    <row r="399">
      <c r="B399" s="755"/>
      <c r="E399" s="755"/>
    </row>
    <row r="400">
      <c r="B400" s="755"/>
      <c r="E400" s="755"/>
    </row>
    <row r="401">
      <c r="B401" s="755"/>
      <c r="E401" s="755"/>
    </row>
    <row r="402">
      <c r="B402" s="755"/>
      <c r="E402" s="755"/>
    </row>
    <row r="403">
      <c r="B403" s="755"/>
      <c r="E403" s="755"/>
    </row>
    <row r="404">
      <c r="B404" s="755"/>
      <c r="E404" s="755"/>
    </row>
    <row r="405">
      <c r="B405" s="755"/>
      <c r="E405" s="755"/>
    </row>
    <row r="406">
      <c r="B406" s="755"/>
      <c r="E406" s="755"/>
    </row>
    <row r="407">
      <c r="B407" s="755"/>
      <c r="E407" s="755"/>
    </row>
    <row r="408">
      <c r="B408" s="755"/>
      <c r="E408" s="755"/>
    </row>
    <row r="409">
      <c r="B409" s="755"/>
      <c r="E409" s="755"/>
    </row>
    <row r="410">
      <c r="B410" s="755"/>
      <c r="E410" s="755"/>
    </row>
    <row r="411">
      <c r="B411" s="755"/>
      <c r="E411" s="755"/>
    </row>
    <row r="412">
      <c r="B412" s="755"/>
      <c r="E412" s="755"/>
    </row>
    <row r="413">
      <c r="B413" s="755"/>
      <c r="E413" s="755"/>
    </row>
    <row r="414">
      <c r="B414" s="755"/>
      <c r="E414" s="755"/>
    </row>
    <row r="415">
      <c r="B415" s="755"/>
      <c r="E415" s="755"/>
    </row>
    <row r="416">
      <c r="B416" s="755"/>
      <c r="E416" s="755"/>
    </row>
    <row r="417">
      <c r="B417" s="755"/>
      <c r="E417" s="755"/>
    </row>
    <row r="418">
      <c r="B418" s="755"/>
      <c r="E418" s="755"/>
    </row>
    <row r="419">
      <c r="B419" s="755"/>
      <c r="E419" s="755"/>
    </row>
    <row r="420">
      <c r="B420" s="755"/>
      <c r="E420" s="755"/>
    </row>
    <row r="421">
      <c r="B421" s="755"/>
      <c r="E421" s="755"/>
    </row>
    <row r="422">
      <c r="B422" s="755"/>
      <c r="E422" s="755"/>
    </row>
    <row r="423">
      <c r="B423" s="755"/>
      <c r="E423" s="755"/>
    </row>
    <row r="424">
      <c r="B424" s="755"/>
      <c r="E424" s="755"/>
    </row>
    <row r="425">
      <c r="B425" s="755"/>
      <c r="E425" s="755"/>
    </row>
    <row r="426">
      <c r="B426" s="755"/>
      <c r="E426" s="755"/>
    </row>
    <row r="427">
      <c r="B427" s="755"/>
      <c r="E427" s="755"/>
    </row>
    <row r="428">
      <c r="B428" s="755"/>
      <c r="E428" s="755"/>
    </row>
    <row r="429">
      <c r="B429" s="755"/>
      <c r="E429" s="755"/>
    </row>
    <row r="430">
      <c r="B430" s="755"/>
      <c r="E430" s="755"/>
    </row>
    <row r="431">
      <c r="B431" s="755"/>
      <c r="E431" s="755"/>
    </row>
    <row r="432">
      <c r="B432" s="755"/>
      <c r="E432" s="755"/>
    </row>
    <row r="433">
      <c r="B433" s="755"/>
      <c r="E433" s="755"/>
    </row>
    <row r="434">
      <c r="B434" s="755"/>
      <c r="E434" s="755"/>
    </row>
    <row r="435">
      <c r="B435" s="755"/>
      <c r="E435" s="755"/>
    </row>
    <row r="436">
      <c r="B436" s="755"/>
      <c r="E436" s="755"/>
    </row>
    <row r="437">
      <c r="B437" s="755"/>
      <c r="E437" s="755"/>
    </row>
    <row r="438">
      <c r="B438" s="755"/>
      <c r="E438" s="755"/>
    </row>
    <row r="439">
      <c r="B439" s="755"/>
      <c r="E439" s="755"/>
    </row>
    <row r="440">
      <c r="B440" s="755"/>
      <c r="E440" s="755"/>
    </row>
    <row r="441">
      <c r="B441" s="755"/>
      <c r="E441" s="755"/>
    </row>
    <row r="442">
      <c r="B442" s="755"/>
      <c r="E442" s="755"/>
    </row>
    <row r="443">
      <c r="B443" s="755"/>
      <c r="E443" s="755"/>
    </row>
    <row r="444">
      <c r="B444" s="755"/>
      <c r="E444" s="755"/>
    </row>
    <row r="445">
      <c r="B445" s="755"/>
      <c r="E445" s="755"/>
    </row>
    <row r="446">
      <c r="B446" s="755"/>
      <c r="E446" s="755"/>
    </row>
    <row r="447">
      <c r="B447" s="755"/>
      <c r="E447" s="755"/>
    </row>
    <row r="448">
      <c r="B448" s="755"/>
      <c r="E448" s="755"/>
    </row>
    <row r="449">
      <c r="B449" s="755"/>
      <c r="E449" s="755"/>
    </row>
    <row r="450">
      <c r="B450" s="755"/>
      <c r="E450" s="755"/>
    </row>
    <row r="451">
      <c r="B451" s="755"/>
      <c r="E451" s="755"/>
    </row>
    <row r="452">
      <c r="B452" s="755"/>
      <c r="E452" s="755"/>
    </row>
    <row r="453">
      <c r="B453" s="755"/>
      <c r="E453" s="755"/>
    </row>
    <row r="454">
      <c r="B454" s="755"/>
      <c r="E454" s="755"/>
    </row>
    <row r="455">
      <c r="B455" s="755"/>
      <c r="E455" s="755"/>
    </row>
    <row r="456">
      <c r="B456" s="755"/>
      <c r="E456" s="755"/>
    </row>
    <row r="457">
      <c r="B457" s="755"/>
      <c r="E457" s="755"/>
    </row>
    <row r="458">
      <c r="B458" s="755"/>
      <c r="E458" s="755"/>
    </row>
    <row r="459">
      <c r="B459" s="755"/>
      <c r="E459" s="755"/>
    </row>
    <row r="460">
      <c r="B460" s="755"/>
      <c r="E460" s="755"/>
    </row>
    <row r="461">
      <c r="B461" s="755"/>
      <c r="E461" s="755"/>
    </row>
    <row r="462">
      <c r="B462" s="755"/>
      <c r="E462" s="755"/>
    </row>
    <row r="463">
      <c r="B463" s="755"/>
      <c r="E463" s="755"/>
    </row>
    <row r="464">
      <c r="B464" s="755"/>
      <c r="E464" s="755"/>
    </row>
    <row r="465">
      <c r="B465" s="755"/>
      <c r="E465" s="755"/>
    </row>
    <row r="466">
      <c r="B466" s="755"/>
      <c r="E466" s="755"/>
    </row>
    <row r="467">
      <c r="B467" s="755"/>
      <c r="E467" s="755"/>
    </row>
    <row r="468">
      <c r="B468" s="755"/>
      <c r="E468" s="755"/>
    </row>
    <row r="469">
      <c r="B469" s="755"/>
      <c r="E469" s="755"/>
    </row>
    <row r="470">
      <c r="B470" s="755"/>
      <c r="E470" s="755"/>
    </row>
    <row r="471">
      <c r="B471" s="755"/>
      <c r="E471" s="755"/>
    </row>
    <row r="472">
      <c r="B472" s="755"/>
      <c r="E472" s="755"/>
    </row>
    <row r="473">
      <c r="B473" s="755"/>
      <c r="E473" s="755"/>
    </row>
    <row r="474">
      <c r="B474" s="755"/>
      <c r="E474" s="755"/>
    </row>
    <row r="475">
      <c r="B475" s="755"/>
      <c r="E475" s="755"/>
    </row>
    <row r="476">
      <c r="B476" s="755"/>
      <c r="E476" s="755"/>
    </row>
    <row r="477">
      <c r="B477" s="755"/>
      <c r="E477" s="755"/>
    </row>
    <row r="478">
      <c r="B478" s="755"/>
      <c r="E478" s="755"/>
    </row>
    <row r="479">
      <c r="B479" s="755"/>
      <c r="E479" s="755"/>
    </row>
    <row r="480">
      <c r="B480" s="755"/>
      <c r="E480" s="755"/>
    </row>
    <row r="481">
      <c r="B481" s="755"/>
      <c r="E481" s="755"/>
    </row>
    <row r="482">
      <c r="B482" s="755"/>
      <c r="E482" s="755"/>
    </row>
    <row r="483">
      <c r="B483" s="755"/>
      <c r="E483" s="755"/>
    </row>
    <row r="484">
      <c r="B484" s="755"/>
      <c r="E484" s="755"/>
    </row>
    <row r="485">
      <c r="B485" s="755"/>
      <c r="E485" s="755"/>
    </row>
    <row r="486">
      <c r="B486" s="755"/>
      <c r="E486" s="755"/>
    </row>
    <row r="487">
      <c r="B487" s="755"/>
      <c r="E487" s="755"/>
    </row>
    <row r="488">
      <c r="B488" s="755"/>
      <c r="E488" s="755"/>
    </row>
    <row r="489">
      <c r="B489" s="755"/>
      <c r="E489" s="755"/>
    </row>
    <row r="490">
      <c r="B490" s="755"/>
      <c r="E490" s="755"/>
    </row>
    <row r="491">
      <c r="B491" s="755"/>
      <c r="E491" s="755"/>
    </row>
    <row r="492">
      <c r="B492" s="755"/>
      <c r="E492" s="755"/>
    </row>
    <row r="493">
      <c r="B493" s="755"/>
      <c r="E493" s="755"/>
    </row>
    <row r="494">
      <c r="B494" s="755"/>
      <c r="E494" s="755"/>
    </row>
    <row r="495">
      <c r="B495" s="755"/>
      <c r="E495" s="755"/>
    </row>
    <row r="496">
      <c r="B496" s="755"/>
      <c r="E496" s="755"/>
    </row>
    <row r="497">
      <c r="B497" s="755"/>
      <c r="E497" s="755"/>
    </row>
    <row r="498">
      <c r="B498" s="755"/>
      <c r="E498" s="755"/>
    </row>
    <row r="499">
      <c r="B499" s="755"/>
      <c r="E499" s="755"/>
    </row>
    <row r="500">
      <c r="B500" s="755"/>
      <c r="E500" s="755"/>
    </row>
    <row r="501">
      <c r="B501" s="755"/>
      <c r="E501" s="755"/>
    </row>
    <row r="502">
      <c r="B502" s="755"/>
      <c r="E502" s="755"/>
    </row>
    <row r="503">
      <c r="B503" s="755"/>
      <c r="E503" s="755"/>
    </row>
    <row r="504">
      <c r="B504" s="755"/>
      <c r="E504" s="755"/>
    </row>
    <row r="505">
      <c r="B505" s="755"/>
      <c r="E505" s="755"/>
    </row>
    <row r="506">
      <c r="B506" s="755"/>
      <c r="E506" s="755"/>
    </row>
    <row r="507">
      <c r="B507" s="755"/>
      <c r="E507" s="755"/>
    </row>
    <row r="508">
      <c r="B508" s="755"/>
      <c r="E508" s="755"/>
    </row>
    <row r="509">
      <c r="B509" s="755"/>
      <c r="E509" s="755"/>
    </row>
    <row r="510">
      <c r="B510" s="755"/>
      <c r="E510" s="755"/>
    </row>
    <row r="511">
      <c r="B511" s="755"/>
      <c r="E511" s="755"/>
    </row>
    <row r="512">
      <c r="B512" s="755"/>
      <c r="E512" s="755"/>
    </row>
    <row r="513">
      <c r="B513" s="755"/>
      <c r="E513" s="755"/>
    </row>
    <row r="514">
      <c r="B514" s="755"/>
      <c r="E514" s="755"/>
    </row>
    <row r="515">
      <c r="B515" s="755"/>
      <c r="E515" s="755"/>
    </row>
    <row r="516">
      <c r="B516" s="755"/>
      <c r="E516" s="755"/>
    </row>
    <row r="517">
      <c r="B517" s="755"/>
      <c r="E517" s="755"/>
    </row>
    <row r="518">
      <c r="B518" s="755"/>
      <c r="E518" s="755"/>
    </row>
    <row r="519">
      <c r="B519" s="755"/>
      <c r="E519" s="755"/>
    </row>
    <row r="520">
      <c r="B520" s="755"/>
      <c r="E520" s="755"/>
    </row>
    <row r="521">
      <c r="B521" s="755"/>
      <c r="E521" s="755"/>
    </row>
    <row r="522">
      <c r="B522" s="755"/>
      <c r="E522" s="755"/>
    </row>
    <row r="523">
      <c r="B523" s="755"/>
      <c r="E523" s="755"/>
    </row>
    <row r="524">
      <c r="B524" s="755"/>
      <c r="E524" s="755"/>
    </row>
    <row r="525">
      <c r="B525" s="755"/>
      <c r="E525" s="755"/>
    </row>
    <row r="526">
      <c r="B526" s="755"/>
      <c r="E526" s="755"/>
    </row>
    <row r="527">
      <c r="B527" s="755"/>
      <c r="E527" s="755"/>
    </row>
    <row r="528">
      <c r="B528" s="755"/>
      <c r="E528" s="755"/>
    </row>
    <row r="529">
      <c r="B529" s="755"/>
      <c r="E529" s="755"/>
    </row>
    <row r="530">
      <c r="B530" s="755"/>
      <c r="E530" s="755"/>
    </row>
    <row r="531">
      <c r="B531" s="755"/>
      <c r="E531" s="755"/>
    </row>
    <row r="532">
      <c r="B532" s="755"/>
      <c r="E532" s="755"/>
    </row>
    <row r="533">
      <c r="B533" s="755"/>
      <c r="E533" s="755"/>
    </row>
    <row r="534">
      <c r="B534" s="755"/>
      <c r="E534" s="755"/>
    </row>
    <row r="535">
      <c r="B535" s="755"/>
      <c r="E535" s="755"/>
    </row>
    <row r="536">
      <c r="B536" s="755"/>
      <c r="E536" s="755"/>
    </row>
    <row r="537">
      <c r="B537" s="755"/>
      <c r="E537" s="755"/>
    </row>
    <row r="538">
      <c r="B538" s="755"/>
      <c r="E538" s="755"/>
    </row>
    <row r="539">
      <c r="B539" s="755"/>
      <c r="E539" s="755"/>
    </row>
    <row r="540">
      <c r="B540" s="755"/>
      <c r="E540" s="755"/>
    </row>
    <row r="541">
      <c r="B541" s="755"/>
      <c r="E541" s="755"/>
    </row>
    <row r="542">
      <c r="B542" s="755"/>
      <c r="E542" s="755"/>
    </row>
    <row r="543">
      <c r="B543" s="755"/>
      <c r="E543" s="755"/>
    </row>
    <row r="544">
      <c r="B544" s="755"/>
      <c r="E544" s="755"/>
    </row>
    <row r="545">
      <c r="B545" s="755"/>
      <c r="E545" s="755"/>
    </row>
    <row r="546">
      <c r="B546" s="755"/>
      <c r="E546" s="755"/>
    </row>
    <row r="547">
      <c r="B547" s="755"/>
      <c r="E547" s="755"/>
    </row>
    <row r="548">
      <c r="B548" s="755"/>
      <c r="E548" s="755"/>
    </row>
    <row r="549">
      <c r="B549" s="755"/>
      <c r="E549" s="755"/>
    </row>
    <row r="550">
      <c r="B550" s="755"/>
      <c r="E550" s="755"/>
    </row>
    <row r="551">
      <c r="B551" s="755"/>
      <c r="E551" s="755"/>
    </row>
    <row r="552">
      <c r="B552" s="755"/>
      <c r="E552" s="755"/>
    </row>
    <row r="553">
      <c r="B553" s="755"/>
      <c r="E553" s="755"/>
    </row>
    <row r="554">
      <c r="B554" s="755"/>
      <c r="E554" s="755"/>
    </row>
    <row r="555">
      <c r="B555" s="755"/>
      <c r="E555" s="755"/>
    </row>
    <row r="556">
      <c r="B556" s="755"/>
      <c r="E556" s="755"/>
    </row>
    <row r="557">
      <c r="B557" s="755"/>
      <c r="E557" s="755"/>
    </row>
    <row r="558">
      <c r="B558" s="755"/>
      <c r="E558" s="755"/>
    </row>
    <row r="559">
      <c r="B559" s="755"/>
      <c r="E559" s="755"/>
    </row>
    <row r="560">
      <c r="B560" s="755"/>
      <c r="E560" s="755"/>
    </row>
    <row r="561">
      <c r="B561" s="755"/>
      <c r="E561" s="755"/>
    </row>
    <row r="562">
      <c r="B562" s="755"/>
      <c r="E562" s="755"/>
    </row>
    <row r="563">
      <c r="B563" s="755"/>
      <c r="E563" s="755"/>
    </row>
    <row r="564">
      <c r="B564" s="755"/>
      <c r="E564" s="755"/>
    </row>
    <row r="565">
      <c r="B565" s="755"/>
      <c r="E565" s="755"/>
    </row>
    <row r="566">
      <c r="B566" s="755"/>
      <c r="E566" s="755"/>
    </row>
    <row r="567">
      <c r="B567" s="755"/>
      <c r="E567" s="755"/>
    </row>
    <row r="568">
      <c r="B568" s="755"/>
      <c r="E568" s="755"/>
    </row>
    <row r="569">
      <c r="B569" s="755"/>
      <c r="E569" s="755"/>
    </row>
    <row r="570">
      <c r="B570" s="755"/>
      <c r="E570" s="755"/>
    </row>
    <row r="571">
      <c r="B571" s="755"/>
      <c r="E571" s="755"/>
    </row>
    <row r="572">
      <c r="B572" s="755"/>
      <c r="E572" s="755"/>
    </row>
    <row r="573">
      <c r="B573" s="755"/>
      <c r="E573" s="755"/>
    </row>
    <row r="574">
      <c r="B574" s="755"/>
      <c r="E574" s="755"/>
    </row>
    <row r="575">
      <c r="B575" s="755"/>
      <c r="E575" s="755"/>
    </row>
    <row r="576">
      <c r="B576" s="755"/>
      <c r="E576" s="755"/>
    </row>
    <row r="577">
      <c r="B577" s="755"/>
      <c r="E577" s="755"/>
    </row>
    <row r="578">
      <c r="B578" s="755"/>
      <c r="E578" s="755"/>
    </row>
    <row r="579">
      <c r="B579" s="755"/>
      <c r="E579" s="755"/>
    </row>
    <row r="580">
      <c r="B580" s="755"/>
      <c r="E580" s="755"/>
    </row>
    <row r="581">
      <c r="B581" s="755"/>
      <c r="E581" s="755"/>
    </row>
    <row r="582">
      <c r="B582" s="755"/>
      <c r="E582" s="755"/>
    </row>
    <row r="583">
      <c r="B583" s="755"/>
      <c r="E583" s="755"/>
    </row>
    <row r="584">
      <c r="B584" s="755"/>
      <c r="E584" s="755"/>
    </row>
    <row r="585">
      <c r="B585" s="755"/>
      <c r="E585" s="755"/>
    </row>
    <row r="586">
      <c r="B586" s="755"/>
      <c r="E586" s="755"/>
    </row>
    <row r="587">
      <c r="B587" s="755"/>
      <c r="E587" s="755"/>
    </row>
    <row r="588">
      <c r="B588" s="755"/>
      <c r="E588" s="755"/>
    </row>
    <row r="589">
      <c r="B589" s="755"/>
      <c r="E589" s="755"/>
    </row>
    <row r="590">
      <c r="B590" s="755"/>
      <c r="E590" s="755"/>
    </row>
    <row r="591">
      <c r="B591" s="755"/>
      <c r="E591" s="755"/>
    </row>
    <row r="592">
      <c r="B592" s="755"/>
      <c r="E592" s="755"/>
    </row>
    <row r="593">
      <c r="B593" s="755"/>
      <c r="E593" s="755"/>
    </row>
    <row r="594">
      <c r="B594" s="755"/>
      <c r="E594" s="755"/>
    </row>
    <row r="595">
      <c r="B595" s="755"/>
      <c r="E595" s="755"/>
    </row>
    <row r="596">
      <c r="B596" s="755"/>
      <c r="E596" s="755"/>
    </row>
    <row r="597">
      <c r="B597" s="755"/>
      <c r="E597" s="755"/>
    </row>
    <row r="598">
      <c r="B598" s="755"/>
      <c r="E598" s="755"/>
    </row>
    <row r="599">
      <c r="B599" s="755"/>
      <c r="E599" s="755"/>
    </row>
    <row r="600">
      <c r="B600" s="755"/>
      <c r="E600" s="755"/>
    </row>
    <row r="601">
      <c r="B601" s="755"/>
      <c r="E601" s="755"/>
    </row>
    <row r="602">
      <c r="B602" s="755"/>
      <c r="E602" s="755"/>
    </row>
    <row r="603">
      <c r="B603" s="755"/>
      <c r="E603" s="755"/>
    </row>
    <row r="604">
      <c r="B604" s="755"/>
      <c r="E604" s="755"/>
    </row>
    <row r="605">
      <c r="B605" s="755"/>
      <c r="E605" s="755"/>
    </row>
    <row r="606">
      <c r="B606" s="755"/>
      <c r="E606" s="755"/>
    </row>
    <row r="607">
      <c r="B607" s="755"/>
      <c r="E607" s="755"/>
    </row>
    <row r="608">
      <c r="B608" s="755"/>
      <c r="E608" s="755"/>
    </row>
    <row r="609">
      <c r="B609" s="755"/>
      <c r="E609" s="755"/>
    </row>
    <row r="610">
      <c r="B610" s="755"/>
      <c r="E610" s="755"/>
    </row>
    <row r="611">
      <c r="B611" s="755"/>
      <c r="E611" s="755"/>
    </row>
    <row r="612">
      <c r="B612" s="755"/>
      <c r="E612" s="755"/>
    </row>
    <row r="613">
      <c r="B613" s="755"/>
      <c r="E613" s="755"/>
    </row>
    <row r="614">
      <c r="B614" s="755"/>
      <c r="E614" s="755"/>
    </row>
    <row r="615">
      <c r="B615" s="755"/>
      <c r="E615" s="755"/>
    </row>
    <row r="616">
      <c r="B616" s="755"/>
      <c r="E616" s="755"/>
    </row>
    <row r="617">
      <c r="B617" s="755"/>
      <c r="E617" s="755"/>
    </row>
    <row r="618">
      <c r="B618" s="755"/>
      <c r="E618" s="755"/>
    </row>
    <row r="619">
      <c r="B619" s="755"/>
      <c r="E619" s="755"/>
    </row>
    <row r="620">
      <c r="B620" s="755"/>
      <c r="E620" s="755"/>
    </row>
    <row r="621">
      <c r="B621" s="755"/>
      <c r="E621" s="755"/>
    </row>
    <row r="622">
      <c r="B622" s="755"/>
      <c r="E622" s="755"/>
    </row>
    <row r="623">
      <c r="B623" s="755"/>
      <c r="E623" s="755"/>
    </row>
    <row r="624">
      <c r="B624" s="755"/>
      <c r="E624" s="755"/>
    </row>
    <row r="625">
      <c r="B625" s="755"/>
      <c r="E625" s="755"/>
    </row>
    <row r="626">
      <c r="B626" s="755"/>
      <c r="E626" s="755"/>
    </row>
    <row r="627">
      <c r="B627" s="755"/>
      <c r="E627" s="755"/>
    </row>
    <row r="628">
      <c r="B628" s="755"/>
      <c r="E628" s="755"/>
    </row>
    <row r="629">
      <c r="B629" s="755"/>
      <c r="E629" s="755"/>
    </row>
    <row r="630">
      <c r="B630" s="755"/>
      <c r="E630" s="755"/>
    </row>
    <row r="631">
      <c r="B631" s="755"/>
      <c r="E631" s="755"/>
    </row>
    <row r="632">
      <c r="B632" s="755"/>
      <c r="E632" s="755"/>
    </row>
    <row r="633">
      <c r="B633" s="755"/>
      <c r="E633" s="755"/>
    </row>
    <row r="634">
      <c r="B634" s="755"/>
      <c r="E634" s="755"/>
    </row>
    <row r="635">
      <c r="B635" s="755"/>
      <c r="E635" s="755"/>
    </row>
    <row r="636">
      <c r="B636" s="755"/>
      <c r="E636" s="755"/>
    </row>
    <row r="637">
      <c r="B637" s="755"/>
      <c r="E637" s="755"/>
    </row>
    <row r="638">
      <c r="B638" s="755"/>
      <c r="E638" s="755"/>
    </row>
    <row r="639">
      <c r="B639" s="755"/>
      <c r="E639" s="755"/>
    </row>
    <row r="640">
      <c r="B640" s="755"/>
      <c r="E640" s="755"/>
    </row>
    <row r="641">
      <c r="B641" s="755"/>
      <c r="E641" s="755"/>
    </row>
    <row r="642">
      <c r="B642" s="755"/>
      <c r="E642" s="755"/>
    </row>
    <row r="643">
      <c r="B643" s="755"/>
      <c r="E643" s="755"/>
    </row>
    <row r="644">
      <c r="B644" s="755"/>
      <c r="E644" s="755"/>
    </row>
    <row r="645">
      <c r="B645" s="755"/>
      <c r="E645" s="755"/>
    </row>
    <row r="646">
      <c r="B646" s="755"/>
      <c r="E646" s="755"/>
    </row>
    <row r="647">
      <c r="B647" s="755"/>
      <c r="E647" s="755"/>
    </row>
    <row r="648">
      <c r="B648" s="755"/>
      <c r="E648" s="755"/>
    </row>
    <row r="649">
      <c r="B649" s="755"/>
      <c r="E649" s="755"/>
    </row>
    <row r="650">
      <c r="B650" s="755"/>
      <c r="E650" s="755"/>
    </row>
    <row r="651">
      <c r="B651" s="755"/>
      <c r="E651" s="755"/>
    </row>
    <row r="652">
      <c r="B652" s="755"/>
      <c r="E652" s="755"/>
    </row>
    <row r="653">
      <c r="B653" s="755"/>
      <c r="E653" s="755"/>
    </row>
    <row r="654">
      <c r="B654" s="755"/>
      <c r="E654" s="755"/>
    </row>
    <row r="655">
      <c r="B655" s="755"/>
      <c r="E655" s="755"/>
    </row>
    <row r="656">
      <c r="B656" s="755"/>
      <c r="E656" s="755"/>
    </row>
    <row r="657">
      <c r="B657" s="755"/>
      <c r="E657" s="755"/>
    </row>
    <row r="658">
      <c r="B658" s="755"/>
      <c r="E658" s="755"/>
    </row>
    <row r="659">
      <c r="B659" s="755"/>
      <c r="E659" s="755"/>
    </row>
    <row r="660">
      <c r="B660" s="755"/>
      <c r="E660" s="755"/>
    </row>
    <row r="661">
      <c r="B661" s="755"/>
      <c r="E661" s="755"/>
    </row>
    <row r="662">
      <c r="B662" s="755"/>
      <c r="E662" s="755"/>
    </row>
    <row r="663">
      <c r="B663" s="755"/>
      <c r="E663" s="755"/>
    </row>
    <row r="664">
      <c r="B664" s="755"/>
      <c r="E664" s="755"/>
    </row>
    <row r="665">
      <c r="B665" s="755"/>
      <c r="E665" s="755"/>
    </row>
    <row r="666">
      <c r="B666" s="755"/>
      <c r="E666" s="755"/>
    </row>
    <row r="667">
      <c r="B667" s="755"/>
      <c r="E667" s="755"/>
    </row>
    <row r="668">
      <c r="B668" s="755"/>
      <c r="E668" s="755"/>
    </row>
    <row r="669">
      <c r="B669" s="755"/>
      <c r="E669" s="755"/>
    </row>
    <row r="670">
      <c r="B670" s="755"/>
      <c r="E670" s="755"/>
    </row>
    <row r="671">
      <c r="B671" s="755"/>
      <c r="E671" s="755"/>
    </row>
    <row r="672">
      <c r="B672" s="755"/>
      <c r="E672" s="755"/>
    </row>
    <row r="673">
      <c r="B673" s="755"/>
      <c r="E673" s="755"/>
    </row>
    <row r="674">
      <c r="B674" s="755"/>
      <c r="E674" s="755"/>
    </row>
    <row r="675">
      <c r="B675" s="755"/>
      <c r="E675" s="755"/>
    </row>
    <row r="676">
      <c r="B676" s="755"/>
      <c r="E676" s="755"/>
    </row>
    <row r="677">
      <c r="B677" s="755"/>
      <c r="E677" s="755"/>
    </row>
    <row r="678">
      <c r="B678" s="755"/>
      <c r="E678" s="755"/>
    </row>
    <row r="679">
      <c r="B679" s="755"/>
      <c r="E679" s="755"/>
    </row>
    <row r="680">
      <c r="B680" s="755"/>
      <c r="E680" s="755"/>
    </row>
    <row r="681">
      <c r="B681" s="755"/>
      <c r="E681" s="755"/>
    </row>
    <row r="682">
      <c r="B682" s="755"/>
      <c r="E682" s="755"/>
    </row>
    <row r="683">
      <c r="B683" s="755"/>
      <c r="E683" s="755"/>
    </row>
    <row r="684">
      <c r="B684" s="755"/>
      <c r="E684" s="755"/>
    </row>
    <row r="685">
      <c r="B685" s="755"/>
      <c r="E685" s="755"/>
    </row>
    <row r="686">
      <c r="B686" s="755"/>
      <c r="E686" s="755"/>
    </row>
    <row r="687">
      <c r="B687" s="755"/>
      <c r="E687" s="755"/>
    </row>
    <row r="688">
      <c r="B688" s="755"/>
      <c r="E688" s="755"/>
    </row>
    <row r="689">
      <c r="B689" s="755"/>
      <c r="E689" s="755"/>
    </row>
    <row r="690">
      <c r="B690" s="755"/>
      <c r="E690" s="755"/>
    </row>
    <row r="691">
      <c r="B691" s="755"/>
      <c r="E691" s="755"/>
    </row>
    <row r="692">
      <c r="B692" s="755"/>
      <c r="E692" s="755"/>
    </row>
    <row r="693">
      <c r="B693" s="755"/>
      <c r="E693" s="755"/>
    </row>
    <row r="694">
      <c r="B694" s="755"/>
      <c r="E694" s="755"/>
    </row>
    <row r="695">
      <c r="B695" s="755"/>
      <c r="E695" s="755"/>
    </row>
    <row r="696">
      <c r="B696" s="755"/>
      <c r="E696" s="755"/>
    </row>
    <row r="697">
      <c r="B697" s="755"/>
      <c r="E697" s="755"/>
    </row>
    <row r="698">
      <c r="B698" s="755"/>
      <c r="E698" s="755"/>
    </row>
    <row r="699">
      <c r="B699" s="755"/>
      <c r="E699" s="755"/>
    </row>
    <row r="700">
      <c r="B700" s="755"/>
      <c r="E700" s="755"/>
    </row>
    <row r="701">
      <c r="B701" s="755"/>
      <c r="E701" s="755"/>
    </row>
    <row r="702">
      <c r="B702" s="755"/>
      <c r="E702" s="755"/>
    </row>
    <row r="703">
      <c r="B703" s="755"/>
      <c r="E703" s="755"/>
    </row>
    <row r="704">
      <c r="B704" s="755"/>
      <c r="E704" s="755"/>
    </row>
    <row r="705">
      <c r="B705" s="755"/>
      <c r="E705" s="755"/>
    </row>
    <row r="706">
      <c r="B706" s="755"/>
      <c r="E706" s="755"/>
    </row>
    <row r="707">
      <c r="B707" s="755"/>
      <c r="E707" s="755"/>
    </row>
    <row r="708">
      <c r="B708" s="755"/>
      <c r="E708" s="755"/>
    </row>
    <row r="709">
      <c r="B709" s="755"/>
      <c r="E709" s="755"/>
    </row>
    <row r="710">
      <c r="B710" s="755"/>
      <c r="E710" s="755"/>
    </row>
    <row r="711">
      <c r="B711" s="755"/>
      <c r="E711" s="755"/>
    </row>
    <row r="712">
      <c r="B712" s="755"/>
      <c r="E712" s="755"/>
    </row>
    <row r="713">
      <c r="B713" s="755"/>
      <c r="E713" s="755"/>
    </row>
    <row r="714">
      <c r="B714" s="755"/>
      <c r="E714" s="755"/>
    </row>
    <row r="715">
      <c r="B715" s="755"/>
      <c r="E715" s="755"/>
    </row>
    <row r="716">
      <c r="B716" s="755"/>
      <c r="E716" s="755"/>
    </row>
    <row r="717">
      <c r="B717" s="755"/>
      <c r="E717" s="755"/>
    </row>
    <row r="718">
      <c r="B718" s="755"/>
      <c r="E718" s="755"/>
    </row>
    <row r="719">
      <c r="B719" s="755"/>
      <c r="E719" s="755"/>
    </row>
    <row r="720">
      <c r="B720" s="755"/>
      <c r="E720" s="755"/>
    </row>
    <row r="721">
      <c r="B721" s="755"/>
      <c r="E721" s="755"/>
    </row>
    <row r="722">
      <c r="B722" s="755"/>
      <c r="E722" s="755"/>
    </row>
    <row r="723">
      <c r="B723" s="755"/>
      <c r="E723" s="755"/>
    </row>
    <row r="724">
      <c r="B724" s="755"/>
      <c r="E724" s="755"/>
    </row>
    <row r="725">
      <c r="B725" s="755"/>
      <c r="E725" s="755"/>
    </row>
    <row r="726">
      <c r="B726" s="755"/>
      <c r="E726" s="755"/>
    </row>
    <row r="727">
      <c r="B727" s="755"/>
      <c r="E727" s="755"/>
    </row>
    <row r="728">
      <c r="B728" s="755"/>
      <c r="E728" s="755"/>
    </row>
    <row r="729">
      <c r="B729" s="755"/>
      <c r="E729" s="755"/>
    </row>
    <row r="730">
      <c r="B730" s="755"/>
      <c r="E730" s="755"/>
    </row>
    <row r="731">
      <c r="B731" s="755"/>
      <c r="E731" s="755"/>
    </row>
    <row r="732">
      <c r="B732" s="755"/>
      <c r="E732" s="755"/>
    </row>
    <row r="733">
      <c r="B733" s="755"/>
      <c r="E733" s="755"/>
    </row>
    <row r="734">
      <c r="B734" s="755"/>
      <c r="E734" s="755"/>
    </row>
    <row r="735">
      <c r="B735" s="755"/>
      <c r="E735" s="755"/>
    </row>
    <row r="736">
      <c r="B736" s="755"/>
      <c r="E736" s="755"/>
    </row>
    <row r="737">
      <c r="B737" s="755"/>
      <c r="E737" s="755"/>
    </row>
    <row r="738">
      <c r="B738" s="755"/>
      <c r="E738" s="755"/>
    </row>
    <row r="739">
      <c r="B739" s="755"/>
      <c r="E739" s="755"/>
    </row>
    <row r="740">
      <c r="B740" s="755"/>
      <c r="E740" s="755"/>
    </row>
    <row r="741">
      <c r="B741" s="755"/>
      <c r="E741" s="755"/>
    </row>
    <row r="742">
      <c r="B742" s="755"/>
      <c r="E742" s="755"/>
    </row>
    <row r="743">
      <c r="B743" s="755"/>
      <c r="E743" s="755"/>
    </row>
    <row r="744">
      <c r="B744" s="755"/>
      <c r="E744" s="755"/>
    </row>
    <row r="745">
      <c r="B745" s="755"/>
      <c r="E745" s="755"/>
    </row>
    <row r="746">
      <c r="B746" s="755"/>
      <c r="E746" s="755"/>
    </row>
    <row r="747">
      <c r="B747" s="755"/>
      <c r="E747" s="755"/>
    </row>
    <row r="748">
      <c r="B748" s="755"/>
      <c r="E748" s="755"/>
    </row>
    <row r="749">
      <c r="B749" s="755"/>
      <c r="E749" s="755"/>
    </row>
    <row r="750">
      <c r="B750" s="755"/>
      <c r="E750" s="755"/>
    </row>
    <row r="751">
      <c r="B751" s="755"/>
      <c r="E751" s="755"/>
    </row>
    <row r="752">
      <c r="B752" s="755"/>
      <c r="E752" s="755"/>
    </row>
    <row r="753">
      <c r="B753" s="755"/>
      <c r="E753" s="755"/>
    </row>
    <row r="754">
      <c r="B754" s="755"/>
      <c r="E754" s="755"/>
    </row>
    <row r="755">
      <c r="B755" s="755"/>
      <c r="E755" s="755"/>
    </row>
    <row r="756">
      <c r="B756" s="755"/>
      <c r="E756" s="755"/>
    </row>
    <row r="757">
      <c r="B757" s="755"/>
      <c r="E757" s="755"/>
    </row>
    <row r="758">
      <c r="B758" s="755"/>
      <c r="E758" s="755"/>
    </row>
    <row r="759">
      <c r="B759" s="755"/>
      <c r="E759" s="755"/>
    </row>
    <row r="760">
      <c r="B760" s="755"/>
      <c r="E760" s="755"/>
    </row>
    <row r="761">
      <c r="B761" s="755"/>
      <c r="E761" s="755"/>
    </row>
    <row r="762">
      <c r="B762" s="755"/>
      <c r="E762" s="755"/>
    </row>
    <row r="763">
      <c r="B763" s="755"/>
      <c r="E763" s="755"/>
    </row>
    <row r="764">
      <c r="B764" s="755"/>
      <c r="E764" s="755"/>
    </row>
    <row r="765">
      <c r="B765" s="755"/>
      <c r="E765" s="755"/>
    </row>
    <row r="766">
      <c r="B766" s="755"/>
      <c r="E766" s="755"/>
    </row>
    <row r="767">
      <c r="B767" s="755"/>
      <c r="E767" s="755"/>
    </row>
    <row r="768">
      <c r="B768" s="755"/>
      <c r="E768" s="755"/>
    </row>
    <row r="769">
      <c r="B769" s="755"/>
      <c r="E769" s="755"/>
    </row>
    <row r="770">
      <c r="B770" s="755"/>
      <c r="E770" s="755"/>
    </row>
    <row r="771">
      <c r="B771" s="755"/>
      <c r="E771" s="755"/>
    </row>
    <row r="772">
      <c r="B772" s="755"/>
      <c r="E772" s="755"/>
    </row>
    <row r="773">
      <c r="B773" s="755"/>
      <c r="E773" s="755"/>
    </row>
    <row r="774">
      <c r="B774" s="755"/>
      <c r="E774" s="755"/>
    </row>
    <row r="775">
      <c r="B775" s="755"/>
      <c r="E775" s="755"/>
    </row>
    <row r="776">
      <c r="B776" s="755"/>
      <c r="E776" s="755"/>
    </row>
    <row r="777">
      <c r="B777" s="755"/>
      <c r="E777" s="755"/>
    </row>
    <row r="778">
      <c r="B778" s="755"/>
      <c r="E778" s="755"/>
    </row>
    <row r="779">
      <c r="B779" s="755"/>
      <c r="E779" s="755"/>
    </row>
    <row r="780">
      <c r="B780" s="755"/>
      <c r="E780" s="755"/>
    </row>
    <row r="781">
      <c r="B781" s="755"/>
      <c r="E781" s="755"/>
    </row>
    <row r="782">
      <c r="B782" s="755"/>
      <c r="E782" s="755"/>
    </row>
    <row r="783">
      <c r="B783" s="755"/>
      <c r="E783" s="755"/>
    </row>
    <row r="784">
      <c r="B784" s="755"/>
      <c r="E784" s="755"/>
    </row>
    <row r="785">
      <c r="B785" s="755"/>
      <c r="E785" s="755"/>
    </row>
    <row r="786">
      <c r="B786" s="755"/>
      <c r="E786" s="755"/>
    </row>
    <row r="787">
      <c r="B787" s="755"/>
      <c r="E787" s="755"/>
    </row>
    <row r="788">
      <c r="B788" s="755"/>
      <c r="E788" s="755"/>
    </row>
    <row r="789">
      <c r="B789" s="755"/>
      <c r="E789" s="755"/>
    </row>
    <row r="790">
      <c r="B790" s="755"/>
      <c r="E790" s="755"/>
    </row>
    <row r="791">
      <c r="B791" s="755"/>
      <c r="E791" s="755"/>
    </row>
    <row r="792">
      <c r="B792" s="755"/>
      <c r="E792" s="755"/>
    </row>
    <row r="793">
      <c r="B793" s="755"/>
      <c r="E793" s="755"/>
    </row>
    <row r="794">
      <c r="B794" s="755"/>
      <c r="E794" s="755"/>
    </row>
    <row r="795">
      <c r="B795" s="755"/>
      <c r="E795" s="755"/>
    </row>
    <row r="796">
      <c r="B796" s="755"/>
      <c r="E796" s="755"/>
    </row>
    <row r="797">
      <c r="B797" s="755"/>
      <c r="E797" s="755"/>
    </row>
    <row r="798">
      <c r="B798" s="755"/>
      <c r="E798" s="755"/>
    </row>
    <row r="799">
      <c r="B799" s="755"/>
      <c r="E799" s="755"/>
    </row>
    <row r="800">
      <c r="B800" s="755"/>
      <c r="E800" s="755"/>
    </row>
    <row r="801">
      <c r="B801" s="755"/>
      <c r="E801" s="755"/>
    </row>
    <row r="802">
      <c r="B802" s="755"/>
      <c r="E802" s="755"/>
    </row>
    <row r="803">
      <c r="B803" s="755"/>
      <c r="E803" s="755"/>
    </row>
    <row r="804">
      <c r="B804" s="755"/>
      <c r="E804" s="755"/>
    </row>
    <row r="805">
      <c r="B805" s="755"/>
      <c r="E805" s="755"/>
    </row>
    <row r="806">
      <c r="B806" s="755"/>
      <c r="E806" s="755"/>
    </row>
    <row r="807">
      <c r="B807" s="755"/>
      <c r="E807" s="755"/>
    </row>
    <row r="808">
      <c r="B808" s="755"/>
      <c r="E808" s="755"/>
    </row>
    <row r="809">
      <c r="B809" s="755"/>
      <c r="E809" s="755"/>
    </row>
    <row r="810">
      <c r="B810" s="755"/>
      <c r="E810" s="755"/>
    </row>
    <row r="811">
      <c r="B811" s="755"/>
      <c r="E811" s="755"/>
    </row>
    <row r="812">
      <c r="B812" s="755"/>
      <c r="E812" s="755"/>
    </row>
    <row r="813">
      <c r="B813" s="755"/>
      <c r="E813" s="755"/>
    </row>
    <row r="814">
      <c r="B814" s="755"/>
      <c r="E814" s="755"/>
    </row>
    <row r="815">
      <c r="B815" s="755"/>
      <c r="E815" s="755"/>
    </row>
    <row r="816">
      <c r="B816" s="755"/>
      <c r="E816" s="755"/>
    </row>
    <row r="817">
      <c r="B817" s="755"/>
      <c r="E817" s="755"/>
    </row>
    <row r="818">
      <c r="B818" s="755"/>
      <c r="E818" s="755"/>
    </row>
    <row r="819">
      <c r="B819" s="755"/>
      <c r="E819" s="755"/>
    </row>
    <row r="820">
      <c r="B820" s="755"/>
      <c r="E820" s="755"/>
    </row>
    <row r="821">
      <c r="B821" s="755"/>
      <c r="E821" s="755"/>
    </row>
    <row r="822">
      <c r="B822" s="755"/>
      <c r="E822" s="755"/>
    </row>
    <row r="823">
      <c r="B823" s="755"/>
      <c r="E823" s="755"/>
    </row>
    <row r="824">
      <c r="B824" s="755"/>
      <c r="E824" s="755"/>
    </row>
    <row r="825">
      <c r="B825" s="755"/>
      <c r="E825" s="755"/>
    </row>
    <row r="826">
      <c r="B826" s="755"/>
      <c r="E826" s="755"/>
    </row>
    <row r="827">
      <c r="B827" s="755"/>
      <c r="E827" s="755"/>
    </row>
    <row r="828">
      <c r="B828" s="755"/>
      <c r="E828" s="755"/>
    </row>
    <row r="829">
      <c r="B829" s="755"/>
      <c r="E829" s="755"/>
    </row>
    <row r="830">
      <c r="B830" s="755"/>
      <c r="E830" s="755"/>
    </row>
    <row r="831">
      <c r="B831" s="755"/>
      <c r="E831" s="755"/>
    </row>
    <row r="832">
      <c r="B832" s="755"/>
      <c r="E832" s="755"/>
    </row>
    <row r="833">
      <c r="B833" s="755"/>
      <c r="E833" s="755"/>
    </row>
    <row r="834">
      <c r="B834" s="755"/>
      <c r="E834" s="755"/>
    </row>
    <row r="835">
      <c r="B835" s="755"/>
      <c r="E835" s="755"/>
    </row>
    <row r="836">
      <c r="B836" s="755"/>
      <c r="E836" s="755"/>
    </row>
    <row r="837">
      <c r="B837" s="755"/>
      <c r="E837" s="755"/>
    </row>
    <row r="838">
      <c r="B838" s="755"/>
      <c r="E838" s="755"/>
    </row>
    <row r="839">
      <c r="B839" s="755"/>
      <c r="E839" s="755"/>
    </row>
    <row r="840">
      <c r="B840" s="755"/>
      <c r="E840" s="755"/>
    </row>
    <row r="841">
      <c r="B841" s="755"/>
      <c r="E841" s="755"/>
    </row>
    <row r="842">
      <c r="B842" s="755"/>
      <c r="E842" s="755"/>
    </row>
    <row r="843">
      <c r="B843" s="755"/>
      <c r="E843" s="755"/>
    </row>
    <row r="844">
      <c r="B844" s="755"/>
      <c r="E844" s="755"/>
    </row>
    <row r="845">
      <c r="B845" s="755"/>
      <c r="E845" s="755"/>
    </row>
    <row r="846">
      <c r="B846" s="755"/>
      <c r="E846" s="755"/>
    </row>
    <row r="847">
      <c r="B847" s="755"/>
      <c r="E847" s="755"/>
    </row>
    <row r="848">
      <c r="B848" s="755"/>
      <c r="E848" s="755"/>
    </row>
    <row r="849">
      <c r="B849" s="755"/>
      <c r="E849" s="755"/>
    </row>
    <row r="850">
      <c r="B850" s="755"/>
      <c r="E850" s="755"/>
    </row>
    <row r="851">
      <c r="B851" s="755"/>
      <c r="E851" s="755"/>
    </row>
    <row r="852">
      <c r="B852" s="755"/>
      <c r="E852" s="755"/>
    </row>
    <row r="853">
      <c r="B853" s="755"/>
      <c r="E853" s="755"/>
    </row>
    <row r="854">
      <c r="B854" s="755"/>
      <c r="E854" s="755"/>
    </row>
    <row r="855">
      <c r="B855" s="755"/>
      <c r="E855" s="755"/>
    </row>
    <row r="856">
      <c r="B856" s="755"/>
      <c r="E856" s="755"/>
    </row>
    <row r="857">
      <c r="B857" s="755"/>
      <c r="E857" s="755"/>
    </row>
    <row r="858">
      <c r="B858" s="755"/>
      <c r="E858" s="755"/>
    </row>
    <row r="859">
      <c r="B859" s="755"/>
      <c r="E859" s="755"/>
    </row>
    <row r="860">
      <c r="B860" s="755"/>
      <c r="E860" s="755"/>
    </row>
    <row r="861">
      <c r="B861" s="755"/>
      <c r="E861" s="755"/>
    </row>
    <row r="862">
      <c r="B862" s="755"/>
      <c r="E862" s="755"/>
    </row>
    <row r="863">
      <c r="B863" s="755"/>
      <c r="E863" s="755"/>
    </row>
    <row r="864">
      <c r="B864" s="755"/>
      <c r="E864" s="755"/>
    </row>
    <row r="865">
      <c r="B865" s="755"/>
      <c r="E865" s="755"/>
    </row>
    <row r="866">
      <c r="B866" s="755"/>
      <c r="E866" s="755"/>
    </row>
    <row r="867">
      <c r="B867" s="755"/>
      <c r="E867" s="755"/>
    </row>
    <row r="868">
      <c r="B868" s="755"/>
      <c r="E868" s="755"/>
    </row>
    <row r="869">
      <c r="B869" s="755"/>
      <c r="E869" s="755"/>
    </row>
    <row r="870">
      <c r="B870" s="755"/>
      <c r="E870" s="755"/>
    </row>
    <row r="871">
      <c r="B871" s="755"/>
      <c r="E871" s="755"/>
    </row>
    <row r="872">
      <c r="B872" s="755"/>
      <c r="E872" s="755"/>
    </row>
    <row r="873">
      <c r="B873" s="755"/>
      <c r="E873" s="755"/>
    </row>
    <row r="874">
      <c r="B874" s="755"/>
      <c r="E874" s="755"/>
    </row>
    <row r="875">
      <c r="B875" s="755"/>
      <c r="E875" s="755"/>
    </row>
    <row r="876">
      <c r="B876" s="755"/>
      <c r="E876" s="755"/>
    </row>
    <row r="877">
      <c r="B877" s="755"/>
      <c r="E877" s="755"/>
    </row>
    <row r="878">
      <c r="B878" s="755"/>
      <c r="E878" s="755"/>
    </row>
    <row r="879">
      <c r="B879" s="755"/>
      <c r="E879" s="755"/>
    </row>
    <row r="880">
      <c r="B880" s="755"/>
      <c r="E880" s="755"/>
    </row>
    <row r="881">
      <c r="B881" s="755"/>
      <c r="E881" s="755"/>
    </row>
    <row r="882">
      <c r="B882" s="755"/>
      <c r="E882" s="755"/>
    </row>
    <row r="883">
      <c r="B883" s="755"/>
      <c r="E883" s="755"/>
    </row>
    <row r="884">
      <c r="B884" s="755"/>
      <c r="E884" s="755"/>
    </row>
    <row r="885">
      <c r="B885" s="755"/>
      <c r="E885" s="755"/>
    </row>
    <row r="886">
      <c r="B886" s="755"/>
      <c r="E886" s="755"/>
    </row>
    <row r="887">
      <c r="B887" s="755"/>
      <c r="E887" s="755"/>
    </row>
    <row r="888">
      <c r="B888" s="755"/>
      <c r="E888" s="755"/>
    </row>
    <row r="889">
      <c r="B889" s="755"/>
      <c r="E889" s="755"/>
    </row>
    <row r="890">
      <c r="B890" s="755"/>
      <c r="E890" s="755"/>
    </row>
    <row r="891">
      <c r="B891" s="755"/>
      <c r="E891" s="755"/>
    </row>
    <row r="892">
      <c r="B892" s="755"/>
      <c r="E892" s="755"/>
    </row>
    <row r="893">
      <c r="B893" s="755"/>
      <c r="E893" s="755"/>
    </row>
    <row r="894">
      <c r="B894" s="755"/>
      <c r="E894" s="755"/>
    </row>
    <row r="895">
      <c r="B895" s="755"/>
      <c r="E895" s="755"/>
    </row>
    <row r="896">
      <c r="B896" s="755"/>
      <c r="E896" s="755"/>
    </row>
    <row r="897">
      <c r="B897" s="755"/>
      <c r="E897" s="755"/>
    </row>
    <row r="898">
      <c r="B898" s="755"/>
      <c r="E898" s="755"/>
    </row>
    <row r="899">
      <c r="B899" s="755"/>
      <c r="E899" s="755"/>
    </row>
    <row r="900">
      <c r="B900" s="755"/>
      <c r="E900" s="755"/>
    </row>
    <row r="901">
      <c r="B901" s="755"/>
      <c r="E901" s="755"/>
    </row>
    <row r="902">
      <c r="B902" s="755"/>
      <c r="E902" s="755"/>
    </row>
    <row r="903">
      <c r="B903" s="755"/>
      <c r="E903" s="755"/>
    </row>
    <row r="904">
      <c r="B904" s="755"/>
      <c r="E904" s="755"/>
    </row>
    <row r="905">
      <c r="B905" s="755"/>
      <c r="E905" s="755"/>
    </row>
    <row r="906">
      <c r="B906" s="755"/>
      <c r="E906" s="755"/>
    </row>
    <row r="907">
      <c r="B907" s="755"/>
      <c r="E907" s="755"/>
    </row>
    <row r="908">
      <c r="B908" s="755"/>
      <c r="E908" s="755"/>
    </row>
    <row r="909">
      <c r="B909" s="755"/>
      <c r="E909" s="755"/>
    </row>
    <row r="910">
      <c r="B910" s="755"/>
      <c r="E910" s="755"/>
    </row>
    <row r="911">
      <c r="B911" s="755"/>
      <c r="E911" s="755"/>
    </row>
    <row r="912">
      <c r="B912" s="755"/>
      <c r="E912" s="755"/>
    </row>
    <row r="913">
      <c r="B913" s="755"/>
      <c r="E913" s="755"/>
    </row>
    <row r="914">
      <c r="B914" s="755"/>
      <c r="E914" s="755"/>
    </row>
    <row r="915">
      <c r="B915" s="755"/>
      <c r="E915" s="755"/>
    </row>
    <row r="916">
      <c r="B916" s="755"/>
      <c r="E916" s="755"/>
    </row>
    <row r="917">
      <c r="B917" s="755"/>
      <c r="E917" s="755"/>
    </row>
    <row r="918">
      <c r="B918" s="755"/>
      <c r="E918" s="755"/>
    </row>
    <row r="919">
      <c r="B919" s="755"/>
      <c r="E919" s="755"/>
    </row>
    <row r="920">
      <c r="B920" s="755"/>
      <c r="E920" s="755"/>
    </row>
    <row r="921">
      <c r="B921" s="755"/>
      <c r="E921" s="755"/>
    </row>
    <row r="922">
      <c r="B922" s="755"/>
      <c r="E922" s="755"/>
    </row>
    <row r="923">
      <c r="B923" s="755"/>
      <c r="E923" s="755"/>
    </row>
    <row r="924">
      <c r="B924" s="755"/>
      <c r="E924" s="755"/>
    </row>
    <row r="925">
      <c r="B925" s="755"/>
      <c r="E925" s="755"/>
    </row>
    <row r="926">
      <c r="B926" s="755"/>
      <c r="E926" s="755"/>
    </row>
    <row r="927">
      <c r="B927" s="755"/>
      <c r="E927" s="755"/>
    </row>
    <row r="928">
      <c r="B928" s="755"/>
      <c r="E928" s="755"/>
    </row>
    <row r="929">
      <c r="B929" s="755"/>
      <c r="E929" s="755"/>
    </row>
    <row r="930">
      <c r="B930" s="755"/>
      <c r="E930" s="755"/>
    </row>
    <row r="931">
      <c r="B931" s="755"/>
      <c r="E931" s="755"/>
    </row>
    <row r="932">
      <c r="B932" s="755"/>
      <c r="E932" s="755"/>
    </row>
    <row r="933">
      <c r="B933" s="755"/>
      <c r="E933" s="755"/>
    </row>
    <row r="934">
      <c r="B934" s="755"/>
      <c r="E934" s="755"/>
    </row>
    <row r="935">
      <c r="B935" s="755"/>
      <c r="E935" s="755"/>
    </row>
    <row r="936">
      <c r="B936" s="755"/>
      <c r="E936" s="755"/>
    </row>
    <row r="937">
      <c r="B937" s="755"/>
      <c r="E937" s="755"/>
    </row>
    <row r="938">
      <c r="B938" s="755"/>
      <c r="E938" s="755"/>
    </row>
    <row r="939">
      <c r="B939" s="755"/>
      <c r="E939" s="755"/>
    </row>
    <row r="940">
      <c r="B940" s="755"/>
      <c r="E940" s="755"/>
    </row>
    <row r="941">
      <c r="B941" s="755"/>
      <c r="E941" s="755"/>
    </row>
    <row r="942">
      <c r="B942" s="755"/>
      <c r="E942" s="755"/>
    </row>
    <row r="943">
      <c r="B943" s="755"/>
      <c r="E943" s="755"/>
    </row>
    <row r="944">
      <c r="B944" s="755"/>
      <c r="E944" s="755"/>
    </row>
    <row r="945">
      <c r="B945" s="755"/>
      <c r="E945" s="755"/>
    </row>
    <row r="946">
      <c r="B946" s="755"/>
      <c r="E946" s="755"/>
    </row>
    <row r="947">
      <c r="B947" s="755"/>
      <c r="E947" s="755"/>
    </row>
    <row r="948">
      <c r="B948" s="755"/>
      <c r="E948" s="755"/>
    </row>
    <row r="949">
      <c r="B949" s="755"/>
      <c r="E949" s="755"/>
    </row>
    <row r="950">
      <c r="B950" s="755"/>
      <c r="E950" s="755"/>
    </row>
    <row r="951">
      <c r="B951" s="755"/>
      <c r="E951" s="755"/>
    </row>
    <row r="952">
      <c r="B952" s="755"/>
      <c r="E952" s="755"/>
    </row>
    <row r="953">
      <c r="B953" s="755"/>
      <c r="E953" s="755"/>
    </row>
    <row r="954">
      <c r="B954" s="755"/>
      <c r="E954" s="755"/>
    </row>
    <row r="955">
      <c r="B955" s="755"/>
      <c r="E955" s="755"/>
    </row>
    <row r="956">
      <c r="B956" s="755"/>
      <c r="E956" s="755"/>
    </row>
    <row r="957">
      <c r="B957" s="755"/>
      <c r="E957" s="755"/>
    </row>
    <row r="958">
      <c r="B958" s="755"/>
      <c r="E958" s="755"/>
    </row>
    <row r="959">
      <c r="B959" s="755"/>
      <c r="E959" s="755"/>
    </row>
    <row r="960">
      <c r="B960" s="755"/>
      <c r="E960" s="755"/>
    </row>
    <row r="961">
      <c r="B961" s="755"/>
      <c r="E961" s="755"/>
    </row>
    <row r="962">
      <c r="B962" s="755"/>
      <c r="E962" s="755"/>
    </row>
    <row r="963">
      <c r="B963" s="755"/>
      <c r="E963" s="755"/>
    </row>
    <row r="964">
      <c r="B964" s="755"/>
      <c r="E964" s="755"/>
    </row>
    <row r="965">
      <c r="B965" s="755"/>
      <c r="E965" s="755"/>
    </row>
    <row r="966">
      <c r="B966" s="755"/>
      <c r="E966" s="755"/>
    </row>
    <row r="967">
      <c r="B967" s="755"/>
      <c r="E967" s="755"/>
    </row>
    <row r="968">
      <c r="B968" s="755"/>
      <c r="E968" s="755"/>
    </row>
    <row r="969">
      <c r="B969" s="755"/>
      <c r="E969" s="755"/>
    </row>
    <row r="970">
      <c r="B970" s="755"/>
      <c r="E970" s="755"/>
    </row>
    <row r="971">
      <c r="B971" s="755"/>
      <c r="E971" s="755"/>
    </row>
    <row r="972">
      <c r="B972" s="755"/>
      <c r="E972" s="755"/>
    </row>
    <row r="973">
      <c r="B973" s="755"/>
      <c r="E973" s="755"/>
    </row>
    <row r="974">
      <c r="B974" s="755"/>
      <c r="E974" s="755"/>
    </row>
    <row r="975">
      <c r="B975" s="755"/>
      <c r="E975" s="755"/>
    </row>
    <row r="976">
      <c r="B976" s="755"/>
      <c r="E976" s="755"/>
    </row>
    <row r="977">
      <c r="B977" s="755"/>
      <c r="E977" s="755"/>
    </row>
    <row r="978">
      <c r="B978" s="755"/>
      <c r="E978" s="755"/>
    </row>
    <row r="979">
      <c r="B979" s="755"/>
      <c r="E979" s="755"/>
    </row>
    <row r="980">
      <c r="B980" s="755"/>
      <c r="E980" s="755"/>
    </row>
    <row r="981">
      <c r="B981" s="755"/>
      <c r="E981" s="755"/>
    </row>
    <row r="982">
      <c r="B982" s="755"/>
      <c r="E982" s="755"/>
    </row>
    <row r="983">
      <c r="B983" s="755"/>
      <c r="E983" s="755"/>
    </row>
    <row r="984">
      <c r="B984" s="755"/>
      <c r="E984" s="755"/>
    </row>
    <row r="985">
      <c r="B985" s="755"/>
      <c r="E985" s="755"/>
    </row>
    <row r="986">
      <c r="B986" s="755"/>
      <c r="E986" s="755"/>
    </row>
    <row r="987">
      <c r="B987" s="755"/>
      <c r="E987" s="755"/>
    </row>
    <row r="988">
      <c r="B988" s="755"/>
      <c r="E988" s="755"/>
    </row>
    <row r="989">
      <c r="B989" s="755"/>
      <c r="E989" s="755"/>
    </row>
    <row r="990">
      <c r="B990" s="755"/>
      <c r="E990" s="755"/>
    </row>
    <row r="991">
      <c r="B991" s="755"/>
      <c r="E991" s="755"/>
    </row>
    <row r="992">
      <c r="B992" s="755"/>
      <c r="E992" s="755"/>
    </row>
    <row r="993">
      <c r="B993" s="755"/>
      <c r="E993" s="755"/>
    </row>
    <row r="994">
      <c r="B994" s="755"/>
      <c r="E994" s="755"/>
    </row>
    <row r="995">
      <c r="B995" s="755"/>
      <c r="E995" s="755"/>
    </row>
    <row r="996">
      <c r="B996" s="755"/>
      <c r="E996" s="755"/>
    </row>
    <row r="997">
      <c r="B997" s="755"/>
      <c r="E997" s="755"/>
    </row>
    <row r="998">
      <c r="B998" s="755"/>
      <c r="E998" s="755"/>
    </row>
    <row r="999">
      <c r="B999" s="755"/>
      <c r="E999" s="755"/>
    </row>
    <row r="1000">
      <c r="B1000" s="755"/>
      <c r="E1000" s="75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71"/>
    <col customWidth="1" min="3" max="3" width="11.86"/>
    <col customWidth="1" min="4" max="4" width="17.29"/>
    <col customWidth="1" min="5" max="5" width="6.29"/>
    <col customWidth="1" min="6" max="6" width="5.43"/>
    <col customWidth="1" min="7" max="7" width="11.43"/>
    <col customWidth="1" min="8" max="8" width="5.0"/>
    <col customWidth="1" min="9" max="9" width="8.43"/>
    <col customWidth="1" min="10" max="10" width="7.86"/>
    <col customWidth="1" min="11" max="11" width="7.71"/>
    <col customWidth="1" min="12" max="12" width="7.86"/>
    <col customWidth="1" min="13" max="13" width="5.57"/>
    <col customWidth="1" min="14" max="14" width="9.57"/>
    <col customWidth="1" min="15" max="15" width="4.43"/>
    <col customWidth="1" min="16" max="16" width="11.29"/>
    <col customWidth="1" min="17" max="17" width="6.14"/>
    <col customWidth="1" min="18" max="18" width="5.43"/>
    <col customWidth="1" min="19" max="19" width="4.71"/>
    <col customWidth="1" min="20" max="20" width="4.57"/>
    <col customWidth="1" min="21" max="21" width="6.43"/>
    <col customWidth="1" min="22" max="22" width="6.57"/>
    <col customWidth="1" min="23" max="23" width="6.14"/>
    <col customWidth="1" min="24" max="24" width="5.0"/>
    <col customWidth="1" min="25" max="25" width="4.71"/>
    <col customWidth="1" min="26" max="26" width="5.57"/>
  </cols>
  <sheetData>
    <row r="1">
      <c r="B1" s="255" t="s">
        <v>1528</v>
      </c>
      <c r="C1" s="255" t="s">
        <v>1529</v>
      </c>
      <c r="D1" s="255" t="s">
        <v>1530</v>
      </c>
      <c r="E1" s="774" t="s">
        <v>1531</v>
      </c>
      <c r="F1" s="255" t="s">
        <v>1532</v>
      </c>
      <c r="G1" s="255" t="s">
        <v>1533</v>
      </c>
      <c r="H1" s="255" t="s">
        <v>1534</v>
      </c>
      <c r="I1" s="255" t="s">
        <v>1535</v>
      </c>
      <c r="J1" s="255" t="s">
        <v>1536</v>
      </c>
      <c r="K1" s="255" t="s">
        <v>1537</v>
      </c>
      <c r="L1" s="255" t="s">
        <v>1538</v>
      </c>
      <c r="M1" s="255" t="s">
        <v>1539</v>
      </c>
      <c r="N1" s="776" t="s">
        <v>1540</v>
      </c>
      <c r="O1" s="255" t="s">
        <v>1541</v>
      </c>
      <c r="P1" s="255" t="s">
        <v>1542</v>
      </c>
      <c r="Q1" s="255" t="s">
        <v>1543</v>
      </c>
      <c r="R1" s="255" t="s">
        <v>1544</v>
      </c>
      <c r="S1" s="255" t="s">
        <v>1545</v>
      </c>
      <c r="T1" s="255" t="s">
        <v>1546</v>
      </c>
      <c r="U1" s="255" t="s">
        <v>1547</v>
      </c>
      <c r="V1" s="255" t="s">
        <v>1548</v>
      </c>
      <c r="W1" s="255" t="s">
        <v>1549</v>
      </c>
      <c r="X1" s="255" t="s">
        <v>1550</v>
      </c>
      <c r="Y1" s="255" t="s">
        <v>1551</v>
      </c>
      <c r="Z1" s="255" t="s">
        <v>1552</v>
      </c>
    </row>
    <row r="2">
      <c r="A2" s="255" t="s">
        <v>1553</v>
      </c>
      <c r="B2" s="255">
        <v>0.05</v>
      </c>
      <c r="C2" s="255">
        <v>0.0</v>
      </c>
      <c r="E2" s="777"/>
      <c r="N2" s="778"/>
    </row>
    <row r="3">
      <c r="A3" s="255" t="s">
        <v>1554</v>
      </c>
      <c r="B3" s="255">
        <v>0.015</v>
      </c>
      <c r="C3" s="255">
        <v>0.002</v>
      </c>
      <c r="E3" s="777"/>
      <c r="N3" s="778"/>
    </row>
    <row r="4">
      <c r="A4" s="779" t="s">
        <v>1555</v>
      </c>
      <c r="E4" s="777"/>
      <c r="N4" s="778"/>
    </row>
    <row r="5">
      <c r="A5" s="255" t="s">
        <v>1556</v>
      </c>
      <c r="B5" s="255">
        <v>0.02</v>
      </c>
      <c r="C5" s="255">
        <v>0.006</v>
      </c>
      <c r="E5" s="777"/>
      <c r="N5" s="778"/>
    </row>
    <row r="6">
      <c r="A6" s="255" t="s">
        <v>1557</v>
      </c>
      <c r="B6" s="255">
        <v>0.07</v>
      </c>
      <c r="C6" s="255">
        <v>0.001</v>
      </c>
      <c r="E6" s="777"/>
      <c r="N6" s="778"/>
    </row>
    <row r="7">
      <c r="A7" s="255" t="s">
        <v>1560</v>
      </c>
      <c r="B7" s="255">
        <v>0.04</v>
      </c>
      <c r="C7" s="255">
        <v>0.006</v>
      </c>
      <c r="E7" s="777"/>
      <c r="N7" s="778"/>
    </row>
    <row r="8">
      <c r="A8" s="255" t="s">
        <v>1561</v>
      </c>
      <c r="B8" s="255">
        <v>0.02</v>
      </c>
      <c r="C8" s="255">
        <v>0.006</v>
      </c>
      <c r="E8" s="777"/>
      <c r="N8" s="778"/>
    </row>
    <row r="9">
      <c r="A9" s="255" t="s">
        <v>1562</v>
      </c>
      <c r="B9" s="255">
        <v>0.02</v>
      </c>
      <c r="C9" s="255">
        <v>0.003</v>
      </c>
      <c r="E9" s="777"/>
      <c r="N9" s="778"/>
    </row>
    <row r="10">
      <c r="A10" s="255" t="s">
        <v>1563</v>
      </c>
      <c r="B10" s="255">
        <v>0.3</v>
      </c>
      <c r="C10" s="255">
        <v>0.0</v>
      </c>
      <c r="E10" s="777"/>
      <c r="N10" s="778"/>
    </row>
    <row r="11">
      <c r="A11" s="255" t="s">
        <v>1564</v>
      </c>
      <c r="B11" s="255">
        <v>0.05</v>
      </c>
      <c r="C11" s="255">
        <v>0.08</v>
      </c>
      <c r="E11" s="777"/>
      <c r="N11" s="778"/>
    </row>
    <row r="12">
      <c r="A12" s="255" t="s">
        <v>1565</v>
      </c>
      <c r="B12" s="255">
        <v>0.02</v>
      </c>
      <c r="C12" s="255">
        <v>0.004</v>
      </c>
      <c r="E12" s="777"/>
      <c r="N12" s="778"/>
    </row>
    <row r="13">
      <c r="A13" s="255" t="s">
        <v>1566</v>
      </c>
      <c r="B13" s="255">
        <v>0.065</v>
      </c>
      <c r="C13" s="255">
        <v>0.0</v>
      </c>
      <c r="E13" s="777"/>
      <c r="N13" s="778"/>
    </row>
    <row r="14">
      <c r="A14" s="255" t="s">
        <v>1567</v>
      </c>
      <c r="B14" s="255">
        <v>0.05</v>
      </c>
      <c r="C14" s="255">
        <v>0.008</v>
      </c>
      <c r="E14" s="777"/>
      <c r="N14" s="778"/>
    </row>
    <row r="15">
      <c r="A15" s="779" t="s">
        <v>1568</v>
      </c>
      <c r="E15" s="777"/>
      <c r="N15" s="778"/>
    </row>
    <row r="16">
      <c r="A16" s="779" t="s">
        <v>1569</v>
      </c>
      <c r="E16" s="777"/>
      <c r="N16" s="778"/>
    </row>
    <row r="17">
      <c r="A17" s="255" t="s">
        <v>1570</v>
      </c>
      <c r="B17" s="255">
        <v>0.02</v>
      </c>
      <c r="C17" s="255">
        <v>0.006</v>
      </c>
      <c r="E17" s="777"/>
      <c r="N17" s="778"/>
    </row>
    <row r="18">
      <c r="A18" s="255" t="s">
        <v>1571</v>
      </c>
      <c r="B18" s="255">
        <v>0.04</v>
      </c>
      <c r="C18" s="255">
        <v>0.002</v>
      </c>
      <c r="E18" s="777"/>
      <c r="N18" s="778"/>
    </row>
    <row r="19">
      <c r="A19" s="255" t="s">
        <v>1572</v>
      </c>
      <c r="B19" s="255">
        <v>0.01</v>
      </c>
      <c r="C19" s="255">
        <v>0.01</v>
      </c>
      <c r="E19" s="777"/>
      <c r="N19" s="778"/>
    </row>
    <row r="20">
      <c r="A20" s="779" t="s">
        <v>1573</v>
      </c>
      <c r="E20" s="777"/>
      <c r="N20" s="778"/>
    </row>
    <row r="21">
      <c r="A21" s="255" t="s">
        <v>1574</v>
      </c>
      <c r="B21" s="255">
        <v>0.01</v>
      </c>
      <c r="C21" s="255">
        <v>0.005</v>
      </c>
      <c r="E21" s="777"/>
      <c r="N21" s="778"/>
    </row>
    <row r="22">
      <c r="A22" s="255" t="s">
        <v>1575</v>
      </c>
      <c r="B22" s="255">
        <v>0.05</v>
      </c>
      <c r="C22" s="255">
        <v>0.001</v>
      </c>
      <c r="E22" s="777"/>
      <c r="N22" s="778"/>
    </row>
    <row r="23">
      <c r="A23" s="255" t="s">
        <v>1538</v>
      </c>
      <c r="B23" s="255">
        <v>0.05</v>
      </c>
      <c r="C23" s="255">
        <v>0.004</v>
      </c>
      <c r="E23" s="777"/>
      <c r="N23" s="778"/>
    </row>
    <row r="24">
      <c r="A24" s="255" t="s">
        <v>1577</v>
      </c>
      <c r="B24" s="255">
        <v>0.02</v>
      </c>
      <c r="C24" s="255">
        <v>0.004</v>
      </c>
      <c r="E24" s="777"/>
      <c r="N24" s="778"/>
    </row>
    <row r="25">
      <c r="A25" s="255" t="s">
        <v>1578</v>
      </c>
      <c r="B25" s="255">
        <v>0.015</v>
      </c>
      <c r="C25" s="255">
        <v>0.006</v>
      </c>
      <c r="E25" s="777"/>
      <c r="N25" s="778"/>
    </row>
    <row r="26">
      <c r="A26" s="255" t="s">
        <v>1579</v>
      </c>
      <c r="B26" s="255">
        <v>0.3</v>
      </c>
      <c r="E26" s="777"/>
      <c r="N26" s="778"/>
    </row>
    <row r="27">
      <c r="A27" s="779" t="s">
        <v>1580</v>
      </c>
      <c r="E27" s="777"/>
      <c r="N27" s="778"/>
    </row>
    <row r="28">
      <c r="A28" s="255" t="s">
        <v>1581</v>
      </c>
      <c r="B28" s="255">
        <v>0.04</v>
      </c>
      <c r="C28" s="255">
        <v>0.006</v>
      </c>
      <c r="E28" s="777"/>
      <c r="N28" s="778"/>
    </row>
    <row r="29">
      <c r="A29" s="779" t="s">
        <v>1582</v>
      </c>
      <c r="E29" s="777"/>
      <c r="N29" s="778"/>
    </row>
    <row r="30">
      <c r="A30" s="779" t="s">
        <v>1583</v>
      </c>
      <c r="E30" s="777"/>
      <c r="N30" s="778"/>
    </row>
    <row r="31">
      <c r="A31" s="255" t="s">
        <v>1551</v>
      </c>
      <c r="B31" s="255">
        <v>0.05</v>
      </c>
      <c r="E31" s="777"/>
      <c r="N31" s="778"/>
    </row>
    <row r="32">
      <c r="A32" s="779" t="s">
        <v>1584</v>
      </c>
      <c r="E32" s="777"/>
      <c r="N32" s="778"/>
    </row>
    <row r="33">
      <c r="A33" s="255" t="s">
        <v>1585</v>
      </c>
      <c r="B33" s="255">
        <v>0.2</v>
      </c>
      <c r="E33" s="777"/>
      <c r="N33" s="778"/>
    </row>
    <row r="34">
      <c r="A34" s="255" t="s">
        <v>1586</v>
      </c>
      <c r="B34" s="255">
        <v>0.08</v>
      </c>
      <c r="C34" s="255">
        <v>0.0</v>
      </c>
      <c r="E34" s="777"/>
      <c r="N34" s="778"/>
    </row>
    <row r="35">
      <c r="A35" s="255" t="s">
        <v>1588</v>
      </c>
      <c r="E35" s="777"/>
      <c r="N35" s="778"/>
    </row>
    <row r="36">
      <c r="A36" s="779" t="s">
        <v>1589</v>
      </c>
      <c r="E36" s="777"/>
      <c r="N36" s="778"/>
    </row>
    <row r="37">
      <c r="A37" s="255" t="s">
        <v>1591</v>
      </c>
      <c r="B37" s="255">
        <v>0.07</v>
      </c>
      <c r="C37" s="255">
        <v>0.0</v>
      </c>
      <c r="E37" s="777"/>
      <c r="N37" s="778"/>
    </row>
    <row r="38">
      <c r="A38" s="255" t="s">
        <v>1592</v>
      </c>
      <c r="B38" s="255">
        <v>1.0</v>
      </c>
      <c r="E38" s="777"/>
      <c r="N38" s="778"/>
    </row>
    <row r="39">
      <c r="A39" s="255" t="s">
        <v>1593</v>
      </c>
      <c r="B39" s="255">
        <v>0.07</v>
      </c>
      <c r="C39" s="255">
        <v>0.001</v>
      </c>
      <c r="E39" s="777"/>
      <c r="N39" s="778"/>
    </row>
    <row r="40">
      <c r="A40" s="255" t="s">
        <v>1594</v>
      </c>
      <c r="B40" s="255">
        <v>1.5</v>
      </c>
      <c r="C40" s="255">
        <v>0.0</v>
      </c>
      <c r="E40" s="777"/>
      <c r="N40" s="778"/>
    </row>
    <row r="41">
      <c r="A41" s="779" t="s">
        <v>1595</v>
      </c>
      <c r="E41" s="777"/>
      <c r="N41" s="778"/>
    </row>
    <row r="42">
      <c r="A42" s="255" t="s">
        <v>1596</v>
      </c>
      <c r="B42" s="255">
        <v>0.01</v>
      </c>
      <c r="C42" s="255">
        <v>0.01</v>
      </c>
      <c r="E42" s="777"/>
      <c r="N42" s="778"/>
    </row>
    <row r="43">
      <c r="A43" s="779" t="s">
        <v>1597</v>
      </c>
      <c r="E43" s="777"/>
      <c r="N43" s="778"/>
    </row>
    <row r="44">
      <c r="A44" s="255" t="s">
        <v>1598</v>
      </c>
      <c r="B44" s="255">
        <v>0.015</v>
      </c>
      <c r="C44" s="255">
        <v>0.004</v>
      </c>
      <c r="E44" s="777"/>
      <c r="N44" s="778"/>
    </row>
    <row r="45">
      <c r="A45" s="255" t="s">
        <v>1599</v>
      </c>
      <c r="B45" s="255">
        <v>0.02</v>
      </c>
      <c r="C45" s="255">
        <v>0.006</v>
      </c>
      <c r="E45" s="777"/>
      <c r="N45" s="778"/>
    </row>
    <row r="46">
      <c r="A46" s="255" t="s">
        <v>1547</v>
      </c>
      <c r="B46" s="255">
        <v>0.015</v>
      </c>
      <c r="C46" s="255">
        <v>0.005</v>
      </c>
      <c r="E46" s="777"/>
      <c r="N46" s="778"/>
    </row>
    <row r="47">
      <c r="A47" s="255" t="s">
        <v>1600</v>
      </c>
      <c r="B47" s="255">
        <v>0.25</v>
      </c>
      <c r="C47" s="255">
        <v>0.0</v>
      </c>
      <c r="E47" s="777"/>
      <c r="N47" s="778"/>
    </row>
    <row r="48">
      <c r="A48" s="779" t="s">
        <v>1601</v>
      </c>
      <c r="E48" s="777"/>
      <c r="N48" s="778"/>
    </row>
    <row r="49">
      <c r="A49" s="255" t="s">
        <v>1602</v>
      </c>
      <c r="B49" s="255">
        <v>0.01</v>
      </c>
      <c r="C49" s="255">
        <v>0.15</v>
      </c>
      <c r="E49" s="777"/>
      <c r="N49" s="778"/>
    </row>
    <row r="50">
      <c r="A50" s="255" t="s">
        <v>1603</v>
      </c>
      <c r="B50" s="255">
        <v>0.1</v>
      </c>
      <c r="C50" s="255">
        <v>0.1</v>
      </c>
      <c r="E50" s="777"/>
      <c r="N50" s="778"/>
    </row>
    <row r="51">
      <c r="A51" s="255" t="s">
        <v>1604</v>
      </c>
      <c r="B51" s="255">
        <v>0.05</v>
      </c>
      <c r="C51" s="255">
        <v>0.0</v>
      </c>
      <c r="E51" s="777"/>
      <c r="N51" s="778"/>
    </row>
    <row r="52">
      <c r="A52" s="255"/>
      <c r="E52" s="777"/>
      <c r="N52" s="778"/>
    </row>
    <row r="53">
      <c r="A53" s="255" t="s">
        <v>1605</v>
      </c>
      <c r="B53" s="255">
        <v>0.65</v>
      </c>
      <c r="C53" s="255">
        <v>0.08</v>
      </c>
      <c r="D53" s="255" t="s">
        <v>1606</v>
      </c>
      <c r="E53" s="774">
        <v>6.0</v>
      </c>
      <c r="F53" s="255">
        <v>10.0</v>
      </c>
      <c r="G53" s="255"/>
      <c r="M53" s="255"/>
      <c r="N53" s="778"/>
    </row>
    <row r="54">
      <c r="A54" s="255" t="s">
        <v>1607</v>
      </c>
      <c r="B54" s="255">
        <v>0.85</v>
      </c>
      <c r="C54" s="255">
        <v>0.18</v>
      </c>
      <c r="D54" s="255" t="s">
        <v>1606</v>
      </c>
      <c r="E54" s="774">
        <v>5.0</v>
      </c>
      <c r="F54" s="255">
        <v>1.0</v>
      </c>
      <c r="M54" s="255">
        <v>1.0</v>
      </c>
      <c r="N54" s="778"/>
      <c r="O54" s="255">
        <v>4.0</v>
      </c>
    </row>
    <row r="55">
      <c r="A55" s="255" t="s">
        <v>1609</v>
      </c>
      <c r="B55" s="255">
        <v>0.9</v>
      </c>
      <c r="C55" s="255">
        <v>0.045</v>
      </c>
      <c r="D55" s="255" t="s">
        <v>1610</v>
      </c>
      <c r="E55" s="774">
        <v>6.0</v>
      </c>
      <c r="F55" s="255">
        <v>9.0</v>
      </c>
      <c r="N55" s="778"/>
    </row>
    <row r="56">
      <c r="A56" s="255" t="s">
        <v>1611</v>
      </c>
      <c r="B56" s="255">
        <v>0.04</v>
      </c>
      <c r="C56" s="255">
        <v>0.001</v>
      </c>
      <c r="D56" s="255" t="s">
        <v>1613</v>
      </c>
      <c r="E56" s="774">
        <v>0.0</v>
      </c>
      <c r="F56" s="255">
        <v>30.0</v>
      </c>
      <c r="J56" s="255">
        <v>75.0</v>
      </c>
      <c r="N56" s="778"/>
      <c r="P56" s="255">
        <v>1.0</v>
      </c>
      <c r="Q56" s="255">
        <v>75.0</v>
      </c>
    </row>
    <row r="57">
      <c r="A57" s="255" t="s">
        <v>1615</v>
      </c>
      <c r="B57" s="255">
        <v>0.8</v>
      </c>
      <c r="C57" s="255">
        <v>0.075</v>
      </c>
      <c r="D57" s="255" t="s">
        <v>1610</v>
      </c>
      <c r="E57" s="774">
        <v>8.0</v>
      </c>
      <c r="F57" s="255">
        <v>9.0</v>
      </c>
      <c r="N57" s="778"/>
    </row>
    <row r="58">
      <c r="A58" s="255" t="s">
        <v>1616</v>
      </c>
      <c r="B58" s="255">
        <v>0.045</v>
      </c>
      <c r="C58" s="255">
        <v>0.0</v>
      </c>
      <c r="D58" s="255" t="s">
        <v>1606</v>
      </c>
      <c r="E58" s="774">
        <v>3.0</v>
      </c>
      <c r="F58" s="255">
        <v>9.0</v>
      </c>
      <c r="N58" s="778"/>
    </row>
    <row r="59">
      <c r="A59" s="255" t="s">
        <v>1617</v>
      </c>
      <c r="B59" s="255">
        <v>0.7</v>
      </c>
      <c r="C59" s="255">
        <v>0.03</v>
      </c>
      <c r="D59" s="255" t="s">
        <v>1618</v>
      </c>
      <c r="E59" s="774">
        <v>2.0</v>
      </c>
      <c r="F59" s="255">
        <v>9.0</v>
      </c>
      <c r="N59" s="778"/>
    </row>
    <row r="60">
      <c r="A60" s="255" t="s">
        <v>1619</v>
      </c>
      <c r="B60" s="255">
        <v>0.75</v>
      </c>
      <c r="C60" s="255">
        <v>0.06</v>
      </c>
      <c r="D60" s="255" t="s">
        <v>1606</v>
      </c>
      <c r="E60" s="774">
        <v>6.0</v>
      </c>
      <c r="F60" s="255">
        <v>9.0</v>
      </c>
      <c r="N60" s="778"/>
    </row>
    <row r="61">
      <c r="A61" s="255" t="s">
        <v>1620</v>
      </c>
      <c r="B61" s="255">
        <v>0.05</v>
      </c>
      <c r="C61" s="255">
        <v>0.0</v>
      </c>
      <c r="D61" s="782" t="s">
        <v>1621</v>
      </c>
      <c r="E61" s="774">
        <v>0.0</v>
      </c>
      <c r="F61" s="255">
        <v>5.0</v>
      </c>
      <c r="N61" s="778"/>
    </row>
    <row r="62">
      <c r="A62" s="255" t="s">
        <v>1622</v>
      </c>
      <c r="B62" s="255">
        <v>0.1</v>
      </c>
      <c r="C62" s="255">
        <v>0.001</v>
      </c>
      <c r="D62" s="255" t="s">
        <v>1613</v>
      </c>
      <c r="E62" s="774">
        <v>0.0</v>
      </c>
      <c r="F62" s="255">
        <v>30.0</v>
      </c>
      <c r="N62" s="778"/>
    </row>
    <row r="63">
      <c r="A63" s="255" t="s">
        <v>1623</v>
      </c>
      <c r="B63" s="255">
        <v>0.6</v>
      </c>
      <c r="C63" s="255">
        <v>0.02</v>
      </c>
      <c r="D63" s="255" t="s">
        <v>1618</v>
      </c>
      <c r="E63" s="774">
        <v>3.0</v>
      </c>
      <c r="F63" s="255">
        <v>7.0</v>
      </c>
      <c r="N63" s="778"/>
    </row>
    <row r="64">
      <c r="A64" s="255" t="s">
        <v>1624</v>
      </c>
      <c r="B64" s="255">
        <v>0.2</v>
      </c>
      <c r="C64" s="255">
        <v>0.0</v>
      </c>
      <c r="D64" s="255" t="s">
        <v>1625</v>
      </c>
      <c r="E64" s="774">
        <v>2.0</v>
      </c>
      <c r="F64" s="255">
        <v>2.0</v>
      </c>
      <c r="N64" s="778"/>
    </row>
    <row r="65">
      <c r="A65" s="255" t="s">
        <v>1626</v>
      </c>
      <c r="B65" s="255">
        <v>0.01</v>
      </c>
      <c r="C65" s="255">
        <v>0.4</v>
      </c>
      <c r="D65" s="255" t="s">
        <v>528</v>
      </c>
      <c r="E65" s="777"/>
      <c r="N65" s="778"/>
    </row>
    <row r="66">
      <c r="A66" s="255" t="s">
        <v>1628</v>
      </c>
      <c r="B66" s="255">
        <v>0.05</v>
      </c>
      <c r="C66" s="255">
        <v>0.008</v>
      </c>
      <c r="D66" s="782" t="s">
        <v>1621</v>
      </c>
      <c r="E66" s="774">
        <v>0.0</v>
      </c>
      <c r="F66" s="255">
        <v>20.0</v>
      </c>
      <c r="N66" s="776" t="s">
        <v>1629</v>
      </c>
    </row>
    <row r="67">
      <c r="A67" s="255" t="s">
        <v>1630</v>
      </c>
      <c r="B67" s="255">
        <v>0.4</v>
      </c>
      <c r="C67" s="255">
        <v>0.3</v>
      </c>
      <c r="D67" s="255" t="s">
        <v>1610</v>
      </c>
      <c r="E67" s="774">
        <v>6.0</v>
      </c>
      <c r="F67" s="255">
        <v>20.0</v>
      </c>
      <c r="N67" s="778"/>
    </row>
    <row r="68">
      <c r="A68" s="255" t="s">
        <v>1631</v>
      </c>
      <c r="B68" s="255">
        <v>0.04</v>
      </c>
      <c r="C68" s="255">
        <v>0.1</v>
      </c>
      <c r="D68" s="255" t="s">
        <v>1632</v>
      </c>
      <c r="E68" s="774">
        <v>4.0</v>
      </c>
      <c r="F68" s="255">
        <v>20.0</v>
      </c>
      <c r="N68" s="778"/>
    </row>
    <row r="69">
      <c r="A69" s="255" t="s">
        <v>1633</v>
      </c>
      <c r="B69" s="255">
        <v>0.05</v>
      </c>
      <c r="C69" s="255">
        <v>0.0</v>
      </c>
      <c r="D69" s="255" t="s">
        <v>1634</v>
      </c>
      <c r="E69" s="774">
        <v>0.0</v>
      </c>
      <c r="F69" s="255">
        <v>24.0</v>
      </c>
      <c r="N69" s="778"/>
    </row>
    <row r="70">
      <c r="A70" s="255" t="s">
        <v>1635</v>
      </c>
      <c r="B70" s="255">
        <v>0.3</v>
      </c>
      <c r="C70" s="255">
        <v>0.02</v>
      </c>
      <c r="D70" s="255" t="s">
        <v>1634</v>
      </c>
      <c r="E70" s="774">
        <v>1.0</v>
      </c>
      <c r="F70" s="255">
        <v>6.0</v>
      </c>
      <c r="N70" s="776" t="s">
        <v>1636</v>
      </c>
    </row>
    <row r="71">
      <c r="A71" s="255" t="s">
        <v>1637</v>
      </c>
      <c r="B71" s="255">
        <v>0.1</v>
      </c>
      <c r="C71" s="255">
        <v>0.3</v>
      </c>
      <c r="D71" s="255" t="s">
        <v>1638</v>
      </c>
      <c r="E71" s="774">
        <v>6.0</v>
      </c>
      <c r="F71" s="255">
        <v>14.0</v>
      </c>
      <c r="N71" s="778"/>
    </row>
    <row r="72">
      <c r="A72" s="255" t="s">
        <v>1639</v>
      </c>
      <c r="B72" s="255">
        <v>0.9</v>
      </c>
      <c r="C72" s="255">
        <v>-0.05</v>
      </c>
      <c r="D72" s="255" t="s">
        <v>528</v>
      </c>
      <c r="E72" s="777"/>
      <c r="N72" s="778"/>
    </row>
    <row r="73">
      <c r="A73" s="255" t="s">
        <v>1640</v>
      </c>
      <c r="B73" s="255">
        <v>0.06</v>
      </c>
      <c r="C73" s="255">
        <v>0.001</v>
      </c>
      <c r="D73" s="255" t="s">
        <v>1613</v>
      </c>
      <c r="E73" s="774">
        <v>0.0</v>
      </c>
      <c r="F73" s="255">
        <v>30.0</v>
      </c>
      <c r="N73" s="778"/>
    </row>
    <row r="74">
      <c r="A74" s="255" t="s">
        <v>1641</v>
      </c>
      <c r="B74" s="255">
        <v>0.09</v>
      </c>
      <c r="C74" s="255">
        <v>0.018</v>
      </c>
      <c r="D74" s="255" t="s">
        <v>1638</v>
      </c>
      <c r="E74" s="774">
        <v>7.0</v>
      </c>
      <c r="F74" s="255">
        <v>9.0</v>
      </c>
      <c r="N74" s="778"/>
    </row>
    <row r="75">
      <c r="A75" s="255" t="s">
        <v>1642</v>
      </c>
      <c r="B75" s="255">
        <v>0.85</v>
      </c>
      <c r="C75" s="255">
        <v>0.02</v>
      </c>
      <c r="D75" s="255" t="s">
        <v>1610</v>
      </c>
      <c r="E75" s="774">
        <v>2.0</v>
      </c>
      <c r="F75" s="255">
        <v>9.0</v>
      </c>
      <c r="N75" s="778"/>
    </row>
    <row r="76">
      <c r="A76" s="255" t="s">
        <v>1643</v>
      </c>
      <c r="B76" s="255">
        <v>0.6</v>
      </c>
      <c r="C76" s="255">
        <v>0.02</v>
      </c>
      <c r="D76" s="255" t="s">
        <v>1610</v>
      </c>
      <c r="E76" s="774">
        <v>6.0</v>
      </c>
      <c r="F76" s="255">
        <v>7.0</v>
      </c>
      <c r="N76" s="778"/>
    </row>
    <row r="77">
      <c r="A77" s="255" t="s">
        <v>1644</v>
      </c>
      <c r="B77" s="255">
        <v>0.9</v>
      </c>
      <c r="C77" s="255">
        <v>0.02</v>
      </c>
      <c r="D77" s="255" t="s">
        <v>528</v>
      </c>
      <c r="E77" s="777"/>
      <c r="N77" s="778"/>
    </row>
    <row r="78">
      <c r="A78" s="255" t="s">
        <v>1645</v>
      </c>
      <c r="B78" s="255">
        <v>1.0</v>
      </c>
      <c r="C78" s="255">
        <v>0.085</v>
      </c>
      <c r="D78" s="255" t="s">
        <v>1610</v>
      </c>
      <c r="E78" s="774">
        <v>15.0</v>
      </c>
      <c r="F78" s="255">
        <v>12.0</v>
      </c>
      <c r="N78" s="778"/>
    </row>
    <row r="79">
      <c r="A79" s="255" t="s">
        <v>1646</v>
      </c>
      <c r="B79" s="255">
        <v>0.7</v>
      </c>
      <c r="C79" s="255">
        <v>0.055</v>
      </c>
      <c r="D79" s="255" t="s">
        <v>1610</v>
      </c>
      <c r="E79" s="774">
        <v>6.0</v>
      </c>
      <c r="F79" s="255">
        <v>9.0</v>
      </c>
      <c r="N79" s="778"/>
    </row>
    <row r="80">
      <c r="A80" s="255" t="s">
        <v>1648</v>
      </c>
      <c r="B80" s="255">
        <v>0.01</v>
      </c>
      <c r="C80" s="255">
        <v>0.25</v>
      </c>
      <c r="D80" s="255" t="s">
        <v>1649</v>
      </c>
      <c r="E80" s="774">
        <v>0.0</v>
      </c>
      <c r="F80" s="255">
        <v>25.0</v>
      </c>
      <c r="N80" s="778"/>
    </row>
    <row r="81">
      <c r="A81" s="255" t="s">
        <v>1651</v>
      </c>
      <c r="B81" s="255">
        <v>0.05</v>
      </c>
      <c r="C81" s="255">
        <v>0.004</v>
      </c>
      <c r="D81" s="255" t="s">
        <v>1652</v>
      </c>
      <c r="E81" s="774">
        <v>2.0</v>
      </c>
      <c r="F81" s="255">
        <v>12.0</v>
      </c>
      <c r="N81" s="776" t="s">
        <v>1653</v>
      </c>
    </row>
    <row r="82">
      <c r="A82" s="255" t="s">
        <v>1654</v>
      </c>
      <c r="B82" s="255">
        <v>0.6</v>
      </c>
      <c r="C82" s="255">
        <v>-0.02</v>
      </c>
      <c r="D82" s="255" t="s">
        <v>1655</v>
      </c>
      <c r="E82" s="774" t="s">
        <v>1656</v>
      </c>
      <c r="F82" s="255">
        <v>24.0</v>
      </c>
      <c r="N82" s="776" t="s">
        <v>1657</v>
      </c>
    </row>
    <row r="83">
      <c r="A83" s="255" t="s">
        <v>1658</v>
      </c>
      <c r="B83" s="255">
        <v>0.01</v>
      </c>
      <c r="C83" s="255">
        <v>0.6</v>
      </c>
      <c r="D83" s="255" t="s">
        <v>528</v>
      </c>
      <c r="E83" s="777"/>
      <c r="N83" s="778"/>
    </row>
    <row r="84">
      <c r="A84" s="255" t="s">
        <v>1659</v>
      </c>
      <c r="B84" s="255">
        <v>0.9</v>
      </c>
      <c r="C84" s="255">
        <v>0.3</v>
      </c>
      <c r="D84" s="255" t="s">
        <v>1606</v>
      </c>
      <c r="E84" s="774">
        <v>15.0</v>
      </c>
      <c r="F84" s="255">
        <v>14.0</v>
      </c>
      <c r="N84" s="778"/>
    </row>
    <row r="85">
      <c r="A85" s="255" t="s">
        <v>1660</v>
      </c>
      <c r="B85" s="255">
        <v>0.42</v>
      </c>
      <c r="C85" s="255">
        <v>0.04</v>
      </c>
      <c r="D85" s="255" t="s">
        <v>1613</v>
      </c>
      <c r="E85" s="774">
        <v>4.0</v>
      </c>
      <c r="F85" s="255">
        <v>9.0</v>
      </c>
      <c r="K85" s="255">
        <v>15.0</v>
      </c>
      <c r="N85" s="778"/>
      <c r="Q85" s="255">
        <v>1.0</v>
      </c>
    </row>
    <row r="86">
      <c r="A86" s="255" t="s">
        <v>1541</v>
      </c>
      <c r="B86" s="255">
        <v>0.3</v>
      </c>
      <c r="C86" s="255">
        <v>0.12</v>
      </c>
      <c r="D86" s="782" t="s">
        <v>1621</v>
      </c>
      <c r="E86" s="774">
        <v>4.0</v>
      </c>
      <c r="F86" s="255">
        <v>12.0</v>
      </c>
      <c r="N86" s="778"/>
    </row>
    <row r="87">
      <c r="A87" s="255" t="s">
        <v>1661</v>
      </c>
      <c r="B87" s="255">
        <v>0.05</v>
      </c>
      <c r="C87" s="255">
        <v>0.001</v>
      </c>
      <c r="D87" s="782" t="s">
        <v>1621</v>
      </c>
      <c r="E87" s="774">
        <v>0.0</v>
      </c>
      <c r="F87" s="255">
        <v>12.0</v>
      </c>
      <c r="N87" s="776" t="s">
        <v>1663</v>
      </c>
    </row>
    <row r="88">
      <c r="A88" s="255" t="s">
        <v>1664</v>
      </c>
      <c r="B88" s="255">
        <v>0.125</v>
      </c>
      <c r="C88" s="255">
        <v>0.04</v>
      </c>
      <c r="D88" s="255" t="s">
        <v>1652</v>
      </c>
      <c r="E88" s="774">
        <v>6.0</v>
      </c>
      <c r="F88" s="255">
        <v>10.0</v>
      </c>
      <c r="N88" s="776" t="s">
        <v>1666</v>
      </c>
    </row>
    <row r="89">
      <c r="A89" s="255" t="s">
        <v>1667</v>
      </c>
      <c r="B89" s="255">
        <v>0.05</v>
      </c>
      <c r="C89" s="255">
        <v>0.0</v>
      </c>
      <c r="D89" s="782" t="s">
        <v>1621</v>
      </c>
      <c r="E89" s="774">
        <v>0.0</v>
      </c>
      <c r="F89" s="255">
        <v>9.0</v>
      </c>
      <c r="N89" s="776" t="s">
        <v>1668</v>
      </c>
    </row>
    <row r="90">
      <c r="A90" s="255" t="s">
        <v>1669</v>
      </c>
      <c r="B90" s="255">
        <v>0.05</v>
      </c>
      <c r="C90" s="255">
        <v>0.0</v>
      </c>
      <c r="D90" s="782" t="s">
        <v>1621</v>
      </c>
      <c r="E90" s="774">
        <v>0.0</v>
      </c>
      <c r="F90" s="255">
        <v>10.0</v>
      </c>
      <c r="N90" s="776" t="s">
        <v>1670</v>
      </c>
    </row>
    <row r="91">
      <c r="A91" s="255" t="s">
        <v>1671</v>
      </c>
      <c r="B91" s="255">
        <v>0.4</v>
      </c>
      <c r="C91" s="255">
        <v>0.42</v>
      </c>
      <c r="D91" s="255" t="s">
        <v>1610</v>
      </c>
      <c r="E91" s="774">
        <v>8.0</v>
      </c>
      <c r="F91" s="255">
        <v>13.0</v>
      </c>
      <c r="N91" s="778"/>
    </row>
    <row r="92">
      <c r="A92" s="255" t="s">
        <v>1539</v>
      </c>
      <c r="B92" s="255">
        <v>0.4</v>
      </c>
      <c r="C92" s="255">
        <v>0.005</v>
      </c>
      <c r="D92" s="255" t="s">
        <v>1638</v>
      </c>
      <c r="E92" s="774">
        <v>2.0</v>
      </c>
      <c r="F92" s="255">
        <v>10.0</v>
      </c>
      <c r="N92" s="778"/>
      <c r="Q92" s="255">
        <v>2.0</v>
      </c>
      <c r="R92" s="255">
        <v>10.0</v>
      </c>
    </row>
    <row r="93">
      <c r="A93" s="255" t="s">
        <v>1672</v>
      </c>
      <c r="B93" s="255">
        <v>0.7</v>
      </c>
      <c r="C93" s="255">
        <v>0.2</v>
      </c>
      <c r="D93" s="255" t="s">
        <v>1606</v>
      </c>
      <c r="E93" s="774">
        <v>8.0</v>
      </c>
      <c r="F93" s="255">
        <v>11.0</v>
      </c>
      <c r="N93" s="778"/>
    </row>
    <row r="94">
      <c r="A94" s="255" t="s">
        <v>1673</v>
      </c>
      <c r="B94" s="255">
        <v>1.0</v>
      </c>
      <c r="C94" s="255">
        <v>0.065</v>
      </c>
      <c r="D94" s="255" t="s">
        <v>1610</v>
      </c>
      <c r="E94" s="774">
        <v>10.0</v>
      </c>
      <c r="F94" s="255">
        <v>10.0</v>
      </c>
      <c r="N94" s="778"/>
    </row>
    <row r="95">
      <c r="A95" s="255" t="s">
        <v>1674</v>
      </c>
      <c r="B95" s="255">
        <v>0.05</v>
      </c>
      <c r="C95" s="255">
        <v>0.0</v>
      </c>
      <c r="D95" s="782" t="s">
        <v>1621</v>
      </c>
      <c r="E95" s="774">
        <v>0.0</v>
      </c>
      <c r="F95" s="255">
        <v>5.0</v>
      </c>
      <c r="N95" s="776" t="s">
        <v>1675</v>
      </c>
    </row>
    <row r="96">
      <c r="A96" s="779" t="s">
        <v>1676</v>
      </c>
      <c r="D96" s="782" t="s">
        <v>1621</v>
      </c>
      <c r="E96" s="774">
        <v>2.0</v>
      </c>
      <c r="F96" s="255">
        <v>19.0</v>
      </c>
      <c r="N96" s="776" t="s">
        <v>1677</v>
      </c>
    </row>
    <row r="97">
      <c r="A97" s="779" t="s">
        <v>1544</v>
      </c>
      <c r="D97" s="782" t="s">
        <v>1621</v>
      </c>
      <c r="E97" s="774">
        <v>2.0</v>
      </c>
      <c r="F97" s="255">
        <v>15.0</v>
      </c>
      <c r="N97" s="776" t="s">
        <v>1679</v>
      </c>
    </row>
    <row r="98">
      <c r="E98" s="777"/>
      <c r="N98" s="778"/>
    </row>
    <row r="99">
      <c r="A99" s="255" t="s">
        <v>1680</v>
      </c>
      <c r="B99" s="255">
        <v>0.01</v>
      </c>
      <c r="C99" s="255">
        <v>0.08</v>
      </c>
      <c r="D99" s="255" t="s">
        <v>1681</v>
      </c>
      <c r="E99" s="774" t="s">
        <v>1682</v>
      </c>
      <c r="F99" s="255">
        <v>17.0</v>
      </c>
      <c r="N99" s="778"/>
    </row>
    <row r="100">
      <c r="A100" s="255" t="s">
        <v>1683</v>
      </c>
      <c r="B100" s="255">
        <v>0.08</v>
      </c>
      <c r="C100" s="255">
        <v>0.2</v>
      </c>
      <c r="D100" s="255" t="s">
        <v>1684</v>
      </c>
      <c r="E100" s="774">
        <v>9.0</v>
      </c>
      <c r="F100" s="255">
        <v>17.0</v>
      </c>
      <c r="N100" s="778"/>
      <c r="S100" s="785">
        <v>42607.0</v>
      </c>
    </row>
    <row r="101">
      <c r="A101" s="255" t="s">
        <v>1685</v>
      </c>
      <c r="B101" s="255">
        <v>0.08</v>
      </c>
      <c r="C101" s="255">
        <v>0.2</v>
      </c>
      <c r="D101" s="255" t="s">
        <v>1684</v>
      </c>
      <c r="E101" s="774">
        <v>5.0</v>
      </c>
      <c r="F101" s="255">
        <v>17.0</v>
      </c>
      <c r="N101" s="778"/>
      <c r="T101" s="785">
        <v>42607.0</v>
      </c>
    </row>
    <row r="102">
      <c r="A102" s="255" t="s">
        <v>1686</v>
      </c>
      <c r="B102" s="255">
        <v>0.07</v>
      </c>
      <c r="C102" s="255">
        <v>0.15</v>
      </c>
      <c r="D102" s="255" t="s">
        <v>1684</v>
      </c>
      <c r="E102" s="774">
        <v>8.0</v>
      </c>
      <c r="F102" s="255">
        <v>14.0</v>
      </c>
      <c r="N102" s="778"/>
      <c r="U102" s="785">
        <v>42607.0</v>
      </c>
    </row>
    <row r="103">
      <c r="A103" s="255" t="s">
        <v>1687</v>
      </c>
      <c r="B103" s="255">
        <v>0.1</v>
      </c>
      <c r="C103" s="255">
        <v>0.17</v>
      </c>
      <c r="D103" s="255" t="s">
        <v>1684</v>
      </c>
      <c r="E103" s="774">
        <v>4.0</v>
      </c>
      <c r="F103" s="255">
        <v>10.0</v>
      </c>
      <c r="N103" s="778"/>
      <c r="V103" s="785">
        <v>42515.0</v>
      </c>
    </row>
    <row r="104">
      <c r="A104" s="255" t="s">
        <v>1689</v>
      </c>
      <c r="B104" s="255">
        <v>0.08</v>
      </c>
      <c r="C104" s="255">
        <v>0.15</v>
      </c>
      <c r="D104" s="255" t="s">
        <v>1684</v>
      </c>
      <c r="E104" s="774">
        <v>6.0</v>
      </c>
      <c r="F104" s="255">
        <v>14.0</v>
      </c>
      <c r="N104" s="778"/>
      <c r="W104" s="785">
        <v>42515.0</v>
      </c>
    </row>
    <row r="105">
      <c r="A105" s="255" t="s">
        <v>1690</v>
      </c>
      <c r="B105" s="255">
        <v>0.06</v>
      </c>
      <c r="C105" s="255">
        <v>0.2</v>
      </c>
      <c r="D105" s="255" t="s">
        <v>1684</v>
      </c>
      <c r="E105" s="774">
        <v>10.0</v>
      </c>
      <c r="F105" s="255">
        <v>14.0</v>
      </c>
      <c r="N105" s="778"/>
      <c r="X105" s="785">
        <v>42515.0</v>
      </c>
    </row>
    <row r="106">
      <c r="A106" s="255" t="s">
        <v>1691</v>
      </c>
      <c r="B106" s="255">
        <v>0.06</v>
      </c>
      <c r="C106" s="255">
        <v>0.19</v>
      </c>
      <c r="D106" s="255" t="s">
        <v>1684</v>
      </c>
      <c r="E106" s="774">
        <v>12.0</v>
      </c>
      <c r="F106" s="255">
        <v>14.0</v>
      </c>
      <c r="N106" s="778"/>
      <c r="Y106" s="785">
        <v>42607.0</v>
      </c>
    </row>
    <row r="107">
      <c r="A107" s="255" t="s">
        <v>1692</v>
      </c>
      <c r="B107" s="255">
        <v>0.08</v>
      </c>
      <c r="C107" s="255">
        <v>0.25</v>
      </c>
      <c r="D107" s="255" t="s">
        <v>1684</v>
      </c>
      <c r="E107" s="774">
        <v>7.0</v>
      </c>
      <c r="F107" s="255">
        <v>17.0</v>
      </c>
      <c r="N107" s="778"/>
      <c r="Z107" s="785">
        <v>42607.0</v>
      </c>
    </row>
    <row r="108">
      <c r="A108" s="255" t="s">
        <v>1693</v>
      </c>
      <c r="B108" s="255">
        <v>0.05</v>
      </c>
      <c r="C108" s="255">
        <v>0.1</v>
      </c>
      <c r="D108" s="255" t="s">
        <v>1694</v>
      </c>
      <c r="E108" s="774">
        <v>2.0</v>
      </c>
      <c r="F108" s="255">
        <v>15.0</v>
      </c>
      <c r="N108" s="776" t="s">
        <v>1695</v>
      </c>
    </row>
    <row r="109">
      <c r="A109" s="255" t="s">
        <v>1696</v>
      </c>
      <c r="B109" s="255">
        <v>0.02</v>
      </c>
      <c r="C109" s="255">
        <v>0.1</v>
      </c>
      <c r="D109" s="255" t="s">
        <v>1694</v>
      </c>
      <c r="E109" s="774">
        <v>6.0</v>
      </c>
      <c r="F109" s="255">
        <v>15.0</v>
      </c>
      <c r="N109" s="776" t="s">
        <v>1697</v>
      </c>
      <c r="O109" s="255"/>
    </row>
    <row r="110">
      <c r="A110" s="255" t="s">
        <v>1698</v>
      </c>
      <c r="B110" s="255">
        <v>0.2</v>
      </c>
      <c r="C110" s="255">
        <v>0.05</v>
      </c>
      <c r="D110" s="255" t="s">
        <v>1699</v>
      </c>
      <c r="E110" s="774">
        <v>4.0</v>
      </c>
      <c r="F110" s="255">
        <v>30.0</v>
      </c>
      <c r="N110" s="776" t="s">
        <v>1700</v>
      </c>
    </row>
    <row r="111">
      <c r="A111" s="255" t="s">
        <v>1701</v>
      </c>
      <c r="B111" s="255">
        <v>0.3</v>
      </c>
      <c r="C111" s="255">
        <v>0.1</v>
      </c>
      <c r="D111" s="255"/>
      <c r="E111" s="777"/>
      <c r="N111" s="778"/>
    </row>
    <row r="112">
      <c r="A112" s="255" t="s">
        <v>1702</v>
      </c>
      <c r="B112" s="255">
        <v>0.01</v>
      </c>
      <c r="C112" s="255">
        <v>0.2</v>
      </c>
      <c r="E112" s="777"/>
      <c r="N112" s="778"/>
    </row>
    <row r="113">
      <c r="A113" s="255" t="s">
        <v>1703</v>
      </c>
      <c r="B113" s="255">
        <v>0.02</v>
      </c>
      <c r="C113" s="255">
        <v>0.3</v>
      </c>
      <c r="E113" s="777"/>
      <c r="N113" s="778"/>
    </row>
    <row r="114">
      <c r="A114" s="255" t="s">
        <v>1705</v>
      </c>
      <c r="B114" s="255">
        <v>0.01</v>
      </c>
      <c r="C114" s="255">
        <v>0.3</v>
      </c>
      <c r="E114" s="777"/>
      <c r="N114" s="778"/>
    </row>
    <row r="115">
      <c r="A115" s="255" t="s">
        <v>1706</v>
      </c>
      <c r="B115" s="255">
        <v>0.1</v>
      </c>
      <c r="C115" s="255">
        <v>0.4</v>
      </c>
      <c r="E115" s="777"/>
      <c r="N115" s="778"/>
    </row>
    <row r="116">
      <c r="A116" s="255" t="s">
        <v>1707</v>
      </c>
      <c r="B116" s="255">
        <v>0.07</v>
      </c>
      <c r="C116" s="255">
        <v>0.4</v>
      </c>
      <c r="E116" s="777"/>
      <c r="N116" s="778"/>
    </row>
    <row r="117">
      <c r="A117" s="255" t="s">
        <v>1708</v>
      </c>
      <c r="B117" s="255">
        <v>0.08</v>
      </c>
      <c r="C117" s="255">
        <v>0.3</v>
      </c>
      <c r="D117" s="782" t="s">
        <v>1621</v>
      </c>
      <c r="E117" s="774">
        <v>4.0</v>
      </c>
      <c r="F117" s="255">
        <v>23.0</v>
      </c>
      <c r="K117" s="785">
        <v>42487.0</v>
      </c>
      <c r="N117" s="778"/>
    </row>
    <row r="118">
      <c r="A118" s="255" t="s">
        <v>1709</v>
      </c>
      <c r="B118" s="255">
        <v>0.03</v>
      </c>
      <c r="C118" s="255">
        <v>0.2</v>
      </c>
      <c r="E118" s="777"/>
      <c r="N118" s="778"/>
    </row>
    <row r="119">
      <c r="A119" s="255" t="s">
        <v>1710</v>
      </c>
      <c r="B119" s="255">
        <v>0.03</v>
      </c>
      <c r="C119" s="255">
        <v>0.2</v>
      </c>
      <c r="E119" s="777"/>
      <c r="N119" s="778"/>
    </row>
    <row r="120">
      <c r="A120" s="255" t="s">
        <v>1711</v>
      </c>
      <c r="B120" s="255">
        <v>0.06</v>
      </c>
      <c r="C120" s="255">
        <v>0.4</v>
      </c>
      <c r="E120" s="777"/>
      <c r="N120" s="778"/>
    </row>
    <row r="121">
      <c r="A121" s="255" t="s">
        <v>1712</v>
      </c>
      <c r="B121" s="255">
        <v>0.02</v>
      </c>
      <c r="C121" s="255">
        <v>0.07</v>
      </c>
      <c r="E121" s="777"/>
      <c r="N121" s="778"/>
    </row>
    <row r="122">
      <c r="E122" s="777"/>
      <c r="N122" s="778"/>
    </row>
    <row r="123">
      <c r="E123" s="777"/>
      <c r="N123" s="778"/>
    </row>
    <row r="124">
      <c r="E124" s="777"/>
      <c r="N124" s="778"/>
    </row>
    <row r="125">
      <c r="E125" s="777"/>
      <c r="N125" s="778"/>
    </row>
    <row r="126">
      <c r="E126" s="777"/>
      <c r="N126" s="778"/>
    </row>
    <row r="127">
      <c r="E127" s="777"/>
      <c r="N127" s="778"/>
    </row>
    <row r="128">
      <c r="E128" s="777"/>
      <c r="N128" s="778"/>
    </row>
    <row r="129">
      <c r="E129" s="777"/>
      <c r="N129" s="778"/>
    </row>
    <row r="130">
      <c r="E130" s="777"/>
      <c r="N130" s="778"/>
    </row>
    <row r="131">
      <c r="E131" s="777"/>
      <c r="N131" s="778"/>
    </row>
    <row r="132">
      <c r="E132" s="777"/>
      <c r="N132" s="778"/>
    </row>
    <row r="133">
      <c r="E133" s="777"/>
      <c r="N133" s="778"/>
    </row>
    <row r="134">
      <c r="E134" s="777"/>
      <c r="N134" s="778"/>
    </row>
    <row r="135">
      <c r="E135" s="777"/>
      <c r="N135" s="778"/>
    </row>
    <row r="136">
      <c r="E136" s="777"/>
      <c r="N136" s="778"/>
    </row>
    <row r="137">
      <c r="E137" s="777"/>
      <c r="N137" s="778"/>
    </row>
    <row r="138">
      <c r="E138" s="777"/>
      <c r="N138" s="778"/>
    </row>
    <row r="139">
      <c r="E139" s="777"/>
      <c r="N139" s="778"/>
    </row>
    <row r="140">
      <c r="E140" s="777"/>
      <c r="N140" s="778"/>
    </row>
    <row r="141">
      <c r="E141" s="777"/>
      <c r="N141" s="778"/>
    </row>
    <row r="142">
      <c r="E142" s="777"/>
      <c r="N142" s="778"/>
    </row>
    <row r="143">
      <c r="E143" s="777"/>
      <c r="N143" s="778"/>
    </row>
    <row r="144">
      <c r="E144" s="777"/>
      <c r="N144" s="778"/>
    </row>
    <row r="145">
      <c r="E145" s="777"/>
      <c r="N145" s="778"/>
    </row>
    <row r="146">
      <c r="E146" s="777"/>
      <c r="N146" s="778"/>
    </row>
    <row r="147">
      <c r="E147" s="777"/>
      <c r="N147" s="778"/>
    </row>
    <row r="148">
      <c r="E148" s="777"/>
      <c r="N148" s="778"/>
    </row>
    <row r="149">
      <c r="E149" s="777"/>
      <c r="N149" s="778"/>
    </row>
    <row r="150">
      <c r="E150" s="777"/>
      <c r="N150" s="778"/>
    </row>
    <row r="151">
      <c r="E151" s="777"/>
      <c r="N151" s="778"/>
    </row>
    <row r="152">
      <c r="E152" s="777"/>
      <c r="N152" s="778"/>
    </row>
    <row r="153">
      <c r="E153" s="777"/>
      <c r="N153" s="778"/>
    </row>
    <row r="154">
      <c r="E154" s="777"/>
      <c r="N154" s="778"/>
    </row>
    <row r="155">
      <c r="E155" s="777"/>
      <c r="N155" s="778"/>
    </row>
    <row r="156">
      <c r="E156" s="777"/>
      <c r="N156" s="778"/>
    </row>
    <row r="157">
      <c r="E157" s="777"/>
      <c r="N157" s="778"/>
    </row>
    <row r="158">
      <c r="E158" s="777"/>
      <c r="N158" s="778"/>
    </row>
    <row r="159">
      <c r="E159" s="777"/>
      <c r="N159" s="778"/>
    </row>
    <row r="160">
      <c r="E160" s="777"/>
      <c r="N160" s="778"/>
    </row>
    <row r="161">
      <c r="E161" s="777"/>
      <c r="N161" s="778"/>
    </row>
    <row r="162">
      <c r="E162" s="777"/>
      <c r="N162" s="778"/>
    </row>
    <row r="163">
      <c r="E163" s="777"/>
      <c r="N163" s="778"/>
    </row>
    <row r="164">
      <c r="E164" s="777"/>
      <c r="N164" s="778"/>
    </row>
    <row r="165">
      <c r="E165" s="777"/>
      <c r="N165" s="778"/>
    </row>
    <row r="166">
      <c r="E166" s="777"/>
      <c r="N166" s="778"/>
    </row>
    <row r="167">
      <c r="E167" s="777"/>
      <c r="N167" s="778"/>
    </row>
    <row r="168">
      <c r="E168" s="777"/>
      <c r="N168" s="778"/>
    </row>
    <row r="169">
      <c r="E169" s="777"/>
      <c r="N169" s="778"/>
    </row>
    <row r="170">
      <c r="E170" s="777"/>
      <c r="N170" s="778"/>
    </row>
    <row r="171">
      <c r="E171" s="777"/>
      <c r="N171" s="778"/>
    </row>
    <row r="172">
      <c r="E172" s="777"/>
      <c r="N172" s="778"/>
    </row>
    <row r="173">
      <c r="E173" s="777"/>
      <c r="N173" s="778"/>
    </row>
    <row r="174">
      <c r="E174" s="777"/>
      <c r="N174" s="778"/>
    </row>
    <row r="175">
      <c r="E175" s="777"/>
      <c r="N175" s="778"/>
    </row>
    <row r="176">
      <c r="E176" s="777"/>
      <c r="N176" s="778"/>
    </row>
    <row r="177">
      <c r="E177" s="777"/>
      <c r="N177" s="778"/>
    </row>
    <row r="178">
      <c r="E178" s="777"/>
      <c r="N178" s="778"/>
    </row>
    <row r="179">
      <c r="E179" s="777"/>
      <c r="N179" s="778"/>
    </row>
    <row r="180">
      <c r="E180" s="777"/>
      <c r="N180" s="778"/>
    </row>
    <row r="181">
      <c r="E181" s="777"/>
      <c r="N181" s="778"/>
    </row>
    <row r="182">
      <c r="E182" s="777"/>
      <c r="N182" s="778"/>
    </row>
    <row r="183">
      <c r="E183" s="777"/>
      <c r="N183" s="778"/>
    </row>
    <row r="184">
      <c r="E184" s="777"/>
      <c r="N184" s="778"/>
    </row>
    <row r="185">
      <c r="E185" s="777"/>
      <c r="N185" s="778"/>
    </row>
    <row r="186">
      <c r="E186" s="777"/>
      <c r="N186" s="778"/>
    </row>
    <row r="187">
      <c r="E187" s="777"/>
      <c r="N187" s="778"/>
    </row>
    <row r="188">
      <c r="E188" s="777"/>
      <c r="N188" s="778"/>
    </row>
    <row r="189">
      <c r="E189" s="777"/>
      <c r="N189" s="778"/>
    </row>
    <row r="190">
      <c r="E190" s="777"/>
      <c r="N190" s="778"/>
    </row>
    <row r="191">
      <c r="E191" s="777"/>
      <c r="N191" s="778"/>
    </row>
    <row r="192">
      <c r="E192" s="777"/>
      <c r="N192" s="778"/>
    </row>
    <row r="193">
      <c r="E193" s="777"/>
      <c r="N193" s="778"/>
    </row>
    <row r="194">
      <c r="E194" s="777"/>
      <c r="N194" s="778"/>
    </row>
    <row r="195">
      <c r="E195" s="777"/>
      <c r="N195" s="778"/>
    </row>
    <row r="196">
      <c r="E196" s="777"/>
      <c r="N196" s="778"/>
    </row>
    <row r="197">
      <c r="E197" s="777"/>
      <c r="N197" s="778"/>
    </row>
    <row r="198">
      <c r="E198" s="777"/>
      <c r="N198" s="778"/>
    </row>
    <row r="199">
      <c r="E199" s="777"/>
      <c r="N199" s="778"/>
    </row>
    <row r="200">
      <c r="E200" s="777"/>
      <c r="N200" s="778"/>
    </row>
    <row r="201">
      <c r="E201" s="777"/>
      <c r="N201" s="778"/>
    </row>
    <row r="202">
      <c r="E202" s="777"/>
      <c r="N202" s="778"/>
    </row>
    <row r="203">
      <c r="E203" s="777"/>
      <c r="N203" s="778"/>
    </row>
    <row r="204">
      <c r="E204" s="777"/>
      <c r="N204" s="778"/>
    </row>
    <row r="205">
      <c r="E205" s="777"/>
      <c r="N205" s="778"/>
    </row>
    <row r="206">
      <c r="E206" s="777"/>
      <c r="N206" s="778"/>
    </row>
    <row r="207">
      <c r="E207" s="777"/>
      <c r="N207" s="778"/>
    </row>
    <row r="208">
      <c r="E208" s="777"/>
      <c r="N208" s="778"/>
    </row>
    <row r="209">
      <c r="E209" s="777"/>
      <c r="N209" s="778"/>
    </row>
    <row r="210">
      <c r="E210" s="777"/>
      <c r="N210" s="778"/>
    </row>
    <row r="211">
      <c r="E211" s="777"/>
      <c r="N211" s="778"/>
    </row>
    <row r="212">
      <c r="E212" s="777"/>
      <c r="N212" s="778"/>
    </row>
    <row r="213">
      <c r="E213" s="777"/>
      <c r="N213" s="778"/>
    </row>
    <row r="214">
      <c r="E214" s="777"/>
      <c r="N214" s="778"/>
    </row>
    <row r="215">
      <c r="E215" s="777"/>
      <c r="N215" s="778"/>
    </row>
    <row r="216">
      <c r="E216" s="777"/>
      <c r="N216" s="778"/>
    </row>
    <row r="217">
      <c r="E217" s="777"/>
      <c r="N217" s="778"/>
    </row>
    <row r="218">
      <c r="E218" s="777"/>
      <c r="N218" s="778"/>
    </row>
    <row r="219">
      <c r="E219" s="777"/>
      <c r="N219" s="778"/>
    </row>
    <row r="220">
      <c r="E220" s="777"/>
      <c r="N220" s="778"/>
    </row>
    <row r="221">
      <c r="E221" s="777"/>
      <c r="N221" s="778"/>
    </row>
    <row r="222">
      <c r="E222" s="777"/>
      <c r="N222" s="778"/>
    </row>
    <row r="223">
      <c r="E223" s="777"/>
      <c r="N223" s="778"/>
    </row>
    <row r="224">
      <c r="E224" s="777"/>
      <c r="N224" s="778"/>
    </row>
    <row r="225">
      <c r="E225" s="777"/>
      <c r="N225" s="778"/>
    </row>
    <row r="226">
      <c r="E226" s="777"/>
      <c r="N226" s="778"/>
    </row>
    <row r="227">
      <c r="E227" s="777"/>
      <c r="N227" s="778"/>
    </row>
    <row r="228">
      <c r="E228" s="777"/>
      <c r="N228" s="778"/>
    </row>
    <row r="229">
      <c r="E229" s="777"/>
      <c r="N229" s="778"/>
    </row>
    <row r="230">
      <c r="E230" s="777"/>
      <c r="N230" s="778"/>
    </row>
    <row r="231">
      <c r="E231" s="777"/>
      <c r="N231" s="778"/>
    </row>
    <row r="232">
      <c r="E232" s="777"/>
      <c r="N232" s="778"/>
    </row>
    <row r="233">
      <c r="E233" s="777"/>
      <c r="N233" s="778"/>
    </row>
    <row r="234">
      <c r="E234" s="777"/>
      <c r="N234" s="778"/>
    </row>
    <row r="235">
      <c r="E235" s="777"/>
      <c r="N235" s="778"/>
    </row>
    <row r="236">
      <c r="E236" s="777"/>
      <c r="N236" s="778"/>
    </row>
    <row r="237">
      <c r="E237" s="777"/>
      <c r="N237" s="778"/>
    </row>
    <row r="238">
      <c r="E238" s="777"/>
      <c r="N238" s="778"/>
    </row>
    <row r="239">
      <c r="E239" s="777"/>
      <c r="N239" s="778"/>
    </row>
    <row r="240">
      <c r="E240" s="777"/>
      <c r="N240" s="778"/>
    </row>
    <row r="241">
      <c r="E241" s="777"/>
      <c r="N241" s="778"/>
    </row>
    <row r="242">
      <c r="E242" s="777"/>
      <c r="N242" s="778"/>
    </row>
    <row r="243">
      <c r="E243" s="777"/>
      <c r="N243" s="778"/>
    </row>
    <row r="244">
      <c r="E244" s="777"/>
      <c r="N244" s="778"/>
    </row>
    <row r="245">
      <c r="E245" s="777"/>
      <c r="N245" s="778"/>
    </row>
    <row r="246">
      <c r="E246" s="777"/>
      <c r="N246" s="778"/>
    </row>
    <row r="247">
      <c r="E247" s="777"/>
      <c r="N247" s="778"/>
    </row>
    <row r="248">
      <c r="E248" s="777"/>
      <c r="N248" s="778"/>
    </row>
    <row r="249">
      <c r="E249" s="777"/>
      <c r="N249" s="778"/>
    </row>
    <row r="250">
      <c r="E250" s="777"/>
      <c r="N250" s="778"/>
    </row>
    <row r="251">
      <c r="E251" s="777"/>
      <c r="N251" s="778"/>
    </row>
    <row r="252">
      <c r="E252" s="777"/>
      <c r="N252" s="778"/>
    </row>
    <row r="253">
      <c r="E253" s="777"/>
      <c r="N253" s="778"/>
    </row>
    <row r="254">
      <c r="E254" s="777"/>
      <c r="N254" s="778"/>
    </row>
    <row r="255">
      <c r="E255" s="777"/>
      <c r="N255" s="778"/>
    </row>
    <row r="256">
      <c r="E256" s="777"/>
      <c r="N256" s="778"/>
    </row>
    <row r="257">
      <c r="E257" s="777"/>
      <c r="N257" s="778"/>
    </row>
    <row r="258">
      <c r="E258" s="777"/>
      <c r="N258" s="778"/>
    </row>
    <row r="259">
      <c r="E259" s="777"/>
      <c r="N259" s="778"/>
    </row>
    <row r="260">
      <c r="E260" s="777"/>
      <c r="N260" s="778"/>
    </row>
    <row r="261">
      <c r="E261" s="777"/>
      <c r="N261" s="778"/>
    </row>
    <row r="262">
      <c r="E262" s="777"/>
      <c r="N262" s="778"/>
    </row>
    <row r="263">
      <c r="E263" s="777"/>
      <c r="N263" s="778"/>
    </row>
    <row r="264">
      <c r="E264" s="777"/>
      <c r="N264" s="778"/>
    </row>
    <row r="265">
      <c r="E265" s="777"/>
      <c r="N265" s="778"/>
    </row>
    <row r="266">
      <c r="E266" s="777"/>
      <c r="N266" s="778"/>
    </row>
    <row r="267">
      <c r="E267" s="777"/>
      <c r="N267" s="778"/>
    </row>
    <row r="268">
      <c r="E268" s="777"/>
      <c r="N268" s="778"/>
    </row>
    <row r="269">
      <c r="E269" s="777"/>
      <c r="N269" s="778"/>
    </row>
    <row r="270">
      <c r="E270" s="777"/>
      <c r="N270" s="778"/>
    </row>
    <row r="271">
      <c r="E271" s="777"/>
      <c r="N271" s="778"/>
    </row>
    <row r="272">
      <c r="E272" s="777"/>
      <c r="N272" s="778"/>
    </row>
    <row r="273">
      <c r="E273" s="777"/>
      <c r="N273" s="778"/>
    </row>
    <row r="274">
      <c r="E274" s="777"/>
      <c r="N274" s="778"/>
    </row>
    <row r="275">
      <c r="E275" s="777"/>
      <c r="N275" s="778"/>
    </row>
    <row r="276">
      <c r="E276" s="777"/>
      <c r="N276" s="778"/>
    </row>
    <row r="277">
      <c r="E277" s="777"/>
      <c r="N277" s="778"/>
    </row>
    <row r="278">
      <c r="E278" s="777"/>
      <c r="N278" s="778"/>
    </row>
    <row r="279">
      <c r="E279" s="777"/>
      <c r="N279" s="778"/>
    </row>
    <row r="280">
      <c r="E280" s="777"/>
      <c r="N280" s="778"/>
    </row>
    <row r="281">
      <c r="E281" s="777"/>
      <c r="N281" s="778"/>
    </row>
    <row r="282">
      <c r="E282" s="777"/>
      <c r="N282" s="778"/>
    </row>
    <row r="283">
      <c r="E283" s="777"/>
      <c r="N283" s="778"/>
    </row>
    <row r="284">
      <c r="E284" s="777"/>
      <c r="N284" s="778"/>
    </row>
    <row r="285">
      <c r="E285" s="777"/>
      <c r="N285" s="778"/>
    </row>
    <row r="286">
      <c r="E286" s="777"/>
      <c r="N286" s="778"/>
    </row>
    <row r="287">
      <c r="E287" s="777"/>
      <c r="N287" s="778"/>
    </row>
    <row r="288">
      <c r="E288" s="777"/>
      <c r="N288" s="778"/>
    </row>
    <row r="289">
      <c r="E289" s="777"/>
      <c r="N289" s="778"/>
    </row>
    <row r="290">
      <c r="E290" s="777"/>
      <c r="N290" s="778"/>
    </row>
    <row r="291">
      <c r="E291" s="777"/>
      <c r="N291" s="778"/>
    </row>
    <row r="292">
      <c r="E292" s="777"/>
      <c r="N292" s="778"/>
    </row>
    <row r="293">
      <c r="E293" s="777"/>
      <c r="N293" s="778"/>
    </row>
    <row r="294">
      <c r="E294" s="777"/>
      <c r="N294" s="778"/>
    </row>
    <row r="295">
      <c r="E295" s="777"/>
      <c r="N295" s="778"/>
    </row>
    <row r="296">
      <c r="E296" s="777"/>
      <c r="N296" s="778"/>
    </row>
    <row r="297">
      <c r="E297" s="777"/>
      <c r="N297" s="778"/>
    </row>
    <row r="298">
      <c r="E298" s="777"/>
      <c r="N298" s="778"/>
    </row>
    <row r="299">
      <c r="E299" s="777"/>
      <c r="N299" s="778"/>
    </row>
    <row r="300">
      <c r="E300" s="777"/>
      <c r="N300" s="778"/>
    </row>
    <row r="301">
      <c r="E301" s="777"/>
      <c r="N301" s="778"/>
    </row>
    <row r="302">
      <c r="E302" s="777"/>
      <c r="N302" s="778"/>
    </row>
    <row r="303">
      <c r="E303" s="777"/>
      <c r="N303" s="778"/>
    </row>
    <row r="304">
      <c r="E304" s="777"/>
      <c r="N304" s="778"/>
    </row>
    <row r="305">
      <c r="E305" s="777"/>
      <c r="N305" s="778"/>
    </row>
    <row r="306">
      <c r="E306" s="777"/>
      <c r="N306" s="778"/>
    </row>
    <row r="307">
      <c r="E307" s="777"/>
      <c r="N307" s="778"/>
    </row>
    <row r="308">
      <c r="E308" s="777"/>
      <c r="N308" s="778"/>
    </row>
    <row r="309">
      <c r="E309" s="777"/>
      <c r="N309" s="778"/>
    </row>
    <row r="310">
      <c r="E310" s="777"/>
      <c r="N310" s="778"/>
    </row>
    <row r="311">
      <c r="E311" s="777"/>
      <c r="N311" s="778"/>
    </row>
    <row r="312">
      <c r="E312" s="777"/>
      <c r="N312" s="778"/>
    </row>
    <row r="313">
      <c r="E313" s="777"/>
      <c r="N313" s="778"/>
    </row>
    <row r="314">
      <c r="E314" s="777"/>
      <c r="N314" s="778"/>
    </row>
    <row r="315">
      <c r="E315" s="777"/>
      <c r="N315" s="778"/>
    </row>
    <row r="316">
      <c r="E316" s="777"/>
      <c r="N316" s="778"/>
    </row>
    <row r="317">
      <c r="E317" s="777"/>
      <c r="N317" s="778"/>
    </row>
    <row r="318">
      <c r="E318" s="777"/>
      <c r="N318" s="778"/>
    </row>
    <row r="319">
      <c r="E319" s="777"/>
      <c r="N319" s="778"/>
    </row>
    <row r="320">
      <c r="E320" s="777"/>
      <c r="N320" s="778"/>
    </row>
    <row r="321">
      <c r="E321" s="777"/>
      <c r="N321" s="778"/>
    </row>
    <row r="322">
      <c r="E322" s="777"/>
      <c r="N322" s="778"/>
    </row>
    <row r="323">
      <c r="E323" s="777"/>
      <c r="N323" s="778"/>
    </row>
    <row r="324">
      <c r="E324" s="777"/>
      <c r="N324" s="778"/>
    </row>
    <row r="325">
      <c r="E325" s="777"/>
      <c r="N325" s="778"/>
    </row>
    <row r="326">
      <c r="E326" s="777"/>
      <c r="N326" s="778"/>
    </row>
    <row r="327">
      <c r="E327" s="777"/>
      <c r="N327" s="778"/>
    </row>
    <row r="328">
      <c r="E328" s="777"/>
      <c r="N328" s="778"/>
    </row>
    <row r="329">
      <c r="E329" s="777"/>
      <c r="N329" s="778"/>
    </row>
    <row r="330">
      <c r="E330" s="777"/>
      <c r="N330" s="778"/>
    </row>
    <row r="331">
      <c r="E331" s="777"/>
      <c r="N331" s="778"/>
    </row>
    <row r="332">
      <c r="E332" s="777"/>
      <c r="N332" s="778"/>
    </row>
    <row r="333">
      <c r="E333" s="777"/>
      <c r="N333" s="778"/>
    </row>
    <row r="334">
      <c r="E334" s="777"/>
      <c r="N334" s="778"/>
    </row>
    <row r="335">
      <c r="E335" s="777"/>
      <c r="N335" s="778"/>
    </row>
    <row r="336">
      <c r="E336" s="777"/>
      <c r="N336" s="778"/>
    </row>
    <row r="337">
      <c r="E337" s="777"/>
      <c r="N337" s="778"/>
    </row>
    <row r="338">
      <c r="E338" s="777"/>
      <c r="N338" s="778"/>
    </row>
    <row r="339">
      <c r="E339" s="777"/>
      <c r="N339" s="778"/>
    </row>
    <row r="340">
      <c r="E340" s="777"/>
      <c r="N340" s="778"/>
    </row>
    <row r="341">
      <c r="E341" s="777"/>
      <c r="N341" s="778"/>
    </row>
    <row r="342">
      <c r="E342" s="777"/>
      <c r="N342" s="778"/>
    </row>
    <row r="343">
      <c r="E343" s="777"/>
      <c r="N343" s="778"/>
    </row>
    <row r="344">
      <c r="E344" s="777"/>
      <c r="N344" s="778"/>
    </row>
    <row r="345">
      <c r="E345" s="777"/>
      <c r="N345" s="778"/>
    </row>
    <row r="346">
      <c r="E346" s="777"/>
      <c r="N346" s="778"/>
    </row>
    <row r="347">
      <c r="E347" s="777"/>
      <c r="N347" s="778"/>
    </row>
    <row r="348">
      <c r="E348" s="777"/>
      <c r="N348" s="778"/>
    </row>
    <row r="349">
      <c r="E349" s="777"/>
      <c r="N349" s="778"/>
    </row>
    <row r="350">
      <c r="E350" s="777"/>
      <c r="N350" s="778"/>
    </row>
    <row r="351">
      <c r="E351" s="777"/>
      <c r="N351" s="778"/>
    </row>
    <row r="352">
      <c r="E352" s="777"/>
      <c r="N352" s="778"/>
    </row>
    <row r="353">
      <c r="E353" s="777"/>
      <c r="N353" s="778"/>
    </row>
    <row r="354">
      <c r="E354" s="777"/>
      <c r="N354" s="778"/>
    </row>
    <row r="355">
      <c r="E355" s="777"/>
      <c r="N355" s="778"/>
    </row>
    <row r="356">
      <c r="E356" s="777"/>
      <c r="N356" s="778"/>
    </row>
    <row r="357">
      <c r="E357" s="777"/>
      <c r="N357" s="778"/>
    </row>
    <row r="358">
      <c r="E358" s="777"/>
      <c r="N358" s="778"/>
    </row>
    <row r="359">
      <c r="E359" s="777"/>
      <c r="N359" s="778"/>
    </row>
    <row r="360">
      <c r="E360" s="777"/>
      <c r="N360" s="778"/>
    </row>
    <row r="361">
      <c r="E361" s="777"/>
      <c r="N361" s="778"/>
    </row>
    <row r="362">
      <c r="E362" s="777"/>
      <c r="N362" s="778"/>
    </row>
    <row r="363">
      <c r="E363" s="777"/>
      <c r="N363" s="778"/>
    </row>
    <row r="364">
      <c r="E364" s="777"/>
      <c r="N364" s="778"/>
    </row>
    <row r="365">
      <c r="E365" s="777"/>
      <c r="N365" s="778"/>
    </row>
    <row r="366">
      <c r="E366" s="777"/>
      <c r="N366" s="778"/>
    </row>
    <row r="367">
      <c r="E367" s="777"/>
      <c r="N367" s="778"/>
    </row>
    <row r="368">
      <c r="E368" s="777"/>
      <c r="N368" s="778"/>
    </row>
    <row r="369">
      <c r="E369" s="777"/>
      <c r="N369" s="778"/>
    </row>
    <row r="370">
      <c r="E370" s="777"/>
      <c r="N370" s="778"/>
    </row>
    <row r="371">
      <c r="E371" s="777"/>
      <c r="N371" s="778"/>
    </row>
    <row r="372">
      <c r="E372" s="777"/>
      <c r="N372" s="778"/>
    </row>
    <row r="373">
      <c r="E373" s="777"/>
      <c r="N373" s="778"/>
    </row>
    <row r="374">
      <c r="E374" s="777"/>
      <c r="N374" s="778"/>
    </row>
    <row r="375">
      <c r="E375" s="777"/>
      <c r="N375" s="778"/>
    </row>
    <row r="376">
      <c r="E376" s="777"/>
      <c r="N376" s="778"/>
    </row>
    <row r="377">
      <c r="E377" s="777"/>
      <c r="N377" s="778"/>
    </row>
    <row r="378">
      <c r="E378" s="777"/>
      <c r="N378" s="778"/>
    </row>
    <row r="379">
      <c r="E379" s="777"/>
      <c r="N379" s="778"/>
    </row>
    <row r="380">
      <c r="E380" s="777"/>
      <c r="N380" s="778"/>
    </row>
    <row r="381">
      <c r="E381" s="777"/>
      <c r="N381" s="778"/>
    </row>
    <row r="382">
      <c r="E382" s="777"/>
      <c r="N382" s="778"/>
    </row>
    <row r="383">
      <c r="E383" s="777"/>
      <c r="N383" s="778"/>
    </row>
    <row r="384">
      <c r="E384" s="777"/>
      <c r="N384" s="778"/>
    </row>
    <row r="385">
      <c r="E385" s="777"/>
      <c r="N385" s="778"/>
    </row>
    <row r="386">
      <c r="E386" s="777"/>
      <c r="N386" s="778"/>
    </row>
    <row r="387">
      <c r="E387" s="777"/>
      <c r="N387" s="778"/>
    </row>
    <row r="388">
      <c r="E388" s="777"/>
      <c r="N388" s="778"/>
    </row>
    <row r="389">
      <c r="E389" s="777"/>
      <c r="N389" s="778"/>
    </row>
    <row r="390">
      <c r="E390" s="777"/>
      <c r="N390" s="778"/>
    </row>
    <row r="391">
      <c r="E391" s="777"/>
      <c r="N391" s="778"/>
    </row>
    <row r="392">
      <c r="E392" s="777"/>
      <c r="N392" s="778"/>
    </row>
    <row r="393">
      <c r="E393" s="777"/>
      <c r="N393" s="778"/>
    </row>
    <row r="394">
      <c r="E394" s="777"/>
      <c r="N394" s="778"/>
    </row>
    <row r="395">
      <c r="E395" s="777"/>
      <c r="N395" s="778"/>
    </row>
    <row r="396">
      <c r="E396" s="777"/>
      <c r="N396" s="778"/>
    </row>
    <row r="397">
      <c r="E397" s="777"/>
      <c r="N397" s="778"/>
    </row>
    <row r="398">
      <c r="E398" s="777"/>
      <c r="N398" s="778"/>
    </row>
    <row r="399">
      <c r="E399" s="777"/>
      <c r="N399" s="778"/>
    </row>
    <row r="400">
      <c r="E400" s="777"/>
      <c r="N400" s="778"/>
    </row>
    <row r="401">
      <c r="E401" s="777"/>
      <c r="N401" s="778"/>
    </row>
    <row r="402">
      <c r="E402" s="777"/>
      <c r="N402" s="778"/>
    </row>
    <row r="403">
      <c r="E403" s="777"/>
      <c r="N403" s="778"/>
    </row>
    <row r="404">
      <c r="E404" s="777"/>
      <c r="N404" s="778"/>
    </row>
    <row r="405">
      <c r="E405" s="777"/>
      <c r="N405" s="778"/>
    </row>
    <row r="406">
      <c r="E406" s="777"/>
      <c r="N406" s="778"/>
    </row>
    <row r="407">
      <c r="E407" s="777"/>
      <c r="N407" s="778"/>
    </row>
    <row r="408">
      <c r="E408" s="777"/>
      <c r="N408" s="778"/>
    </row>
    <row r="409">
      <c r="E409" s="777"/>
      <c r="N409" s="778"/>
    </row>
    <row r="410">
      <c r="E410" s="777"/>
      <c r="N410" s="778"/>
    </row>
    <row r="411">
      <c r="E411" s="777"/>
      <c r="N411" s="778"/>
    </row>
    <row r="412">
      <c r="E412" s="777"/>
      <c r="N412" s="778"/>
    </row>
    <row r="413">
      <c r="E413" s="777"/>
      <c r="N413" s="778"/>
    </row>
    <row r="414">
      <c r="E414" s="777"/>
      <c r="N414" s="778"/>
    </row>
    <row r="415">
      <c r="E415" s="777"/>
      <c r="N415" s="778"/>
    </row>
    <row r="416">
      <c r="E416" s="777"/>
      <c r="N416" s="778"/>
    </row>
    <row r="417">
      <c r="E417" s="777"/>
      <c r="N417" s="778"/>
    </row>
    <row r="418">
      <c r="E418" s="777"/>
      <c r="N418" s="778"/>
    </row>
    <row r="419">
      <c r="E419" s="777"/>
      <c r="N419" s="778"/>
    </row>
    <row r="420">
      <c r="E420" s="777"/>
      <c r="N420" s="778"/>
    </row>
    <row r="421">
      <c r="E421" s="777"/>
      <c r="N421" s="778"/>
    </row>
    <row r="422">
      <c r="E422" s="777"/>
      <c r="N422" s="778"/>
    </row>
    <row r="423">
      <c r="E423" s="777"/>
      <c r="N423" s="778"/>
    </row>
    <row r="424">
      <c r="E424" s="777"/>
      <c r="N424" s="778"/>
    </row>
    <row r="425">
      <c r="E425" s="777"/>
      <c r="N425" s="778"/>
    </row>
    <row r="426">
      <c r="E426" s="777"/>
      <c r="N426" s="778"/>
    </row>
    <row r="427">
      <c r="E427" s="777"/>
      <c r="N427" s="778"/>
    </row>
    <row r="428">
      <c r="E428" s="777"/>
      <c r="N428" s="778"/>
    </row>
    <row r="429">
      <c r="E429" s="777"/>
      <c r="N429" s="778"/>
    </row>
    <row r="430">
      <c r="E430" s="777"/>
      <c r="N430" s="778"/>
    </row>
    <row r="431">
      <c r="E431" s="777"/>
      <c r="N431" s="778"/>
    </row>
    <row r="432">
      <c r="E432" s="777"/>
      <c r="N432" s="778"/>
    </row>
    <row r="433">
      <c r="E433" s="777"/>
      <c r="N433" s="778"/>
    </row>
    <row r="434">
      <c r="E434" s="777"/>
      <c r="N434" s="778"/>
    </row>
    <row r="435">
      <c r="E435" s="777"/>
      <c r="N435" s="778"/>
    </row>
    <row r="436">
      <c r="E436" s="777"/>
      <c r="N436" s="778"/>
    </row>
    <row r="437">
      <c r="E437" s="777"/>
      <c r="N437" s="778"/>
    </row>
    <row r="438">
      <c r="E438" s="777"/>
      <c r="N438" s="778"/>
    </row>
    <row r="439">
      <c r="E439" s="777"/>
      <c r="N439" s="778"/>
    </row>
    <row r="440">
      <c r="E440" s="777"/>
      <c r="N440" s="778"/>
    </row>
    <row r="441">
      <c r="E441" s="777"/>
      <c r="N441" s="778"/>
    </row>
    <row r="442">
      <c r="E442" s="777"/>
      <c r="N442" s="778"/>
    </row>
    <row r="443">
      <c r="E443" s="777"/>
      <c r="N443" s="778"/>
    </row>
    <row r="444">
      <c r="E444" s="777"/>
      <c r="N444" s="778"/>
    </row>
    <row r="445">
      <c r="E445" s="777"/>
      <c r="N445" s="778"/>
    </row>
    <row r="446">
      <c r="E446" s="777"/>
      <c r="N446" s="778"/>
    </row>
    <row r="447">
      <c r="E447" s="777"/>
      <c r="N447" s="778"/>
    </row>
    <row r="448">
      <c r="E448" s="777"/>
      <c r="N448" s="778"/>
    </row>
    <row r="449">
      <c r="E449" s="777"/>
      <c r="N449" s="778"/>
    </row>
    <row r="450">
      <c r="E450" s="777"/>
      <c r="N450" s="778"/>
    </row>
    <row r="451">
      <c r="E451" s="777"/>
      <c r="N451" s="778"/>
    </row>
    <row r="452">
      <c r="E452" s="777"/>
      <c r="N452" s="778"/>
    </row>
    <row r="453">
      <c r="E453" s="777"/>
      <c r="N453" s="778"/>
    </row>
    <row r="454">
      <c r="E454" s="777"/>
      <c r="N454" s="778"/>
    </row>
    <row r="455">
      <c r="E455" s="777"/>
      <c r="N455" s="778"/>
    </row>
    <row r="456">
      <c r="E456" s="777"/>
      <c r="N456" s="778"/>
    </row>
    <row r="457">
      <c r="E457" s="777"/>
      <c r="N457" s="778"/>
    </row>
    <row r="458">
      <c r="E458" s="777"/>
      <c r="N458" s="778"/>
    </row>
    <row r="459">
      <c r="E459" s="777"/>
      <c r="N459" s="778"/>
    </row>
    <row r="460">
      <c r="E460" s="777"/>
      <c r="N460" s="778"/>
    </row>
    <row r="461">
      <c r="E461" s="777"/>
      <c r="N461" s="778"/>
    </row>
    <row r="462">
      <c r="E462" s="777"/>
      <c r="N462" s="778"/>
    </row>
    <row r="463">
      <c r="E463" s="777"/>
      <c r="N463" s="778"/>
    </row>
    <row r="464">
      <c r="E464" s="777"/>
      <c r="N464" s="778"/>
    </row>
    <row r="465">
      <c r="E465" s="777"/>
      <c r="N465" s="778"/>
    </row>
    <row r="466">
      <c r="E466" s="777"/>
      <c r="N466" s="778"/>
    </row>
    <row r="467">
      <c r="E467" s="777"/>
      <c r="N467" s="778"/>
    </row>
    <row r="468">
      <c r="E468" s="777"/>
      <c r="N468" s="778"/>
    </row>
    <row r="469">
      <c r="E469" s="777"/>
      <c r="N469" s="778"/>
    </row>
    <row r="470">
      <c r="E470" s="777"/>
      <c r="N470" s="778"/>
    </row>
    <row r="471">
      <c r="E471" s="777"/>
      <c r="N471" s="778"/>
    </row>
    <row r="472">
      <c r="E472" s="777"/>
      <c r="N472" s="778"/>
    </row>
    <row r="473">
      <c r="E473" s="777"/>
      <c r="N473" s="778"/>
    </row>
    <row r="474">
      <c r="E474" s="777"/>
      <c r="N474" s="778"/>
    </row>
    <row r="475">
      <c r="E475" s="777"/>
      <c r="N475" s="778"/>
    </row>
    <row r="476">
      <c r="E476" s="777"/>
      <c r="N476" s="778"/>
    </row>
    <row r="477">
      <c r="E477" s="777"/>
      <c r="N477" s="778"/>
    </row>
    <row r="478">
      <c r="E478" s="777"/>
      <c r="N478" s="778"/>
    </row>
    <row r="479">
      <c r="E479" s="777"/>
      <c r="N479" s="778"/>
    </row>
    <row r="480">
      <c r="E480" s="777"/>
      <c r="N480" s="778"/>
    </row>
    <row r="481">
      <c r="E481" s="777"/>
      <c r="N481" s="778"/>
    </row>
    <row r="482">
      <c r="E482" s="777"/>
      <c r="N482" s="778"/>
    </row>
    <row r="483">
      <c r="E483" s="777"/>
      <c r="N483" s="778"/>
    </row>
    <row r="484">
      <c r="E484" s="777"/>
      <c r="N484" s="778"/>
    </row>
    <row r="485">
      <c r="E485" s="777"/>
      <c r="N485" s="778"/>
    </row>
    <row r="486">
      <c r="E486" s="777"/>
      <c r="N486" s="778"/>
    </row>
    <row r="487">
      <c r="E487" s="777"/>
      <c r="N487" s="778"/>
    </row>
    <row r="488">
      <c r="E488" s="777"/>
      <c r="N488" s="778"/>
    </row>
    <row r="489">
      <c r="E489" s="777"/>
      <c r="N489" s="778"/>
    </row>
    <row r="490">
      <c r="E490" s="777"/>
      <c r="N490" s="778"/>
    </row>
    <row r="491">
      <c r="E491" s="777"/>
      <c r="N491" s="778"/>
    </row>
    <row r="492">
      <c r="E492" s="777"/>
      <c r="N492" s="778"/>
    </row>
    <row r="493">
      <c r="E493" s="777"/>
      <c r="N493" s="778"/>
    </row>
    <row r="494">
      <c r="E494" s="777"/>
      <c r="N494" s="778"/>
    </row>
    <row r="495">
      <c r="E495" s="777"/>
      <c r="N495" s="778"/>
    </row>
    <row r="496">
      <c r="E496" s="777"/>
      <c r="N496" s="778"/>
    </row>
    <row r="497">
      <c r="E497" s="777"/>
      <c r="N497" s="778"/>
    </row>
    <row r="498">
      <c r="E498" s="777"/>
      <c r="N498" s="778"/>
    </row>
    <row r="499">
      <c r="E499" s="777"/>
      <c r="N499" s="778"/>
    </row>
    <row r="500">
      <c r="E500" s="777"/>
      <c r="N500" s="778"/>
    </row>
    <row r="501">
      <c r="E501" s="777"/>
      <c r="N501" s="778"/>
    </row>
    <row r="502">
      <c r="E502" s="777"/>
      <c r="N502" s="778"/>
    </row>
    <row r="503">
      <c r="E503" s="777"/>
      <c r="N503" s="778"/>
    </row>
    <row r="504">
      <c r="E504" s="777"/>
      <c r="N504" s="778"/>
    </row>
    <row r="505">
      <c r="E505" s="777"/>
      <c r="N505" s="778"/>
    </row>
    <row r="506">
      <c r="E506" s="777"/>
      <c r="N506" s="778"/>
    </row>
    <row r="507">
      <c r="E507" s="777"/>
      <c r="N507" s="778"/>
    </row>
    <row r="508">
      <c r="E508" s="777"/>
      <c r="N508" s="778"/>
    </row>
    <row r="509">
      <c r="E509" s="777"/>
      <c r="N509" s="778"/>
    </row>
    <row r="510">
      <c r="E510" s="777"/>
      <c r="N510" s="778"/>
    </row>
    <row r="511">
      <c r="E511" s="777"/>
      <c r="N511" s="778"/>
    </row>
    <row r="512">
      <c r="E512" s="777"/>
      <c r="N512" s="778"/>
    </row>
    <row r="513">
      <c r="E513" s="777"/>
      <c r="N513" s="778"/>
    </row>
    <row r="514">
      <c r="E514" s="777"/>
      <c r="N514" s="778"/>
    </row>
    <row r="515">
      <c r="E515" s="777"/>
      <c r="N515" s="778"/>
    </row>
    <row r="516">
      <c r="E516" s="777"/>
      <c r="N516" s="778"/>
    </row>
    <row r="517">
      <c r="E517" s="777"/>
      <c r="N517" s="778"/>
    </row>
    <row r="518">
      <c r="E518" s="777"/>
      <c r="N518" s="778"/>
    </row>
    <row r="519">
      <c r="E519" s="777"/>
      <c r="N519" s="778"/>
    </row>
    <row r="520">
      <c r="E520" s="777"/>
      <c r="N520" s="778"/>
    </row>
    <row r="521">
      <c r="E521" s="777"/>
      <c r="N521" s="778"/>
    </row>
    <row r="522">
      <c r="E522" s="777"/>
      <c r="N522" s="778"/>
    </row>
    <row r="523">
      <c r="E523" s="777"/>
      <c r="N523" s="778"/>
    </row>
    <row r="524">
      <c r="E524" s="777"/>
      <c r="N524" s="778"/>
    </row>
    <row r="525">
      <c r="E525" s="777"/>
      <c r="N525" s="778"/>
    </row>
    <row r="526">
      <c r="E526" s="777"/>
      <c r="N526" s="778"/>
    </row>
    <row r="527">
      <c r="E527" s="777"/>
      <c r="N527" s="778"/>
    </row>
    <row r="528">
      <c r="E528" s="777"/>
      <c r="N528" s="778"/>
    </row>
    <row r="529">
      <c r="E529" s="777"/>
      <c r="N529" s="778"/>
    </row>
    <row r="530">
      <c r="E530" s="777"/>
      <c r="N530" s="778"/>
    </row>
    <row r="531">
      <c r="E531" s="777"/>
      <c r="N531" s="778"/>
    </row>
    <row r="532">
      <c r="E532" s="777"/>
      <c r="N532" s="778"/>
    </row>
    <row r="533">
      <c r="E533" s="777"/>
      <c r="N533" s="778"/>
    </row>
    <row r="534">
      <c r="E534" s="777"/>
      <c r="N534" s="778"/>
    </row>
    <row r="535">
      <c r="E535" s="777"/>
      <c r="N535" s="778"/>
    </row>
    <row r="536">
      <c r="E536" s="777"/>
      <c r="N536" s="778"/>
    </row>
    <row r="537">
      <c r="E537" s="777"/>
      <c r="N537" s="778"/>
    </row>
    <row r="538">
      <c r="E538" s="777"/>
      <c r="N538" s="778"/>
    </row>
    <row r="539">
      <c r="E539" s="777"/>
      <c r="N539" s="778"/>
    </row>
    <row r="540">
      <c r="E540" s="777"/>
      <c r="N540" s="778"/>
    </row>
    <row r="541">
      <c r="E541" s="777"/>
      <c r="N541" s="778"/>
    </row>
    <row r="542">
      <c r="E542" s="777"/>
      <c r="N542" s="778"/>
    </row>
    <row r="543">
      <c r="E543" s="777"/>
      <c r="N543" s="778"/>
    </row>
    <row r="544">
      <c r="E544" s="777"/>
      <c r="N544" s="778"/>
    </row>
    <row r="545">
      <c r="E545" s="777"/>
      <c r="N545" s="778"/>
    </row>
    <row r="546">
      <c r="E546" s="777"/>
      <c r="N546" s="778"/>
    </row>
    <row r="547">
      <c r="E547" s="777"/>
      <c r="N547" s="778"/>
    </row>
    <row r="548">
      <c r="E548" s="777"/>
      <c r="N548" s="778"/>
    </row>
    <row r="549">
      <c r="E549" s="777"/>
      <c r="N549" s="778"/>
    </row>
    <row r="550">
      <c r="E550" s="777"/>
      <c r="N550" s="778"/>
    </row>
    <row r="551">
      <c r="E551" s="777"/>
      <c r="N551" s="778"/>
    </row>
    <row r="552">
      <c r="E552" s="777"/>
      <c r="N552" s="778"/>
    </row>
    <row r="553">
      <c r="E553" s="777"/>
      <c r="N553" s="778"/>
    </row>
    <row r="554">
      <c r="E554" s="777"/>
      <c r="N554" s="778"/>
    </row>
    <row r="555">
      <c r="E555" s="777"/>
      <c r="N555" s="778"/>
    </row>
    <row r="556">
      <c r="E556" s="777"/>
      <c r="N556" s="778"/>
    </row>
    <row r="557">
      <c r="E557" s="777"/>
      <c r="N557" s="778"/>
    </row>
    <row r="558">
      <c r="E558" s="777"/>
      <c r="N558" s="778"/>
    </row>
    <row r="559">
      <c r="E559" s="777"/>
      <c r="N559" s="778"/>
    </row>
    <row r="560">
      <c r="E560" s="777"/>
      <c r="N560" s="778"/>
    </row>
    <row r="561">
      <c r="E561" s="777"/>
      <c r="N561" s="778"/>
    </row>
    <row r="562">
      <c r="E562" s="777"/>
      <c r="N562" s="778"/>
    </row>
    <row r="563">
      <c r="E563" s="777"/>
      <c r="N563" s="778"/>
    </row>
    <row r="564">
      <c r="E564" s="777"/>
      <c r="N564" s="778"/>
    </row>
    <row r="565">
      <c r="E565" s="777"/>
      <c r="N565" s="778"/>
    </row>
    <row r="566">
      <c r="E566" s="777"/>
      <c r="N566" s="778"/>
    </row>
    <row r="567">
      <c r="E567" s="777"/>
      <c r="N567" s="778"/>
    </row>
    <row r="568">
      <c r="E568" s="777"/>
      <c r="N568" s="778"/>
    </row>
    <row r="569">
      <c r="E569" s="777"/>
      <c r="N569" s="778"/>
    </row>
    <row r="570">
      <c r="E570" s="777"/>
      <c r="N570" s="778"/>
    </row>
    <row r="571">
      <c r="E571" s="777"/>
      <c r="N571" s="778"/>
    </row>
    <row r="572">
      <c r="E572" s="777"/>
      <c r="N572" s="778"/>
    </row>
    <row r="573">
      <c r="E573" s="777"/>
      <c r="N573" s="778"/>
    </row>
    <row r="574">
      <c r="E574" s="777"/>
      <c r="N574" s="778"/>
    </row>
    <row r="575">
      <c r="E575" s="777"/>
      <c r="N575" s="778"/>
    </row>
    <row r="576">
      <c r="E576" s="777"/>
      <c r="N576" s="778"/>
    </row>
    <row r="577">
      <c r="E577" s="777"/>
      <c r="N577" s="778"/>
    </row>
    <row r="578">
      <c r="E578" s="777"/>
      <c r="N578" s="778"/>
    </row>
    <row r="579">
      <c r="E579" s="777"/>
      <c r="N579" s="778"/>
    </row>
    <row r="580">
      <c r="E580" s="777"/>
      <c r="N580" s="778"/>
    </row>
    <row r="581">
      <c r="E581" s="777"/>
      <c r="N581" s="778"/>
    </row>
    <row r="582">
      <c r="E582" s="777"/>
      <c r="N582" s="778"/>
    </row>
    <row r="583">
      <c r="E583" s="777"/>
      <c r="N583" s="778"/>
    </row>
    <row r="584">
      <c r="E584" s="777"/>
      <c r="N584" s="778"/>
    </row>
    <row r="585">
      <c r="E585" s="777"/>
      <c r="N585" s="778"/>
    </row>
    <row r="586">
      <c r="E586" s="777"/>
      <c r="N586" s="778"/>
    </row>
    <row r="587">
      <c r="E587" s="777"/>
      <c r="N587" s="778"/>
    </row>
    <row r="588">
      <c r="E588" s="777"/>
      <c r="N588" s="778"/>
    </row>
    <row r="589">
      <c r="E589" s="777"/>
      <c r="N589" s="778"/>
    </row>
    <row r="590">
      <c r="E590" s="777"/>
      <c r="N590" s="778"/>
    </row>
    <row r="591">
      <c r="E591" s="777"/>
      <c r="N591" s="778"/>
    </row>
    <row r="592">
      <c r="E592" s="777"/>
      <c r="N592" s="778"/>
    </row>
    <row r="593">
      <c r="E593" s="777"/>
      <c r="N593" s="778"/>
    </row>
    <row r="594">
      <c r="E594" s="777"/>
      <c r="N594" s="778"/>
    </row>
    <row r="595">
      <c r="E595" s="777"/>
      <c r="N595" s="778"/>
    </row>
    <row r="596">
      <c r="E596" s="777"/>
      <c r="N596" s="778"/>
    </row>
    <row r="597">
      <c r="E597" s="777"/>
      <c r="N597" s="778"/>
    </row>
    <row r="598">
      <c r="E598" s="777"/>
      <c r="N598" s="778"/>
    </row>
    <row r="599">
      <c r="E599" s="777"/>
      <c r="N599" s="778"/>
    </row>
    <row r="600">
      <c r="E600" s="777"/>
      <c r="N600" s="778"/>
    </row>
    <row r="601">
      <c r="E601" s="777"/>
      <c r="N601" s="778"/>
    </row>
    <row r="602">
      <c r="E602" s="777"/>
      <c r="N602" s="778"/>
    </row>
    <row r="603">
      <c r="E603" s="777"/>
      <c r="N603" s="778"/>
    </row>
    <row r="604">
      <c r="E604" s="777"/>
      <c r="N604" s="778"/>
    </row>
    <row r="605">
      <c r="E605" s="777"/>
      <c r="N605" s="778"/>
    </row>
    <row r="606">
      <c r="E606" s="777"/>
      <c r="N606" s="778"/>
    </row>
    <row r="607">
      <c r="E607" s="777"/>
      <c r="N607" s="778"/>
    </row>
    <row r="608">
      <c r="E608" s="777"/>
      <c r="N608" s="778"/>
    </row>
    <row r="609">
      <c r="E609" s="777"/>
      <c r="N609" s="778"/>
    </row>
    <row r="610">
      <c r="E610" s="777"/>
      <c r="N610" s="778"/>
    </row>
    <row r="611">
      <c r="E611" s="777"/>
      <c r="N611" s="778"/>
    </row>
    <row r="612">
      <c r="E612" s="777"/>
      <c r="N612" s="778"/>
    </row>
    <row r="613">
      <c r="E613" s="777"/>
      <c r="N613" s="778"/>
    </row>
    <row r="614">
      <c r="E614" s="777"/>
      <c r="N614" s="778"/>
    </row>
    <row r="615">
      <c r="E615" s="777"/>
      <c r="N615" s="778"/>
    </row>
    <row r="616">
      <c r="E616" s="777"/>
      <c r="N616" s="778"/>
    </row>
    <row r="617">
      <c r="E617" s="777"/>
      <c r="N617" s="778"/>
    </row>
    <row r="618">
      <c r="E618" s="777"/>
      <c r="N618" s="778"/>
    </row>
    <row r="619">
      <c r="E619" s="777"/>
      <c r="N619" s="778"/>
    </row>
    <row r="620">
      <c r="E620" s="777"/>
      <c r="N620" s="778"/>
    </row>
    <row r="621">
      <c r="E621" s="777"/>
      <c r="N621" s="778"/>
    </row>
    <row r="622">
      <c r="E622" s="777"/>
      <c r="N622" s="778"/>
    </row>
    <row r="623">
      <c r="E623" s="777"/>
      <c r="N623" s="778"/>
    </row>
    <row r="624">
      <c r="E624" s="777"/>
      <c r="N624" s="778"/>
    </row>
    <row r="625">
      <c r="E625" s="777"/>
      <c r="N625" s="778"/>
    </row>
    <row r="626">
      <c r="E626" s="777"/>
      <c r="N626" s="778"/>
    </row>
    <row r="627">
      <c r="E627" s="777"/>
      <c r="N627" s="778"/>
    </row>
    <row r="628">
      <c r="E628" s="777"/>
      <c r="N628" s="778"/>
    </row>
    <row r="629">
      <c r="E629" s="777"/>
      <c r="N629" s="778"/>
    </row>
    <row r="630">
      <c r="E630" s="777"/>
      <c r="N630" s="778"/>
    </row>
    <row r="631">
      <c r="E631" s="777"/>
      <c r="N631" s="778"/>
    </row>
    <row r="632">
      <c r="E632" s="777"/>
      <c r="N632" s="778"/>
    </row>
    <row r="633">
      <c r="E633" s="777"/>
      <c r="N633" s="778"/>
    </row>
    <row r="634">
      <c r="E634" s="777"/>
      <c r="N634" s="778"/>
    </row>
    <row r="635">
      <c r="E635" s="777"/>
      <c r="N635" s="778"/>
    </row>
    <row r="636">
      <c r="E636" s="777"/>
      <c r="N636" s="778"/>
    </row>
    <row r="637">
      <c r="E637" s="777"/>
      <c r="N637" s="778"/>
    </row>
    <row r="638">
      <c r="E638" s="777"/>
      <c r="N638" s="778"/>
    </row>
    <row r="639">
      <c r="E639" s="777"/>
      <c r="N639" s="778"/>
    </row>
    <row r="640">
      <c r="E640" s="777"/>
      <c r="N640" s="778"/>
    </row>
    <row r="641">
      <c r="E641" s="777"/>
      <c r="N641" s="778"/>
    </row>
    <row r="642">
      <c r="E642" s="777"/>
      <c r="N642" s="778"/>
    </row>
    <row r="643">
      <c r="E643" s="777"/>
      <c r="N643" s="778"/>
    </row>
    <row r="644">
      <c r="E644" s="777"/>
      <c r="N644" s="778"/>
    </row>
    <row r="645">
      <c r="E645" s="777"/>
      <c r="N645" s="778"/>
    </row>
    <row r="646">
      <c r="E646" s="777"/>
      <c r="N646" s="778"/>
    </row>
    <row r="647">
      <c r="E647" s="777"/>
      <c r="N647" s="778"/>
    </row>
    <row r="648">
      <c r="E648" s="777"/>
      <c r="N648" s="778"/>
    </row>
    <row r="649">
      <c r="E649" s="777"/>
      <c r="N649" s="778"/>
    </row>
    <row r="650">
      <c r="E650" s="777"/>
      <c r="N650" s="778"/>
    </row>
    <row r="651">
      <c r="E651" s="777"/>
      <c r="N651" s="778"/>
    </row>
    <row r="652">
      <c r="E652" s="777"/>
      <c r="N652" s="778"/>
    </row>
    <row r="653">
      <c r="E653" s="777"/>
      <c r="N653" s="778"/>
    </row>
    <row r="654">
      <c r="E654" s="777"/>
      <c r="N654" s="778"/>
    </row>
    <row r="655">
      <c r="E655" s="777"/>
      <c r="N655" s="778"/>
    </row>
    <row r="656">
      <c r="E656" s="777"/>
      <c r="N656" s="778"/>
    </row>
    <row r="657">
      <c r="E657" s="777"/>
      <c r="N657" s="778"/>
    </row>
    <row r="658">
      <c r="E658" s="777"/>
      <c r="N658" s="778"/>
    </row>
    <row r="659">
      <c r="E659" s="777"/>
      <c r="N659" s="778"/>
    </row>
    <row r="660">
      <c r="E660" s="777"/>
      <c r="N660" s="778"/>
    </row>
    <row r="661">
      <c r="E661" s="777"/>
      <c r="N661" s="778"/>
    </row>
    <row r="662">
      <c r="E662" s="777"/>
      <c r="N662" s="778"/>
    </row>
    <row r="663">
      <c r="E663" s="777"/>
      <c r="N663" s="778"/>
    </row>
    <row r="664">
      <c r="E664" s="777"/>
      <c r="N664" s="778"/>
    </row>
    <row r="665">
      <c r="E665" s="777"/>
      <c r="N665" s="778"/>
    </row>
    <row r="666">
      <c r="E666" s="777"/>
      <c r="N666" s="778"/>
    </row>
    <row r="667">
      <c r="E667" s="777"/>
      <c r="N667" s="778"/>
    </row>
    <row r="668">
      <c r="E668" s="777"/>
      <c r="N668" s="778"/>
    </row>
    <row r="669">
      <c r="E669" s="777"/>
      <c r="N669" s="778"/>
    </row>
    <row r="670">
      <c r="E670" s="777"/>
      <c r="N670" s="778"/>
    </row>
    <row r="671">
      <c r="E671" s="777"/>
      <c r="N671" s="778"/>
    </row>
    <row r="672">
      <c r="E672" s="777"/>
      <c r="N672" s="778"/>
    </row>
    <row r="673">
      <c r="E673" s="777"/>
      <c r="N673" s="778"/>
    </row>
    <row r="674">
      <c r="E674" s="777"/>
      <c r="N674" s="778"/>
    </row>
    <row r="675">
      <c r="E675" s="777"/>
      <c r="N675" s="778"/>
    </row>
    <row r="676">
      <c r="E676" s="777"/>
      <c r="N676" s="778"/>
    </row>
    <row r="677">
      <c r="E677" s="777"/>
      <c r="N677" s="778"/>
    </row>
    <row r="678">
      <c r="E678" s="777"/>
      <c r="N678" s="778"/>
    </row>
    <row r="679">
      <c r="E679" s="777"/>
      <c r="N679" s="778"/>
    </row>
    <row r="680">
      <c r="E680" s="777"/>
      <c r="N680" s="778"/>
    </row>
    <row r="681">
      <c r="E681" s="777"/>
      <c r="N681" s="778"/>
    </row>
    <row r="682">
      <c r="E682" s="777"/>
      <c r="N682" s="778"/>
    </row>
    <row r="683">
      <c r="E683" s="777"/>
      <c r="N683" s="778"/>
    </row>
    <row r="684">
      <c r="E684" s="777"/>
      <c r="N684" s="778"/>
    </row>
    <row r="685">
      <c r="E685" s="777"/>
      <c r="N685" s="778"/>
    </row>
    <row r="686">
      <c r="E686" s="777"/>
      <c r="N686" s="778"/>
    </row>
    <row r="687">
      <c r="E687" s="777"/>
      <c r="N687" s="778"/>
    </row>
    <row r="688">
      <c r="E688" s="777"/>
      <c r="N688" s="778"/>
    </row>
    <row r="689">
      <c r="E689" s="777"/>
      <c r="N689" s="778"/>
    </row>
    <row r="690">
      <c r="E690" s="777"/>
      <c r="N690" s="778"/>
    </row>
    <row r="691">
      <c r="E691" s="777"/>
      <c r="N691" s="778"/>
    </row>
    <row r="692">
      <c r="E692" s="777"/>
      <c r="N692" s="778"/>
    </row>
    <row r="693">
      <c r="E693" s="777"/>
      <c r="N693" s="778"/>
    </row>
    <row r="694">
      <c r="E694" s="777"/>
      <c r="N694" s="778"/>
    </row>
    <row r="695">
      <c r="E695" s="777"/>
      <c r="N695" s="778"/>
    </row>
    <row r="696">
      <c r="E696" s="777"/>
      <c r="N696" s="778"/>
    </row>
    <row r="697">
      <c r="E697" s="777"/>
      <c r="N697" s="778"/>
    </row>
    <row r="698">
      <c r="E698" s="777"/>
      <c r="N698" s="778"/>
    </row>
    <row r="699">
      <c r="E699" s="777"/>
      <c r="N699" s="778"/>
    </row>
    <row r="700">
      <c r="E700" s="777"/>
      <c r="N700" s="778"/>
    </row>
    <row r="701">
      <c r="E701" s="777"/>
      <c r="N701" s="778"/>
    </row>
    <row r="702">
      <c r="E702" s="777"/>
      <c r="N702" s="778"/>
    </row>
    <row r="703">
      <c r="E703" s="777"/>
      <c r="N703" s="778"/>
    </row>
    <row r="704">
      <c r="E704" s="777"/>
      <c r="N704" s="778"/>
    </row>
    <row r="705">
      <c r="E705" s="777"/>
      <c r="N705" s="778"/>
    </row>
    <row r="706">
      <c r="E706" s="777"/>
      <c r="N706" s="778"/>
    </row>
    <row r="707">
      <c r="E707" s="777"/>
      <c r="N707" s="778"/>
    </row>
    <row r="708">
      <c r="E708" s="777"/>
      <c r="N708" s="778"/>
    </row>
    <row r="709">
      <c r="E709" s="777"/>
      <c r="N709" s="778"/>
    </row>
    <row r="710">
      <c r="E710" s="777"/>
      <c r="N710" s="778"/>
    </row>
    <row r="711">
      <c r="E711" s="777"/>
      <c r="N711" s="778"/>
    </row>
    <row r="712">
      <c r="E712" s="777"/>
      <c r="N712" s="778"/>
    </row>
    <row r="713">
      <c r="E713" s="777"/>
      <c r="N713" s="778"/>
    </row>
    <row r="714">
      <c r="E714" s="777"/>
      <c r="N714" s="778"/>
    </row>
    <row r="715">
      <c r="E715" s="777"/>
      <c r="N715" s="778"/>
    </row>
    <row r="716">
      <c r="E716" s="777"/>
      <c r="N716" s="778"/>
    </row>
    <row r="717">
      <c r="E717" s="777"/>
      <c r="N717" s="778"/>
    </row>
    <row r="718">
      <c r="E718" s="777"/>
      <c r="N718" s="778"/>
    </row>
    <row r="719">
      <c r="E719" s="777"/>
      <c r="N719" s="778"/>
    </row>
    <row r="720">
      <c r="E720" s="777"/>
      <c r="N720" s="778"/>
    </row>
    <row r="721">
      <c r="E721" s="777"/>
      <c r="N721" s="778"/>
    </row>
    <row r="722">
      <c r="E722" s="777"/>
      <c r="N722" s="778"/>
    </row>
    <row r="723">
      <c r="E723" s="777"/>
      <c r="N723" s="778"/>
    </row>
    <row r="724">
      <c r="E724" s="777"/>
      <c r="N724" s="778"/>
    </row>
    <row r="725">
      <c r="E725" s="777"/>
      <c r="N725" s="778"/>
    </row>
    <row r="726">
      <c r="E726" s="777"/>
      <c r="N726" s="778"/>
    </row>
    <row r="727">
      <c r="E727" s="777"/>
      <c r="N727" s="778"/>
    </row>
    <row r="728">
      <c r="E728" s="777"/>
      <c r="N728" s="778"/>
    </row>
    <row r="729">
      <c r="E729" s="777"/>
      <c r="N729" s="778"/>
    </row>
    <row r="730">
      <c r="E730" s="777"/>
      <c r="N730" s="778"/>
    </row>
    <row r="731">
      <c r="E731" s="777"/>
      <c r="N731" s="778"/>
    </row>
    <row r="732">
      <c r="E732" s="777"/>
      <c r="N732" s="778"/>
    </row>
    <row r="733">
      <c r="E733" s="777"/>
      <c r="N733" s="778"/>
    </row>
    <row r="734">
      <c r="E734" s="777"/>
      <c r="N734" s="778"/>
    </row>
    <row r="735">
      <c r="E735" s="777"/>
      <c r="N735" s="778"/>
    </row>
    <row r="736">
      <c r="E736" s="777"/>
      <c r="N736" s="778"/>
    </row>
    <row r="737">
      <c r="E737" s="777"/>
      <c r="N737" s="778"/>
    </row>
    <row r="738">
      <c r="E738" s="777"/>
      <c r="N738" s="778"/>
    </row>
    <row r="739">
      <c r="E739" s="777"/>
      <c r="N739" s="778"/>
    </row>
    <row r="740">
      <c r="E740" s="777"/>
      <c r="N740" s="778"/>
    </row>
    <row r="741">
      <c r="E741" s="777"/>
      <c r="N741" s="778"/>
    </row>
    <row r="742">
      <c r="E742" s="777"/>
      <c r="N742" s="778"/>
    </row>
    <row r="743">
      <c r="E743" s="777"/>
      <c r="N743" s="778"/>
    </row>
    <row r="744">
      <c r="E744" s="777"/>
      <c r="N744" s="778"/>
    </row>
    <row r="745">
      <c r="E745" s="777"/>
      <c r="N745" s="778"/>
    </row>
    <row r="746">
      <c r="E746" s="777"/>
      <c r="N746" s="778"/>
    </row>
    <row r="747">
      <c r="E747" s="777"/>
      <c r="N747" s="778"/>
    </row>
    <row r="748">
      <c r="E748" s="777"/>
      <c r="N748" s="778"/>
    </row>
    <row r="749">
      <c r="E749" s="777"/>
      <c r="N749" s="778"/>
    </row>
    <row r="750">
      <c r="E750" s="777"/>
      <c r="N750" s="778"/>
    </row>
    <row r="751">
      <c r="E751" s="777"/>
      <c r="N751" s="778"/>
    </row>
    <row r="752">
      <c r="E752" s="777"/>
      <c r="N752" s="778"/>
    </row>
    <row r="753">
      <c r="E753" s="777"/>
      <c r="N753" s="778"/>
    </row>
    <row r="754">
      <c r="E754" s="777"/>
      <c r="N754" s="778"/>
    </row>
    <row r="755">
      <c r="E755" s="777"/>
      <c r="N755" s="778"/>
    </row>
    <row r="756">
      <c r="E756" s="777"/>
      <c r="N756" s="778"/>
    </row>
    <row r="757">
      <c r="E757" s="777"/>
      <c r="N757" s="778"/>
    </row>
    <row r="758">
      <c r="E758" s="777"/>
      <c r="N758" s="778"/>
    </row>
    <row r="759">
      <c r="E759" s="777"/>
      <c r="N759" s="778"/>
    </row>
    <row r="760">
      <c r="E760" s="777"/>
      <c r="N760" s="778"/>
    </row>
    <row r="761">
      <c r="E761" s="777"/>
      <c r="N761" s="778"/>
    </row>
    <row r="762">
      <c r="E762" s="777"/>
      <c r="N762" s="778"/>
    </row>
    <row r="763">
      <c r="E763" s="777"/>
      <c r="N763" s="778"/>
    </row>
    <row r="764">
      <c r="E764" s="777"/>
      <c r="N764" s="778"/>
    </row>
    <row r="765">
      <c r="E765" s="777"/>
      <c r="N765" s="778"/>
    </row>
    <row r="766">
      <c r="E766" s="777"/>
      <c r="N766" s="778"/>
    </row>
    <row r="767">
      <c r="E767" s="777"/>
      <c r="N767" s="778"/>
    </row>
    <row r="768">
      <c r="E768" s="777"/>
      <c r="N768" s="778"/>
    </row>
    <row r="769">
      <c r="E769" s="777"/>
      <c r="N769" s="778"/>
    </row>
    <row r="770">
      <c r="E770" s="777"/>
      <c r="N770" s="778"/>
    </row>
    <row r="771">
      <c r="E771" s="777"/>
      <c r="N771" s="778"/>
    </row>
    <row r="772">
      <c r="E772" s="777"/>
      <c r="N772" s="778"/>
    </row>
    <row r="773">
      <c r="E773" s="777"/>
      <c r="N773" s="778"/>
    </row>
    <row r="774">
      <c r="E774" s="777"/>
      <c r="N774" s="778"/>
    </row>
    <row r="775">
      <c r="E775" s="777"/>
      <c r="N775" s="778"/>
    </row>
    <row r="776">
      <c r="E776" s="777"/>
      <c r="N776" s="778"/>
    </row>
    <row r="777">
      <c r="E777" s="777"/>
      <c r="N777" s="778"/>
    </row>
    <row r="778">
      <c r="E778" s="777"/>
      <c r="N778" s="778"/>
    </row>
    <row r="779">
      <c r="E779" s="777"/>
      <c r="N779" s="778"/>
    </row>
    <row r="780">
      <c r="E780" s="777"/>
      <c r="N780" s="778"/>
    </row>
    <row r="781">
      <c r="E781" s="777"/>
      <c r="N781" s="778"/>
    </row>
    <row r="782">
      <c r="E782" s="777"/>
      <c r="N782" s="778"/>
    </row>
    <row r="783">
      <c r="E783" s="777"/>
      <c r="N783" s="778"/>
    </row>
    <row r="784">
      <c r="E784" s="777"/>
      <c r="N784" s="778"/>
    </row>
    <row r="785">
      <c r="E785" s="777"/>
      <c r="N785" s="778"/>
    </row>
    <row r="786">
      <c r="E786" s="777"/>
      <c r="N786" s="778"/>
    </row>
    <row r="787">
      <c r="E787" s="777"/>
      <c r="N787" s="778"/>
    </row>
    <row r="788">
      <c r="E788" s="777"/>
      <c r="N788" s="778"/>
    </row>
    <row r="789">
      <c r="E789" s="777"/>
      <c r="N789" s="778"/>
    </row>
    <row r="790">
      <c r="E790" s="777"/>
      <c r="N790" s="778"/>
    </row>
    <row r="791">
      <c r="E791" s="777"/>
      <c r="N791" s="778"/>
    </row>
    <row r="792">
      <c r="E792" s="777"/>
      <c r="N792" s="778"/>
    </row>
    <row r="793">
      <c r="E793" s="777"/>
      <c r="N793" s="778"/>
    </row>
    <row r="794">
      <c r="E794" s="777"/>
      <c r="N794" s="778"/>
    </row>
    <row r="795">
      <c r="E795" s="777"/>
      <c r="N795" s="778"/>
    </row>
    <row r="796">
      <c r="E796" s="777"/>
      <c r="N796" s="778"/>
    </row>
    <row r="797">
      <c r="E797" s="777"/>
      <c r="N797" s="778"/>
    </row>
    <row r="798">
      <c r="E798" s="777"/>
      <c r="N798" s="778"/>
    </row>
    <row r="799">
      <c r="E799" s="777"/>
      <c r="N799" s="778"/>
    </row>
    <row r="800">
      <c r="E800" s="777"/>
      <c r="N800" s="778"/>
    </row>
    <row r="801">
      <c r="E801" s="777"/>
      <c r="N801" s="778"/>
    </row>
    <row r="802">
      <c r="E802" s="777"/>
      <c r="N802" s="778"/>
    </row>
    <row r="803">
      <c r="E803" s="777"/>
      <c r="N803" s="778"/>
    </row>
    <row r="804">
      <c r="E804" s="777"/>
      <c r="N804" s="778"/>
    </row>
    <row r="805">
      <c r="E805" s="777"/>
      <c r="N805" s="778"/>
    </row>
    <row r="806">
      <c r="E806" s="777"/>
      <c r="N806" s="778"/>
    </row>
    <row r="807">
      <c r="E807" s="777"/>
      <c r="N807" s="778"/>
    </row>
    <row r="808">
      <c r="E808" s="777"/>
      <c r="N808" s="778"/>
    </row>
    <row r="809">
      <c r="E809" s="777"/>
      <c r="N809" s="778"/>
    </row>
    <row r="810">
      <c r="E810" s="777"/>
      <c r="N810" s="778"/>
    </row>
    <row r="811">
      <c r="E811" s="777"/>
      <c r="N811" s="778"/>
    </row>
    <row r="812">
      <c r="E812" s="777"/>
      <c r="N812" s="778"/>
    </row>
    <row r="813">
      <c r="E813" s="777"/>
      <c r="N813" s="778"/>
    </row>
    <row r="814">
      <c r="E814" s="777"/>
      <c r="N814" s="778"/>
    </row>
    <row r="815">
      <c r="E815" s="777"/>
      <c r="N815" s="778"/>
    </row>
    <row r="816">
      <c r="E816" s="777"/>
      <c r="N816" s="778"/>
    </row>
    <row r="817">
      <c r="E817" s="777"/>
      <c r="N817" s="778"/>
    </row>
    <row r="818">
      <c r="E818" s="777"/>
      <c r="N818" s="778"/>
    </row>
    <row r="819">
      <c r="E819" s="777"/>
      <c r="N819" s="778"/>
    </row>
    <row r="820">
      <c r="E820" s="777"/>
      <c r="N820" s="778"/>
    </row>
    <row r="821">
      <c r="E821" s="777"/>
      <c r="N821" s="778"/>
    </row>
    <row r="822">
      <c r="E822" s="777"/>
      <c r="N822" s="778"/>
    </row>
    <row r="823">
      <c r="E823" s="777"/>
      <c r="N823" s="778"/>
    </row>
    <row r="824">
      <c r="E824" s="777"/>
      <c r="N824" s="778"/>
    </row>
    <row r="825">
      <c r="E825" s="777"/>
      <c r="N825" s="778"/>
    </row>
    <row r="826">
      <c r="E826" s="777"/>
      <c r="N826" s="778"/>
    </row>
    <row r="827">
      <c r="E827" s="777"/>
      <c r="N827" s="778"/>
    </row>
    <row r="828">
      <c r="E828" s="777"/>
      <c r="N828" s="778"/>
    </row>
    <row r="829">
      <c r="E829" s="777"/>
      <c r="N829" s="778"/>
    </row>
    <row r="830">
      <c r="E830" s="777"/>
      <c r="N830" s="778"/>
    </row>
    <row r="831">
      <c r="E831" s="777"/>
      <c r="N831" s="778"/>
    </row>
    <row r="832">
      <c r="E832" s="777"/>
      <c r="N832" s="778"/>
    </row>
    <row r="833">
      <c r="E833" s="777"/>
      <c r="N833" s="778"/>
    </row>
    <row r="834">
      <c r="E834" s="777"/>
      <c r="N834" s="778"/>
    </row>
    <row r="835">
      <c r="E835" s="777"/>
      <c r="N835" s="778"/>
    </row>
    <row r="836">
      <c r="E836" s="777"/>
      <c r="N836" s="778"/>
    </row>
    <row r="837">
      <c r="E837" s="777"/>
      <c r="N837" s="778"/>
    </row>
    <row r="838">
      <c r="E838" s="777"/>
      <c r="N838" s="778"/>
    </row>
    <row r="839">
      <c r="E839" s="777"/>
      <c r="N839" s="778"/>
    </row>
    <row r="840">
      <c r="E840" s="777"/>
      <c r="N840" s="778"/>
    </row>
    <row r="841">
      <c r="E841" s="777"/>
      <c r="N841" s="778"/>
    </row>
    <row r="842">
      <c r="E842" s="777"/>
      <c r="N842" s="778"/>
    </row>
    <row r="843">
      <c r="E843" s="777"/>
      <c r="N843" s="778"/>
    </row>
    <row r="844">
      <c r="E844" s="777"/>
      <c r="N844" s="778"/>
    </row>
    <row r="845">
      <c r="E845" s="777"/>
      <c r="N845" s="778"/>
    </row>
    <row r="846">
      <c r="E846" s="777"/>
      <c r="N846" s="778"/>
    </row>
    <row r="847">
      <c r="E847" s="777"/>
      <c r="N847" s="778"/>
    </row>
    <row r="848">
      <c r="E848" s="777"/>
      <c r="N848" s="778"/>
    </row>
    <row r="849">
      <c r="E849" s="777"/>
      <c r="N849" s="778"/>
    </row>
    <row r="850">
      <c r="E850" s="777"/>
      <c r="N850" s="778"/>
    </row>
    <row r="851">
      <c r="E851" s="777"/>
      <c r="N851" s="778"/>
    </row>
    <row r="852">
      <c r="E852" s="777"/>
      <c r="N852" s="778"/>
    </row>
    <row r="853">
      <c r="E853" s="777"/>
      <c r="N853" s="778"/>
    </row>
    <row r="854">
      <c r="E854" s="777"/>
      <c r="N854" s="778"/>
    </row>
    <row r="855">
      <c r="E855" s="777"/>
      <c r="N855" s="778"/>
    </row>
    <row r="856">
      <c r="E856" s="777"/>
      <c r="N856" s="778"/>
    </row>
    <row r="857">
      <c r="E857" s="777"/>
      <c r="N857" s="778"/>
    </row>
    <row r="858">
      <c r="E858" s="777"/>
      <c r="N858" s="778"/>
    </row>
    <row r="859">
      <c r="E859" s="777"/>
      <c r="N859" s="778"/>
    </row>
    <row r="860">
      <c r="E860" s="777"/>
      <c r="N860" s="778"/>
    </row>
    <row r="861">
      <c r="E861" s="777"/>
      <c r="N861" s="778"/>
    </row>
    <row r="862">
      <c r="E862" s="777"/>
      <c r="N862" s="778"/>
    </row>
    <row r="863">
      <c r="E863" s="777"/>
      <c r="N863" s="778"/>
    </row>
    <row r="864">
      <c r="E864" s="777"/>
      <c r="N864" s="778"/>
    </row>
    <row r="865">
      <c r="E865" s="777"/>
      <c r="N865" s="778"/>
    </row>
    <row r="866">
      <c r="E866" s="777"/>
      <c r="N866" s="778"/>
    </row>
    <row r="867">
      <c r="E867" s="777"/>
      <c r="N867" s="778"/>
    </row>
    <row r="868">
      <c r="E868" s="777"/>
      <c r="N868" s="778"/>
    </row>
    <row r="869">
      <c r="E869" s="777"/>
      <c r="N869" s="778"/>
    </row>
    <row r="870">
      <c r="E870" s="777"/>
      <c r="N870" s="778"/>
    </row>
    <row r="871">
      <c r="E871" s="777"/>
      <c r="N871" s="778"/>
    </row>
    <row r="872">
      <c r="E872" s="777"/>
      <c r="N872" s="778"/>
    </row>
    <row r="873">
      <c r="E873" s="777"/>
      <c r="N873" s="778"/>
    </row>
    <row r="874">
      <c r="E874" s="777"/>
      <c r="N874" s="778"/>
    </row>
    <row r="875">
      <c r="E875" s="777"/>
      <c r="N875" s="778"/>
    </row>
    <row r="876">
      <c r="E876" s="777"/>
      <c r="N876" s="778"/>
    </row>
    <row r="877">
      <c r="E877" s="777"/>
      <c r="N877" s="778"/>
    </row>
    <row r="878">
      <c r="E878" s="777"/>
      <c r="N878" s="778"/>
    </row>
    <row r="879">
      <c r="E879" s="777"/>
      <c r="N879" s="778"/>
    </row>
    <row r="880">
      <c r="E880" s="777"/>
      <c r="N880" s="778"/>
    </row>
    <row r="881">
      <c r="E881" s="777"/>
      <c r="N881" s="778"/>
    </row>
    <row r="882">
      <c r="E882" s="777"/>
      <c r="N882" s="778"/>
    </row>
    <row r="883">
      <c r="E883" s="777"/>
      <c r="N883" s="778"/>
    </row>
    <row r="884">
      <c r="E884" s="777"/>
      <c r="N884" s="778"/>
    </row>
    <row r="885">
      <c r="E885" s="777"/>
      <c r="N885" s="778"/>
    </row>
    <row r="886">
      <c r="E886" s="777"/>
      <c r="N886" s="778"/>
    </row>
    <row r="887">
      <c r="E887" s="777"/>
      <c r="N887" s="778"/>
    </row>
    <row r="888">
      <c r="E888" s="777"/>
      <c r="N888" s="778"/>
    </row>
    <row r="889">
      <c r="E889" s="777"/>
      <c r="N889" s="778"/>
    </row>
    <row r="890">
      <c r="E890" s="777"/>
      <c r="N890" s="778"/>
    </row>
    <row r="891">
      <c r="E891" s="777"/>
      <c r="N891" s="778"/>
    </row>
    <row r="892">
      <c r="E892" s="777"/>
      <c r="N892" s="778"/>
    </row>
    <row r="893">
      <c r="E893" s="777"/>
      <c r="N893" s="778"/>
    </row>
    <row r="894">
      <c r="E894" s="777"/>
      <c r="N894" s="778"/>
    </row>
    <row r="895">
      <c r="E895" s="777"/>
      <c r="N895" s="778"/>
    </row>
    <row r="896">
      <c r="E896" s="777"/>
      <c r="N896" s="778"/>
    </row>
    <row r="897">
      <c r="E897" s="777"/>
      <c r="N897" s="778"/>
    </row>
    <row r="898">
      <c r="E898" s="777"/>
      <c r="N898" s="778"/>
    </row>
    <row r="899">
      <c r="E899" s="777"/>
      <c r="N899" s="778"/>
    </row>
    <row r="900">
      <c r="E900" s="777"/>
      <c r="N900" s="778"/>
    </row>
    <row r="901">
      <c r="E901" s="777"/>
      <c r="N901" s="778"/>
    </row>
    <row r="902">
      <c r="E902" s="777"/>
      <c r="N902" s="778"/>
    </row>
    <row r="903">
      <c r="E903" s="777"/>
      <c r="N903" s="778"/>
    </row>
    <row r="904">
      <c r="E904" s="777"/>
      <c r="N904" s="778"/>
    </row>
    <row r="905">
      <c r="E905" s="777"/>
      <c r="N905" s="778"/>
    </row>
    <row r="906">
      <c r="E906" s="777"/>
      <c r="N906" s="778"/>
    </row>
    <row r="907">
      <c r="E907" s="777"/>
      <c r="N907" s="778"/>
    </row>
    <row r="908">
      <c r="E908" s="777"/>
      <c r="N908" s="778"/>
    </row>
    <row r="909">
      <c r="E909" s="777"/>
      <c r="N909" s="778"/>
    </row>
    <row r="910">
      <c r="E910" s="777"/>
      <c r="N910" s="778"/>
    </row>
    <row r="911">
      <c r="E911" s="777"/>
      <c r="N911" s="778"/>
    </row>
    <row r="912">
      <c r="E912" s="777"/>
      <c r="N912" s="778"/>
    </row>
    <row r="913">
      <c r="E913" s="777"/>
      <c r="N913" s="778"/>
    </row>
    <row r="914">
      <c r="E914" s="777"/>
      <c r="N914" s="778"/>
    </row>
    <row r="915">
      <c r="E915" s="777"/>
      <c r="N915" s="778"/>
    </row>
    <row r="916">
      <c r="E916" s="777"/>
      <c r="N916" s="778"/>
    </row>
    <row r="917">
      <c r="E917" s="777"/>
      <c r="N917" s="778"/>
    </row>
    <row r="918">
      <c r="E918" s="777"/>
      <c r="N918" s="778"/>
    </row>
    <row r="919">
      <c r="E919" s="777"/>
      <c r="N919" s="778"/>
    </row>
    <row r="920">
      <c r="E920" s="777"/>
      <c r="N920" s="778"/>
    </row>
    <row r="921">
      <c r="E921" s="777"/>
      <c r="N921" s="778"/>
    </row>
    <row r="922">
      <c r="E922" s="777"/>
      <c r="N922" s="778"/>
    </row>
    <row r="923">
      <c r="E923" s="777"/>
      <c r="N923" s="778"/>
    </row>
    <row r="924">
      <c r="E924" s="777"/>
      <c r="N924" s="778"/>
    </row>
    <row r="925">
      <c r="E925" s="777"/>
      <c r="N925" s="778"/>
    </row>
    <row r="926">
      <c r="E926" s="777"/>
      <c r="N926" s="778"/>
    </row>
    <row r="927">
      <c r="E927" s="777"/>
      <c r="N927" s="778"/>
    </row>
    <row r="928">
      <c r="E928" s="777"/>
      <c r="N928" s="778"/>
    </row>
    <row r="929">
      <c r="E929" s="777"/>
      <c r="N929" s="778"/>
    </row>
    <row r="930">
      <c r="E930" s="777"/>
      <c r="N930" s="778"/>
    </row>
    <row r="931">
      <c r="E931" s="777"/>
      <c r="N931" s="778"/>
    </row>
    <row r="932">
      <c r="E932" s="777"/>
      <c r="N932" s="778"/>
    </row>
    <row r="933">
      <c r="E933" s="777"/>
      <c r="N933" s="778"/>
    </row>
    <row r="934">
      <c r="E934" s="777"/>
      <c r="N934" s="778"/>
    </row>
    <row r="935">
      <c r="E935" s="777"/>
      <c r="N935" s="778"/>
    </row>
    <row r="936">
      <c r="E936" s="777"/>
      <c r="N936" s="778"/>
    </row>
    <row r="937">
      <c r="E937" s="777"/>
      <c r="N937" s="778"/>
    </row>
    <row r="938">
      <c r="E938" s="777"/>
      <c r="N938" s="778"/>
    </row>
    <row r="939">
      <c r="E939" s="777"/>
      <c r="N939" s="778"/>
    </row>
    <row r="940">
      <c r="E940" s="777"/>
      <c r="N940" s="778"/>
    </row>
    <row r="941">
      <c r="E941" s="777"/>
      <c r="N941" s="778"/>
    </row>
    <row r="942">
      <c r="E942" s="777"/>
      <c r="N942" s="778"/>
    </row>
    <row r="943">
      <c r="E943" s="777"/>
      <c r="N943" s="778"/>
    </row>
    <row r="944">
      <c r="E944" s="777"/>
      <c r="N944" s="778"/>
    </row>
    <row r="945">
      <c r="E945" s="777"/>
      <c r="N945" s="778"/>
    </row>
    <row r="946">
      <c r="E946" s="777"/>
      <c r="N946" s="778"/>
    </row>
    <row r="947">
      <c r="E947" s="777"/>
      <c r="N947" s="778"/>
    </row>
    <row r="948">
      <c r="E948" s="777"/>
      <c r="N948" s="778"/>
    </row>
    <row r="949">
      <c r="E949" s="777"/>
      <c r="N949" s="778"/>
    </row>
    <row r="950">
      <c r="E950" s="777"/>
      <c r="N950" s="778"/>
    </row>
    <row r="951">
      <c r="E951" s="777"/>
      <c r="N951" s="778"/>
    </row>
    <row r="952">
      <c r="E952" s="777"/>
      <c r="N952" s="778"/>
    </row>
    <row r="953">
      <c r="E953" s="777"/>
      <c r="N953" s="778"/>
    </row>
    <row r="954">
      <c r="E954" s="777"/>
      <c r="N954" s="778"/>
    </row>
    <row r="955">
      <c r="E955" s="777"/>
      <c r="N955" s="778"/>
    </row>
    <row r="956">
      <c r="E956" s="777"/>
      <c r="N956" s="778"/>
    </row>
    <row r="957">
      <c r="E957" s="777"/>
      <c r="N957" s="778"/>
    </row>
    <row r="958">
      <c r="E958" s="777"/>
      <c r="N958" s="778"/>
    </row>
    <row r="959">
      <c r="E959" s="777"/>
      <c r="N959" s="778"/>
    </row>
    <row r="960">
      <c r="E960" s="777"/>
      <c r="N960" s="778"/>
    </row>
    <row r="961">
      <c r="E961" s="777"/>
      <c r="N961" s="778"/>
    </row>
    <row r="962">
      <c r="E962" s="777"/>
      <c r="N962" s="778"/>
    </row>
    <row r="963">
      <c r="E963" s="777"/>
      <c r="N963" s="778"/>
    </row>
    <row r="964">
      <c r="E964" s="777"/>
      <c r="N964" s="778"/>
    </row>
    <row r="965">
      <c r="E965" s="777"/>
      <c r="N965" s="778"/>
    </row>
    <row r="966">
      <c r="E966" s="777"/>
      <c r="N966" s="778"/>
    </row>
    <row r="967">
      <c r="E967" s="777"/>
      <c r="N967" s="778"/>
    </row>
    <row r="968">
      <c r="E968" s="777"/>
      <c r="N968" s="778"/>
    </row>
    <row r="969">
      <c r="E969" s="777"/>
      <c r="N969" s="778"/>
    </row>
    <row r="970">
      <c r="E970" s="777"/>
      <c r="N970" s="778"/>
    </row>
    <row r="971">
      <c r="E971" s="777"/>
      <c r="N971" s="778"/>
    </row>
    <row r="972">
      <c r="E972" s="777"/>
      <c r="N972" s="778"/>
    </row>
    <row r="973">
      <c r="E973" s="777"/>
      <c r="N973" s="778"/>
    </row>
    <row r="974">
      <c r="E974" s="777"/>
      <c r="N974" s="778"/>
    </row>
    <row r="975">
      <c r="E975" s="777"/>
      <c r="N975" s="778"/>
    </row>
    <row r="976">
      <c r="E976" s="777"/>
      <c r="N976" s="778"/>
    </row>
    <row r="977">
      <c r="E977" s="777"/>
      <c r="N977" s="778"/>
    </row>
    <row r="978">
      <c r="E978" s="777"/>
      <c r="N978" s="778"/>
    </row>
    <row r="979">
      <c r="E979" s="777"/>
      <c r="N979" s="778"/>
    </row>
    <row r="980">
      <c r="E980" s="777"/>
      <c r="N980" s="778"/>
    </row>
    <row r="981">
      <c r="E981" s="777"/>
      <c r="N981" s="778"/>
    </row>
    <row r="982">
      <c r="E982" s="777"/>
      <c r="N982" s="778"/>
    </row>
    <row r="983">
      <c r="E983" s="777"/>
      <c r="N983" s="778"/>
    </row>
    <row r="984">
      <c r="E984" s="777"/>
      <c r="N984" s="778"/>
    </row>
    <row r="985">
      <c r="E985" s="777"/>
      <c r="N985" s="778"/>
    </row>
    <row r="986">
      <c r="E986" s="777"/>
      <c r="N986" s="778"/>
    </row>
    <row r="987">
      <c r="E987" s="777"/>
      <c r="N987" s="778"/>
    </row>
    <row r="988">
      <c r="E988" s="777"/>
      <c r="N988" s="778"/>
    </row>
    <row r="989">
      <c r="E989" s="777"/>
      <c r="N989" s="778"/>
    </row>
    <row r="990">
      <c r="E990" s="777"/>
      <c r="N990" s="778"/>
    </row>
    <row r="991">
      <c r="E991" s="777"/>
      <c r="N991" s="778"/>
    </row>
    <row r="992">
      <c r="E992" s="777"/>
      <c r="N992" s="778"/>
    </row>
    <row r="993">
      <c r="E993" s="777"/>
      <c r="N993" s="778"/>
    </row>
    <row r="994">
      <c r="E994" s="777"/>
      <c r="N994" s="778"/>
    </row>
    <row r="995">
      <c r="E995" s="777"/>
      <c r="N995" s="778"/>
    </row>
    <row r="996">
      <c r="E996" s="777"/>
      <c r="N996" s="778"/>
    </row>
    <row r="997">
      <c r="E997" s="777"/>
      <c r="N997" s="778"/>
    </row>
    <row r="998">
      <c r="E998" s="777"/>
      <c r="N998" s="778"/>
    </row>
    <row r="999">
      <c r="E999" s="777"/>
      <c r="N999" s="778"/>
    </row>
    <row r="1000">
      <c r="E1000" s="777"/>
      <c r="N1000" s="778"/>
    </row>
    <row r="1001">
      <c r="E1001" s="777"/>
      <c r="N1001" s="778"/>
    </row>
    <row r="1002">
      <c r="E1002" s="777"/>
      <c r="N1002" s="778"/>
    </row>
    <row r="1003">
      <c r="E1003" s="777"/>
      <c r="N1003" s="778"/>
    </row>
    <row r="1004">
      <c r="E1004" s="777"/>
      <c r="N1004" s="778"/>
    </row>
    <row r="1005">
      <c r="E1005" s="777"/>
      <c r="N1005" s="778"/>
    </row>
    <row r="1006">
      <c r="E1006" s="777"/>
      <c r="N1006" s="778"/>
    </row>
    <row r="1007">
      <c r="E1007" s="777"/>
      <c r="N1007" s="778"/>
    </row>
    <row r="1008">
      <c r="E1008" s="777"/>
      <c r="N1008" s="778"/>
    </row>
    <row r="1009">
      <c r="E1009" s="777"/>
      <c r="N1009" s="778"/>
    </row>
    <row r="1010">
      <c r="E1010" s="777"/>
      <c r="N1010" s="778"/>
    </row>
    <row r="1011">
      <c r="E1011" s="777"/>
      <c r="N1011" s="778"/>
    </row>
    <row r="1012">
      <c r="E1012" s="777"/>
      <c r="N1012" s="778"/>
    </row>
    <row r="1013">
      <c r="E1013" s="777"/>
      <c r="N1013" s="778"/>
    </row>
    <row r="1014">
      <c r="E1014" s="777"/>
      <c r="N1014" s="778"/>
    </row>
    <row r="1015">
      <c r="E1015" s="777"/>
      <c r="N1015" s="778"/>
    </row>
    <row r="1016">
      <c r="E1016" s="777"/>
      <c r="N1016" s="778"/>
    </row>
    <row r="1017">
      <c r="E1017" s="777"/>
      <c r="N1017" s="778"/>
    </row>
    <row r="1018">
      <c r="E1018" s="777"/>
      <c r="N1018" s="778"/>
    </row>
    <row r="1019">
      <c r="E1019" s="777"/>
      <c r="N1019" s="778"/>
    </row>
    <row r="1020">
      <c r="E1020" s="777"/>
      <c r="N1020" s="778"/>
    </row>
    <row r="1021">
      <c r="E1021" s="777"/>
      <c r="N1021" s="778"/>
    </row>
    <row r="1022">
      <c r="E1022" s="777"/>
      <c r="N1022" s="778"/>
    </row>
    <row r="1023">
      <c r="E1023" s="777"/>
      <c r="N1023" s="778"/>
    </row>
    <row r="1024">
      <c r="E1024" s="777"/>
      <c r="N1024" s="778"/>
    </row>
    <row r="1025">
      <c r="E1025" s="777"/>
      <c r="N1025" s="778"/>
    </row>
    <row r="1026">
      <c r="E1026" s="777"/>
      <c r="N1026" s="778"/>
    </row>
    <row r="1027">
      <c r="E1027" s="777"/>
      <c r="N1027" s="778"/>
    </row>
    <row r="1028">
      <c r="E1028" s="777"/>
      <c r="N1028" s="778"/>
    </row>
    <row r="1029">
      <c r="E1029" s="777"/>
      <c r="N1029" s="778"/>
    </row>
    <row r="1030">
      <c r="E1030" s="777"/>
      <c r="N1030" s="778"/>
    </row>
    <row r="1031">
      <c r="E1031" s="777"/>
      <c r="N1031" s="778"/>
    </row>
    <row r="1032">
      <c r="E1032" s="777"/>
      <c r="N1032" s="778"/>
    </row>
    <row r="1033">
      <c r="E1033" s="777"/>
      <c r="N1033" s="778"/>
    </row>
    <row r="1034">
      <c r="E1034" s="777"/>
      <c r="N1034" s="778"/>
    </row>
    <row r="1035">
      <c r="E1035" s="777"/>
      <c r="N1035" s="778"/>
    </row>
    <row r="1036">
      <c r="E1036" s="777"/>
      <c r="N1036" s="77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cols>
    <col customWidth="1" min="1" max="1" width="35.71"/>
    <col customWidth="1" min="2" max="4" width="2.86"/>
    <col customWidth="1" min="5" max="5" width="5.86"/>
    <col customWidth="1" min="6" max="7" width="7.86"/>
    <col customWidth="1" min="8" max="8" width="8.0"/>
    <col customWidth="1" min="9" max="9" width="4.86"/>
    <col customWidth="1" min="10" max="10" width="9.43"/>
    <col customWidth="1" min="11" max="11" width="10.14"/>
    <col customWidth="1" min="12" max="12" width="10.0"/>
    <col customWidth="1" min="13" max="13" width="8.86"/>
    <col customWidth="1" min="14" max="15" width="5.29"/>
    <col customWidth="1" min="16" max="16" width="8.71"/>
    <col customWidth="1" min="17" max="22" width="8.0"/>
    <col customWidth="1" min="23" max="24" width="7.0"/>
    <col customWidth="1" min="25" max="25" width="9.57"/>
    <col customWidth="1" min="26" max="26" width="14.43"/>
    <col customWidth="1" min="27" max="27" width="8.29"/>
    <col customWidth="1" min="28" max="28" width="9.43"/>
    <col customWidth="1" min="29" max="37" width="8.86"/>
    <col customWidth="1" min="38" max="39" width="9.29"/>
    <col customWidth="1" min="40" max="46" width="8.86"/>
  </cols>
  <sheetData>
    <row r="1">
      <c r="A1" s="3"/>
      <c r="B1" s="5" t="s">
        <v>2</v>
      </c>
      <c r="C1" s="5" t="s">
        <v>4</v>
      </c>
      <c r="D1" s="5" t="s">
        <v>5</v>
      </c>
      <c r="E1" s="7"/>
      <c r="F1" s="8"/>
      <c r="G1" s="8"/>
      <c r="H1" s="8"/>
      <c r="I1" s="8"/>
      <c r="J1" s="8"/>
      <c r="K1" s="8"/>
      <c r="L1" s="8"/>
      <c r="M1" s="10"/>
      <c r="N1" s="8"/>
      <c r="O1" s="8"/>
      <c r="P1" s="11"/>
      <c r="Q1" s="13" t="s">
        <v>6</v>
      </c>
      <c r="R1" s="9"/>
      <c r="S1" s="15"/>
      <c r="T1" s="17" t="s">
        <v>7</v>
      </c>
      <c r="U1" s="9"/>
      <c r="V1" s="9"/>
      <c r="W1" s="18"/>
      <c r="X1" s="20"/>
      <c r="Y1" s="8"/>
      <c r="Z1" s="22"/>
      <c r="AA1" s="9"/>
      <c r="AB1" s="9"/>
      <c r="AC1" s="24" t="s">
        <v>12</v>
      </c>
      <c r="AD1" s="15"/>
      <c r="AE1" s="26" t="s">
        <v>14</v>
      </c>
      <c r="AF1" s="9"/>
      <c r="AG1" s="28" t="s">
        <v>7</v>
      </c>
      <c r="AH1" s="15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2"/>
    </row>
    <row r="2">
      <c r="A2" s="34"/>
      <c r="B2" s="36"/>
      <c r="C2" s="36"/>
      <c r="D2" s="36"/>
      <c r="E2" s="38" t="s">
        <v>31</v>
      </c>
      <c r="F2" s="40" t="s">
        <v>25</v>
      </c>
      <c r="G2" s="40" t="s">
        <v>40</v>
      </c>
      <c r="H2" s="40" t="s">
        <v>41</v>
      </c>
      <c r="I2" s="40" t="s">
        <v>42</v>
      </c>
      <c r="J2" s="42" t="s">
        <v>43</v>
      </c>
      <c r="K2" s="42" t="s">
        <v>46</v>
      </c>
      <c r="L2" s="42" t="s">
        <v>47</v>
      </c>
      <c r="M2" s="44" t="s">
        <v>48</v>
      </c>
      <c r="N2" s="46" t="s">
        <v>49</v>
      </c>
      <c r="O2" s="48" t="s">
        <v>7</v>
      </c>
      <c r="P2" s="50" t="s">
        <v>52</v>
      </c>
      <c r="Q2" s="52" t="s">
        <v>54</v>
      </c>
      <c r="R2" s="42" t="s">
        <v>56</v>
      </c>
      <c r="S2" s="44" t="s">
        <v>58</v>
      </c>
      <c r="T2" s="46" t="s">
        <v>54</v>
      </c>
      <c r="U2" s="55" t="s">
        <v>56</v>
      </c>
      <c r="V2" s="56" t="s">
        <v>58</v>
      </c>
      <c r="W2" s="57" t="s">
        <v>62</v>
      </c>
      <c r="X2" s="55" t="s">
        <v>65</v>
      </c>
      <c r="Y2" s="40" t="s">
        <v>67</v>
      </c>
      <c r="Z2" s="58" t="s">
        <v>68</v>
      </c>
      <c r="AA2" s="59" t="s">
        <v>72</v>
      </c>
      <c r="AB2" s="60" t="s">
        <v>75</v>
      </c>
      <c r="AC2" s="61" t="s">
        <v>80</v>
      </c>
      <c r="AD2" s="62" t="s">
        <v>83</v>
      </c>
      <c r="AE2" s="63" t="s">
        <v>80</v>
      </c>
      <c r="AF2" s="64" t="s">
        <v>83</v>
      </c>
      <c r="AG2" s="61" t="s">
        <v>80</v>
      </c>
      <c r="AH2" s="65" t="s">
        <v>83</v>
      </c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2"/>
    </row>
    <row r="3">
      <c r="A3" s="66" t="s">
        <v>92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32"/>
      <c r="N3" s="66"/>
      <c r="O3" s="66"/>
      <c r="P3" s="67"/>
      <c r="Q3" s="66"/>
      <c r="R3" s="66"/>
      <c r="S3" s="66"/>
      <c r="T3" s="66"/>
      <c r="U3" s="32"/>
      <c r="V3" s="32"/>
      <c r="W3" s="32"/>
      <c r="X3" s="32"/>
      <c r="Y3" s="66"/>
      <c r="Z3" s="32"/>
      <c r="AA3" s="67"/>
      <c r="AB3" s="67"/>
      <c r="AC3" s="68"/>
      <c r="AD3" s="68"/>
      <c r="AE3" s="69"/>
      <c r="AF3" s="69"/>
      <c r="AG3" s="69"/>
      <c r="AH3" s="69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32"/>
    </row>
    <row r="4">
      <c r="A4" s="70" t="s">
        <v>100</v>
      </c>
      <c r="B4" s="71"/>
      <c r="C4" s="72"/>
      <c r="D4" s="71"/>
      <c r="E4" s="73">
        <v>50.0</v>
      </c>
      <c r="F4" s="74">
        <v>0.11</v>
      </c>
      <c r="G4" s="74">
        <v>1.3</v>
      </c>
      <c r="H4" s="74">
        <v>0.35</v>
      </c>
      <c r="I4" s="74">
        <v>15.0</v>
      </c>
      <c r="J4" s="75">
        <v>0.33</v>
      </c>
      <c r="K4" s="75">
        <v>2.0</v>
      </c>
      <c r="L4" s="75">
        <v>25.0</v>
      </c>
      <c r="M4" s="77"/>
      <c r="N4" s="79" t="s">
        <v>53</v>
      </c>
      <c r="O4" s="81" t="s">
        <v>53</v>
      </c>
      <c r="P4" s="83">
        <v>7.0</v>
      </c>
      <c r="Q4" s="84"/>
      <c r="R4" s="85"/>
      <c r="S4" s="86"/>
      <c r="T4" s="87"/>
      <c r="U4" s="85"/>
      <c r="V4" s="77"/>
      <c r="W4" s="88">
        <v>1.0</v>
      </c>
      <c r="X4" s="89">
        <v>2.1</v>
      </c>
      <c r="Y4" s="74">
        <v>-0.03</v>
      </c>
      <c r="Z4" s="91" t="s">
        <v>134</v>
      </c>
      <c r="AA4" s="92">
        <f t="shared" ref="AA4:AA12" si="1">P4*I4</f>
        <v>105</v>
      </c>
      <c r="AB4" s="93" t="s">
        <v>144</v>
      </c>
      <c r="AC4" s="94">
        <f t="shared" ref="AC4:AC12" si="2">AA4/(H4*(P4-1))</f>
        <v>50</v>
      </c>
      <c r="AD4" s="95">
        <f t="shared" ref="AD4:AD12" si="3">AA4/(H4*(P4-1)+K4)</f>
        <v>25.6097561</v>
      </c>
      <c r="AE4" s="94" t="str">
        <f t="shared" ref="AE4:AE12" si="4">IF(N4="да",AA4/IF(S4=0,Q4*60/M4*R4+H4*(R4-1),IF(S4=1,Q4*60/M4*(R4)+H4*(R4),IF(S4&gt;1,Q4*60/M4*(R4)+S4*60/M4*(S4-1)+H4*(R4)))),"-")</f>
        <v>-</v>
      </c>
      <c r="AF4" s="96" t="str">
        <f t="shared" ref="AF4:AF12" si="5">IF(N4="да",AA4/(IF(S4=0,Q4*60/M4*R4+H4*(R4-1),IF(S4=1,Q4*60/M4*(R4)+H4*(R4),IF(S4&gt;1,Q4*60/M4*(R4)+S4*60/M4*(S4-1)+H4*(R4))))+K4),"-")
</f>
        <v>-</v>
      </c>
      <c r="AG4" s="94" t="str">
        <f t="shared" ref="AG4:AG12" si="6">IF(O4="да",AA4/IF(V4=0,T4*60/M4*U4+H4*(U4-1),IF(V4=1,T4*60/M4*(U4)+H4*(U4),IF(V4&gt;1,T4*60/M4*(U4)+V4*60/M4*(V4-1)+H4*(U4)))),"-")</f>
        <v>-</v>
      </c>
      <c r="AH4" s="96" t="str">
        <f t="shared" ref="AH4:AH12" si="7">IF(O4="да",AA4/(IF(V4=0,T4*60/M4*U4+H4*(U4-1),IF(V4=1,T4*60/M4*(U4)+H4*(U4),IF(V4&gt;1,T4*60/M4*(U4)+V4*60/M4*(V4-1)+H4*(U4))))+K4),"-")
</f>
        <v>-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2"/>
    </row>
    <row r="5">
      <c r="A5" s="97" t="s">
        <v>187</v>
      </c>
      <c r="B5" s="71"/>
      <c r="C5" s="98"/>
      <c r="D5" s="71"/>
      <c r="E5" s="99">
        <v>40.0</v>
      </c>
      <c r="F5" s="100">
        <v>0.12</v>
      </c>
      <c r="G5" s="100">
        <v>1.47</v>
      </c>
      <c r="H5" s="100">
        <v>0.25</v>
      </c>
      <c r="I5" s="100">
        <v>15.0</v>
      </c>
      <c r="J5" s="101">
        <v>0.37</v>
      </c>
      <c r="K5" s="101">
        <v>2.0</v>
      </c>
      <c r="L5" s="101">
        <v>25.0</v>
      </c>
      <c r="M5" s="102"/>
      <c r="N5" s="103" t="s">
        <v>53</v>
      </c>
      <c r="O5" s="104" t="s">
        <v>53</v>
      </c>
      <c r="P5" s="105">
        <v>6.0</v>
      </c>
      <c r="Q5" s="106"/>
      <c r="R5" s="107"/>
      <c r="S5" s="108"/>
      <c r="T5" s="109"/>
      <c r="U5" s="107"/>
      <c r="V5" s="102"/>
      <c r="W5" s="110">
        <v>1.0</v>
      </c>
      <c r="X5" s="111">
        <v>2.1</v>
      </c>
      <c r="Y5" s="100">
        <v>-0.02</v>
      </c>
      <c r="Z5" s="112" t="s">
        <v>134</v>
      </c>
      <c r="AA5" s="114">
        <f t="shared" si="1"/>
        <v>90</v>
      </c>
      <c r="AB5" s="116" t="s">
        <v>144</v>
      </c>
      <c r="AC5" s="118">
        <f t="shared" si="2"/>
        <v>72</v>
      </c>
      <c r="AD5" s="120">
        <f t="shared" si="3"/>
        <v>27.69230769</v>
      </c>
      <c r="AE5" s="118" t="str">
        <f t="shared" si="4"/>
        <v>-</v>
      </c>
      <c r="AF5" s="122" t="str">
        <f t="shared" si="5"/>
        <v>-</v>
      </c>
      <c r="AG5" s="118" t="str">
        <f t="shared" si="6"/>
        <v>-</v>
      </c>
      <c r="AH5" s="122" t="str">
        <f t="shared" si="7"/>
        <v>-</v>
      </c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2"/>
    </row>
    <row r="6">
      <c r="A6" s="97" t="s">
        <v>233</v>
      </c>
      <c r="B6" s="124"/>
      <c r="C6" s="124"/>
      <c r="D6" s="72"/>
      <c r="E6" s="99">
        <v>42.0</v>
      </c>
      <c r="F6" s="100">
        <v>0.13</v>
      </c>
      <c r="G6" s="100">
        <v>1.4</v>
      </c>
      <c r="H6" s="100">
        <v>0.24</v>
      </c>
      <c r="I6" s="100">
        <v>15.0</v>
      </c>
      <c r="J6" s="101">
        <v>0.38</v>
      </c>
      <c r="K6" s="101">
        <v>2.0</v>
      </c>
      <c r="L6" s="101">
        <v>30.0</v>
      </c>
      <c r="M6" s="102"/>
      <c r="N6" s="103" t="s">
        <v>53</v>
      </c>
      <c r="O6" s="104" t="s">
        <v>53</v>
      </c>
      <c r="P6" s="105">
        <v>8.0</v>
      </c>
      <c r="Q6" s="106"/>
      <c r="R6" s="107"/>
      <c r="S6" s="108"/>
      <c r="T6" s="109"/>
      <c r="U6" s="107"/>
      <c r="V6" s="102"/>
      <c r="W6" s="110">
        <v>1.0</v>
      </c>
      <c r="X6" s="111">
        <v>2.1</v>
      </c>
      <c r="Y6" s="100">
        <v>-0.03</v>
      </c>
      <c r="Z6" s="112" t="s">
        <v>134</v>
      </c>
      <c r="AA6" s="114">
        <f t="shared" si="1"/>
        <v>120</v>
      </c>
      <c r="AB6" s="116" t="s">
        <v>144</v>
      </c>
      <c r="AC6" s="118">
        <f t="shared" si="2"/>
        <v>71.42857143</v>
      </c>
      <c r="AD6" s="120">
        <f t="shared" si="3"/>
        <v>32.60869565</v>
      </c>
      <c r="AE6" s="118" t="str">
        <f t="shared" si="4"/>
        <v>-</v>
      </c>
      <c r="AF6" s="122" t="str">
        <f t="shared" si="5"/>
        <v>-</v>
      </c>
      <c r="AG6" s="118" t="str">
        <f t="shared" si="6"/>
        <v>-</v>
      </c>
      <c r="AH6" s="122" t="str">
        <f t="shared" si="7"/>
        <v>-</v>
      </c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2"/>
    </row>
    <row r="7">
      <c r="A7" s="97" t="s">
        <v>234</v>
      </c>
      <c r="B7" s="72"/>
      <c r="C7" s="124"/>
      <c r="D7" s="72"/>
      <c r="E7" s="99">
        <v>42.0</v>
      </c>
      <c r="F7" s="100">
        <v>0.12</v>
      </c>
      <c r="G7" s="100">
        <v>1.26</v>
      </c>
      <c r="H7" s="100">
        <v>0.25</v>
      </c>
      <c r="I7" s="100">
        <v>15.0</v>
      </c>
      <c r="J7" s="101">
        <v>0.3</v>
      </c>
      <c r="K7" s="101">
        <v>3.0</v>
      </c>
      <c r="L7" s="101">
        <v>27.0</v>
      </c>
      <c r="M7" s="102"/>
      <c r="N7" s="103" t="s">
        <v>53</v>
      </c>
      <c r="O7" s="104" t="s">
        <v>53</v>
      </c>
      <c r="P7" s="105">
        <v>16.0</v>
      </c>
      <c r="Q7" s="109"/>
      <c r="R7" s="107"/>
      <c r="S7" s="108"/>
      <c r="T7" s="109"/>
      <c r="U7" s="107"/>
      <c r="V7" s="102"/>
      <c r="W7" s="110">
        <v>1.0</v>
      </c>
      <c r="X7" s="111">
        <v>2.1</v>
      </c>
      <c r="Y7" s="100">
        <v>-0.03</v>
      </c>
      <c r="Z7" s="112" t="s">
        <v>235</v>
      </c>
      <c r="AA7" s="114">
        <f t="shared" si="1"/>
        <v>240</v>
      </c>
      <c r="AB7" s="116" t="s">
        <v>236</v>
      </c>
      <c r="AC7" s="118">
        <f t="shared" si="2"/>
        <v>64</v>
      </c>
      <c r="AD7" s="120">
        <f t="shared" si="3"/>
        <v>35.55555556</v>
      </c>
      <c r="AE7" s="118" t="str">
        <f t="shared" si="4"/>
        <v>-</v>
      </c>
      <c r="AF7" s="122" t="str">
        <f t="shared" si="5"/>
        <v>-</v>
      </c>
      <c r="AG7" s="118" t="str">
        <f t="shared" si="6"/>
        <v>-</v>
      </c>
      <c r="AH7" s="122" t="str">
        <f t="shared" si="7"/>
        <v>-</v>
      </c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2"/>
    </row>
    <row r="8">
      <c r="A8" s="97" t="s">
        <v>239</v>
      </c>
      <c r="B8" s="98"/>
      <c r="C8" s="124"/>
      <c r="D8" s="71"/>
      <c r="E8" s="99">
        <v>43.0</v>
      </c>
      <c r="F8" s="100">
        <v>0.12</v>
      </c>
      <c r="G8" s="100">
        <v>1.34</v>
      </c>
      <c r="H8" s="100">
        <v>0.3</v>
      </c>
      <c r="I8" s="100">
        <v>15.0</v>
      </c>
      <c r="J8" s="101">
        <v>0.32</v>
      </c>
      <c r="K8" s="101">
        <v>2.0</v>
      </c>
      <c r="L8" s="101">
        <v>25.0</v>
      </c>
      <c r="M8" s="108"/>
      <c r="N8" s="103" t="s">
        <v>53</v>
      </c>
      <c r="O8" s="104" t="s">
        <v>53</v>
      </c>
      <c r="P8" s="105">
        <v>10.0</v>
      </c>
      <c r="Q8" s="106"/>
      <c r="R8" s="107"/>
      <c r="S8" s="108"/>
      <c r="T8" s="109"/>
      <c r="U8" s="107"/>
      <c r="V8" s="102"/>
      <c r="W8" s="110">
        <v>1.0</v>
      </c>
      <c r="X8" s="111">
        <v>2.1</v>
      </c>
      <c r="Y8" s="100">
        <v>-0.03</v>
      </c>
      <c r="Z8" s="112" t="s">
        <v>235</v>
      </c>
      <c r="AA8" s="114">
        <f t="shared" si="1"/>
        <v>150</v>
      </c>
      <c r="AB8" s="130" t="s">
        <v>236</v>
      </c>
      <c r="AC8" s="118">
        <f t="shared" si="2"/>
        <v>55.55555556</v>
      </c>
      <c r="AD8" s="120">
        <f t="shared" si="3"/>
        <v>31.91489362</v>
      </c>
      <c r="AE8" s="118" t="str">
        <f t="shared" si="4"/>
        <v>-</v>
      </c>
      <c r="AF8" s="122" t="str">
        <f t="shared" si="5"/>
        <v>-</v>
      </c>
      <c r="AG8" s="118" t="str">
        <f t="shared" si="6"/>
        <v>-</v>
      </c>
      <c r="AH8" s="122" t="str">
        <f t="shared" si="7"/>
        <v>-</v>
      </c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2"/>
    </row>
    <row r="9">
      <c r="A9" s="97" t="s">
        <v>241</v>
      </c>
      <c r="B9" s="124"/>
      <c r="C9" s="72"/>
      <c r="D9" s="71"/>
      <c r="E9" s="99">
        <v>46.0</v>
      </c>
      <c r="F9" s="100">
        <v>0.13</v>
      </c>
      <c r="G9" s="100">
        <v>1.32</v>
      </c>
      <c r="H9" s="100">
        <v>0.32</v>
      </c>
      <c r="I9" s="100">
        <v>15.0</v>
      </c>
      <c r="J9" s="101">
        <v>0.35</v>
      </c>
      <c r="K9" s="101">
        <v>3.0</v>
      </c>
      <c r="L9" s="101">
        <v>25.0</v>
      </c>
      <c r="M9" s="133">
        <v>300.0</v>
      </c>
      <c r="N9" s="103" t="s">
        <v>53</v>
      </c>
      <c r="O9" s="135" t="s">
        <v>242</v>
      </c>
      <c r="P9" s="105">
        <v>15.0</v>
      </c>
      <c r="Q9" s="106"/>
      <c r="R9" s="107"/>
      <c r="S9" s="108"/>
      <c r="T9" s="137">
        <v>3.0</v>
      </c>
      <c r="U9" s="111">
        <v>5.0</v>
      </c>
      <c r="V9" s="102"/>
      <c r="W9" s="110">
        <v>1.0</v>
      </c>
      <c r="X9" s="111">
        <v>2.1</v>
      </c>
      <c r="Y9" s="100">
        <v>-0.03</v>
      </c>
      <c r="Z9" s="112" t="s">
        <v>235</v>
      </c>
      <c r="AA9" s="114">
        <f t="shared" si="1"/>
        <v>225</v>
      </c>
      <c r="AB9" s="130" t="s">
        <v>236</v>
      </c>
      <c r="AC9" s="118">
        <f t="shared" si="2"/>
        <v>50.22321429</v>
      </c>
      <c r="AD9" s="120">
        <f t="shared" si="3"/>
        <v>30.0802139</v>
      </c>
      <c r="AE9" s="118" t="str">
        <f t="shared" si="4"/>
        <v>-</v>
      </c>
      <c r="AF9" s="122" t="str">
        <f t="shared" si="5"/>
        <v>-</v>
      </c>
      <c r="AG9" s="118">
        <f t="shared" si="6"/>
        <v>52.57009346</v>
      </c>
      <c r="AH9" s="122">
        <f t="shared" si="7"/>
        <v>30.90659341</v>
      </c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2"/>
    </row>
    <row r="10">
      <c r="A10" s="97" t="s">
        <v>244</v>
      </c>
      <c r="B10" s="98"/>
      <c r="C10" s="124"/>
      <c r="D10" s="71"/>
      <c r="E10" s="99">
        <v>41.0</v>
      </c>
      <c r="F10" s="100">
        <v>0.12</v>
      </c>
      <c r="G10" s="100">
        <v>1.4</v>
      </c>
      <c r="H10" s="100">
        <v>0.3</v>
      </c>
      <c r="I10" s="100">
        <v>13.0</v>
      </c>
      <c r="J10" s="101">
        <v>0.32</v>
      </c>
      <c r="K10" s="101">
        <v>2.0</v>
      </c>
      <c r="L10" s="101">
        <v>25.0</v>
      </c>
      <c r="M10" s="102"/>
      <c r="N10" s="103" t="s">
        <v>53</v>
      </c>
      <c r="O10" s="104" t="s">
        <v>53</v>
      </c>
      <c r="P10" s="105">
        <v>15.0</v>
      </c>
      <c r="Q10" s="106"/>
      <c r="R10" s="107"/>
      <c r="S10" s="108"/>
      <c r="T10" s="109"/>
      <c r="U10" s="107"/>
      <c r="V10" s="102"/>
      <c r="W10" s="110">
        <v>1.0</v>
      </c>
      <c r="X10" s="111">
        <v>2.1</v>
      </c>
      <c r="Y10" s="100">
        <v>-0.03</v>
      </c>
      <c r="Z10" s="112" t="s">
        <v>165</v>
      </c>
      <c r="AA10" s="114">
        <f t="shared" si="1"/>
        <v>195</v>
      </c>
      <c r="AB10" s="116" t="s">
        <v>249</v>
      </c>
      <c r="AC10" s="118">
        <f t="shared" si="2"/>
        <v>46.42857143</v>
      </c>
      <c r="AD10" s="120">
        <f t="shared" si="3"/>
        <v>31.4516129</v>
      </c>
      <c r="AE10" s="118" t="str">
        <f t="shared" si="4"/>
        <v>-</v>
      </c>
      <c r="AF10" s="122" t="str">
        <f t="shared" si="5"/>
        <v>-</v>
      </c>
      <c r="AG10" s="118" t="str">
        <f t="shared" si="6"/>
        <v>-</v>
      </c>
      <c r="AH10" s="122" t="str">
        <f t="shared" si="7"/>
        <v>-</v>
      </c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2"/>
    </row>
    <row r="11">
      <c r="A11" s="97" t="s">
        <v>256</v>
      </c>
      <c r="B11" s="72"/>
      <c r="C11" s="71"/>
      <c r="D11" s="72"/>
      <c r="E11" s="99">
        <v>38.0</v>
      </c>
      <c r="F11" s="100">
        <v>0.16</v>
      </c>
      <c r="G11" s="100">
        <v>1.52</v>
      </c>
      <c r="H11" s="100">
        <v>0.32</v>
      </c>
      <c r="I11" s="100">
        <v>23.0</v>
      </c>
      <c r="J11" s="101">
        <v>0.43</v>
      </c>
      <c r="K11" s="101">
        <v>2.0</v>
      </c>
      <c r="L11" s="101">
        <v>27.0</v>
      </c>
      <c r="M11" s="102"/>
      <c r="N11" s="103" t="s">
        <v>53</v>
      </c>
      <c r="O11" s="104" t="s">
        <v>53</v>
      </c>
      <c r="P11" s="105">
        <v>5.0</v>
      </c>
      <c r="Q11" s="106"/>
      <c r="R11" s="107"/>
      <c r="S11" s="108"/>
      <c r="T11" s="109"/>
      <c r="U11" s="107"/>
      <c r="V11" s="102"/>
      <c r="W11" s="110">
        <v>1.0</v>
      </c>
      <c r="X11" s="111">
        <v>2.1</v>
      </c>
      <c r="Y11" s="100">
        <v>-0.03</v>
      </c>
      <c r="Z11" s="112" t="s">
        <v>258</v>
      </c>
      <c r="AA11" s="114">
        <f t="shared" si="1"/>
        <v>115</v>
      </c>
      <c r="AB11" s="116" t="s">
        <v>259</v>
      </c>
      <c r="AC11" s="118">
        <f t="shared" si="2"/>
        <v>89.84375</v>
      </c>
      <c r="AD11" s="120">
        <f t="shared" si="3"/>
        <v>35.06097561</v>
      </c>
      <c r="AE11" s="118" t="str">
        <f t="shared" si="4"/>
        <v>-</v>
      </c>
      <c r="AF11" s="122" t="str">
        <f t="shared" si="5"/>
        <v>-</v>
      </c>
      <c r="AG11" s="118" t="str">
        <f t="shared" si="6"/>
        <v>-</v>
      </c>
      <c r="AH11" s="122" t="str">
        <f t="shared" si="7"/>
        <v>-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2"/>
    </row>
    <row r="12">
      <c r="A12" s="138" t="s">
        <v>261</v>
      </c>
      <c r="B12" s="139"/>
      <c r="C12" s="140"/>
      <c r="D12" s="141"/>
      <c r="E12" s="142">
        <v>39.0</v>
      </c>
      <c r="F12" s="143">
        <v>0.15</v>
      </c>
      <c r="G12" s="143">
        <v>1.5</v>
      </c>
      <c r="H12" s="143">
        <v>0.27</v>
      </c>
      <c r="I12" s="143">
        <v>20.0</v>
      </c>
      <c r="J12" s="144">
        <v>0.43</v>
      </c>
      <c r="K12" s="144">
        <v>2.0</v>
      </c>
      <c r="L12" s="144">
        <v>26.0</v>
      </c>
      <c r="M12" s="145"/>
      <c r="N12" s="146" t="s">
        <v>53</v>
      </c>
      <c r="O12" s="147" t="s">
        <v>53</v>
      </c>
      <c r="P12" s="148">
        <v>7.0</v>
      </c>
      <c r="Q12" s="149"/>
      <c r="R12" s="150"/>
      <c r="S12" s="145"/>
      <c r="T12" s="149"/>
      <c r="U12" s="150"/>
      <c r="V12" s="145"/>
      <c r="W12" s="151">
        <v>1.0</v>
      </c>
      <c r="X12" s="144">
        <v>2.1</v>
      </c>
      <c r="Y12" s="143">
        <v>-0.04</v>
      </c>
      <c r="Z12" s="152" t="s">
        <v>280</v>
      </c>
      <c r="AA12" s="153">
        <f t="shared" si="1"/>
        <v>140</v>
      </c>
      <c r="AB12" s="154" t="s">
        <v>286</v>
      </c>
      <c r="AC12" s="155">
        <f t="shared" si="2"/>
        <v>86.41975309</v>
      </c>
      <c r="AD12" s="156">
        <f t="shared" si="3"/>
        <v>38.67403315</v>
      </c>
      <c r="AE12" s="155" t="str">
        <f t="shared" si="4"/>
        <v>-</v>
      </c>
      <c r="AF12" s="157" t="str">
        <f t="shared" si="5"/>
        <v>-</v>
      </c>
      <c r="AG12" s="155" t="str">
        <f t="shared" si="6"/>
        <v>-</v>
      </c>
      <c r="AH12" s="157" t="str">
        <f t="shared" si="7"/>
        <v>-</v>
      </c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2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32"/>
      <c r="V13" s="32"/>
      <c r="W13" s="32"/>
      <c r="X13" s="32"/>
      <c r="Y13" s="66"/>
      <c r="Z13" s="32"/>
      <c r="AA13" s="159"/>
      <c r="AB13" s="161"/>
      <c r="AC13" s="162"/>
      <c r="AD13" s="163"/>
      <c r="AE13" s="162"/>
      <c r="AF13" s="162"/>
      <c r="AG13" s="162"/>
      <c r="AH13" s="162"/>
      <c r="AI13" s="68"/>
      <c r="AJ13" s="68"/>
      <c r="AK13" s="68"/>
      <c r="AL13" s="30"/>
      <c r="AM13" s="30"/>
      <c r="AN13" s="68"/>
      <c r="AO13" s="68"/>
      <c r="AP13" s="68"/>
      <c r="AQ13" s="68"/>
      <c r="AR13" s="68"/>
      <c r="AS13" s="68"/>
      <c r="AT13" s="68"/>
      <c r="AU13" s="32"/>
    </row>
    <row r="14">
      <c r="A14" s="66" t="s">
        <v>297</v>
      </c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7"/>
      <c r="Q14" s="66"/>
      <c r="R14" s="66"/>
      <c r="S14" s="66"/>
      <c r="T14" s="66"/>
      <c r="U14" s="32"/>
      <c r="V14" s="32"/>
      <c r="W14" s="32"/>
      <c r="X14" s="32"/>
      <c r="Y14" s="66"/>
      <c r="Z14" s="32"/>
      <c r="AA14" s="164"/>
      <c r="AB14" s="165"/>
      <c r="AC14" s="166"/>
      <c r="AD14" s="167"/>
      <c r="AE14" s="166"/>
      <c r="AF14" s="166"/>
      <c r="AG14" s="166"/>
      <c r="AH14" s="166"/>
      <c r="AI14" s="68"/>
      <c r="AJ14" s="68"/>
      <c r="AK14" s="68"/>
      <c r="AL14" s="30"/>
      <c r="AM14" s="30"/>
      <c r="AN14" s="68"/>
      <c r="AO14" s="68"/>
      <c r="AP14" s="68"/>
      <c r="AQ14" s="68"/>
      <c r="AR14" s="68"/>
      <c r="AS14" s="68"/>
      <c r="AT14" s="68"/>
      <c r="AU14" s="32"/>
    </row>
    <row r="15">
      <c r="A15" s="70" t="s">
        <v>303</v>
      </c>
      <c r="B15" s="72"/>
      <c r="C15" s="72"/>
      <c r="D15" s="98"/>
      <c r="E15" s="73">
        <v>48.0</v>
      </c>
      <c r="F15" s="74">
        <v>0.14</v>
      </c>
      <c r="G15" s="74">
        <v>1.16</v>
      </c>
      <c r="H15" s="74">
        <v>0.23</v>
      </c>
      <c r="I15" s="74">
        <v>15.0</v>
      </c>
      <c r="J15" s="75">
        <v>0.75</v>
      </c>
      <c r="K15" s="75">
        <v>3.0</v>
      </c>
      <c r="L15" s="75">
        <v>26.0</v>
      </c>
      <c r="M15" s="168">
        <v>720.0</v>
      </c>
      <c r="N15" s="169" t="s">
        <v>242</v>
      </c>
      <c r="O15" s="170" t="s">
        <v>242</v>
      </c>
      <c r="P15" s="83">
        <v>20.0</v>
      </c>
      <c r="Q15" s="171">
        <v>3.0</v>
      </c>
      <c r="R15" s="75">
        <v>6.0</v>
      </c>
      <c r="S15" s="168">
        <v>2.0</v>
      </c>
      <c r="T15" s="171">
        <v>6.0</v>
      </c>
      <c r="U15" s="89">
        <v>3.0</v>
      </c>
      <c r="V15" s="172">
        <v>2.0</v>
      </c>
      <c r="W15" s="88">
        <v>1.0</v>
      </c>
      <c r="X15" s="89">
        <v>2.1</v>
      </c>
      <c r="Y15" s="74">
        <v>-0.05</v>
      </c>
      <c r="Z15" s="91" t="s">
        <v>235</v>
      </c>
      <c r="AA15" s="173">
        <f t="shared" ref="AA15:AA23" si="8">P15*I15</f>
        <v>300</v>
      </c>
      <c r="AB15" s="174" t="s">
        <v>236</v>
      </c>
      <c r="AC15" s="175">
        <f t="shared" ref="AC15:AC23" si="9">AA15/(H15*(P15-1))</f>
        <v>68.64988558</v>
      </c>
      <c r="AD15" s="176">
        <f t="shared" ref="AD15:AD23" si="10">AA15/(H15*(P15-1)+K15)</f>
        <v>40.70556309</v>
      </c>
      <c r="AE15" s="175">
        <f t="shared" ref="AE15:AE23" si="11">IF(N15="да",AA15/IF(S15=0,Q15*60/M15*R15+H15*(R15-1),IF(S15=1,Q15*60/M15*(R15)+H15*(R15),IF(S15&gt;1,Q15*60/M15*(R15)+S15*60/M15*(S15-1)+H15*(R15)))),"-")</f>
        <v>98.46827133</v>
      </c>
      <c r="AF15" s="177">
        <f t="shared" ref="AF15:AF23" si="12">IF(N15="да",AA15/(IF(S15=0,Q15*60/M15*R15+H15*(R15-1),IF(S15=1,Q15*60/M15*(R15)+H15*(R15),IF(S15&gt;1,Q15*60/M15*(R15)+S15*60/M15*(S15-1)+H15*(R15))))+K15),"-")
</f>
        <v>49.61411246</v>
      </c>
      <c r="AG15" s="175">
        <f t="shared" ref="AG15:AG23" si="13">IF(O15="да",AA15/IF(V15=0,T15*60/M15*U15+H15*(U15-1),IF(V15=1,T15*60/M15*(U15)+H15*(U15),IF(V15&gt;1,T15*60/M15*(U15)+V15*60/M15*(V15-1)+H15*(U15)))),"-")</f>
        <v>127.2984441</v>
      </c>
      <c r="AH15" s="177">
        <f t="shared" ref="AH15:AH23" si="14">IF(O15="да",AA15/(IF(V15=0,T15*60/M15*U15+H15*(U15-1),IF(V15=1,T15*60/M15*(U15)+H15*(U15),IF(V15&gt;1,T15*60/M15*(U15)+V15*60/M15*(V15-1)+H15*(U15))))+K15),"-")
</f>
        <v>56.00497822</v>
      </c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2"/>
    </row>
    <row r="16">
      <c r="A16" s="97" t="s">
        <v>306</v>
      </c>
      <c r="B16" s="98"/>
      <c r="C16" s="98"/>
      <c r="D16" s="71"/>
      <c r="E16" s="99">
        <v>47.0</v>
      </c>
      <c r="F16" s="100">
        <v>0.21</v>
      </c>
      <c r="G16" s="100">
        <v>1.55</v>
      </c>
      <c r="H16" s="100">
        <v>0.4</v>
      </c>
      <c r="I16" s="100">
        <v>15.0</v>
      </c>
      <c r="J16" s="101">
        <v>0.75</v>
      </c>
      <c r="K16" s="101">
        <v>3.0</v>
      </c>
      <c r="L16" s="101">
        <v>25.0</v>
      </c>
      <c r="M16" s="178">
        <v>600.0</v>
      </c>
      <c r="N16" s="179" t="s">
        <v>242</v>
      </c>
      <c r="O16" s="180" t="s">
        <v>242</v>
      </c>
      <c r="P16" s="105">
        <v>25.0</v>
      </c>
      <c r="Q16" s="137">
        <v>3.0</v>
      </c>
      <c r="R16" s="101">
        <v>8.0</v>
      </c>
      <c r="S16" s="178">
        <v>1.0</v>
      </c>
      <c r="T16" s="137">
        <v>6.0</v>
      </c>
      <c r="U16" s="111">
        <v>4.0</v>
      </c>
      <c r="V16" s="133">
        <v>1.0</v>
      </c>
      <c r="W16" s="110">
        <v>2.7</v>
      </c>
      <c r="X16" s="111">
        <v>5.14</v>
      </c>
      <c r="Y16" s="100">
        <v>-0.07</v>
      </c>
      <c r="Z16" s="112" t="s">
        <v>235</v>
      </c>
      <c r="AA16" s="114">
        <f t="shared" si="8"/>
        <v>375</v>
      </c>
      <c r="AB16" s="130" t="s">
        <v>236</v>
      </c>
      <c r="AC16" s="118">
        <f t="shared" si="9"/>
        <v>39.0625</v>
      </c>
      <c r="AD16" s="120">
        <f t="shared" si="10"/>
        <v>29.76190476</v>
      </c>
      <c r="AE16" s="118">
        <f t="shared" si="11"/>
        <v>66.96428571</v>
      </c>
      <c r="AF16" s="122">
        <f t="shared" si="12"/>
        <v>43.60465116</v>
      </c>
      <c r="AG16" s="118">
        <f t="shared" si="13"/>
        <v>93.75</v>
      </c>
      <c r="AH16" s="122">
        <f t="shared" si="14"/>
        <v>53.57142857</v>
      </c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2"/>
    </row>
    <row r="17">
      <c r="A17" s="97" t="s">
        <v>307</v>
      </c>
      <c r="B17" s="124"/>
      <c r="C17" s="72"/>
      <c r="D17" s="71"/>
      <c r="E17" s="99">
        <v>50.0</v>
      </c>
      <c r="F17" s="100">
        <v>0.19</v>
      </c>
      <c r="G17" s="100">
        <v>1.1</v>
      </c>
      <c r="H17" s="100">
        <v>0.45</v>
      </c>
      <c r="I17" s="100">
        <v>15.0</v>
      </c>
      <c r="J17" s="101">
        <v>0.57</v>
      </c>
      <c r="K17" s="101">
        <v>3.0</v>
      </c>
      <c r="L17" s="101">
        <v>25.0</v>
      </c>
      <c r="M17" s="178">
        <v>900.0</v>
      </c>
      <c r="N17" s="179" t="s">
        <v>242</v>
      </c>
      <c r="O17" s="180" t="s">
        <v>242</v>
      </c>
      <c r="P17" s="105">
        <v>28.0</v>
      </c>
      <c r="Q17" s="137">
        <v>3.0</v>
      </c>
      <c r="R17" s="101">
        <v>9.0</v>
      </c>
      <c r="S17" s="178">
        <v>1.0</v>
      </c>
      <c r="T17" s="137">
        <v>6.0</v>
      </c>
      <c r="U17" s="111">
        <v>4.0</v>
      </c>
      <c r="V17" s="133">
        <v>4.0</v>
      </c>
      <c r="W17" s="110">
        <v>2.9</v>
      </c>
      <c r="X17" s="111">
        <v>4.54</v>
      </c>
      <c r="Y17" s="100">
        <v>-0.07</v>
      </c>
      <c r="Z17" s="112" t="s">
        <v>235</v>
      </c>
      <c r="AA17" s="114">
        <f t="shared" si="8"/>
        <v>420</v>
      </c>
      <c r="AB17" s="130" t="s">
        <v>236</v>
      </c>
      <c r="AC17" s="118">
        <f t="shared" si="9"/>
        <v>34.56790123</v>
      </c>
      <c r="AD17" s="120">
        <f t="shared" si="10"/>
        <v>27.72277228</v>
      </c>
      <c r="AE17" s="118">
        <f t="shared" si="11"/>
        <v>71.79487179</v>
      </c>
      <c r="AF17" s="122">
        <f t="shared" si="12"/>
        <v>47.45762712</v>
      </c>
      <c r="AG17" s="118">
        <f t="shared" si="13"/>
        <v>100</v>
      </c>
      <c r="AH17" s="122">
        <f t="shared" si="14"/>
        <v>58.33333333</v>
      </c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2"/>
    </row>
    <row r="18">
      <c r="A18" s="97" t="s">
        <v>308</v>
      </c>
      <c r="B18" s="72"/>
      <c r="C18" s="98"/>
      <c r="D18" s="72"/>
      <c r="E18" s="99">
        <v>43.0</v>
      </c>
      <c r="F18" s="100">
        <v>0.2</v>
      </c>
      <c r="G18" s="100">
        <v>1.3</v>
      </c>
      <c r="H18" s="100">
        <v>0.28</v>
      </c>
      <c r="I18" s="100">
        <v>15.0</v>
      </c>
      <c r="J18" s="101">
        <v>0.53</v>
      </c>
      <c r="K18" s="101">
        <v>3.0</v>
      </c>
      <c r="L18" s="101">
        <v>30.0</v>
      </c>
      <c r="M18" s="178">
        <v>720.0</v>
      </c>
      <c r="N18" s="179" t="s">
        <v>242</v>
      </c>
      <c r="O18" s="180" t="s">
        <v>242</v>
      </c>
      <c r="P18" s="105">
        <v>30.0</v>
      </c>
      <c r="Q18" s="137">
        <v>3.0</v>
      </c>
      <c r="R18" s="101">
        <v>10.0</v>
      </c>
      <c r="S18" s="108"/>
      <c r="T18" s="137">
        <v>6.0</v>
      </c>
      <c r="U18" s="111">
        <v>5.0</v>
      </c>
      <c r="V18" s="102"/>
      <c r="W18" s="110">
        <v>3.3</v>
      </c>
      <c r="X18" s="111">
        <v>4.34</v>
      </c>
      <c r="Y18" s="100">
        <v>-0.08</v>
      </c>
      <c r="Z18" s="112" t="s">
        <v>235</v>
      </c>
      <c r="AA18" s="114">
        <f t="shared" si="8"/>
        <v>450</v>
      </c>
      <c r="AB18" s="130" t="s">
        <v>236</v>
      </c>
      <c r="AC18" s="118">
        <f t="shared" si="9"/>
        <v>55.41871921</v>
      </c>
      <c r="AD18" s="120">
        <f t="shared" si="10"/>
        <v>40.4676259</v>
      </c>
      <c r="AE18" s="118">
        <f t="shared" si="11"/>
        <v>89.64143426</v>
      </c>
      <c r="AF18" s="122">
        <f t="shared" si="12"/>
        <v>56.10972569</v>
      </c>
      <c r="AG18" s="118">
        <f t="shared" si="13"/>
        <v>124.3093923</v>
      </c>
      <c r="AH18" s="122">
        <f t="shared" si="14"/>
        <v>67.97583082</v>
      </c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2"/>
    </row>
    <row r="19">
      <c r="A19" s="97" t="s">
        <v>309</v>
      </c>
      <c r="B19" s="98"/>
      <c r="C19" s="71"/>
      <c r="D19" s="124"/>
      <c r="E19" s="99">
        <v>43.0</v>
      </c>
      <c r="F19" s="100">
        <v>0.22</v>
      </c>
      <c r="G19" s="100">
        <v>1.45</v>
      </c>
      <c r="H19" s="100">
        <v>0.35</v>
      </c>
      <c r="I19" s="100">
        <v>15.0</v>
      </c>
      <c r="J19" s="101">
        <v>0.67</v>
      </c>
      <c r="K19" s="101">
        <v>3.0</v>
      </c>
      <c r="L19" s="101">
        <v>28.0</v>
      </c>
      <c r="M19" s="133">
        <f>M22</f>
        <v>600</v>
      </c>
      <c r="N19" s="179" t="s">
        <v>242</v>
      </c>
      <c r="O19" s="180" t="s">
        <v>242</v>
      </c>
      <c r="P19" s="105">
        <v>30.0</v>
      </c>
      <c r="Q19" s="137">
        <v>3.0</v>
      </c>
      <c r="R19" s="101">
        <v>10.0</v>
      </c>
      <c r="S19" s="108"/>
      <c r="T19" s="137">
        <v>8.0</v>
      </c>
      <c r="U19" s="111">
        <v>6.0</v>
      </c>
      <c r="V19" s="133">
        <v>6.0</v>
      </c>
      <c r="W19" s="110">
        <v>3.5</v>
      </c>
      <c r="X19" s="111">
        <v>5.44</v>
      </c>
      <c r="Y19" s="100">
        <v>-0.09</v>
      </c>
      <c r="Z19" s="112" t="s">
        <v>235</v>
      </c>
      <c r="AA19" s="114">
        <f t="shared" si="8"/>
        <v>450</v>
      </c>
      <c r="AB19" s="130" t="s">
        <v>236</v>
      </c>
      <c r="AC19" s="118">
        <f t="shared" si="9"/>
        <v>44.33497537</v>
      </c>
      <c r="AD19" s="120">
        <f t="shared" si="10"/>
        <v>34.22053232</v>
      </c>
      <c r="AE19" s="118">
        <f t="shared" si="11"/>
        <v>73.17073171</v>
      </c>
      <c r="AF19" s="122">
        <f t="shared" si="12"/>
        <v>49.18032787</v>
      </c>
      <c r="AG19" s="118">
        <f t="shared" si="13"/>
        <v>45.45454545</v>
      </c>
      <c r="AH19" s="122">
        <f t="shared" si="14"/>
        <v>34.88372093</v>
      </c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2"/>
    </row>
    <row r="20">
      <c r="A20" s="97" t="s">
        <v>310</v>
      </c>
      <c r="B20" s="124"/>
      <c r="C20" s="124"/>
      <c r="D20" s="124"/>
      <c r="E20" s="99">
        <v>47.0</v>
      </c>
      <c r="F20" s="100">
        <v>0.19</v>
      </c>
      <c r="G20" s="100">
        <v>1.25</v>
      </c>
      <c r="H20" s="100">
        <v>0.33</v>
      </c>
      <c r="I20" s="100">
        <v>15.0</v>
      </c>
      <c r="J20" s="101">
        <v>0.75</v>
      </c>
      <c r="K20" s="101">
        <v>3.0</v>
      </c>
      <c r="L20" s="101">
        <v>28.0</v>
      </c>
      <c r="M20" s="178">
        <v>514.29</v>
      </c>
      <c r="N20" s="179" t="s">
        <v>242</v>
      </c>
      <c r="O20" s="180" t="s">
        <v>242</v>
      </c>
      <c r="P20" s="105">
        <v>25.0</v>
      </c>
      <c r="Q20" s="137">
        <v>3.0</v>
      </c>
      <c r="R20" s="101">
        <v>8.0</v>
      </c>
      <c r="S20" s="178">
        <v>1.0</v>
      </c>
      <c r="T20" s="137">
        <v>5.0</v>
      </c>
      <c r="U20" s="111">
        <v>5.0</v>
      </c>
      <c r="V20" s="102"/>
      <c r="W20" s="110">
        <v>3.5</v>
      </c>
      <c r="X20" s="111">
        <v>4.24</v>
      </c>
      <c r="Y20" s="100">
        <v>-0.08</v>
      </c>
      <c r="Z20" s="112" t="s">
        <v>134</v>
      </c>
      <c r="AA20" s="114">
        <f t="shared" si="8"/>
        <v>375</v>
      </c>
      <c r="AB20" s="116" t="s">
        <v>144</v>
      </c>
      <c r="AC20" s="118">
        <f t="shared" si="9"/>
        <v>47.34848485</v>
      </c>
      <c r="AD20" s="120">
        <f t="shared" si="10"/>
        <v>34.34065934</v>
      </c>
      <c r="AE20" s="118">
        <f t="shared" si="11"/>
        <v>68.9341192</v>
      </c>
      <c r="AF20" s="122">
        <f t="shared" si="12"/>
        <v>44.43140246</v>
      </c>
      <c r="AG20" s="118">
        <f t="shared" si="13"/>
        <v>88.5134897</v>
      </c>
      <c r="AH20" s="122">
        <f t="shared" si="14"/>
        <v>51.81961209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2"/>
    </row>
    <row r="21">
      <c r="A21" s="97" t="s">
        <v>311</v>
      </c>
      <c r="B21" s="124"/>
      <c r="C21" s="72"/>
      <c r="D21" s="72"/>
      <c r="E21" s="99">
        <v>47.0</v>
      </c>
      <c r="F21" s="100">
        <v>0.16</v>
      </c>
      <c r="G21" s="100">
        <v>1.1</v>
      </c>
      <c r="H21" s="100">
        <v>0.35</v>
      </c>
      <c r="I21" s="100">
        <v>15.0</v>
      </c>
      <c r="J21" s="101">
        <v>0.92</v>
      </c>
      <c r="K21" s="101">
        <v>3.0</v>
      </c>
      <c r="L21" s="101">
        <v>30.0</v>
      </c>
      <c r="M21" s="178">
        <v>600.0</v>
      </c>
      <c r="N21" s="179" t="s">
        <v>242</v>
      </c>
      <c r="O21" s="180" t="s">
        <v>242</v>
      </c>
      <c r="P21" s="105">
        <v>25.0</v>
      </c>
      <c r="Q21" s="137">
        <v>3.0</v>
      </c>
      <c r="R21" s="101">
        <v>8.0</v>
      </c>
      <c r="S21" s="178">
        <v>1.0</v>
      </c>
      <c r="T21" s="137">
        <v>5.0</v>
      </c>
      <c r="U21" s="111">
        <v>5.0</v>
      </c>
      <c r="V21" s="102"/>
      <c r="W21" s="110">
        <v>3.3</v>
      </c>
      <c r="X21" s="111">
        <v>5.14</v>
      </c>
      <c r="Y21" s="100">
        <v>-0.08</v>
      </c>
      <c r="Z21" s="112" t="s">
        <v>134</v>
      </c>
      <c r="AA21" s="114">
        <f t="shared" si="8"/>
        <v>375</v>
      </c>
      <c r="AB21" s="116" t="s">
        <v>144</v>
      </c>
      <c r="AC21" s="118">
        <f t="shared" si="9"/>
        <v>44.64285714</v>
      </c>
      <c r="AD21" s="120">
        <f t="shared" si="10"/>
        <v>32.89473684</v>
      </c>
      <c r="AE21" s="118">
        <f t="shared" si="11"/>
        <v>72.11538462</v>
      </c>
      <c r="AF21" s="122">
        <f t="shared" si="12"/>
        <v>45.73170732</v>
      </c>
      <c r="AG21" s="118">
        <f t="shared" si="13"/>
        <v>96.15384615</v>
      </c>
      <c r="AH21" s="122">
        <f t="shared" si="14"/>
        <v>54.34782609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2"/>
    </row>
    <row r="22">
      <c r="A22" s="97" t="s">
        <v>312</v>
      </c>
      <c r="B22" s="71"/>
      <c r="C22" s="71"/>
      <c r="D22" s="72"/>
      <c r="E22" s="99">
        <v>43.0</v>
      </c>
      <c r="F22" s="100">
        <v>0.25</v>
      </c>
      <c r="G22" s="100">
        <v>1.45</v>
      </c>
      <c r="H22" s="100">
        <v>0.45</v>
      </c>
      <c r="I22" s="100">
        <v>13.0</v>
      </c>
      <c r="J22" s="101">
        <v>0.83</v>
      </c>
      <c r="K22" s="101">
        <v>3.0</v>
      </c>
      <c r="L22" s="101">
        <v>30.0</v>
      </c>
      <c r="M22" s="133">
        <f>M21</f>
        <v>600</v>
      </c>
      <c r="N22" s="179" t="s">
        <v>242</v>
      </c>
      <c r="O22" s="180" t="s">
        <v>242</v>
      </c>
      <c r="P22" s="105">
        <v>30.0</v>
      </c>
      <c r="Q22" s="137">
        <v>3.0</v>
      </c>
      <c r="R22" s="101">
        <v>10.0</v>
      </c>
      <c r="S22" s="108"/>
      <c r="T22" s="137">
        <v>6.0</v>
      </c>
      <c r="U22" s="111">
        <v>5.0</v>
      </c>
      <c r="V22" s="102"/>
      <c r="W22" s="110">
        <v>3.1</v>
      </c>
      <c r="X22" s="111">
        <v>5.25</v>
      </c>
      <c r="Y22" s="100">
        <v>-0.08</v>
      </c>
      <c r="Z22" s="112" t="s">
        <v>165</v>
      </c>
      <c r="AA22" s="114">
        <f t="shared" si="8"/>
        <v>390</v>
      </c>
      <c r="AB22" s="130" t="s">
        <v>249</v>
      </c>
      <c r="AC22" s="118">
        <f t="shared" si="9"/>
        <v>29.88505747</v>
      </c>
      <c r="AD22" s="120">
        <f t="shared" si="10"/>
        <v>24.29906542</v>
      </c>
      <c r="AE22" s="118">
        <f t="shared" si="11"/>
        <v>55.31914894</v>
      </c>
      <c r="AF22" s="122">
        <f t="shared" si="12"/>
        <v>38.80597015</v>
      </c>
      <c r="AG22" s="118">
        <f t="shared" si="13"/>
        <v>81.25</v>
      </c>
      <c r="AH22" s="122">
        <f t="shared" si="14"/>
        <v>50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2"/>
    </row>
    <row r="23">
      <c r="A23" s="138" t="s">
        <v>313</v>
      </c>
      <c r="B23" s="140"/>
      <c r="C23" s="181"/>
      <c r="D23" s="139"/>
      <c r="E23" s="142">
        <v>44.0</v>
      </c>
      <c r="F23" s="143">
        <v>0.17</v>
      </c>
      <c r="G23" s="143">
        <v>1.3</v>
      </c>
      <c r="H23" s="143">
        <v>0.45</v>
      </c>
      <c r="I23" s="143">
        <v>13.0</v>
      </c>
      <c r="J23" s="144">
        <v>0.92</v>
      </c>
      <c r="K23" s="144">
        <v>3.0</v>
      </c>
      <c r="L23" s="144">
        <v>30.0</v>
      </c>
      <c r="M23" s="182">
        <v>514.29</v>
      </c>
      <c r="N23" s="183" t="s">
        <v>242</v>
      </c>
      <c r="O23" s="184" t="s">
        <v>242</v>
      </c>
      <c r="P23" s="148">
        <v>30.0</v>
      </c>
      <c r="Q23" s="151">
        <v>3.0</v>
      </c>
      <c r="R23" s="144">
        <v>10.0</v>
      </c>
      <c r="S23" s="145"/>
      <c r="T23" s="151">
        <v>5.0</v>
      </c>
      <c r="U23" s="144">
        <v>6.0</v>
      </c>
      <c r="V23" s="145"/>
      <c r="W23" s="151">
        <v>3.5</v>
      </c>
      <c r="X23" s="144">
        <v>5.44</v>
      </c>
      <c r="Y23" s="143">
        <v>-0.07</v>
      </c>
      <c r="Z23" s="152" t="s">
        <v>165</v>
      </c>
      <c r="AA23" s="153">
        <f t="shared" si="8"/>
        <v>390</v>
      </c>
      <c r="AB23" s="185" t="s">
        <v>249</v>
      </c>
      <c r="AC23" s="155">
        <f t="shared" si="9"/>
        <v>29.88505747</v>
      </c>
      <c r="AD23" s="156">
        <f t="shared" si="10"/>
        <v>24.29906542</v>
      </c>
      <c r="AE23" s="155">
        <f t="shared" si="11"/>
        <v>51.65582869</v>
      </c>
      <c r="AF23" s="157">
        <f t="shared" si="12"/>
        <v>36.96692684</v>
      </c>
      <c r="AG23" s="155">
        <f t="shared" si="13"/>
        <v>67.826431</v>
      </c>
      <c r="AH23" s="157">
        <f t="shared" si="14"/>
        <v>44.57157714</v>
      </c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2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32"/>
      <c r="V24" s="32"/>
      <c r="W24" s="32"/>
      <c r="X24" s="32"/>
      <c r="Y24" s="66"/>
      <c r="Z24" s="32"/>
      <c r="AA24" s="159"/>
      <c r="AB24" s="161"/>
      <c r="AC24" s="162"/>
      <c r="AD24" s="163"/>
      <c r="AE24" s="162"/>
      <c r="AF24" s="162"/>
      <c r="AG24" s="162"/>
      <c r="AH24" s="162"/>
      <c r="AI24" s="68"/>
      <c r="AJ24" s="68"/>
      <c r="AK24" s="68"/>
      <c r="AL24" s="30"/>
      <c r="AM24" s="30"/>
      <c r="AN24" s="68"/>
      <c r="AO24" s="68"/>
      <c r="AP24" s="68"/>
      <c r="AQ24" s="68"/>
      <c r="AR24" s="68"/>
      <c r="AS24" s="68"/>
      <c r="AT24" s="68"/>
      <c r="AU24" s="32"/>
    </row>
    <row r="25">
      <c r="A25" s="66" t="s">
        <v>314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7"/>
      <c r="Q25" s="66"/>
      <c r="R25" s="66"/>
      <c r="S25" s="66"/>
      <c r="T25" s="66"/>
      <c r="U25" s="32"/>
      <c r="V25" s="32"/>
      <c r="W25" s="32"/>
      <c r="X25" s="32"/>
      <c r="Y25" s="66"/>
      <c r="Z25" s="32"/>
      <c r="AA25" s="164"/>
      <c r="AB25" s="165"/>
      <c r="AC25" s="166"/>
      <c r="AD25" s="167"/>
      <c r="AE25" s="166"/>
      <c r="AF25" s="166"/>
      <c r="AG25" s="166"/>
      <c r="AH25" s="166"/>
      <c r="AI25" s="68"/>
      <c r="AJ25" s="68"/>
      <c r="AK25" s="68"/>
      <c r="AL25" s="30"/>
      <c r="AM25" s="30"/>
      <c r="AN25" s="68"/>
      <c r="AO25" s="68"/>
      <c r="AP25" s="68"/>
      <c r="AQ25" s="68"/>
      <c r="AR25" s="68"/>
      <c r="AS25" s="68"/>
      <c r="AT25" s="68"/>
      <c r="AU25" s="32"/>
    </row>
    <row r="26">
      <c r="A26" s="70" t="s">
        <v>315</v>
      </c>
      <c r="B26" s="72"/>
      <c r="C26" s="98"/>
      <c r="D26" s="98"/>
      <c r="E26" s="73">
        <v>55.0</v>
      </c>
      <c r="F26" s="74">
        <v>0.07</v>
      </c>
      <c r="G26" s="74">
        <v>1.45</v>
      </c>
      <c r="H26" s="74">
        <v>0.48</v>
      </c>
      <c r="I26" s="74">
        <v>16.0</v>
      </c>
      <c r="J26" s="75">
        <v>0.88</v>
      </c>
      <c r="K26" s="75">
        <v>3.0</v>
      </c>
      <c r="L26" s="75">
        <v>45.0</v>
      </c>
      <c r="M26" s="168">
        <v>900.0</v>
      </c>
      <c r="N26" s="169" t="s">
        <v>242</v>
      </c>
      <c r="O26" s="170" t="s">
        <v>242</v>
      </c>
      <c r="P26" s="83">
        <v>30.0</v>
      </c>
      <c r="Q26" s="186" t="s">
        <v>316</v>
      </c>
      <c r="R26" s="75">
        <v>10.0</v>
      </c>
      <c r="S26" s="187"/>
      <c r="T26" s="171">
        <v>6.0</v>
      </c>
      <c r="U26" s="89">
        <v>5.0</v>
      </c>
      <c r="V26" s="77"/>
      <c r="W26" s="88">
        <v>3.4</v>
      </c>
      <c r="X26" s="89">
        <v>10.03</v>
      </c>
      <c r="Y26" s="74">
        <v>-0.11</v>
      </c>
      <c r="Z26" s="91" t="s">
        <v>317</v>
      </c>
      <c r="AA26" s="173">
        <f t="shared" ref="AA26:AA38" si="15">P26*I26</f>
        <v>480</v>
      </c>
      <c r="AB26" s="188" t="s">
        <v>318</v>
      </c>
      <c r="AC26" s="175">
        <f t="shared" ref="AC26:AC38" si="16">AA26/(H26*(P26-1))</f>
        <v>34.48275862</v>
      </c>
      <c r="AD26" s="176">
        <f t="shared" ref="AD26:AD38" si="17">AA26/(H26*(P26-1)+K26)</f>
        <v>28.36879433</v>
      </c>
      <c r="AE26" s="175">
        <f t="shared" ref="AE26:AE38" si="18">IF(N26="да",AA26/IF(S26=0,Q26*60/M26*R26+H26*(R26-1),IF(S26=1,Q26*60/M26*(R26)+H26*(R26),IF(S26&gt;1,Q26*60/M26*(R26)+S26*60/M26*(S26-1)+H26*(R26)))),"-")</f>
        <v>75.94936709</v>
      </c>
      <c r="AF26" s="177">
        <f t="shared" ref="AF26:AF38" si="19">IF(N26="да",AA26/(IF(S26=0,Q26*60/M26*R26+H26*(R26-1),IF(S26=1,Q26*60/M26*(R26)+H26*(R26),IF(S26&gt;1,Q26*60/M26*(R26)+S26*60/M26*(S26-1)+H26*(R26))))+K26),"-")
</f>
        <v>51.50214592</v>
      </c>
      <c r="AG26" s="175">
        <f t="shared" ref="AG26:AG38" si="20">IF(O26="да",AA26/IF(V26=0,T26*60/M26*U26+H26*(U26-1),IF(V26=1,T26*60/M26*(U26)+H26*(U26),IF(V26&gt;1,T26*60/M26*(U26)+V26*60/M26*(V26-1)+H26*(U26)))),"-")</f>
        <v>122.4489796</v>
      </c>
      <c r="AH26" s="177">
        <f t="shared" ref="AH26:AH38" si="21">IF(O26="да",AA26/(IF(V26=0,T26*60/M26*U26+H26*(U26-1),IF(V26=1,T26*60/M26*(U26)+H26*(U26),IF(V26&gt;1,T26*60/M26*(U26)+V26*60/M26*(V26-1)+H26*(U26))))+K26),"-")
</f>
        <v>69.36416185</v>
      </c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2"/>
    </row>
    <row r="27">
      <c r="A27" s="97" t="s">
        <v>319</v>
      </c>
      <c r="B27" s="71"/>
      <c r="C27" s="72"/>
      <c r="D27" s="72"/>
      <c r="E27" s="99">
        <v>85.0</v>
      </c>
      <c r="F27" s="100">
        <v>0.06</v>
      </c>
      <c r="G27" s="100">
        <v>1.28</v>
      </c>
      <c r="H27" s="100">
        <v>0.7</v>
      </c>
      <c r="I27" s="100">
        <v>16.0</v>
      </c>
      <c r="J27" s="101">
        <v>1.08</v>
      </c>
      <c r="K27" s="101">
        <v>4.0</v>
      </c>
      <c r="L27" s="101">
        <v>54.0</v>
      </c>
      <c r="M27" s="178">
        <v>600.0</v>
      </c>
      <c r="N27" s="179" t="s">
        <v>242</v>
      </c>
      <c r="O27" s="180" t="s">
        <v>242</v>
      </c>
      <c r="P27" s="105">
        <v>30.0</v>
      </c>
      <c r="Q27" s="137">
        <v>3.0</v>
      </c>
      <c r="R27" s="101">
        <v>10.0</v>
      </c>
      <c r="S27" s="108"/>
      <c r="T27" s="137">
        <v>5.0</v>
      </c>
      <c r="U27" s="111">
        <v>6.0</v>
      </c>
      <c r="V27" s="102"/>
      <c r="W27" s="189">
        <v>42433.0</v>
      </c>
      <c r="X27" s="111">
        <v>12.05</v>
      </c>
      <c r="Y27" s="100">
        <v>-0.16</v>
      </c>
      <c r="Z27" s="112" t="s">
        <v>317</v>
      </c>
      <c r="AA27" s="114">
        <f t="shared" si="15"/>
        <v>480</v>
      </c>
      <c r="AB27" s="116" t="s">
        <v>318</v>
      </c>
      <c r="AC27" s="118">
        <f t="shared" si="16"/>
        <v>23.6453202</v>
      </c>
      <c r="AD27" s="120">
        <f t="shared" si="17"/>
        <v>19.75308642</v>
      </c>
      <c r="AE27" s="118">
        <f t="shared" si="18"/>
        <v>51.61290323</v>
      </c>
      <c r="AF27" s="122">
        <f t="shared" si="19"/>
        <v>36.09022556</v>
      </c>
      <c r="AG27" s="118">
        <f t="shared" si="20"/>
        <v>73.84615385</v>
      </c>
      <c r="AH27" s="122">
        <f t="shared" si="21"/>
        <v>45.71428571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2"/>
    </row>
    <row r="28">
      <c r="A28" s="97" t="s">
        <v>320</v>
      </c>
      <c r="B28" s="71"/>
      <c r="C28" s="72"/>
      <c r="D28" s="72"/>
      <c r="E28" s="99">
        <v>95.0</v>
      </c>
      <c r="F28" s="100">
        <v>0.07</v>
      </c>
      <c r="G28" s="100">
        <v>1.18</v>
      </c>
      <c r="H28" s="100">
        <v>0.78</v>
      </c>
      <c r="I28" s="100">
        <v>16.0</v>
      </c>
      <c r="J28" s="101">
        <v>1.17</v>
      </c>
      <c r="K28" s="101">
        <v>4.0</v>
      </c>
      <c r="L28" s="101">
        <v>54.0</v>
      </c>
      <c r="M28" s="178">
        <v>720.0</v>
      </c>
      <c r="N28" s="179" t="s">
        <v>242</v>
      </c>
      <c r="O28" s="180" t="s">
        <v>242</v>
      </c>
      <c r="P28" s="105">
        <v>30.0</v>
      </c>
      <c r="Q28" s="137">
        <v>3.0</v>
      </c>
      <c r="R28" s="101">
        <v>10.0</v>
      </c>
      <c r="S28" s="108"/>
      <c r="T28" s="137">
        <v>5.0</v>
      </c>
      <c r="U28" s="111">
        <v>6.0</v>
      </c>
      <c r="V28" s="102"/>
      <c r="W28" s="110">
        <v>4.1</v>
      </c>
      <c r="X28" s="111">
        <v>10.5</v>
      </c>
      <c r="Y28" s="100">
        <v>-0.15</v>
      </c>
      <c r="Z28" s="112" t="s">
        <v>317</v>
      </c>
      <c r="AA28" s="114">
        <f t="shared" si="15"/>
        <v>480</v>
      </c>
      <c r="AB28" s="116" t="s">
        <v>318</v>
      </c>
      <c r="AC28" s="118">
        <f t="shared" si="16"/>
        <v>21.22015915</v>
      </c>
      <c r="AD28" s="120">
        <f t="shared" si="17"/>
        <v>18.03155522</v>
      </c>
      <c r="AE28" s="118">
        <f t="shared" si="18"/>
        <v>50.42016807</v>
      </c>
      <c r="AF28" s="122">
        <f t="shared" si="19"/>
        <v>35.50295858</v>
      </c>
      <c r="AG28" s="118">
        <f t="shared" si="20"/>
        <v>75</v>
      </c>
      <c r="AH28" s="122">
        <f t="shared" si="21"/>
        <v>46.15384615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2"/>
    </row>
    <row r="29">
      <c r="A29" s="97" t="s">
        <v>321</v>
      </c>
      <c r="B29" s="124"/>
      <c r="C29" s="98"/>
      <c r="D29" s="98"/>
      <c r="E29" s="99">
        <v>56.0</v>
      </c>
      <c r="F29" s="100">
        <v>0.07</v>
      </c>
      <c r="G29" s="100">
        <v>1.52</v>
      </c>
      <c r="H29" s="100">
        <v>0.45</v>
      </c>
      <c r="I29" s="100">
        <v>16.0</v>
      </c>
      <c r="J29" s="101">
        <v>1.13</v>
      </c>
      <c r="K29" s="101">
        <v>4.0</v>
      </c>
      <c r="L29" s="101">
        <v>45.0</v>
      </c>
      <c r="M29" s="178">
        <v>900.0</v>
      </c>
      <c r="N29" s="179" t="s">
        <v>242</v>
      </c>
      <c r="O29" s="180" t="s">
        <v>242</v>
      </c>
      <c r="P29" s="105">
        <v>30.0</v>
      </c>
      <c r="Q29" s="137">
        <v>3.0</v>
      </c>
      <c r="R29" s="101">
        <v>10.0</v>
      </c>
      <c r="S29" s="108"/>
      <c r="T29" s="137">
        <v>7.0</v>
      </c>
      <c r="U29" s="111">
        <v>4.0</v>
      </c>
      <c r="V29" s="133">
        <v>2.0</v>
      </c>
      <c r="W29" s="110">
        <v>3.3</v>
      </c>
      <c r="X29" s="111">
        <v>8.8</v>
      </c>
      <c r="Y29" s="100">
        <v>-0.12</v>
      </c>
      <c r="Z29" s="112" t="s">
        <v>317</v>
      </c>
      <c r="AA29" s="114">
        <f t="shared" si="15"/>
        <v>480</v>
      </c>
      <c r="AB29" s="116" t="s">
        <v>318</v>
      </c>
      <c r="AC29" s="118">
        <f t="shared" si="16"/>
        <v>36.7816092</v>
      </c>
      <c r="AD29" s="120">
        <f t="shared" si="17"/>
        <v>28.15249267</v>
      </c>
      <c r="AE29" s="118">
        <f t="shared" si="18"/>
        <v>79.33884298</v>
      </c>
      <c r="AF29" s="122">
        <f t="shared" si="19"/>
        <v>47.76119403</v>
      </c>
      <c r="AG29" s="118">
        <f t="shared" si="20"/>
        <v>126.3157895</v>
      </c>
      <c r="AH29" s="122">
        <f t="shared" si="21"/>
        <v>61.53846154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2"/>
    </row>
    <row r="30">
      <c r="A30" s="97" t="s">
        <v>322</v>
      </c>
      <c r="B30" s="98"/>
      <c r="C30" s="98"/>
      <c r="D30" s="98"/>
      <c r="E30" s="99">
        <v>52.0</v>
      </c>
      <c r="F30" s="100">
        <v>0.08</v>
      </c>
      <c r="G30" s="100">
        <v>1.62</v>
      </c>
      <c r="H30" s="100">
        <v>0.55</v>
      </c>
      <c r="I30" s="100">
        <v>16.0</v>
      </c>
      <c r="J30" s="101">
        <v>1.12</v>
      </c>
      <c r="K30" s="101">
        <v>4.0</v>
      </c>
      <c r="L30" s="101">
        <v>45.0</v>
      </c>
      <c r="M30" s="178">
        <v>720.0</v>
      </c>
      <c r="N30" s="179" t="s">
        <v>242</v>
      </c>
      <c r="O30" s="180" t="s">
        <v>242</v>
      </c>
      <c r="P30" s="105">
        <v>30.0</v>
      </c>
      <c r="Q30" s="137">
        <v>3.0</v>
      </c>
      <c r="R30" s="101">
        <v>10.0</v>
      </c>
      <c r="S30" s="108"/>
      <c r="T30" s="137">
        <v>8.0</v>
      </c>
      <c r="U30" s="111">
        <v>3.0</v>
      </c>
      <c r="V30" s="133">
        <v>6.0</v>
      </c>
      <c r="W30" s="110">
        <v>3.5</v>
      </c>
      <c r="X30" s="111">
        <v>10.3</v>
      </c>
      <c r="Y30" s="100">
        <v>-0.13</v>
      </c>
      <c r="Z30" s="112" t="s">
        <v>317</v>
      </c>
      <c r="AA30" s="114">
        <f t="shared" si="15"/>
        <v>480</v>
      </c>
      <c r="AB30" s="116" t="s">
        <v>318</v>
      </c>
      <c r="AC30" s="118">
        <f t="shared" si="16"/>
        <v>30.09404389</v>
      </c>
      <c r="AD30" s="120">
        <f t="shared" si="17"/>
        <v>24.06015038</v>
      </c>
      <c r="AE30" s="118">
        <f t="shared" si="18"/>
        <v>64.4295302</v>
      </c>
      <c r="AF30" s="122">
        <f t="shared" si="19"/>
        <v>41.92139738</v>
      </c>
      <c r="AG30" s="118">
        <f t="shared" si="20"/>
        <v>78.04878049</v>
      </c>
      <c r="AH30" s="122">
        <f t="shared" si="21"/>
        <v>47.29064039</v>
      </c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2"/>
    </row>
    <row r="31">
      <c r="A31" s="97" t="s">
        <v>323</v>
      </c>
      <c r="B31" s="72"/>
      <c r="C31" s="98"/>
      <c r="D31" s="124"/>
      <c r="E31" s="99">
        <v>52.0</v>
      </c>
      <c r="F31" s="100">
        <v>0.07</v>
      </c>
      <c r="G31" s="100">
        <v>1.55</v>
      </c>
      <c r="H31" s="100">
        <v>0.5</v>
      </c>
      <c r="I31" s="100">
        <v>16.0</v>
      </c>
      <c r="J31" s="101">
        <v>1.0</v>
      </c>
      <c r="K31" s="101">
        <v>4.0</v>
      </c>
      <c r="L31" s="101">
        <v>50.0</v>
      </c>
      <c r="M31" s="178">
        <v>720.0</v>
      </c>
      <c r="N31" s="179" t="s">
        <v>242</v>
      </c>
      <c r="O31" s="180" t="s">
        <v>242</v>
      </c>
      <c r="P31" s="105">
        <v>35.0</v>
      </c>
      <c r="Q31" s="137">
        <v>3.0</v>
      </c>
      <c r="R31" s="101">
        <v>7.0</v>
      </c>
      <c r="S31" s="108"/>
      <c r="T31" s="137">
        <v>8.0</v>
      </c>
      <c r="U31" s="111">
        <v>4.0</v>
      </c>
      <c r="V31" s="133">
        <v>3.0</v>
      </c>
      <c r="W31" s="110">
        <v>3.7</v>
      </c>
      <c r="X31" s="111">
        <v>10.6</v>
      </c>
      <c r="Y31" s="100">
        <v>-0.13</v>
      </c>
      <c r="Z31" s="112" t="s">
        <v>317</v>
      </c>
      <c r="AA31" s="114">
        <f t="shared" si="15"/>
        <v>560</v>
      </c>
      <c r="AB31" s="116" t="s">
        <v>318</v>
      </c>
      <c r="AC31" s="118">
        <f t="shared" si="16"/>
        <v>32.94117647</v>
      </c>
      <c r="AD31" s="120">
        <f t="shared" si="17"/>
        <v>26.66666667</v>
      </c>
      <c r="AE31" s="118">
        <f t="shared" si="18"/>
        <v>117.8947368</v>
      </c>
      <c r="AF31" s="122">
        <f t="shared" si="19"/>
        <v>64</v>
      </c>
      <c r="AG31" s="118">
        <f t="shared" si="20"/>
        <v>108.3870968</v>
      </c>
      <c r="AH31" s="122">
        <f t="shared" si="21"/>
        <v>61.09090909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2"/>
    </row>
    <row r="32">
      <c r="A32" s="97" t="s">
        <v>324</v>
      </c>
      <c r="B32" s="71"/>
      <c r="C32" s="71"/>
      <c r="D32" s="98"/>
      <c r="E32" s="99">
        <v>50.0</v>
      </c>
      <c r="F32" s="100">
        <v>0.12</v>
      </c>
      <c r="G32" s="100">
        <v>1.75</v>
      </c>
      <c r="H32" s="100">
        <v>0.55</v>
      </c>
      <c r="I32" s="100">
        <v>16.0</v>
      </c>
      <c r="J32" s="101">
        <v>1.1</v>
      </c>
      <c r="K32" s="101">
        <v>3.0</v>
      </c>
      <c r="L32" s="101">
        <v>45.0</v>
      </c>
      <c r="M32" s="178">
        <v>360.0</v>
      </c>
      <c r="N32" s="179" t="s">
        <v>242</v>
      </c>
      <c r="O32" s="180" t="s">
        <v>242</v>
      </c>
      <c r="P32" s="105">
        <v>30.0</v>
      </c>
      <c r="Q32" s="137">
        <v>3.0</v>
      </c>
      <c r="R32" s="101">
        <v>10.0</v>
      </c>
      <c r="S32" s="108"/>
      <c r="T32" s="137">
        <v>10.0</v>
      </c>
      <c r="U32" s="111">
        <v>3.0</v>
      </c>
      <c r="V32" s="102"/>
      <c r="W32" s="110">
        <v>3.5</v>
      </c>
      <c r="X32" s="111">
        <v>9.7</v>
      </c>
      <c r="Y32" s="100">
        <v>-0.13</v>
      </c>
      <c r="Z32" s="112" t="s">
        <v>317</v>
      </c>
      <c r="AA32" s="114">
        <f t="shared" si="15"/>
        <v>480</v>
      </c>
      <c r="AB32" s="116" t="s">
        <v>318</v>
      </c>
      <c r="AC32" s="118">
        <f t="shared" si="16"/>
        <v>30.09404389</v>
      </c>
      <c r="AD32" s="120">
        <f t="shared" si="17"/>
        <v>25.3298153</v>
      </c>
      <c r="AE32" s="118">
        <f t="shared" si="18"/>
        <v>48.24120603</v>
      </c>
      <c r="AF32" s="122">
        <f t="shared" si="19"/>
        <v>37.06563707</v>
      </c>
      <c r="AG32" s="118">
        <f t="shared" si="20"/>
        <v>78.68852459</v>
      </c>
      <c r="AH32" s="122">
        <f t="shared" si="21"/>
        <v>52.74725275</v>
      </c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2"/>
    </row>
    <row r="33">
      <c r="A33" s="97" t="s">
        <v>325</v>
      </c>
      <c r="B33" s="124"/>
      <c r="C33" s="124"/>
      <c r="D33" s="71"/>
      <c r="E33" s="99">
        <v>62.0</v>
      </c>
      <c r="F33" s="100">
        <v>0.07</v>
      </c>
      <c r="G33" s="100">
        <v>1.2</v>
      </c>
      <c r="H33" s="100">
        <v>0.55</v>
      </c>
      <c r="I33" s="100">
        <v>16.0</v>
      </c>
      <c r="J33" s="101">
        <v>0.83</v>
      </c>
      <c r="K33" s="101">
        <v>3.0</v>
      </c>
      <c r="L33" s="101">
        <v>38.0</v>
      </c>
      <c r="M33" s="178">
        <v>720.0</v>
      </c>
      <c r="N33" s="179" t="s">
        <v>242</v>
      </c>
      <c r="O33" s="180" t="s">
        <v>242</v>
      </c>
      <c r="P33" s="105">
        <v>30.0</v>
      </c>
      <c r="Q33" s="137">
        <v>3.0</v>
      </c>
      <c r="R33" s="101">
        <v>10.0</v>
      </c>
      <c r="S33" s="108"/>
      <c r="T33" s="137">
        <v>5.0</v>
      </c>
      <c r="U33" s="111">
        <v>6.0</v>
      </c>
      <c r="V33" s="102"/>
      <c r="W33" s="110">
        <v>3.35</v>
      </c>
      <c r="X33" s="111">
        <v>10.05</v>
      </c>
      <c r="Y33" s="100">
        <v>-0.1</v>
      </c>
      <c r="Z33" s="112" t="s">
        <v>317</v>
      </c>
      <c r="AA33" s="114">
        <f t="shared" si="15"/>
        <v>480</v>
      </c>
      <c r="AB33" s="116" t="s">
        <v>318</v>
      </c>
      <c r="AC33" s="118">
        <f t="shared" si="16"/>
        <v>30.09404389</v>
      </c>
      <c r="AD33" s="120">
        <f t="shared" si="17"/>
        <v>25.3298153</v>
      </c>
      <c r="AE33" s="118">
        <f t="shared" si="18"/>
        <v>64.4295302</v>
      </c>
      <c r="AF33" s="122">
        <f t="shared" si="19"/>
        <v>45.93301435</v>
      </c>
      <c r="AG33" s="118">
        <f t="shared" si="20"/>
        <v>91.42857143</v>
      </c>
      <c r="AH33" s="122">
        <f t="shared" si="21"/>
        <v>58.18181818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2"/>
    </row>
    <row r="34">
      <c r="A34" s="97" t="s">
        <v>326</v>
      </c>
      <c r="B34" s="72"/>
      <c r="C34" s="71"/>
      <c r="D34" s="98"/>
      <c r="E34" s="99">
        <v>46.0</v>
      </c>
      <c r="F34" s="100">
        <v>0.1</v>
      </c>
      <c r="G34" s="100">
        <v>1.65</v>
      </c>
      <c r="H34" s="100">
        <v>0.4</v>
      </c>
      <c r="I34" s="100">
        <v>17.0</v>
      </c>
      <c r="J34" s="101">
        <v>0.97</v>
      </c>
      <c r="K34" s="101">
        <v>3.0</v>
      </c>
      <c r="L34" s="101">
        <v>45.0</v>
      </c>
      <c r="M34" s="178">
        <v>600.0</v>
      </c>
      <c r="N34" s="179" t="s">
        <v>242</v>
      </c>
      <c r="O34" s="180" t="s">
        <v>242</v>
      </c>
      <c r="P34" s="105">
        <v>30.0</v>
      </c>
      <c r="Q34" s="137">
        <v>3.0</v>
      </c>
      <c r="R34" s="101">
        <v>10.0</v>
      </c>
      <c r="S34" s="108"/>
      <c r="T34" s="137">
        <v>6.0</v>
      </c>
      <c r="U34" s="111">
        <v>5.0</v>
      </c>
      <c r="V34" s="102"/>
      <c r="W34" s="110">
        <v>3.6</v>
      </c>
      <c r="X34" s="111">
        <v>9.1</v>
      </c>
      <c r="Y34" s="100">
        <v>-0.13</v>
      </c>
      <c r="Z34" s="112" t="s">
        <v>327</v>
      </c>
      <c r="AA34" s="114">
        <f t="shared" si="15"/>
        <v>510</v>
      </c>
      <c r="AB34" s="116" t="s">
        <v>328</v>
      </c>
      <c r="AC34" s="118">
        <f t="shared" si="16"/>
        <v>43.96551724</v>
      </c>
      <c r="AD34" s="120">
        <f t="shared" si="17"/>
        <v>34.93150685</v>
      </c>
      <c r="AE34" s="118">
        <f t="shared" si="18"/>
        <v>77.27272727</v>
      </c>
      <c r="AF34" s="122">
        <f t="shared" si="19"/>
        <v>53.125</v>
      </c>
      <c r="AG34" s="118">
        <f t="shared" si="20"/>
        <v>110.8695652</v>
      </c>
      <c r="AH34" s="122">
        <f t="shared" si="21"/>
        <v>67.10526316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2"/>
    </row>
    <row r="35">
      <c r="A35" s="97" t="s">
        <v>329</v>
      </c>
      <c r="B35" s="124"/>
      <c r="C35" s="72"/>
      <c r="D35" s="72"/>
      <c r="E35" s="99">
        <v>90.0</v>
      </c>
      <c r="F35" s="100">
        <v>0.06</v>
      </c>
      <c r="G35" s="100">
        <v>1.1</v>
      </c>
      <c r="H35" s="100">
        <v>0.68</v>
      </c>
      <c r="I35" s="100">
        <v>21.0</v>
      </c>
      <c r="J35" s="101">
        <v>1.17</v>
      </c>
      <c r="K35" s="101">
        <v>3.0</v>
      </c>
      <c r="L35" s="101">
        <v>54.0</v>
      </c>
      <c r="M35" s="178">
        <v>600.0</v>
      </c>
      <c r="N35" s="179" t="s">
        <v>242</v>
      </c>
      <c r="O35" s="180" t="s">
        <v>242</v>
      </c>
      <c r="P35" s="105">
        <v>20.0</v>
      </c>
      <c r="Q35" s="137">
        <v>3.0</v>
      </c>
      <c r="R35" s="101">
        <v>6.0</v>
      </c>
      <c r="S35" s="178">
        <v>2.0</v>
      </c>
      <c r="T35" s="137">
        <v>5.0</v>
      </c>
      <c r="U35" s="111">
        <v>4.0</v>
      </c>
      <c r="V35" s="102"/>
      <c r="W35" s="110">
        <v>3.6</v>
      </c>
      <c r="X35" s="111">
        <v>12.1</v>
      </c>
      <c r="Y35" s="100">
        <v>-0.15</v>
      </c>
      <c r="Z35" s="112" t="s">
        <v>330</v>
      </c>
      <c r="AA35" s="114">
        <f t="shared" si="15"/>
        <v>420</v>
      </c>
      <c r="AB35" s="116" t="s">
        <v>331</v>
      </c>
      <c r="AC35" s="118">
        <f t="shared" si="16"/>
        <v>32.50773994</v>
      </c>
      <c r="AD35" s="120">
        <f t="shared" si="17"/>
        <v>26.38190955</v>
      </c>
      <c r="AE35" s="118">
        <f t="shared" si="18"/>
        <v>69.07894737</v>
      </c>
      <c r="AF35" s="122">
        <f t="shared" si="19"/>
        <v>46.25550661</v>
      </c>
      <c r="AG35" s="118">
        <f t="shared" si="20"/>
        <v>103.960396</v>
      </c>
      <c r="AH35" s="122">
        <f t="shared" si="21"/>
        <v>59.65909091</v>
      </c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2"/>
    </row>
    <row r="36">
      <c r="A36" s="97" t="s">
        <v>332</v>
      </c>
      <c r="B36" s="71"/>
      <c r="C36" s="124"/>
      <c r="D36" s="71"/>
      <c r="E36" s="99">
        <v>60.0</v>
      </c>
      <c r="F36" s="100">
        <v>0.08</v>
      </c>
      <c r="G36" s="100">
        <v>1.15</v>
      </c>
      <c r="H36" s="100">
        <v>0.6</v>
      </c>
      <c r="I36" s="100">
        <v>15.0</v>
      </c>
      <c r="J36" s="101">
        <v>0.92</v>
      </c>
      <c r="K36" s="101">
        <v>3.0</v>
      </c>
      <c r="L36" s="101">
        <v>38.0</v>
      </c>
      <c r="M36" s="178">
        <v>400.0</v>
      </c>
      <c r="N36" s="103" t="s">
        <v>53</v>
      </c>
      <c r="O36" s="180" t="s">
        <v>242</v>
      </c>
      <c r="P36" s="105">
        <v>15.0</v>
      </c>
      <c r="Q36" s="109"/>
      <c r="R36" s="190"/>
      <c r="S36" s="108"/>
      <c r="T36" s="137">
        <v>3.0</v>
      </c>
      <c r="U36" s="111">
        <v>5.0</v>
      </c>
      <c r="V36" s="102"/>
      <c r="W36" s="110">
        <v>3.7</v>
      </c>
      <c r="X36" s="111">
        <v>10.2</v>
      </c>
      <c r="Y36" s="100">
        <v>-0.11</v>
      </c>
      <c r="Z36" s="112" t="s">
        <v>235</v>
      </c>
      <c r="AA36" s="114">
        <f t="shared" si="15"/>
        <v>225</v>
      </c>
      <c r="AB36" s="130" t="s">
        <v>236</v>
      </c>
      <c r="AC36" s="118">
        <f t="shared" si="16"/>
        <v>26.78571429</v>
      </c>
      <c r="AD36" s="120">
        <f t="shared" si="17"/>
        <v>19.73684211</v>
      </c>
      <c r="AE36" s="118" t="str">
        <f t="shared" si="18"/>
        <v>-</v>
      </c>
      <c r="AF36" s="122" t="str">
        <f t="shared" si="19"/>
        <v>-</v>
      </c>
      <c r="AG36" s="118">
        <f t="shared" si="20"/>
        <v>48.38709677</v>
      </c>
      <c r="AH36" s="122">
        <f t="shared" si="21"/>
        <v>29.41176471</v>
      </c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2"/>
    </row>
    <row r="37">
      <c r="A37" s="97" t="s">
        <v>333</v>
      </c>
      <c r="B37" s="71"/>
      <c r="C37" s="98"/>
      <c r="D37" s="71"/>
      <c r="E37" s="99">
        <v>52.0</v>
      </c>
      <c r="F37" s="100">
        <v>0.1</v>
      </c>
      <c r="G37" s="100">
        <v>1.18</v>
      </c>
      <c r="H37" s="100">
        <v>0.65</v>
      </c>
      <c r="I37" s="100">
        <v>15.0</v>
      </c>
      <c r="J37" s="101">
        <v>0.92</v>
      </c>
      <c r="K37" s="101">
        <v>3.0</v>
      </c>
      <c r="L37" s="101">
        <v>38.0</v>
      </c>
      <c r="M37" s="178">
        <v>450.0</v>
      </c>
      <c r="N37" s="179" t="s">
        <v>242</v>
      </c>
      <c r="O37" s="180" t="s">
        <v>242</v>
      </c>
      <c r="P37" s="105">
        <v>30.0</v>
      </c>
      <c r="Q37" s="137">
        <v>3.0</v>
      </c>
      <c r="R37" s="101">
        <v>10.0</v>
      </c>
      <c r="S37" s="108"/>
      <c r="T37" s="137">
        <v>5.0</v>
      </c>
      <c r="U37" s="111">
        <v>6.0</v>
      </c>
      <c r="V37" s="102"/>
      <c r="W37" s="110">
        <v>3.4</v>
      </c>
      <c r="X37" s="111">
        <v>10.1</v>
      </c>
      <c r="Y37" s="100">
        <v>-0.12</v>
      </c>
      <c r="Z37" s="112" t="s">
        <v>134</v>
      </c>
      <c r="AA37" s="114">
        <f t="shared" si="15"/>
        <v>450</v>
      </c>
      <c r="AB37" s="116" t="s">
        <v>144</v>
      </c>
      <c r="AC37" s="118">
        <f t="shared" si="16"/>
        <v>23.87267905</v>
      </c>
      <c r="AD37" s="120">
        <f t="shared" si="17"/>
        <v>20.59496568</v>
      </c>
      <c r="AE37" s="118">
        <f t="shared" si="18"/>
        <v>45.68527919</v>
      </c>
      <c r="AF37" s="122">
        <f t="shared" si="19"/>
        <v>35.01945525</v>
      </c>
      <c r="AG37" s="118">
        <f t="shared" si="20"/>
        <v>62.06896552</v>
      </c>
      <c r="AH37" s="122">
        <f t="shared" si="21"/>
        <v>43.90243902</v>
      </c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2"/>
    </row>
    <row r="38">
      <c r="A38" s="138" t="s">
        <v>334</v>
      </c>
      <c r="B38" s="140"/>
      <c r="C38" s="140"/>
      <c r="D38" s="140"/>
      <c r="E38" s="142">
        <v>48.0</v>
      </c>
      <c r="F38" s="143">
        <v>0.1</v>
      </c>
      <c r="G38" s="143">
        <v>1.3</v>
      </c>
      <c r="H38" s="143">
        <v>0.55</v>
      </c>
      <c r="I38" s="143">
        <v>15.0</v>
      </c>
      <c r="J38" s="144">
        <v>0.83</v>
      </c>
      <c r="K38" s="144">
        <v>3.0</v>
      </c>
      <c r="L38" s="144">
        <v>38.0</v>
      </c>
      <c r="M38" s="182">
        <v>600.0</v>
      </c>
      <c r="N38" s="183" t="s">
        <v>242</v>
      </c>
      <c r="O38" s="184" t="s">
        <v>242</v>
      </c>
      <c r="P38" s="148">
        <v>30.0</v>
      </c>
      <c r="Q38" s="151">
        <v>2.0</v>
      </c>
      <c r="R38" s="144">
        <v>15.0</v>
      </c>
      <c r="S38" s="145"/>
      <c r="T38" s="151">
        <v>5.0</v>
      </c>
      <c r="U38" s="144">
        <v>6.0</v>
      </c>
      <c r="V38" s="145"/>
      <c r="W38" s="151">
        <v>3.8</v>
      </c>
      <c r="X38" s="144">
        <v>8.5</v>
      </c>
      <c r="Y38" s="143">
        <v>-0.12</v>
      </c>
      <c r="Z38" s="152" t="s">
        <v>335</v>
      </c>
      <c r="AA38" s="153">
        <f t="shared" si="15"/>
        <v>450</v>
      </c>
      <c r="AB38" s="154" t="s">
        <v>336</v>
      </c>
      <c r="AC38" s="155">
        <f t="shared" si="16"/>
        <v>28.21316614</v>
      </c>
      <c r="AD38" s="156">
        <f t="shared" si="17"/>
        <v>23.74670185</v>
      </c>
      <c r="AE38" s="155">
        <f t="shared" si="18"/>
        <v>42.05607477</v>
      </c>
      <c r="AF38" s="157">
        <f t="shared" si="19"/>
        <v>32.84671533</v>
      </c>
      <c r="AG38" s="155">
        <f t="shared" si="20"/>
        <v>78.26086957</v>
      </c>
      <c r="AH38" s="157">
        <f t="shared" si="21"/>
        <v>51.42857143</v>
      </c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2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32"/>
      <c r="V39" s="32"/>
      <c r="W39" s="32"/>
      <c r="X39" s="32"/>
      <c r="Y39" s="66"/>
      <c r="Z39" s="32"/>
      <c r="AA39" s="159"/>
      <c r="AB39" s="161"/>
      <c r="AC39" s="162"/>
      <c r="AD39" s="163"/>
      <c r="AE39" s="162"/>
      <c r="AF39" s="162"/>
      <c r="AG39" s="162"/>
      <c r="AH39" s="162"/>
      <c r="AI39" s="68"/>
      <c r="AJ39" s="68"/>
      <c r="AK39" s="68"/>
      <c r="AL39" s="30"/>
      <c r="AM39" s="30"/>
      <c r="AN39" s="68"/>
      <c r="AO39" s="68"/>
      <c r="AP39" s="68"/>
      <c r="AQ39" s="68"/>
      <c r="AR39" s="68"/>
      <c r="AS39" s="68"/>
      <c r="AT39" s="68"/>
      <c r="AU39" s="32"/>
    </row>
    <row r="40">
      <c r="A40" s="66" t="s">
        <v>337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32"/>
      <c r="N40" s="66"/>
      <c r="O40" s="66"/>
      <c r="P40" s="67"/>
      <c r="Q40" s="66"/>
      <c r="R40" s="66"/>
      <c r="S40" s="66"/>
      <c r="T40" s="66"/>
      <c r="U40" s="32"/>
      <c r="V40" s="32"/>
      <c r="W40" s="32"/>
      <c r="X40" s="32"/>
      <c r="Y40" s="66"/>
      <c r="Z40" s="32"/>
      <c r="AA40" s="164"/>
      <c r="AB40" s="165"/>
      <c r="AC40" s="166"/>
      <c r="AD40" s="167"/>
      <c r="AE40" s="166"/>
      <c r="AF40" s="166"/>
      <c r="AG40" s="166"/>
      <c r="AH40" s="166"/>
      <c r="AI40" s="68"/>
      <c r="AJ40" s="68"/>
      <c r="AK40" s="68"/>
      <c r="AL40" s="30"/>
      <c r="AM40" s="30"/>
      <c r="AN40" s="68"/>
      <c r="AO40" s="68"/>
      <c r="AP40" s="68"/>
      <c r="AQ40" s="68"/>
      <c r="AR40" s="68"/>
      <c r="AS40" s="68"/>
      <c r="AT40" s="68"/>
      <c r="AU40" s="32"/>
    </row>
    <row r="41">
      <c r="A41" s="70" t="s">
        <v>338</v>
      </c>
      <c r="B41" s="72"/>
      <c r="C41" s="72"/>
      <c r="D41" s="72"/>
      <c r="E41" s="73">
        <v>135.0</v>
      </c>
      <c r="F41" s="74">
        <v>0.01</v>
      </c>
      <c r="G41" s="74">
        <v>0.44</v>
      </c>
      <c r="H41" s="74">
        <v>1.6</v>
      </c>
      <c r="I41" s="74">
        <v>45.0</v>
      </c>
      <c r="J41" s="75">
        <v>2.0</v>
      </c>
      <c r="K41" s="75">
        <v>5.0</v>
      </c>
      <c r="L41" s="75">
        <v>70.0</v>
      </c>
      <c r="M41" s="77"/>
      <c r="N41" s="79" t="s">
        <v>53</v>
      </c>
      <c r="O41" s="81" t="s">
        <v>53</v>
      </c>
      <c r="P41" s="83">
        <v>5.0</v>
      </c>
      <c r="Q41" s="87"/>
      <c r="R41" s="191"/>
      <c r="S41" s="86"/>
      <c r="T41" s="87"/>
      <c r="U41" s="85"/>
      <c r="V41" s="77"/>
      <c r="W41" s="88">
        <v>10.3</v>
      </c>
      <c r="X41" s="89">
        <v>13.7</v>
      </c>
      <c r="Y41" s="74">
        <v>-0.3</v>
      </c>
      <c r="Z41" s="91" t="s">
        <v>44</v>
      </c>
      <c r="AA41" s="173">
        <f t="shared" ref="AA41:AA55" si="22">P41*I41</f>
        <v>225</v>
      </c>
      <c r="AB41" s="188" t="s">
        <v>339</v>
      </c>
      <c r="AC41" s="175">
        <f t="shared" ref="AC41:AC55" si="23">AA41/(H41*(P41-1))</f>
        <v>35.15625</v>
      </c>
      <c r="AD41" s="176">
        <f t="shared" ref="AD41:AD55" si="24">AA41/(H41*(P41-1)+K41)</f>
        <v>19.73684211</v>
      </c>
      <c r="AE41" s="175" t="str">
        <f t="shared" ref="AE41:AE55" si="25">IF(N41="да",AA41/IF(S41=0,Q41*60/M41*R41+H41*(R41-1),IF(S41=1,Q41*60/M41*(R41)+H41*(R41),IF(S41&gt;1,Q41*60/M41*(R41)+S41*60/M41*(S41-1)+H41*(R41)))),"-")</f>
        <v>-</v>
      </c>
      <c r="AF41" s="177" t="str">
        <f t="shared" ref="AF41:AF55" si="26">IF(N41="да",AA41/(IF(S41=0,Q41*60/M41*R41+H41*(R41-1),IF(S41=1,Q41*60/M41*(R41)+H41*(R41),IF(S41&gt;1,Q41*60/M41*(R41)+S41*60/M41*(S41-1)+H41*(R41))))+K41),"-")
</f>
        <v>-</v>
      </c>
      <c r="AG41" s="175" t="str">
        <f t="shared" ref="AG41:AG55" si="27">IF(O41="да",AA41/IF(V41=0,T41*60/M41*U41+H41*(U41-1),IF(V41=1,T41*60/M41*(U41)+H41*(U41),IF(V41&gt;1,T41*60/M41*(U41)+V41*60/M41*(V41-1)+H41*(U41)))),"-")</f>
        <v>-</v>
      </c>
      <c r="AH41" s="177" t="str">
        <f t="shared" ref="AH41:AH55" si="28">IF(O41="да",AA41/(IF(V41=0,T41*60/M41*U41+H41*(U41-1),IF(V41=1,T41*60/M41*(U41)+H41*(U41),IF(V41&gt;1,T41*60/M41*(U41)+V41*60/M41*(V41-1)+H41*(U41))))+K41),"-")
</f>
        <v>-</v>
      </c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2"/>
    </row>
    <row r="42">
      <c r="A42" s="97" t="s">
        <v>340</v>
      </c>
      <c r="B42" s="124"/>
      <c r="C42" s="124"/>
      <c r="D42" s="72"/>
      <c r="E42" s="99">
        <v>125.0</v>
      </c>
      <c r="F42" s="100">
        <v>0.02</v>
      </c>
      <c r="G42" s="100">
        <v>0.6</v>
      </c>
      <c r="H42" s="100">
        <v>1.6</v>
      </c>
      <c r="I42" s="100">
        <v>45.0</v>
      </c>
      <c r="J42" s="101">
        <v>2.0</v>
      </c>
      <c r="K42" s="101">
        <v>4.0</v>
      </c>
      <c r="L42" s="101">
        <v>70.0</v>
      </c>
      <c r="M42" s="102"/>
      <c r="N42" s="103" t="s">
        <v>53</v>
      </c>
      <c r="O42" s="104" t="s">
        <v>53</v>
      </c>
      <c r="P42" s="105">
        <v>3.0</v>
      </c>
      <c r="Q42" s="109"/>
      <c r="R42" s="190"/>
      <c r="S42" s="108"/>
      <c r="T42" s="109"/>
      <c r="U42" s="107"/>
      <c r="V42" s="102"/>
      <c r="W42" s="110">
        <v>9.8</v>
      </c>
      <c r="X42" s="111">
        <v>14.2</v>
      </c>
      <c r="Y42" s="100">
        <v>-0.3</v>
      </c>
      <c r="Z42" s="112" t="s">
        <v>44</v>
      </c>
      <c r="AA42" s="114">
        <f t="shared" si="22"/>
        <v>135</v>
      </c>
      <c r="AB42" s="130" t="s">
        <v>339</v>
      </c>
      <c r="AC42" s="118">
        <f t="shared" si="23"/>
        <v>42.1875</v>
      </c>
      <c r="AD42" s="120">
        <f t="shared" si="24"/>
        <v>18.75</v>
      </c>
      <c r="AE42" s="118" t="str">
        <f t="shared" si="25"/>
        <v>-</v>
      </c>
      <c r="AF42" s="122" t="str">
        <f t="shared" si="26"/>
        <v>-</v>
      </c>
      <c r="AG42" s="118" t="str">
        <f t="shared" si="27"/>
        <v>-</v>
      </c>
      <c r="AH42" s="122" t="str">
        <f t="shared" si="28"/>
        <v>-</v>
      </c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2"/>
    </row>
    <row r="43">
      <c r="A43" s="97" t="s">
        <v>341</v>
      </c>
      <c r="B43" s="124"/>
      <c r="C43" s="124"/>
      <c r="D43" s="72"/>
      <c r="E43" s="99">
        <v>130.0</v>
      </c>
      <c r="F43" s="100">
        <v>0.02</v>
      </c>
      <c r="G43" s="100">
        <v>0.57</v>
      </c>
      <c r="H43" s="100">
        <v>1.7</v>
      </c>
      <c r="I43" s="100">
        <v>45.0</v>
      </c>
      <c r="J43" s="101">
        <v>1.58</v>
      </c>
      <c r="K43" s="101">
        <v>6.0</v>
      </c>
      <c r="L43" s="101">
        <v>70.0</v>
      </c>
      <c r="M43" s="108"/>
      <c r="N43" s="103" t="s">
        <v>53</v>
      </c>
      <c r="O43" s="104" t="s">
        <v>53</v>
      </c>
      <c r="P43" s="105">
        <v>5.0</v>
      </c>
      <c r="Q43" s="109"/>
      <c r="R43" s="190"/>
      <c r="S43" s="108"/>
      <c r="T43" s="109"/>
      <c r="U43" s="107"/>
      <c r="V43" s="102"/>
      <c r="W43" s="110">
        <v>10.1</v>
      </c>
      <c r="X43" s="111">
        <v>14.5</v>
      </c>
      <c r="Y43" s="100">
        <v>-0.31</v>
      </c>
      <c r="Z43" s="112" t="s">
        <v>44</v>
      </c>
      <c r="AA43" s="114">
        <f t="shared" si="22"/>
        <v>225</v>
      </c>
      <c r="AB43" s="130" t="s">
        <v>339</v>
      </c>
      <c r="AC43" s="118">
        <f t="shared" si="23"/>
        <v>33.08823529</v>
      </c>
      <c r="AD43" s="120">
        <f t="shared" si="24"/>
        <v>17.578125</v>
      </c>
      <c r="AE43" s="118" t="str">
        <f t="shared" si="25"/>
        <v>-</v>
      </c>
      <c r="AF43" s="122" t="str">
        <f t="shared" si="26"/>
        <v>-</v>
      </c>
      <c r="AG43" s="118" t="str">
        <f t="shared" si="27"/>
        <v>-</v>
      </c>
      <c r="AH43" s="122" t="str">
        <f t="shared" si="28"/>
        <v>-</v>
      </c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2"/>
    </row>
    <row r="44">
      <c r="A44" s="97" t="s">
        <v>342</v>
      </c>
      <c r="B44" s="124"/>
      <c r="C44" s="124"/>
      <c r="D44" s="72"/>
      <c r="E44" s="99">
        <v>125.0</v>
      </c>
      <c r="F44" s="100">
        <v>0.04</v>
      </c>
      <c r="G44" s="100">
        <v>0.51</v>
      </c>
      <c r="H44" s="100">
        <v>1.8</v>
      </c>
      <c r="I44" s="100">
        <v>45.0</v>
      </c>
      <c r="J44" s="101">
        <v>2.17</v>
      </c>
      <c r="K44" s="101">
        <v>6.0</v>
      </c>
      <c r="L44" s="101">
        <v>70.0</v>
      </c>
      <c r="M44" s="178">
        <v>225.0</v>
      </c>
      <c r="N44" s="103" t="s">
        <v>53</v>
      </c>
      <c r="O44" s="180" t="s">
        <v>242</v>
      </c>
      <c r="P44" s="105">
        <v>6.0</v>
      </c>
      <c r="Q44" s="109"/>
      <c r="R44" s="190"/>
      <c r="S44" s="108"/>
      <c r="T44" s="137">
        <v>2.0</v>
      </c>
      <c r="U44" s="111">
        <v>3.0</v>
      </c>
      <c r="V44" s="102"/>
      <c r="W44" s="110">
        <v>10.8</v>
      </c>
      <c r="X44" s="111">
        <v>15.5</v>
      </c>
      <c r="Y44" s="100">
        <v>-0.33</v>
      </c>
      <c r="Z44" s="112" t="s">
        <v>44</v>
      </c>
      <c r="AA44" s="114">
        <f t="shared" si="22"/>
        <v>270</v>
      </c>
      <c r="AB44" s="130" t="s">
        <v>339</v>
      </c>
      <c r="AC44" s="118">
        <f t="shared" si="23"/>
        <v>30</v>
      </c>
      <c r="AD44" s="120">
        <f t="shared" si="24"/>
        <v>18</v>
      </c>
      <c r="AE44" s="118" t="str">
        <f t="shared" si="25"/>
        <v>-</v>
      </c>
      <c r="AF44" s="122" t="str">
        <f t="shared" si="26"/>
        <v>-</v>
      </c>
      <c r="AG44" s="118">
        <f t="shared" si="27"/>
        <v>51.92307692</v>
      </c>
      <c r="AH44" s="122">
        <f t="shared" si="28"/>
        <v>24.10714286</v>
      </c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2"/>
    </row>
    <row r="45">
      <c r="A45" s="97" t="s">
        <v>343</v>
      </c>
      <c r="B45" s="72"/>
      <c r="C45" s="71"/>
      <c r="D45" s="98"/>
      <c r="E45" s="99">
        <v>70.0</v>
      </c>
      <c r="F45" s="192">
        <v>0.08</v>
      </c>
      <c r="G45" s="100">
        <v>1.1</v>
      </c>
      <c r="H45" s="100">
        <v>1.7</v>
      </c>
      <c r="I45" s="100">
        <v>45.0</v>
      </c>
      <c r="J45" s="101">
        <v>1.33</v>
      </c>
      <c r="K45" s="101">
        <v>7.0</v>
      </c>
      <c r="L45" s="101">
        <v>55.0</v>
      </c>
      <c r="M45" s="178">
        <v>360.0</v>
      </c>
      <c r="N45" s="179" t="s">
        <v>242</v>
      </c>
      <c r="O45" s="180" t="s">
        <v>242</v>
      </c>
      <c r="P45" s="105">
        <v>20.0</v>
      </c>
      <c r="Q45" s="137">
        <v>2.0</v>
      </c>
      <c r="R45" s="101">
        <v>10.0</v>
      </c>
      <c r="S45" s="108"/>
      <c r="T45" s="137">
        <v>3.0</v>
      </c>
      <c r="U45" s="111">
        <v>6.0</v>
      </c>
      <c r="V45" s="133">
        <v>2.0</v>
      </c>
      <c r="W45" s="110">
        <v>10.0</v>
      </c>
      <c r="X45" s="111">
        <v>10.5</v>
      </c>
      <c r="Y45" s="100">
        <v>-0.27</v>
      </c>
      <c r="Z45" s="112" t="s">
        <v>44</v>
      </c>
      <c r="AA45" s="114">
        <f t="shared" si="22"/>
        <v>900</v>
      </c>
      <c r="AB45" s="130" t="s">
        <v>339</v>
      </c>
      <c r="AC45" s="118">
        <f t="shared" si="23"/>
        <v>27.86377709</v>
      </c>
      <c r="AD45" s="120">
        <f t="shared" si="24"/>
        <v>22.90076336</v>
      </c>
      <c r="AE45" s="118">
        <f t="shared" si="25"/>
        <v>48.30053667</v>
      </c>
      <c r="AF45" s="122">
        <f t="shared" si="26"/>
        <v>35.11053316</v>
      </c>
      <c r="AG45" s="118">
        <f t="shared" si="27"/>
        <v>66.50246305</v>
      </c>
      <c r="AH45" s="122">
        <f t="shared" si="28"/>
        <v>43.83116883</v>
      </c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2"/>
    </row>
    <row r="46">
      <c r="A46" s="97" t="s">
        <v>344</v>
      </c>
      <c r="B46" s="71"/>
      <c r="C46" s="124"/>
      <c r="D46" s="124"/>
      <c r="E46" s="99">
        <v>120.0</v>
      </c>
      <c r="F46" s="100">
        <v>0.03</v>
      </c>
      <c r="G46" s="100">
        <v>0.5</v>
      </c>
      <c r="H46" s="100">
        <v>1.1</v>
      </c>
      <c r="I46" s="100">
        <v>21.0</v>
      </c>
      <c r="J46" s="101">
        <v>1.58</v>
      </c>
      <c r="K46" s="101">
        <v>5.0</v>
      </c>
      <c r="L46" s="101">
        <v>65.0</v>
      </c>
      <c r="M46" s="133">
        <v>300.0</v>
      </c>
      <c r="N46" s="103" t="s">
        <v>53</v>
      </c>
      <c r="O46" s="180" t="s">
        <v>242</v>
      </c>
      <c r="P46" s="105">
        <v>6.0</v>
      </c>
      <c r="Q46" s="109"/>
      <c r="R46" s="190"/>
      <c r="S46" s="108"/>
      <c r="T46" s="137">
        <v>2.0</v>
      </c>
      <c r="U46" s="111">
        <v>3.0</v>
      </c>
      <c r="V46" s="102"/>
      <c r="W46" s="110">
        <v>9.0</v>
      </c>
      <c r="X46" s="111">
        <v>13.3</v>
      </c>
      <c r="Y46" s="100">
        <v>-0.25</v>
      </c>
      <c r="Z46" s="112" t="s">
        <v>330</v>
      </c>
      <c r="AA46" s="114">
        <f t="shared" si="22"/>
        <v>126</v>
      </c>
      <c r="AB46" s="116" t="s">
        <v>331</v>
      </c>
      <c r="AC46" s="118">
        <f t="shared" si="23"/>
        <v>22.90909091</v>
      </c>
      <c r="AD46" s="120">
        <f t="shared" si="24"/>
        <v>12</v>
      </c>
      <c r="AE46" s="118" t="str">
        <f t="shared" si="25"/>
        <v>-</v>
      </c>
      <c r="AF46" s="122" t="str">
        <f t="shared" si="26"/>
        <v>-</v>
      </c>
      <c r="AG46" s="118">
        <f t="shared" si="27"/>
        <v>37.05882353</v>
      </c>
      <c r="AH46" s="122">
        <f t="shared" si="28"/>
        <v>15</v>
      </c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2"/>
    </row>
    <row r="47">
      <c r="A47" s="97" t="s">
        <v>345</v>
      </c>
      <c r="B47" s="71"/>
      <c r="C47" s="124"/>
      <c r="D47" s="124"/>
      <c r="E47" s="99">
        <v>127.0</v>
      </c>
      <c r="F47" s="100">
        <v>0.02</v>
      </c>
      <c r="G47" s="100">
        <v>0.48</v>
      </c>
      <c r="H47" s="100">
        <v>0.9</v>
      </c>
      <c r="I47" s="100">
        <v>21.0</v>
      </c>
      <c r="J47" s="101">
        <v>1.5</v>
      </c>
      <c r="K47" s="101">
        <v>5.0</v>
      </c>
      <c r="L47" s="101">
        <v>65.0</v>
      </c>
      <c r="M47" s="102"/>
      <c r="N47" s="103" t="s">
        <v>53</v>
      </c>
      <c r="O47" s="104" t="s">
        <v>53</v>
      </c>
      <c r="P47" s="105">
        <v>5.0</v>
      </c>
      <c r="Q47" s="106"/>
      <c r="R47" s="190"/>
      <c r="S47" s="108"/>
      <c r="T47" s="109"/>
      <c r="U47" s="107"/>
      <c r="V47" s="102"/>
      <c r="W47" s="110">
        <v>7.2</v>
      </c>
      <c r="X47" s="111">
        <v>11.5</v>
      </c>
      <c r="Y47" s="100">
        <v>-0.23</v>
      </c>
      <c r="Z47" s="112" t="s">
        <v>330</v>
      </c>
      <c r="AA47" s="114">
        <f t="shared" si="22"/>
        <v>105</v>
      </c>
      <c r="AB47" s="116" t="s">
        <v>331</v>
      </c>
      <c r="AC47" s="118">
        <f t="shared" si="23"/>
        <v>29.16666667</v>
      </c>
      <c r="AD47" s="120">
        <f t="shared" si="24"/>
        <v>12.20930233</v>
      </c>
      <c r="AE47" s="118" t="str">
        <f t="shared" si="25"/>
        <v>-</v>
      </c>
      <c r="AF47" s="122" t="str">
        <f t="shared" si="26"/>
        <v>-</v>
      </c>
      <c r="AG47" s="118" t="str">
        <f t="shared" si="27"/>
        <v>-</v>
      </c>
      <c r="AH47" s="122" t="str">
        <f t="shared" si="28"/>
        <v>-</v>
      </c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2"/>
    </row>
    <row r="48">
      <c r="A48" s="97" t="s">
        <v>346</v>
      </c>
      <c r="B48" s="124"/>
      <c r="C48" s="72"/>
      <c r="D48" s="124"/>
      <c r="E48" s="99">
        <v>135.0</v>
      </c>
      <c r="F48" s="100">
        <v>0.01</v>
      </c>
      <c r="G48" s="100">
        <v>0.42</v>
      </c>
      <c r="H48" s="100">
        <v>0.8</v>
      </c>
      <c r="I48" s="100">
        <v>21.0</v>
      </c>
      <c r="J48" s="101">
        <v>1.42</v>
      </c>
      <c r="K48" s="101">
        <v>5.0</v>
      </c>
      <c r="L48" s="101">
        <v>65.0</v>
      </c>
      <c r="M48" s="102"/>
      <c r="N48" s="103" t="s">
        <v>53</v>
      </c>
      <c r="O48" s="104" t="s">
        <v>53</v>
      </c>
      <c r="P48" s="105">
        <v>10.0</v>
      </c>
      <c r="Q48" s="109"/>
      <c r="R48" s="190"/>
      <c r="S48" s="108"/>
      <c r="T48" s="109"/>
      <c r="U48" s="107"/>
      <c r="V48" s="102"/>
      <c r="W48" s="110">
        <v>7.2</v>
      </c>
      <c r="X48" s="111">
        <v>11.2</v>
      </c>
      <c r="Y48" s="100">
        <v>-0.22</v>
      </c>
      <c r="Z48" s="112" t="s">
        <v>330</v>
      </c>
      <c r="AA48" s="114">
        <f t="shared" si="22"/>
        <v>210</v>
      </c>
      <c r="AB48" s="116" t="s">
        <v>331</v>
      </c>
      <c r="AC48" s="118">
        <f t="shared" si="23"/>
        <v>29.16666667</v>
      </c>
      <c r="AD48" s="120">
        <f t="shared" si="24"/>
        <v>17.21311475</v>
      </c>
      <c r="AE48" s="118" t="str">
        <f t="shared" si="25"/>
        <v>-</v>
      </c>
      <c r="AF48" s="122" t="str">
        <f t="shared" si="26"/>
        <v>-</v>
      </c>
      <c r="AG48" s="118" t="str">
        <f t="shared" si="27"/>
        <v>-</v>
      </c>
      <c r="AH48" s="122" t="str">
        <f t="shared" si="28"/>
        <v>-</v>
      </c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2"/>
    </row>
    <row r="49">
      <c r="A49" s="97" t="s">
        <v>349</v>
      </c>
      <c r="B49" s="98"/>
      <c r="C49" s="71"/>
      <c r="D49" s="71"/>
      <c r="E49" s="99">
        <v>82.0</v>
      </c>
      <c r="F49" s="100">
        <v>0.06</v>
      </c>
      <c r="G49" s="100">
        <v>0.8</v>
      </c>
      <c r="H49" s="100">
        <v>1.3</v>
      </c>
      <c r="I49" s="100">
        <v>22.0</v>
      </c>
      <c r="J49" s="101">
        <v>0.75</v>
      </c>
      <c r="K49" s="101">
        <v>2.0</v>
      </c>
      <c r="L49" s="101">
        <v>38.0</v>
      </c>
      <c r="M49" s="102"/>
      <c r="N49" s="103" t="s">
        <v>53</v>
      </c>
      <c r="O49" s="104" t="s">
        <v>53</v>
      </c>
      <c r="P49" s="105">
        <v>5.0</v>
      </c>
      <c r="Q49" s="109"/>
      <c r="R49" s="190"/>
      <c r="S49" s="108"/>
      <c r="T49" s="109"/>
      <c r="U49" s="107"/>
      <c r="V49" s="102"/>
      <c r="W49" s="110">
        <v>4.1</v>
      </c>
      <c r="X49" s="111">
        <v>9.3</v>
      </c>
      <c r="Y49" s="100">
        <v>-0.12</v>
      </c>
      <c r="Z49" s="112" t="s">
        <v>350</v>
      </c>
      <c r="AA49" s="114">
        <f t="shared" si="22"/>
        <v>110</v>
      </c>
      <c r="AB49" s="116" t="s">
        <v>331</v>
      </c>
      <c r="AC49" s="118">
        <f t="shared" si="23"/>
        <v>21.15384615</v>
      </c>
      <c r="AD49" s="120">
        <f t="shared" si="24"/>
        <v>15.27777778</v>
      </c>
      <c r="AE49" s="118" t="str">
        <f t="shared" si="25"/>
        <v>-</v>
      </c>
      <c r="AF49" s="122" t="str">
        <f t="shared" si="26"/>
        <v>-</v>
      </c>
      <c r="AG49" s="118" t="str">
        <f t="shared" si="27"/>
        <v>-</v>
      </c>
      <c r="AH49" s="122" t="str">
        <f t="shared" si="28"/>
        <v>-</v>
      </c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2"/>
    </row>
    <row r="50">
      <c r="A50" s="97" t="s">
        <v>366</v>
      </c>
      <c r="B50" s="124"/>
      <c r="C50" s="124"/>
      <c r="D50" s="124"/>
      <c r="E50" s="99">
        <v>120.0</v>
      </c>
      <c r="F50" s="100">
        <v>0.03</v>
      </c>
      <c r="G50" s="100">
        <v>0.55</v>
      </c>
      <c r="H50" s="100">
        <v>0.8</v>
      </c>
      <c r="I50" s="100">
        <v>22.0</v>
      </c>
      <c r="J50" s="101">
        <v>1.42</v>
      </c>
      <c r="K50" s="101">
        <v>5.0</v>
      </c>
      <c r="L50" s="101">
        <v>65.0</v>
      </c>
      <c r="M50" s="108"/>
      <c r="N50" s="103" t="s">
        <v>53</v>
      </c>
      <c r="O50" s="104" t="s">
        <v>53</v>
      </c>
      <c r="P50" s="105">
        <v>10.0</v>
      </c>
      <c r="Q50" s="109"/>
      <c r="R50" s="190"/>
      <c r="S50" s="108"/>
      <c r="T50" s="109"/>
      <c r="U50" s="107"/>
      <c r="V50" s="102"/>
      <c r="W50" s="110">
        <v>6.95</v>
      </c>
      <c r="X50" s="111">
        <v>11.3</v>
      </c>
      <c r="Y50" s="100">
        <v>-0.2</v>
      </c>
      <c r="Z50" s="112" t="s">
        <v>350</v>
      </c>
      <c r="AA50" s="114">
        <f t="shared" si="22"/>
        <v>220</v>
      </c>
      <c r="AB50" s="116" t="s">
        <v>331</v>
      </c>
      <c r="AC50" s="118">
        <f t="shared" si="23"/>
        <v>30.55555556</v>
      </c>
      <c r="AD50" s="120">
        <f t="shared" si="24"/>
        <v>18.03278689</v>
      </c>
      <c r="AE50" s="118" t="str">
        <f t="shared" si="25"/>
        <v>-</v>
      </c>
      <c r="AF50" s="122" t="str">
        <f t="shared" si="26"/>
        <v>-</v>
      </c>
      <c r="AG50" s="118" t="str">
        <f t="shared" si="27"/>
        <v>-</v>
      </c>
      <c r="AH50" s="122" t="str">
        <f t="shared" si="28"/>
        <v>-</v>
      </c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2"/>
    </row>
    <row r="51">
      <c r="A51" s="97" t="s">
        <v>367</v>
      </c>
      <c r="B51" s="124"/>
      <c r="C51" s="124"/>
      <c r="D51" s="72"/>
      <c r="E51" s="99">
        <v>125.0</v>
      </c>
      <c r="F51" s="100">
        <v>0.03</v>
      </c>
      <c r="G51" s="100">
        <v>0.7</v>
      </c>
      <c r="H51" s="100">
        <v>1.75</v>
      </c>
      <c r="I51" s="100">
        <v>52.0</v>
      </c>
      <c r="J51" s="101">
        <v>2.08</v>
      </c>
      <c r="K51" s="101">
        <v>6.0</v>
      </c>
      <c r="L51" s="101">
        <v>70.0</v>
      </c>
      <c r="M51" s="133">
        <v>180.0</v>
      </c>
      <c r="N51" s="103" t="s">
        <v>53</v>
      </c>
      <c r="O51" s="180" t="s">
        <v>242</v>
      </c>
      <c r="P51" s="105">
        <v>6.0</v>
      </c>
      <c r="Q51" s="109"/>
      <c r="R51" s="190"/>
      <c r="S51" s="108"/>
      <c r="T51" s="137">
        <v>2.0</v>
      </c>
      <c r="U51" s="111">
        <v>6.0</v>
      </c>
      <c r="V51" s="102"/>
      <c r="W51" s="110">
        <v>12.1</v>
      </c>
      <c r="X51" s="111">
        <v>15.8</v>
      </c>
      <c r="Y51" s="100">
        <v>-0.31</v>
      </c>
      <c r="Z51" s="112" t="s">
        <v>368</v>
      </c>
      <c r="AA51" s="114">
        <f t="shared" si="22"/>
        <v>312</v>
      </c>
      <c r="AB51" s="116" t="s">
        <v>369</v>
      </c>
      <c r="AC51" s="118">
        <f t="shared" si="23"/>
        <v>35.65714286</v>
      </c>
      <c r="AD51" s="120">
        <f t="shared" si="24"/>
        <v>21.15254237</v>
      </c>
      <c r="AE51" s="118" t="str">
        <f t="shared" si="25"/>
        <v>-</v>
      </c>
      <c r="AF51" s="122" t="str">
        <f t="shared" si="26"/>
        <v>-</v>
      </c>
      <c r="AG51" s="118">
        <f t="shared" si="27"/>
        <v>24.47058824</v>
      </c>
      <c r="AH51" s="122">
        <f t="shared" si="28"/>
        <v>16.64</v>
      </c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2"/>
    </row>
    <row r="52">
      <c r="A52" s="97" t="s">
        <v>370</v>
      </c>
      <c r="B52" s="124"/>
      <c r="C52" s="98"/>
      <c r="D52" s="124"/>
      <c r="E52" s="99">
        <v>115.0</v>
      </c>
      <c r="F52" s="100">
        <v>0.04</v>
      </c>
      <c r="G52" s="100">
        <v>0.65</v>
      </c>
      <c r="H52" s="100">
        <v>1.8</v>
      </c>
      <c r="I52" s="100">
        <v>52.0</v>
      </c>
      <c r="J52" s="101">
        <v>2.08</v>
      </c>
      <c r="K52" s="101">
        <v>5.0</v>
      </c>
      <c r="L52" s="101">
        <v>60.0</v>
      </c>
      <c r="M52" s="102"/>
      <c r="N52" s="103" t="s">
        <v>53</v>
      </c>
      <c r="O52" s="104" t="s">
        <v>53</v>
      </c>
      <c r="P52" s="105">
        <v>3.0</v>
      </c>
      <c r="Q52" s="109"/>
      <c r="R52" s="190"/>
      <c r="S52" s="108"/>
      <c r="T52" s="109"/>
      <c r="U52" s="107"/>
      <c r="V52" s="102"/>
      <c r="W52" s="110">
        <v>10.3</v>
      </c>
      <c r="X52" s="111">
        <v>14.5</v>
      </c>
      <c r="Y52" s="100">
        <v>-0.34</v>
      </c>
      <c r="Z52" s="112" t="s">
        <v>368</v>
      </c>
      <c r="AA52" s="114">
        <f t="shared" si="22"/>
        <v>156</v>
      </c>
      <c r="AB52" s="116" t="s">
        <v>369</v>
      </c>
      <c r="AC52" s="118">
        <f t="shared" si="23"/>
        <v>43.33333333</v>
      </c>
      <c r="AD52" s="120">
        <f t="shared" si="24"/>
        <v>18.13953488</v>
      </c>
      <c r="AE52" s="118" t="str">
        <f t="shared" si="25"/>
        <v>-</v>
      </c>
      <c r="AF52" s="122" t="str">
        <f t="shared" si="26"/>
        <v>-</v>
      </c>
      <c r="AG52" s="118" t="str">
        <f t="shared" si="27"/>
        <v>-</v>
      </c>
      <c r="AH52" s="122" t="str">
        <f t="shared" si="28"/>
        <v>-</v>
      </c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2"/>
    </row>
    <row r="53">
      <c r="A53" s="97" t="s">
        <v>372</v>
      </c>
      <c r="B53" s="71"/>
      <c r="C53" s="71"/>
      <c r="D53" s="71"/>
      <c r="E53" s="99">
        <v>80.0</v>
      </c>
      <c r="F53" s="100">
        <v>0.05</v>
      </c>
      <c r="G53" s="100">
        <v>0.75</v>
      </c>
      <c r="H53" s="100">
        <v>1.2</v>
      </c>
      <c r="I53" s="100">
        <v>20.0</v>
      </c>
      <c r="J53" s="101">
        <v>0.75</v>
      </c>
      <c r="K53" s="101">
        <v>3.0</v>
      </c>
      <c r="L53" s="101">
        <v>38.0</v>
      </c>
      <c r="M53" s="102"/>
      <c r="N53" s="103" t="s">
        <v>53</v>
      </c>
      <c r="O53" s="104" t="s">
        <v>53</v>
      </c>
      <c r="P53" s="105">
        <v>6.0</v>
      </c>
      <c r="Q53" s="109"/>
      <c r="R53" s="190"/>
      <c r="S53" s="108"/>
      <c r="T53" s="109"/>
      <c r="U53" s="107"/>
      <c r="V53" s="102"/>
      <c r="W53" s="110">
        <v>4.0</v>
      </c>
      <c r="X53" s="111">
        <v>9.5</v>
      </c>
      <c r="Y53" s="100">
        <v>-0.11</v>
      </c>
      <c r="Z53" s="112" t="s">
        <v>136</v>
      </c>
      <c r="AA53" s="114">
        <f t="shared" si="22"/>
        <v>120</v>
      </c>
      <c r="AB53" s="116" t="s">
        <v>328</v>
      </c>
      <c r="AC53" s="118">
        <f t="shared" si="23"/>
        <v>20</v>
      </c>
      <c r="AD53" s="120">
        <f t="shared" si="24"/>
        <v>13.33333333</v>
      </c>
      <c r="AE53" s="118" t="str">
        <f t="shared" si="25"/>
        <v>-</v>
      </c>
      <c r="AF53" s="122" t="str">
        <f t="shared" si="26"/>
        <v>-</v>
      </c>
      <c r="AG53" s="118" t="str">
        <f t="shared" si="27"/>
        <v>-</v>
      </c>
      <c r="AH53" s="122" t="str">
        <f t="shared" si="28"/>
        <v>-</v>
      </c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2"/>
    </row>
    <row r="54">
      <c r="A54" s="97" t="s">
        <v>374</v>
      </c>
      <c r="B54" s="124"/>
      <c r="C54" s="71"/>
      <c r="D54" s="71"/>
      <c r="E54" s="99">
        <v>80.0</v>
      </c>
      <c r="F54" s="100">
        <v>0.06</v>
      </c>
      <c r="G54" s="100">
        <v>0.65</v>
      </c>
      <c r="H54" s="100">
        <v>0.45</v>
      </c>
      <c r="I54" s="100">
        <v>13.0</v>
      </c>
      <c r="J54" s="101">
        <v>0.75</v>
      </c>
      <c r="K54" s="101">
        <v>4.0</v>
      </c>
      <c r="L54" s="101">
        <v>38.0</v>
      </c>
      <c r="M54" s="108"/>
      <c r="N54" s="103" t="s">
        <v>53</v>
      </c>
      <c r="O54" s="104" t="s">
        <v>53</v>
      </c>
      <c r="P54" s="105">
        <v>15.0</v>
      </c>
      <c r="Q54" s="109"/>
      <c r="R54" s="190"/>
      <c r="S54" s="108"/>
      <c r="T54" s="109"/>
      <c r="U54" s="107"/>
      <c r="V54" s="102"/>
      <c r="W54" s="110">
        <v>3.6</v>
      </c>
      <c r="X54" s="111">
        <v>10.5</v>
      </c>
      <c r="Y54" s="100">
        <v>-0.1</v>
      </c>
      <c r="Z54" s="112" t="s">
        <v>165</v>
      </c>
      <c r="AA54" s="114">
        <f t="shared" si="22"/>
        <v>195</v>
      </c>
      <c r="AB54" s="130" t="s">
        <v>249</v>
      </c>
      <c r="AC54" s="118">
        <f t="shared" si="23"/>
        <v>30.95238095</v>
      </c>
      <c r="AD54" s="120">
        <f t="shared" si="24"/>
        <v>18.93203883</v>
      </c>
      <c r="AE54" s="118" t="str">
        <f t="shared" si="25"/>
        <v>-</v>
      </c>
      <c r="AF54" s="122" t="str">
        <f t="shared" si="26"/>
        <v>-</v>
      </c>
      <c r="AG54" s="118" t="str">
        <f t="shared" si="27"/>
        <v>-</v>
      </c>
      <c r="AH54" s="122" t="str">
        <f t="shared" si="28"/>
        <v>-</v>
      </c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2"/>
    </row>
    <row r="55">
      <c r="A55" s="138" t="s">
        <v>375</v>
      </c>
      <c r="B55" s="140"/>
      <c r="C55" s="141"/>
      <c r="D55" s="181"/>
      <c r="E55" s="142">
        <v>125.0</v>
      </c>
      <c r="F55" s="143">
        <v>0.04</v>
      </c>
      <c r="G55" s="143">
        <v>0.8</v>
      </c>
      <c r="H55" s="143">
        <v>0.6</v>
      </c>
      <c r="I55" s="143">
        <v>10.0</v>
      </c>
      <c r="J55" s="144">
        <v>1.05</v>
      </c>
      <c r="K55" s="144">
        <v>5.0</v>
      </c>
      <c r="L55" s="144">
        <v>54.0</v>
      </c>
      <c r="M55" s="182">
        <v>225.0</v>
      </c>
      <c r="N55" s="183" t="s">
        <v>242</v>
      </c>
      <c r="O55" s="184" t="s">
        <v>242</v>
      </c>
      <c r="P55" s="148">
        <v>20.0</v>
      </c>
      <c r="Q55" s="151">
        <v>2.0</v>
      </c>
      <c r="R55" s="144">
        <v>10.0</v>
      </c>
      <c r="S55" s="145"/>
      <c r="T55" s="151">
        <v>3.0</v>
      </c>
      <c r="U55" s="144">
        <v>6.0</v>
      </c>
      <c r="V55" s="182">
        <v>2.0</v>
      </c>
      <c r="W55" s="151">
        <v>5.6</v>
      </c>
      <c r="X55" s="144">
        <v>9.5</v>
      </c>
      <c r="Y55" s="143">
        <v>-0.12</v>
      </c>
      <c r="Z55" s="152" t="s">
        <v>376</v>
      </c>
      <c r="AA55" s="153">
        <f t="shared" si="22"/>
        <v>200</v>
      </c>
      <c r="AB55" s="154" t="s">
        <v>377</v>
      </c>
      <c r="AC55" s="155">
        <f t="shared" si="23"/>
        <v>17.54385965</v>
      </c>
      <c r="AD55" s="156">
        <f t="shared" si="24"/>
        <v>12.19512195</v>
      </c>
      <c r="AE55" s="155">
        <f t="shared" si="25"/>
        <v>18.63354037</v>
      </c>
      <c r="AF55" s="157">
        <f t="shared" si="26"/>
        <v>12.71186441</v>
      </c>
      <c r="AG55" s="155">
        <f t="shared" si="27"/>
        <v>22.3880597</v>
      </c>
      <c r="AH55" s="157">
        <f t="shared" si="28"/>
        <v>14.35406699</v>
      </c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2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32"/>
      <c r="V56" s="32"/>
      <c r="W56" s="32"/>
      <c r="X56" s="32"/>
      <c r="Y56" s="66"/>
      <c r="Z56" s="32"/>
      <c r="AA56" s="159"/>
      <c r="AB56" s="161"/>
      <c r="AC56" s="162"/>
      <c r="AD56" s="163"/>
      <c r="AE56" s="162"/>
      <c r="AF56" s="162"/>
      <c r="AG56" s="162"/>
      <c r="AH56" s="162"/>
      <c r="AI56" s="68"/>
      <c r="AJ56" s="68"/>
      <c r="AK56" s="68"/>
      <c r="AL56" s="30"/>
      <c r="AM56" s="30"/>
      <c r="AN56" s="68"/>
      <c r="AO56" s="68"/>
      <c r="AP56" s="68"/>
      <c r="AQ56" s="68"/>
      <c r="AR56" s="68"/>
      <c r="AS56" s="68"/>
      <c r="AT56" s="68"/>
      <c r="AU56" s="32"/>
    </row>
    <row r="57">
      <c r="A57" s="66" t="s">
        <v>378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7"/>
      <c r="Q57" s="66"/>
      <c r="R57" s="66"/>
      <c r="S57" s="66"/>
      <c r="T57" s="66"/>
      <c r="U57" s="32"/>
      <c r="V57" s="32"/>
      <c r="W57" s="32"/>
      <c r="X57" s="32"/>
      <c r="Y57" s="66"/>
      <c r="Z57" s="32"/>
      <c r="AA57" s="164"/>
      <c r="AB57" s="165"/>
      <c r="AC57" s="166"/>
      <c r="AD57" s="167"/>
      <c r="AE57" s="166"/>
      <c r="AF57" s="166"/>
      <c r="AG57" s="166"/>
      <c r="AH57" s="166"/>
      <c r="AI57" s="68"/>
      <c r="AJ57" s="68"/>
      <c r="AK57" s="68"/>
      <c r="AL57" s="30"/>
      <c r="AM57" s="30"/>
      <c r="AN57" s="68"/>
      <c r="AO57" s="68"/>
      <c r="AP57" s="68"/>
      <c r="AQ57" s="68"/>
      <c r="AR57" s="68"/>
      <c r="AS57" s="68"/>
      <c r="AT57" s="68"/>
      <c r="AU57" s="32"/>
    </row>
    <row r="58">
      <c r="A58" s="70" t="s">
        <v>379</v>
      </c>
      <c r="B58" s="98"/>
      <c r="C58" s="71"/>
      <c r="D58" s="124"/>
      <c r="E58" s="73">
        <v>30.0</v>
      </c>
      <c r="F58" s="74">
        <v>0.1</v>
      </c>
      <c r="G58" s="74">
        <v>3.9</v>
      </c>
      <c r="H58" s="74">
        <v>1.7</v>
      </c>
      <c r="I58" s="74">
        <v>16.0</v>
      </c>
      <c r="J58" s="75">
        <v>1.5</v>
      </c>
      <c r="K58" s="75">
        <v>10.0</v>
      </c>
      <c r="L58" s="75">
        <v>45.0</v>
      </c>
      <c r="M58" s="168">
        <v>720.0</v>
      </c>
      <c r="N58" s="169" t="s">
        <v>242</v>
      </c>
      <c r="O58" s="170" t="s">
        <v>242</v>
      </c>
      <c r="P58" s="83">
        <v>100.0</v>
      </c>
      <c r="Q58" s="171">
        <v>15.0</v>
      </c>
      <c r="R58" s="75">
        <v>6.0</v>
      </c>
      <c r="S58" s="168">
        <v>10.0</v>
      </c>
      <c r="T58" s="171">
        <v>25.0</v>
      </c>
      <c r="U58" s="89">
        <v>4.0</v>
      </c>
      <c r="V58" s="77"/>
      <c r="W58" s="88">
        <v>10.0</v>
      </c>
      <c r="X58" s="89">
        <v>12.3</v>
      </c>
      <c r="Y58" s="74">
        <v>-0.45</v>
      </c>
      <c r="Z58" s="91" t="s">
        <v>317</v>
      </c>
      <c r="AA58" s="173">
        <f t="shared" ref="AA58:AA62" si="29">P58*I58</f>
        <v>1600</v>
      </c>
      <c r="AB58" s="188" t="s">
        <v>318</v>
      </c>
      <c r="AC58" s="175">
        <f t="shared" ref="AC58:AC62" si="30">AA58/(H58*(P58-1))</f>
        <v>9.506833036</v>
      </c>
      <c r="AD58" s="176">
        <f t="shared" ref="AD58:AD62" si="31">AA58/(H58*(P58-1)+K58)</f>
        <v>8.973639933</v>
      </c>
      <c r="AE58" s="175">
        <f t="shared" ref="AE58:AE62" si="32">IF(N58="да",AA58/IF(S58=0,Q58*60/M58*R58+H58*(R58-1),IF(S58=1,Q58*60/M58*(R58)+H58*(R58),IF(S58&gt;1,Q58*60/M58*(R58)+S58*60/M58*(S58-1)+H58*(R58)))),"-")</f>
        <v>63.49206349</v>
      </c>
      <c r="AF58" s="177">
        <f t="shared" ref="AF58:AF62" si="33">IF(N58="да",AA58/(IF(S58=0,Q58*60/M58*R58+H58*(R58-1),IF(S58=1,Q58*60/M58*(R58)+H58*(R58),IF(S58&gt;1,Q58*60/M58*(R58)+S58*60/M58*(S58-1)+H58*(R58))))+K58),"-")
</f>
        <v>45.45454545</v>
      </c>
      <c r="AG58" s="175">
        <f t="shared" ref="AG58:AG62" si="34">IF(O58="да",AA58/IF(V58=0,T58*60/M58*U58+H58*(U58-1),IF(V58=1,T58*60/M58*(U58)+H58*(U58),IF(V58&gt;1,T58*60/M58*(U58)+V58*60/M58*(V58-1)+H58*(U58)))),"-")</f>
        <v>119.1066998</v>
      </c>
      <c r="AH58" s="177">
        <f t="shared" ref="AH58:AH62" si="35">IF(O58="да",AA58/(IF(V58=0,T58*60/M58*U58+H58*(U58-1),IF(V58=1,T58*60/M58*(U58)+H58*(U58),IF(V58&gt;1,T58*60/M58*(U58)+V58*60/M58*(V58-1)+H58*(U58))))+K58),"-")
</f>
        <v>68.27880512</v>
      </c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2"/>
    </row>
    <row r="59">
      <c r="A59" s="97" t="s">
        <v>384</v>
      </c>
      <c r="B59" s="72"/>
      <c r="C59" s="124"/>
      <c r="D59" s="124"/>
      <c r="E59" s="99">
        <v>120.0</v>
      </c>
      <c r="F59" s="100">
        <v>0.9</v>
      </c>
      <c r="G59" s="100">
        <v>4.5</v>
      </c>
      <c r="H59" s="100">
        <v>4.0</v>
      </c>
      <c r="I59" s="100">
        <v>16.0</v>
      </c>
      <c r="J59" s="101">
        <v>2.17</v>
      </c>
      <c r="K59" s="101">
        <v>10.0</v>
      </c>
      <c r="L59" s="101">
        <v>45.0</v>
      </c>
      <c r="M59" s="178">
        <v>3600.0</v>
      </c>
      <c r="N59" s="179" t="s">
        <v>242</v>
      </c>
      <c r="O59" s="180" t="s">
        <v>242</v>
      </c>
      <c r="P59" s="105">
        <v>200.0</v>
      </c>
      <c r="Q59" s="137">
        <v>50.0</v>
      </c>
      <c r="R59" s="101">
        <v>4.0</v>
      </c>
      <c r="S59" s="108"/>
      <c r="T59" s="137">
        <v>100.0</v>
      </c>
      <c r="U59" s="111">
        <v>2.0</v>
      </c>
      <c r="V59" s="102"/>
      <c r="W59" s="110">
        <v>20.0</v>
      </c>
      <c r="X59" s="111">
        <v>16.0</v>
      </c>
      <c r="Y59" s="100">
        <v>-1.0</v>
      </c>
      <c r="Z59" s="112" t="s">
        <v>317</v>
      </c>
      <c r="AA59" s="114">
        <f t="shared" si="29"/>
        <v>3200</v>
      </c>
      <c r="AB59" s="116" t="s">
        <v>318</v>
      </c>
      <c r="AC59" s="118">
        <f t="shared" si="30"/>
        <v>4.020100503</v>
      </c>
      <c r="AD59" s="120">
        <f t="shared" si="31"/>
        <v>3.970223325</v>
      </c>
      <c r="AE59" s="118">
        <f t="shared" si="32"/>
        <v>208.6956522</v>
      </c>
      <c r="AF59" s="122">
        <f t="shared" si="33"/>
        <v>126.3157895</v>
      </c>
      <c r="AG59" s="118">
        <f t="shared" si="34"/>
        <v>436.3636364</v>
      </c>
      <c r="AH59" s="122">
        <f t="shared" si="35"/>
        <v>184.6153846</v>
      </c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2"/>
    </row>
    <row r="60">
      <c r="A60" s="97" t="s">
        <v>388</v>
      </c>
      <c r="B60" s="98"/>
      <c r="C60" s="124"/>
      <c r="D60" s="124"/>
      <c r="E60" s="99">
        <v>30.0</v>
      </c>
      <c r="F60" s="100">
        <v>0.08</v>
      </c>
      <c r="G60" s="100">
        <v>2.8</v>
      </c>
      <c r="H60" s="100">
        <v>1.6</v>
      </c>
      <c r="I60" s="100">
        <v>16.0</v>
      </c>
      <c r="J60" s="101">
        <v>1.33</v>
      </c>
      <c r="K60" s="101">
        <v>9.0</v>
      </c>
      <c r="L60" s="101">
        <v>45.0</v>
      </c>
      <c r="M60" s="178">
        <v>1800.0</v>
      </c>
      <c r="N60" s="179" t="s">
        <v>242</v>
      </c>
      <c r="O60" s="180" t="s">
        <v>242</v>
      </c>
      <c r="P60" s="105">
        <v>100.0</v>
      </c>
      <c r="Q60" s="137">
        <v>10.0</v>
      </c>
      <c r="R60" s="101">
        <v>10.0</v>
      </c>
      <c r="S60" s="108"/>
      <c r="T60" s="137">
        <v>20.0</v>
      </c>
      <c r="U60" s="111">
        <v>5.0</v>
      </c>
      <c r="V60" s="102"/>
      <c r="W60" s="110">
        <v>9.5</v>
      </c>
      <c r="X60" s="111">
        <v>11.5</v>
      </c>
      <c r="Y60" s="100">
        <v>-0.37</v>
      </c>
      <c r="Z60" s="112" t="s">
        <v>317</v>
      </c>
      <c r="AA60" s="114">
        <f t="shared" si="29"/>
        <v>1600</v>
      </c>
      <c r="AB60" s="116" t="s">
        <v>318</v>
      </c>
      <c r="AC60" s="118">
        <f t="shared" si="30"/>
        <v>10.1010101</v>
      </c>
      <c r="AD60" s="120">
        <f t="shared" si="31"/>
        <v>9.557945042</v>
      </c>
      <c r="AE60" s="118">
        <f t="shared" si="32"/>
        <v>90.22556391</v>
      </c>
      <c r="AF60" s="122">
        <f t="shared" si="33"/>
        <v>59.85037406</v>
      </c>
      <c r="AG60" s="118">
        <f t="shared" si="34"/>
        <v>164.3835616</v>
      </c>
      <c r="AH60" s="122">
        <f t="shared" si="35"/>
        <v>85.40925267</v>
      </c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2"/>
    </row>
    <row r="61">
      <c r="A61" s="97" t="s">
        <v>391</v>
      </c>
      <c r="B61" s="98"/>
      <c r="C61" s="71"/>
      <c r="D61" s="124"/>
      <c r="E61" s="99">
        <v>25.0</v>
      </c>
      <c r="F61" s="100">
        <v>0.11</v>
      </c>
      <c r="G61" s="100">
        <v>3.8</v>
      </c>
      <c r="H61" s="100">
        <v>1.8</v>
      </c>
      <c r="I61" s="100">
        <v>16.0</v>
      </c>
      <c r="J61" s="101">
        <v>1.5</v>
      </c>
      <c r="K61" s="101">
        <v>10.0</v>
      </c>
      <c r="L61" s="101">
        <v>45.0</v>
      </c>
      <c r="M61" s="178">
        <v>600.0</v>
      </c>
      <c r="N61" s="179" t="s">
        <v>242</v>
      </c>
      <c r="O61" s="180" t="s">
        <v>242</v>
      </c>
      <c r="P61" s="105">
        <v>120.0</v>
      </c>
      <c r="Q61" s="137">
        <v>20.0</v>
      </c>
      <c r="R61" s="101">
        <v>6.0</v>
      </c>
      <c r="S61" s="108"/>
      <c r="T61" s="137">
        <v>30.0</v>
      </c>
      <c r="U61" s="111">
        <v>4.0</v>
      </c>
      <c r="V61" s="102"/>
      <c r="W61" s="110">
        <v>12.5</v>
      </c>
      <c r="X61" s="111">
        <v>13.5</v>
      </c>
      <c r="Y61" s="100">
        <v>-0.5</v>
      </c>
      <c r="Z61" s="112" t="s">
        <v>317</v>
      </c>
      <c r="AA61" s="114">
        <f t="shared" si="29"/>
        <v>1920</v>
      </c>
      <c r="AB61" s="116" t="s">
        <v>318</v>
      </c>
      <c r="AC61" s="118">
        <f t="shared" si="30"/>
        <v>8.963585434</v>
      </c>
      <c r="AD61" s="120">
        <f t="shared" si="31"/>
        <v>8.563782337</v>
      </c>
      <c r="AE61" s="118">
        <f t="shared" si="32"/>
        <v>91.42857143</v>
      </c>
      <c r="AF61" s="122">
        <f t="shared" si="33"/>
        <v>61.93548387</v>
      </c>
      <c r="AG61" s="118">
        <f t="shared" si="34"/>
        <v>110.3448276</v>
      </c>
      <c r="AH61" s="122">
        <f t="shared" si="35"/>
        <v>70.0729927</v>
      </c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2"/>
    </row>
    <row r="62">
      <c r="A62" s="138" t="s">
        <v>394</v>
      </c>
      <c r="B62" s="140"/>
      <c r="C62" s="141"/>
      <c r="D62" s="139"/>
      <c r="E62" s="142">
        <v>45.0</v>
      </c>
      <c r="F62" s="143">
        <v>0.09</v>
      </c>
      <c r="G62" s="143">
        <v>3.4</v>
      </c>
      <c r="H62" s="143">
        <v>1.5</v>
      </c>
      <c r="I62" s="143">
        <v>17.0</v>
      </c>
      <c r="J62" s="144">
        <v>1.42</v>
      </c>
      <c r="K62" s="144">
        <v>7.0</v>
      </c>
      <c r="L62" s="144">
        <v>50.0</v>
      </c>
      <c r="M62" s="182">
        <v>900.0</v>
      </c>
      <c r="N62" s="183" t="s">
        <v>242</v>
      </c>
      <c r="O62" s="184" t="s">
        <v>242</v>
      </c>
      <c r="P62" s="148">
        <v>60.0</v>
      </c>
      <c r="Q62" s="151">
        <v>7.0</v>
      </c>
      <c r="R62" s="144">
        <v>8.0</v>
      </c>
      <c r="S62" s="182">
        <v>4.0</v>
      </c>
      <c r="T62" s="151">
        <v>15.0</v>
      </c>
      <c r="U62" s="144">
        <v>4.0</v>
      </c>
      <c r="V62" s="145"/>
      <c r="W62" s="151">
        <v>8.9</v>
      </c>
      <c r="X62" s="144">
        <v>10.0</v>
      </c>
      <c r="Y62" s="143">
        <v>-0.4</v>
      </c>
      <c r="Z62" s="152" t="s">
        <v>327</v>
      </c>
      <c r="AA62" s="153">
        <f t="shared" si="29"/>
        <v>1020</v>
      </c>
      <c r="AB62" s="154" t="s">
        <v>328</v>
      </c>
      <c r="AC62" s="155">
        <f t="shared" si="30"/>
        <v>11.52542373</v>
      </c>
      <c r="AD62" s="156">
        <f t="shared" si="31"/>
        <v>10.68062827</v>
      </c>
      <c r="AE62" s="155">
        <f t="shared" si="32"/>
        <v>61.69354839</v>
      </c>
      <c r="AF62" s="157">
        <f t="shared" si="33"/>
        <v>43.3427762</v>
      </c>
      <c r="AG62" s="155">
        <f t="shared" si="34"/>
        <v>120</v>
      </c>
      <c r="AH62" s="157">
        <f t="shared" si="35"/>
        <v>65.80645161</v>
      </c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2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32"/>
      <c r="V63" s="32"/>
      <c r="W63" s="32"/>
      <c r="X63" s="32"/>
      <c r="Y63" s="66"/>
      <c r="Z63" s="32"/>
      <c r="AA63" s="159"/>
      <c r="AB63" s="161"/>
      <c r="AC63" s="162"/>
      <c r="AD63" s="163"/>
      <c r="AE63" s="162"/>
      <c r="AF63" s="162"/>
      <c r="AG63" s="162"/>
      <c r="AH63" s="162"/>
      <c r="AI63" s="68"/>
      <c r="AJ63" s="68"/>
      <c r="AK63" s="68"/>
      <c r="AL63" s="30"/>
      <c r="AM63" s="30"/>
      <c r="AN63" s="68"/>
      <c r="AO63" s="68"/>
      <c r="AP63" s="68"/>
      <c r="AQ63" s="68"/>
      <c r="AR63" s="68"/>
      <c r="AS63" s="68"/>
      <c r="AT63" s="68"/>
      <c r="AU63" s="32"/>
    </row>
    <row r="64">
      <c r="A64" s="66" t="s">
        <v>400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32"/>
      <c r="N64" s="66"/>
      <c r="O64" s="66"/>
      <c r="P64" s="67"/>
      <c r="Q64" s="66"/>
      <c r="R64" s="66"/>
      <c r="S64" s="66"/>
      <c r="T64" s="66"/>
      <c r="U64" s="32"/>
      <c r="V64" s="32"/>
      <c r="W64" s="32"/>
      <c r="X64" s="32"/>
      <c r="Y64" s="66"/>
      <c r="Z64" s="32"/>
      <c r="AA64" s="164"/>
      <c r="AB64" s="165"/>
      <c r="AC64" s="166"/>
      <c r="AD64" s="167"/>
      <c r="AE64" s="166"/>
      <c r="AF64" s="166"/>
      <c r="AG64" s="166"/>
      <c r="AH64" s="166"/>
      <c r="AI64" s="68"/>
      <c r="AJ64" s="68"/>
      <c r="AK64" s="68"/>
      <c r="AL64" s="30"/>
      <c r="AM64" s="30"/>
      <c r="AN64" s="68"/>
      <c r="AO64" s="68"/>
      <c r="AP64" s="68"/>
      <c r="AQ64" s="68"/>
      <c r="AR64" s="68"/>
      <c r="AS64" s="68"/>
      <c r="AT64" s="68"/>
      <c r="AU64" s="32"/>
    </row>
    <row r="65">
      <c r="A65" s="70" t="s">
        <v>402</v>
      </c>
      <c r="B65" s="98"/>
      <c r="C65" s="124"/>
      <c r="D65" s="124"/>
      <c r="E65" s="73">
        <v>50.0</v>
      </c>
      <c r="F65" s="74">
        <v>0.5</v>
      </c>
      <c r="G65" s="74">
        <v>1.66</v>
      </c>
      <c r="H65" s="74">
        <v>0.7</v>
      </c>
      <c r="I65" s="224">
        <v>20.0</v>
      </c>
      <c r="J65" s="75">
        <v>0.38</v>
      </c>
      <c r="K65" s="75">
        <v>3.0</v>
      </c>
      <c r="L65" s="75">
        <v>16.0</v>
      </c>
      <c r="M65" s="77"/>
      <c r="N65" s="79" t="s">
        <v>53</v>
      </c>
      <c r="O65" s="81" t="s">
        <v>53</v>
      </c>
      <c r="P65" s="83">
        <v>5.0</v>
      </c>
      <c r="Q65" s="87"/>
      <c r="R65" s="191"/>
      <c r="S65" s="86"/>
      <c r="T65" s="87"/>
      <c r="U65" s="85"/>
      <c r="V65" s="77"/>
      <c r="W65" s="88">
        <v>3.0</v>
      </c>
      <c r="X65" s="89">
        <v>8.1</v>
      </c>
      <c r="Y65" s="74">
        <v>-0.08</v>
      </c>
      <c r="Z65" s="91" t="s">
        <v>406</v>
      </c>
      <c r="AA65" s="173">
        <f t="shared" ref="AA65:AA70" si="36">P65*I65</f>
        <v>100</v>
      </c>
      <c r="AB65" s="188" t="s">
        <v>408</v>
      </c>
      <c r="AC65" s="175">
        <f t="shared" ref="AC65:AC70" si="37">AA65/(H65*(P65-1))</f>
        <v>35.71428571</v>
      </c>
      <c r="AD65" s="176">
        <f t="shared" ref="AD65:AD70" si="38">AA65/(H65*(P65-1)+K65)</f>
        <v>17.24137931</v>
      </c>
      <c r="AE65" s="175" t="str">
        <f t="shared" ref="AE65:AE70" si="39">IF(N65="да",AA65/IF(S65=0,Q65*60/M65*R65+H65*(R65-1),IF(S65=1,Q65*60/M65*(R65)+H65*(R65),IF(S65&gt;1,Q65*60/M65*(R65)+S65*60/M65*(S65-1)+H65*(R65)))),"-")</f>
        <v>-</v>
      </c>
      <c r="AF65" s="177" t="str">
        <f t="shared" ref="AF65:AF70" si="40">IF(N65="да",AA65/(IF(S65=0,Q65*60/M65*R65+H65*(R65-1),IF(S65=1,Q65*60/M65*(R65)+H65*(R65),IF(S65&gt;1,Q65*60/M65*(R65)+S65*60/M65*(S65-1)+H65*(R65))))+K65),"-")
</f>
        <v>-</v>
      </c>
      <c r="AG65" s="175" t="str">
        <f t="shared" ref="AG65:AG70" si="41">IF(O65="да",AA65/IF(V65=0,T65*60/M65*U65+H65*(U65-1),IF(V65=1,T65*60/M65*(U65)+H65*(U65),IF(V65&gt;1,T65*60/M65*(U65)+V65*60/M65*(V65-1)+H65*(U65)))),"-")</f>
        <v>-</v>
      </c>
      <c r="AH65" s="177" t="str">
        <f t="shared" ref="AH65:AH70" si="42">IF(O65="да",AA65/(IF(V65=0,T65*60/M65*U65+H65*(U65-1),IF(V65=1,T65*60/M65*(U65)+H65*(U65),IF(V65&gt;1,T65*60/M65*(U65)+V65*60/M65*(V65-1)+H65*(U65))))+K65),"-")
</f>
        <v>-</v>
      </c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2"/>
    </row>
    <row r="66">
      <c r="A66" s="97" t="s">
        <v>417</v>
      </c>
      <c r="B66" s="98"/>
      <c r="C66" s="124"/>
      <c r="D66" s="124"/>
      <c r="E66" s="99">
        <v>47.0</v>
      </c>
      <c r="F66" s="100">
        <v>0.6</v>
      </c>
      <c r="G66" s="100">
        <v>1.74</v>
      </c>
      <c r="H66" s="100">
        <v>0.75</v>
      </c>
      <c r="I66" s="100">
        <v>20.0</v>
      </c>
      <c r="J66" s="101">
        <v>0.57</v>
      </c>
      <c r="K66" s="101">
        <v>3.0</v>
      </c>
      <c r="L66" s="101">
        <v>16.0</v>
      </c>
      <c r="M66" s="108"/>
      <c r="N66" s="103" t="s">
        <v>53</v>
      </c>
      <c r="O66" s="104" t="s">
        <v>53</v>
      </c>
      <c r="P66" s="105">
        <v>4.0</v>
      </c>
      <c r="Q66" s="109"/>
      <c r="R66" s="190"/>
      <c r="S66" s="108"/>
      <c r="T66" s="109"/>
      <c r="U66" s="107"/>
      <c r="V66" s="102"/>
      <c r="W66" s="110">
        <v>3.5</v>
      </c>
      <c r="X66" s="111">
        <v>7.5</v>
      </c>
      <c r="Y66" s="100">
        <v>-0.07</v>
      </c>
      <c r="Z66" s="112" t="s">
        <v>406</v>
      </c>
      <c r="AA66" s="114">
        <f t="shared" si="36"/>
        <v>80</v>
      </c>
      <c r="AB66" s="116" t="s">
        <v>408</v>
      </c>
      <c r="AC66" s="118">
        <f t="shared" si="37"/>
        <v>35.55555556</v>
      </c>
      <c r="AD66" s="120">
        <f t="shared" si="38"/>
        <v>15.23809524</v>
      </c>
      <c r="AE66" s="118" t="str">
        <f t="shared" si="39"/>
        <v>-</v>
      </c>
      <c r="AF66" s="122" t="str">
        <f t="shared" si="40"/>
        <v>-</v>
      </c>
      <c r="AG66" s="118" t="str">
        <f t="shared" si="41"/>
        <v>-</v>
      </c>
      <c r="AH66" s="122" t="str">
        <f t="shared" si="42"/>
        <v>-</v>
      </c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2"/>
    </row>
    <row r="67">
      <c r="A67" s="97" t="s">
        <v>418</v>
      </c>
      <c r="B67" s="72"/>
      <c r="C67" s="72"/>
      <c r="D67" s="124"/>
      <c r="E67" s="99">
        <v>52.0</v>
      </c>
      <c r="F67" s="100">
        <v>0.6</v>
      </c>
      <c r="G67" s="100">
        <v>1.6</v>
      </c>
      <c r="H67" s="100">
        <v>1.0</v>
      </c>
      <c r="I67" s="100">
        <v>20.0</v>
      </c>
      <c r="J67" s="101">
        <v>0.53</v>
      </c>
      <c r="K67" s="101">
        <v>4.0</v>
      </c>
      <c r="L67" s="101">
        <v>16.0</v>
      </c>
      <c r="M67" s="178">
        <v>720.0</v>
      </c>
      <c r="N67" s="103" t="s">
        <v>53</v>
      </c>
      <c r="O67" s="180" t="s">
        <v>242</v>
      </c>
      <c r="P67" s="105">
        <v>20.0</v>
      </c>
      <c r="Q67" s="109"/>
      <c r="R67" s="190"/>
      <c r="S67" s="108"/>
      <c r="T67" s="137">
        <v>2.0</v>
      </c>
      <c r="U67" s="111">
        <v>10.0</v>
      </c>
      <c r="V67" s="102"/>
      <c r="W67" s="110">
        <v>4.0</v>
      </c>
      <c r="X67" s="111">
        <v>8.8</v>
      </c>
      <c r="Y67" s="100">
        <v>-0.09</v>
      </c>
      <c r="Z67" s="112" t="s">
        <v>406</v>
      </c>
      <c r="AA67" s="114">
        <f t="shared" si="36"/>
        <v>400</v>
      </c>
      <c r="AB67" s="116" t="s">
        <v>408</v>
      </c>
      <c r="AC67" s="118">
        <f t="shared" si="37"/>
        <v>21.05263158</v>
      </c>
      <c r="AD67" s="120">
        <f t="shared" si="38"/>
        <v>17.39130435</v>
      </c>
      <c r="AE67" s="118" t="str">
        <f t="shared" si="39"/>
        <v>-</v>
      </c>
      <c r="AF67" s="122" t="str">
        <f t="shared" si="40"/>
        <v>-</v>
      </c>
      <c r="AG67" s="118">
        <f t="shared" si="41"/>
        <v>37.5</v>
      </c>
      <c r="AH67" s="122">
        <f t="shared" si="42"/>
        <v>27.27272727</v>
      </c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2"/>
    </row>
    <row r="68">
      <c r="A68" s="97" t="s">
        <v>419</v>
      </c>
      <c r="B68" s="71"/>
      <c r="C68" s="72"/>
      <c r="D68" s="124"/>
      <c r="E68" s="99">
        <v>55.0</v>
      </c>
      <c r="F68" s="100">
        <v>0.44</v>
      </c>
      <c r="G68" s="100">
        <v>1.7</v>
      </c>
      <c r="H68" s="100">
        <v>1.1</v>
      </c>
      <c r="I68" s="100">
        <v>20.0</v>
      </c>
      <c r="J68" s="101">
        <v>0.63</v>
      </c>
      <c r="K68" s="101">
        <v>4.0</v>
      </c>
      <c r="L68" s="101">
        <v>16.0</v>
      </c>
      <c r="M68" s="178">
        <v>720.0</v>
      </c>
      <c r="N68" s="103" t="s">
        <v>53</v>
      </c>
      <c r="O68" s="180" t="s">
        <v>242</v>
      </c>
      <c r="P68" s="105">
        <v>8.0</v>
      </c>
      <c r="Q68" s="109"/>
      <c r="R68" s="190"/>
      <c r="S68" s="108"/>
      <c r="T68" s="137">
        <v>2.0</v>
      </c>
      <c r="U68" s="111">
        <v>4.0</v>
      </c>
      <c r="V68" s="102"/>
      <c r="W68" s="110">
        <v>4.0</v>
      </c>
      <c r="X68" s="111">
        <v>9.0</v>
      </c>
      <c r="Y68" s="100">
        <v>-0.09</v>
      </c>
      <c r="Z68" s="112" t="s">
        <v>406</v>
      </c>
      <c r="AA68" s="114">
        <f t="shared" si="36"/>
        <v>160</v>
      </c>
      <c r="AB68" s="116" t="s">
        <v>408</v>
      </c>
      <c r="AC68" s="118">
        <f t="shared" si="37"/>
        <v>20.77922078</v>
      </c>
      <c r="AD68" s="120">
        <f t="shared" si="38"/>
        <v>13.67521368</v>
      </c>
      <c r="AE68" s="118" t="str">
        <f t="shared" si="39"/>
        <v>-</v>
      </c>
      <c r="AF68" s="122" t="str">
        <f t="shared" si="40"/>
        <v>-</v>
      </c>
      <c r="AG68" s="118">
        <f t="shared" si="41"/>
        <v>40.33613445</v>
      </c>
      <c r="AH68" s="122">
        <f t="shared" si="42"/>
        <v>20.08368201</v>
      </c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2"/>
    </row>
    <row r="69">
      <c r="A69" s="97" t="s">
        <v>421</v>
      </c>
      <c r="B69" s="71"/>
      <c r="C69" s="71"/>
      <c r="D69" s="124"/>
      <c r="E69" s="99">
        <v>45.0</v>
      </c>
      <c r="F69" s="100">
        <v>0.65</v>
      </c>
      <c r="G69" s="100">
        <v>2.1</v>
      </c>
      <c r="H69" s="100">
        <v>1.35</v>
      </c>
      <c r="I69" s="100">
        <v>20.0</v>
      </c>
      <c r="J69" s="101">
        <v>0.92</v>
      </c>
      <c r="K69" s="101">
        <v>4.0</v>
      </c>
      <c r="L69" s="101">
        <v>16.0</v>
      </c>
      <c r="M69" s="178">
        <v>225.0</v>
      </c>
      <c r="N69" s="179" t="s">
        <v>242</v>
      </c>
      <c r="O69" s="180" t="s">
        <v>242</v>
      </c>
      <c r="P69" s="105">
        <v>12.0</v>
      </c>
      <c r="Q69" s="137">
        <v>2.0</v>
      </c>
      <c r="R69" s="101">
        <v>6.0</v>
      </c>
      <c r="S69" s="108"/>
      <c r="T69" s="137">
        <v>3.0</v>
      </c>
      <c r="U69" s="111">
        <v>4.0</v>
      </c>
      <c r="V69" s="102"/>
      <c r="W69" s="110">
        <v>4.5</v>
      </c>
      <c r="X69" s="111">
        <v>9.5</v>
      </c>
      <c r="Y69" s="100">
        <v>-0.1</v>
      </c>
      <c r="Z69" s="112" t="s">
        <v>406</v>
      </c>
      <c r="AA69" s="114">
        <f t="shared" si="36"/>
        <v>240</v>
      </c>
      <c r="AB69" s="116" t="s">
        <v>408</v>
      </c>
      <c r="AC69" s="118">
        <f t="shared" si="37"/>
        <v>16.16161616</v>
      </c>
      <c r="AD69" s="120">
        <f t="shared" si="38"/>
        <v>12.73209549</v>
      </c>
      <c r="AE69" s="118">
        <f t="shared" si="39"/>
        <v>24.12060302</v>
      </c>
      <c r="AF69" s="122">
        <f t="shared" si="40"/>
        <v>17.20430108</v>
      </c>
      <c r="AG69" s="118">
        <f t="shared" si="41"/>
        <v>33.10344828</v>
      </c>
      <c r="AH69" s="122">
        <f t="shared" si="42"/>
        <v>21.33333333</v>
      </c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2"/>
    </row>
    <row r="70">
      <c r="A70" s="138" t="s">
        <v>422</v>
      </c>
      <c r="B70" s="141"/>
      <c r="C70" s="140"/>
      <c r="D70" s="141"/>
      <c r="E70" s="142">
        <v>42.0</v>
      </c>
      <c r="F70" s="143">
        <v>0.7</v>
      </c>
      <c r="G70" s="143">
        <v>2.1</v>
      </c>
      <c r="H70" s="143">
        <v>1.2</v>
      </c>
      <c r="I70" s="143">
        <v>20.0</v>
      </c>
      <c r="J70" s="144">
        <v>0.92</v>
      </c>
      <c r="K70" s="144">
        <v>4.0</v>
      </c>
      <c r="L70" s="144">
        <v>16.0</v>
      </c>
      <c r="M70" s="182">
        <v>450.0</v>
      </c>
      <c r="N70" s="183" t="s">
        <v>242</v>
      </c>
      <c r="O70" s="184" t="s">
        <v>242</v>
      </c>
      <c r="P70" s="148">
        <v>12.0</v>
      </c>
      <c r="Q70" s="151">
        <v>2.0</v>
      </c>
      <c r="R70" s="144">
        <v>6.0</v>
      </c>
      <c r="S70" s="145"/>
      <c r="T70" s="151">
        <v>3.0</v>
      </c>
      <c r="U70" s="144">
        <v>4.0</v>
      </c>
      <c r="V70" s="145"/>
      <c r="W70" s="151">
        <v>4.5</v>
      </c>
      <c r="X70" s="144">
        <v>9.5</v>
      </c>
      <c r="Y70" s="143">
        <v>-0.1</v>
      </c>
      <c r="Z70" s="152" t="s">
        <v>406</v>
      </c>
      <c r="AA70" s="153">
        <f t="shared" si="36"/>
        <v>240</v>
      </c>
      <c r="AB70" s="154" t="s">
        <v>408</v>
      </c>
      <c r="AC70" s="155">
        <f t="shared" si="37"/>
        <v>18.18181818</v>
      </c>
      <c r="AD70" s="156">
        <f t="shared" si="38"/>
        <v>13.95348837</v>
      </c>
      <c r="AE70" s="155">
        <f t="shared" si="39"/>
        <v>31.57894737</v>
      </c>
      <c r="AF70" s="157">
        <f t="shared" si="40"/>
        <v>20.68965517</v>
      </c>
      <c r="AG70" s="155">
        <f t="shared" si="41"/>
        <v>46.15384615</v>
      </c>
      <c r="AH70" s="157">
        <f t="shared" si="42"/>
        <v>26.08695652</v>
      </c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2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32"/>
      <c r="V71" s="32"/>
      <c r="W71" s="32"/>
      <c r="X71" s="32"/>
      <c r="Y71" s="66"/>
      <c r="Z71" s="32"/>
      <c r="AA71" s="159"/>
      <c r="AB71" s="161"/>
      <c r="AC71" s="162"/>
      <c r="AD71" s="163"/>
      <c r="AE71" s="162"/>
      <c r="AF71" s="162"/>
      <c r="AG71" s="162"/>
      <c r="AH71" s="162"/>
      <c r="AI71" s="68"/>
      <c r="AJ71" s="68"/>
      <c r="AK71" s="68"/>
      <c r="AL71" s="30"/>
      <c r="AM71" s="30"/>
      <c r="AN71" s="68"/>
      <c r="AO71" s="68"/>
      <c r="AP71" s="68"/>
      <c r="AQ71" s="68"/>
      <c r="AR71" s="68"/>
      <c r="AS71" s="68"/>
      <c r="AT71" s="68"/>
      <c r="AU71" s="32"/>
    </row>
    <row r="72">
      <c r="A72" s="66" t="s">
        <v>424</v>
      </c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7"/>
      <c r="Q72" s="66"/>
      <c r="R72" s="66"/>
      <c r="S72" s="66"/>
      <c r="T72" s="66"/>
      <c r="U72" s="32"/>
      <c r="V72" s="32"/>
      <c r="W72" s="32"/>
      <c r="X72" s="32"/>
      <c r="Y72" s="66"/>
      <c r="Z72" s="32"/>
      <c r="AA72" s="164"/>
      <c r="AB72" s="165"/>
      <c r="AC72" s="166"/>
      <c r="AD72" s="167"/>
      <c r="AE72" s="166"/>
      <c r="AF72" s="166"/>
      <c r="AG72" s="166"/>
      <c r="AH72" s="166"/>
      <c r="AI72" s="68"/>
      <c r="AJ72" s="68"/>
      <c r="AK72" s="68"/>
      <c r="AL72" s="30"/>
      <c r="AM72" s="30"/>
      <c r="AN72" s="68"/>
      <c r="AO72" s="68"/>
      <c r="AP72" s="68"/>
      <c r="AQ72" s="68"/>
      <c r="AR72" s="68"/>
      <c r="AS72" s="68"/>
      <c r="AT72" s="68"/>
      <c r="AU72" s="32"/>
    </row>
    <row r="73">
      <c r="A73" s="70" t="s">
        <v>425</v>
      </c>
      <c r="B73" s="241"/>
      <c r="C73" s="241"/>
      <c r="D73" s="241"/>
      <c r="E73" s="73">
        <v>85.0</v>
      </c>
      <c r="F73" s="74">
        <v>0.05</v>
      </c>
      <c r="G73" s="74">
        <v>0.9</v>
      </c>
      <c r="H73" s="74">
        <v>2.2</v>
      </c>
      <c r="I73" s="74">
        <v>20.0</v>
      </c>
      <c r="J73" s="75">
        <v>1.5</v>
      </c>
      <c r="K73" s="75">
        <v>5.0</v>
      </c>
      <c r="L73" s="75">
        <v>50.0</v>
      </c>
      <c r="M73" s="168">
        <v>144.0</v>
      </c>
      <c r="N73" s="169" t="s">
        <v>242</v>
      </c>
      <c r="O73" s="170" t="s">
        <v>242</v>
      </c>
      <c r="P73" s="83">
        <v>15.0</v>
      </c>
      <c r="Q73" s="171">
        <v>2.0</v>
      </c>
      <c r="R73" s="75">
        <v>7.0</v>
      </c>
      <c r="S73" s="168">
        <v>1.0</v>
      </c>
      <c r="T73" s="171">
        <v>3.0</v>
      </c>
      <c r="U73" s="89">
        <v>5.0</v>
      </c>
      <c r="V73" s="77"/>
      <c r="W73" s="88">
        <v>3.65</v>
      </c>
      <c r="X73" s="89">
        <v>11.1</v>
      </c>
      <c r="Y73" s="74">
        <v>-0.17</v>
      </c>
      <c r="Z73" s="91" t="s">
        <v>426</v>
      </c>
      <c r="AA73" s="173">
        <f t="shared" ref="AA73:AA80" si="43">P73*I73</f>
        <v>300</v>
      </c>
      <c r="AB73" s="188" t="s">
        <v>427</v>
      </c>
      <c r="AC73" s="175">
        <f t="shared" ref="AC73:AC80" si="44">AA73/(H73*(P73-1))</f>
        <v>9.74025974</v>
      </c>
      <c r="AD73" s="176">
        <f t="shared" ref="AD73:AD80" si="45">AA73/(H73*(P73-1)+K73)</f>
        <v>8.379888268</v>
      </c>
      <c r="AE73" s="175">
        <f t="shared" ref="AE73:AE80" si="46">IF(N73="да",AA73/IF(S73=0,Q73*60/M73*R73+H73*(R73-1),IF(S73=1,Q73*60/M73*(R73)+H73*(R73),IF(S73&gt;1,Q73*60/M73*(R73)+S73*60/M73*(S73-1)+H73*(R73)))),"-")</f>
        <v>14.12872841</v>
      </c>
      <c r="AF73" s="177">
        <f t="shared" ref="AF73:AF80" si="47">IF(N73="да",AA73/(IF(S73=0,Q73*60/M73*R73+H73*(R73-1),IF(S73=1,Q73*60/M73*(R73)+H73*(R73),IF(S73&gt;1,Q73*60/M73*(R73)+S73*60/M73*(S73-1)+H73*(R73))))+K73),"-")
</f>
        <v>11.43583227</v>
      </c>
      <c r="AG73" s="175">
        <f t="shared" ref="AG73:AG80" si="48">IF(O73="да",AA73/IF(V73=0,T73*60/M73*U73+H73*(U73-1),IF(V73=1,T73*60/M73*(U73)+H73*(U73),IF(V73&gt;1,T73*60/M73*(U73)+V73*60/M73*(V73-1)+H73*(U73)))),"-")</f>
        <v>19.93355482</v>
      </c>
      <c r="AH73" s="177">
        <f t="shared" ref="AH73:AH80" si="49">IF(O73="да",AA73/(IF(V73=0,T73*60/M73*U73+H73*(U73-1),IF(V73=1,T73*60/M73*(U73)+H73*(U73),IF(V73&gt;1,T73*60/M73*(U73)+V73*60/M73*(V73-1)+H73*(U73))))+K73),"-")
</f>
        <v>14.96259352</v>
      </c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2"/>
    </row>
    <row r="74">
      <c r="A74" s="97" t="s">
        <v>429</v>
      </c>
      <c r="B74" s="241"/>
      <c r="C74" s="241"/>
      <c r="D74" s="241"/>
      <c r="E74" s="99">
        <v>85.0</v>
      </c>
      <c r="F74" s="100">
        <v>0.05</v>
      </c>
      <c r="G74" s="100">
        <v>0.9</v>
      </c>
      <c r="H74" s="100">
        <v>2.2</v>
      </c>
      <c r="I74" s="100">
        <v>20.0</v>
      </c>
      <c r="J74" s="101">
        <v>1.5</v>
      </c>
      <c r="K74" s="101">
        <v>6.0</v>
      </c>
      <c r="L74" s="101">
        <v>50.0</v>
      </c>
      <c r="M74" s="178">
        <v>144.0</v>
      </c>
      <c r="N74" s="179" t="s">
        <v>242</v>
      </c>
      <c r="O74" s="180" t="s">
        <v>242</v>
      </c>
      <c r="P74" s="105">
        <v>15.0</v>
      </c>
      <c r="Q74" s="137">
        <v>2.0</v>
      </c>
      <c r="R74" s="101">
        <v>7.0</v>
      </c>
      <c r="S74" s="178">
        <v>1.0</v>
      </c>
      <c r="T74" s="137">
        <v>3.0</v>
      </c>
      <c r="U74" s="111">
        <v>5.0</v>
      </c>
      <c r="V74" s="102"/>
      <c r="W74" s="110">
        <v>3.65</v>
      </c>
      <c r="X74" s="111">
        <v>11.1</v>
      </c>
      <c r="Y74" s="100">
        <v>-0.19</v>
      </c>
      <c r="Z74" s="112" t="s">
        <v>426</v>
      </c>
      <c r="AA74" s="114">
        <f t="shared" si="43"/>
        <v>300</v>
      </c>
      <c r="AB74" s="116" t="s">
        <v>427</v>
      </c>
      <c r="AC74" s="118">
        <f t="shared" si="44"/>
        <v>9.74025974</v>
      </c>
      <c r="AD74" s="120">
        <f t="shared" si="45"/>
        <v>8.152173913</v>
      </c>
      <c r="AE74" s="118">
        <f t="shared" si="46"/>
        <v>14.12872841</v>
      </c>
      <c r="AF74" s="122">
        <f t="shared" si="47"/>
        <v>11.01591187</v>
      </c>
      <c r="AG74" s="118">
        <f t="shared" si="48"/>
        <v>19.93355482</v>
      </c>
      <c r="AH74" s="122">
        <f t="shared" si="49"/>
        <v>14.25178147</v>
      </c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2"/>
    </row>
    <row r="75">
      <c r="A75" s="97" t="s">
        <v>430</v>
      </c>
      <c r="B75" s="241"/>
      <c r="C75" s="241"/>
      <c r="D75" s="241"/>
      <c r="E75" s="99">
        <v>65.0</v>
      </c>
      <c r="F75" s="100">
        <v>0.1</v>
      </c>
      <c r="G75" s="100">
        <v>0.95</v>
      </c>
      <c r="H75" s="100">
        <v>1.8</v>
      </c>
      <c r="I75" s="100">
        <v>20.0</v>
      </c>
      <c r="J75" s="101">
        <v>1.42</v>
      </c>
      <c r="K75" s="101">
        <v>7.0</v>
      </c>
      <c r="L75" s="101">
        <v>50.0</v>
      </c>
      <c r="M75" s="178">
        <v>144.0</v>
      </c>
      <c r="N75" s="179" t="s">
        <v>242</v>
      </c>
      <c r="O75" s="180" t="s">
        <v>242</v>
      </c>
      <c r="P75" s="105">
        <v>25.0</v>
      </c>
      <c r="Q75" s="137">
        <v>3.0</v>
      </c>
      <c r="R75" s="101">
        <v>8.0</v>
      </c>
      <c r="S75" s="178">
        <v>1.0</v>
      </c>
      <c r="T75" s="137">
        <v>5.0</v>
      </c>
      <c r="U75" s="111">
        <v>5.0</v>
      </c>
      <c r="V75" s="102"/>
      <c r="W75" s="110">
        <v>4.4</v>
      </c>
      <c r="X75" s="111">
        <v>12.0</v>
      </c>
      <c r="Y75" s="100">
        <v>-0.22</v>
      </c>
      <c r="Z75" s="112" t="s">
        <v>426</v>
      </c>
      <c r="AA75" s="114">
        <f t="shared" si="43"/>
        <v>500</v>
      </c>
      <c r="AB75" s="116" t="s">
        <v>427</v>
      </c>
      <c r="AC75" s="118">
        <f t="shared" si="44"/>
        <v>11.57407407</v>
      </c>
      <c r="AD75" s="120">
        <f t="shared" si="45"/>
        <v>9.960159363</v>
      </c>
      <c r="AE75" s="118">
        <f t="shared" si="46"/>
        <v>20.49180328</v>
      </c>
      <c r="AF75" s="122">
        <f t="shared" si="47"/>
        <v>15.92356688</v>
      </c>
      <c r="AG75" s="118">
        <f t="shared" si="48"/>
        <v>28.38221381</v>
      </c>
      <c r="AH75" s="122">
        <f t="shared" si="49"/>
        <v>20.31144211</v>
      </c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2"/>
    </row>
    <row r="76">
      <c r="A76" s="97" t="s">
        <v>437</v>
      </c>
      <c r="B76" s="241"/>
      <c r="C76" s="241"/>
      <c r="D76" s="241"/>
      <c r="E76" s="99">
        <v>90.0</v>
      </c>
      <c r="F76" s="100">
        <v>0.05</v>
      </c>
      <c r="G76" s="100">
        <v>1.1</v>
      </c>
      <c r="H76" s="100">
        <v>0.65</v>
      </c>
      <c r="I76" s="100">
        <v>15.0</v>
      </c>
      <c r="J76" s="101">
        <v>1.17</v>
      </c>
      <c r="K76" s="101">
        <v>4.0</v>
      </c>
      <c r="L76" s="101">
        <v>50.0</v>
      </c>
      <c r="M76" s="178">
        <v>900.0</v>
      </c>
      <c r="N76" s="179" t="s">
        <v>242</v>
      </c>
      <c r="O76" s="180" t="s">
        <v>242</v>
      </c>
      <c r="P76" s="105">
        <v>30.0</v>
      </c>
      <c r="Q76" s="137">
        <v>3.0</v>
      </c>
      <c r="R76" s="101">
        <v>10.0</v>
      </c>
      <c r="S76" s="108"/>
      <c r="T76" s="137">
        <v>5.0</v>
      </c>
      <c r="U76" s="111">
        <v>6.0</v>
      </c>
      <c r="V76" s="102"/>
      <c r="W76" s="110">
        <v>3.7</v>
      </c>
      <c r="X76" s="111">
        <v>11.1</v>
      </c>
      <c r="Y76" s="100">
        <v>-0.21</v>
      </c>
      <c r="Z76" s="112" t="s">
        <v>438</v>
      </c>
      <c r="AA76" s="114">
        <f t="shared" si="43"/>
        <v>450</v>
      </c>
      <c r="AB76" s="116" t="s">
        <v>259</v>
      </c>
      <c r="AC76" s="118">
        <f t="shared" si="44"/>
        <v>23.87267905</v>
      </c>
      <c r="AD76" s="120">
        <f t="shared" si="45"/>
        <v>19.69365427</v>
      </c>
      <c r="AE76" s="118">
        <f t="shared" si="46"/>
        <v>57.32484076</v>
      </c>
      <c r="AF76" s="122">
        <f t="shared" si="47"/>
        <v>37.97468354</v>
      </c>
      <c r="AG76" s="118">
        <f t="shared" si="48"/>
        <v>85.71428571</v>
      </c>
      <c r="AH76" s="122">
        <f t="shared" si="49"/>
        <v>48.64864865</v>
      </c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2"/>
    </row>
    <row r="77">
      <c r="A77" s="97" t="s">
        <v>439</v>
      </c>
      <c r="B77" s="241"/>
      <c r="C77" s="241"/>
      <c r="D77" s="241"/>
      <c r="E77" s="99">
        <v>60.0</v>
      </c>
      <c r="F77" s="100">
        <v>0.1</v>
      </c>
      <c r="G77" s="100">
        <v>1.3</v>
      </c>
      <c r="H77" s="100">
        <v>0.9</v>
      </c>
      <c r="I77" s="100">
        <v>15.0</v>
      </c>
      <c r="J77" s="101">
        <v>1.25</v>
      </c>
      <c r="K77" s="101">
        <v>5.0</v>
      </c>
      <c r="L77" s="101">
        <v>50.0</v>
      </c>
      <c r="M77" s="178">
        <v>900.0</v>
      </c>
      <c r="N77" s="179" t="s">
        <v>242</v>
      </c>
      <c r="O77" s="180" t="s">
        <v>242</v>
      </c>
      <c r="P77" s="105">
        <v>35.0</v>
      </c>
      <c r="Q77" s="137">
        <v>5.0</v>
      </c>
      <c r="R77" s="101">
        <v>7.0</v>
      </c>
      <c r="S77" s="108"/>
      <c r="T77" s="137">
        <v>7.0</v>
      </c>
      <c r="U77" s="111">
        <v>5.0</v>
      </c>
      <c r="V77" s="102"/>
      <c r="W77" s="110">
        <v>4.3</v>
      </c>
      <c r="X77" s="111">
        <v>12.4</v>
      </c>
      <c r="Y77" s="100">
        <v>-0.25</v>
      </c>
      <c r="Z77" s="112" t="s">
        <v>438</v>
      </c>
      <c r="AA77" s="114">
        <f t="shared" si="43"/>
        <v>525</v>
      </c>
      <c r="AB77" s="116" t="s">
        <v>259</v>
      </c>
      <c r="AC77" s="118">
        <f t="shared" si="44"/>
        <v>17.15686275</v>
      </c>
      <c r="AD77" s="120">
        <f t="shared" si="45"/>
        <v>14.74719101</v>
      </c>
      <c r="AE77" s="118">
        <f t="shared" si="46"/>
        <v>67.88793103</v>
      </c>
      <c r="AF77" s="122">
        <f t="shared" si="47"/>
        <v>41.23036649</v>
      </c>
      <c r="AG77" s="118">
        <f t="shared" si="48"/>
        <v>88.48314607</v>
      </c>
      <c r="AH77" s="122">
        <f t="shared" si="49"/>
        <v>48.01829268</v>
      </c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2"/>
    </row>
    <row r="78">
      <c r="A78" s="97" t="s">
        <v>440</v>
      </c>
      <c r="B78" s="241"/>
      <c r="C78" s="241"/>
      <c r="D78" s="241"/>
      <c r="E78" s="99">
        <v>110.0</v>
      </c>
      <c r="F78" s="100">
        <v>0.03</v>
      </c>
      <c r="G78" s="100">
        <v>0.9</v>
      </c>
      <c r="H78" s="100">
        <v>0.6</v>
      </c>
      <c r="I78" s="100">
        <v>15.0</v>
      </c>
      <c r="J78" s="101">
        <v>1.0</v>
      </c>
      <c r="K78" s="101">
        <v>4.0</v>
      </c>
      <c r="L78" s="101">
        <v>60.0</v>
      </c>
      <c r="M78" s="133">
        <v>900.0</v>
      </c>
      <c r="N78" s="103" t="s">
        <v>53</v>
      </c>
      <c r="O78" s="180" t="s">
        <v>242</v>
      </c>
      <c r="P78" s="105">
        <v>20.0</v>
      </c>
      <c r="Q78" s="109"/>
      <c r="R78" s="190"/>
      <c r="S78" s="108"/>
      <c r="T78" s="137">
        <v>2.0</v>
      </c>
      <c r="U78" s="111">
        <v>10.0</v>
      </c>
      <c r="V78" s="102"/>
      <c r="W78" s="110">
        <v>3.5</v>
      </c>
      <c r="X78" s="111">
        <v>10.2</v>
      </c>
      <c r="Y78" s="100">
        <v>-0.17</v>
      </c>
      <c r="Z78" s="112" t="s">
        <v>438</v>
      </c>
      <c r="AA78" s="114">
        <f t="shared" si="43"/>
        <v>300</v>
      </c>
      <c r="AB78" s="116" t="s">
        <v>259</v>
      </c>
      <c r="AC78" s="118">
        <f t="shared" si="44"/>
        <v>26.31578947</v>
      </c>
      <c r="AD78" s="120">
        <f t="shared" si="45"/>
        <v>19.48051948</v>
      </c>
      <c r="AE78" s="118" t="str">
        <f t="shared" si="46"/>
        <v>-</v>
      </c>
      <c r="AF78" s="122" t="str">
        <f t="shared" si="47"/>
        <v>-</v>
      </c>
      <c r="AG78" s="118">
        <f t="shared" si="48"/>
        <v>44.55445545</v>
      </c>
      <c r="AH78" s="122">
        <f t="shared" si="49"/>
        <v>27.95031056</v>
      </c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2"/>
    </row>
    <row r="79">
      <c r="A79" s="97" t="s">
        <v>441</v>
      </c>
      <c r="B79" s="241"/>
      <c r="C79" s="241"/>
      <c r="D79" s="241"/>
      <c r="E79" s="99">
        <v>130.0</v>
      </c>
      <c r="F79" s="100">
        <v>0.02</v>
      </c>
      <c r="G79" s="100">
        <v>0.45</v>
      </c>
      <c r="H79" s="100">
        <v>1.1</v>
      </c>
      <c r="I79" s="100">
        <v>30.0</v>
      </c>
      <c r="J79" s="101">
        <v>1.25</v>
      </c>
      <c r="K79" s="101">
        <v>5.0</v>
      </c>
      <c r="L79" s="101">
        <v>65.0</v>
      </c>
      <c r="M79" s="108"/>
      <c r="N79" s="103" t="s">
        <v>53</v>
      </c>
      <c r="O79" s="104" t="s">
        <v>53</v>
      </c>
      <c r="P79" s="105">
        <v>3.0</v>
      </c>
      <c r="Q79" s="109"/>
      <c r="R79" s="190"/>
      <c r="S79" s="108"/>
      <c r="T79" s="137">
        <v>3.0</v>
      </c>
      <c r="U79" s="107"/>
      <c r="V79" s="102"/>
      <c r="W79" s="110">
        <v>8.8</v>
      </c>
      <c r="X79" s="111">
        <v>13.0</v>
      </c>
      <c r="Y79" s="100">
        <v>-0.3</v>
      </c>
      <c r="Z79" s="112" t="s">
        <v>442</v>
      </c>
      <c r="AA79" s="114">
        <f t="shared" si="43"/>
        <v>90</v>
      </c>
      <c r="AB79" s="116" t="s">
        <v>339</v>
      </c>
      <c r="AC79" s="118">
        <f t="shared" si="44"/>
        <v>40.90909091</v>
      </c>
      <c r="AD79" s="120">
        <f t="shared" si="45"/>
        <v>12.5</v>
      </c>
      <c r="AE79" s="118" t="str">
        <f t="shared" si="46"/>
        <v>-</v>
      </c>
      <c r="AF79" s="122" t="str">
        <f t="shared" si="47"/>
        <v>-</v>
      </c>
      <c r="AG79" s="118" t="str">
        <f t="shared" si="48"/>
        <v>-</v>
      </c>
      <c r="AH79" s="122" t="str">
        <f t="shared" si="49"/>
        <v>-</v>
      </c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2"/>
    </row>
    <row r="80">
      <c r="A80" s="138" t="s">
        <v>444</v>
      </c>
      <c r="B80" s="258"/>
      <c r="C80" s="258"/>
      <c r="D80" s="258"/>
      <c r="E80" s="142">
        <v>90.0</v>
      </c>
      <c r="F80" s="143">
        <v>0.04</v>
      </c>
      <c r="G80" s="143">
        <v>1.05</v>
      </c>
      <c r="H80" s="143">
        <v>0.45</v>
      </c>
      <c r="I80" s="143">
        <v>11.0</v>
      </c>
      <c r="J80" s="144">
        <v>0.83</v>
      </c>
      <c r="K80" s="144">
        <v>4.0</v>
      </c>
      <c r="L80" s="144">
        <v>50.0</v>
      </c>
      <c r="M80" s="182">
        <v>720.0</v>
      </c>
      <c r="N80" s="183" t="s">
        <v>242</v>
      </c>
      <c r="O80" s="184" t="s">
        <v>242</v>
      </c>
      <c r="P80" s="148">
        <v>30.0</v>
      </c>
      <c r="Q80" s="151">
        <v>2.0</v>
      </c>
      <c r="R80" s="144">
        <v>15.0</v>
      </c>
      <c r="S80" s="145"/>
      <c r="T80" s="149"/>
      <c r="U80" s="144">
        <v>10.0</v>
      </c>
      <c r="V80" s="145"/>
      <c r="W80" s="151">
        <v>3.6</v>
      </c>
      <c r="X80" s="144">
        <v>11.0</v>
      </c>
      <c r="Y80" s="143">
        <v>-0.15</v>
      </c>
      <c r="Z80" s="152" t="s">
        <v>446</v>
      </c>
      <c r="AA80" s="153">
        <f t="shared" si="43"/>
        <v>330</v>
      </c>
      <c r="AB80" s="154" t="s">
        <v>259</v>
      </c>
      <c r="AC80" s="155">
        <f t="shared" si="44"/>
        <v>25.28735632</v>
      </c>
      <c r="AD80" s="156">
        <f t="shared" si="45"/>
        <v>19.35483871</v>
      </c>
      <c r="AE80" s="155">
        <f t="shared" si="46"/>
        <v>37.5</v>
      </c>
      <c r="AF80" s="157">
        <f t="shared" si="47"/>
        <v>25.78125</v>
      </c>
      <c r="AG80" s="155">
        <f t="shared" si="48"/>
        <v>81.48148148</v>
      </c>
      <c r="AH80" s="157">
        <f t="shared" si="49"/>
        <v>40.99378882</v>
      </c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2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32"/>
      <c r="V81" s="32"/>
      <c r="W81" s="32"/>
      <c r="X81" s="32"/>
      <c r="Y81" s="66"/>
      <c r="Z81" s="32"/>
      <c r="AA81" s="159"/>
      <c r="AB81" s="161"/>
      <c r="AC81" s="162"/>
      <c r="AD81" s="163"/>
      <c r="AE81" s="162"/>
      <c r="AF81" s="162"/>
      <c r="AG81" s="162"/>
      <c r="AH81" s="162"/>
      <c r="AI81" s="68"/>
      <c r="AJ81" s="68"/>
      <c r="AK81" s="68"/>
      <c r="AL81" s="30"/>
      <c r="AM81" s="30"/>
      <c r="AN81" s="68"/>
      <c r="AO81" s="68"/>
      <c r="AP81" s="68"/>
      <c r="AQ81" s="68"/>
      <c r="AR81" s="68"/>
      <c r="AS81" s="68"/>
      <c r="AT81" s="68"/>
      <c r="AU81" s="32"/>
    </row>
    <row r="82">
      <c r="A82" s="66" t="s">
        <v>449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32"/>
      <c r="N82" s="66"/>
      <c r="O82" s="66"/>
      <c r="P82" s="67"/>
      <c r="Q82" s="66"/>
      <c r="R82" s="66"/>
      <c r="S82" s="66"/>
      <c r="T82" s="66"/>
      <c r="U82" s="32"/>
      <c r="V82" s="32"/>
      <c r="W82" s="32"/>
      <c r="X82" s="32"/>
      <c r="Y82" s="66"/>
      <c r="Z82" s="32"/>
      <c r="AA82" s="164"/>
      <c r="AB82" s="165"/>
      <c r="AC82" s="166"/>
      <c r="AD82" s="167"/>
      <c r="AE82" s="166"/>
      <c r="AF82" s="166"/>
      <c r="AG82" s="166"/>
      <c r="AH82" s="166"/>
      <c r="AI82" s="68"/>
      <c r="AJ82" s="68"/>
      <c r="AK82" s="68"/>
      <c r="AL82" s="30"/>
      <c r="AM82" s="30"/>
      <c r="AN82" s="68"/>
      <c r="AO82" s="68"/>
      <c r="AP82" s="68"/>
      <c r="AQ82" s="68"/>
      <c r="AR82" s="68"/>
      <c r="AS82" s="68"/>
      <c r="AT82" s="68"/>
      <c r="AU82" s="32"/>
    </row>
    <row r="83">
      <c r="A83" s="70" t="s">
        <v>450</v>
      </c>
      <c r="B83" s="72"/>
      <c r="C83" s="98"/>
      <c r="D83" s="124"/>
      <c r="E83" s="73">
        <v>70.0</v>
      </c>
      <c r="F83" s="74">
        <v>2.5</v>
      </c>
      <c r="G83" s="74">
        <v>1.17</v>
      </c>
      <c r="H83" s="74">
        <v>0.7</v>
      </c>
      <c r="I83" s="74">
        <v>22.0</v>
      </c>
      <c r="J83" s="75">
        <v>1.42</v>
      </c>
      <c r="K83" s="75">
        <v>6.0</v>
      </c>
      <c r="L83" s="75">
        <v>24.0</v>
      </c>
      <c r="M83" s="77"/>
      <c r="N83" s="79" t="s">
        <v>53</v>
      </c>
      <c r="O83" s="81" t="s">
        <v>53</v>
      </c>
      <c r="P83" s="83">
        <v>14.0</v>
      </c>
      <c r="Q83" s="87"/>
      <c r="R83" s="191"/>
      <c r="S83" s="86"/>
      <c r="T83" s="87"/>
      <c r="U83" s="85"/>
      <c r="V83" s="77"/>
      <c r="W83" s="88">
        <v>3.3</v>
      </c>
      <c r="X83" s="89">
        <v>4.5</v>
      </c>
      <c r="Y83" s="74">
        <v>-0.09</v>
      </c>
      <c r="Z83" s="91" t="s">
        <v>451</v>
      </c>
      <c r="AA83" s="173">
        <f t="shared" ref="AA83:AA89" si="50">P83*I83</f>
        <v>308</v>
      </c>
      <c r="AB83" s="188" t="s">
        <v>408</v>
      </c>
      <c r="AC83" s="175">
        <f t="shared" ref="AC83:AC89" si="51">AA83/(H83*(P83-1))</f>
        <v>33.84615385</v>
      </c>
      <c r="AD83" s="176">
        <f t="shared" ref="AD83:AD89" si="52">AA83/(H83*(P83-1)+K83)</f>
        <v>20.39735099</v>
      </c>
      <c r="AE83" s="175" t="str">
        <f t="shared" ref="AE83:AE89" si="53">IF(N83="да",AA83/IF(S83=0,Q83*60/M83*R83+H83*(R83-1),IF(S83=1,Q83*60/M83*(R83)+H83*(R83),IF(S83&gt;1,Q83*60/M83*(R83)+S83*60/M83*(S83-1)+H83*(R83)))),"-")</f>
        <v>-</v>
      </c>
      <c r="AF83" s="177" t="str">
        <f t="shared" ref="AF83:AF89" si="54">IF(N83="да",AA83/(IF(S83=0,Q83*60/M83*R83+H83*(R83-1),IF(S83=1,Q83*60/M83*(R83)+H83*(R83),IF(S83&gt;1,Q83*60/M83*(R83)+S83*60/M83*(S83-1)+H83*(R83))))+K83),"-")
</f>
        <v>-</v>
      </c>
      <c r="AG83" s="175" t="str">
        <f t="shared" ref="AG83:AG89" si="55">IF(O83="да",AA83/IF(V83=0,T83*60/M83*U83+H83*(U83-1),IF(V83=1,T83*60/M83*(U83)+H83*(U83),IF(V83&gt;1,T83*60/M83*(U83)+V83*60/M83*(V83-1)+H83*(U83)))),"-")</f>
        <v>-</v>
      </c>
      <c r="AH83" s="177" t="str">
        <f t="shared" ref="AH83:AH89" si="56">IF(O83="да",AA83/(IF(V83=0,T83*60/M83*U83+H83*(U83-1),IF(V83=1,T83*60/M83*(U83)+H83*(U83),IF(V83&gt;1,T83*60/M83*(U83)+V83*60/M83*(V83-1)+H83*(U83))))+K83),"-")
</f>
        <v>-</v>
      </c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2"/>
    </row>
    <row r="84">
      <c r="A84" s="97" t="s">
        <v>453</v>
      </c>
      <c r="B84" s="98"/>
      <c r="C84" s="98"/>
      <c r="D84" s="72"/>
      <c r="E84" s="99">
        <v>60.0</v>
      </c>
      <c r="F84" s="100">
        <v>2.5</v>
      </c>
      <c r="G84" s="100">
        <v>1.14</v>
      </c>
      <c r="H84" s="100">
        <v>1.0</v>
      </c>
      <c r="I84" s="100">
        <v>22.0</v>
      </c>
      <c r="J84" s="101">
        <v>1.67</v>
      </c>
      <c r="K84" s="101">
        <v>6.0</v>
      </c>
      <c r="L84" s="101">
        <v>29.0</v>
      </c>
      <c r="M84" s="102"/>
      <c r="N84" s="103" t="s">
        <v>53</v>
      </c>
      <c r="O84" s="104" t="s">
        <v>53</v>
      </c>
      <c r="P84" s="105">
        <v>10.0</v>
      </c>
      <c r="Q84" s="109"/>
      <c r="R84" s="190"/>
      <c r="S84" s="108"/>
      <c r="T84" s="109"/>
      <c r="U84" s="107"/>
      <c r="V84" s="102"/>
      <c r="W84" s="110">
        <v>3.3</v>
      </c>
      <c r="X84" s="111">
        <v>4.5</v>
      </c>
      <c r="Y84" s="100">
        <v>-0.11</v>
      </c>
      <c r="Z84" s="112" t="s">
        <v>451</v>
      </c>
      <c r="AA84" s="114">
        <f t="shared" si="50"/>
        <v>220</v>
      </c>
      <c r="AB84" s="116" t="s">
        <v>408</v>
      </c>
      <c r="AC84" s="118">
        <f t="shared" si="51"/>
        <v>24.44444444</v>
      </c>
      <c r="AD84" s="120">
        <f t="shared" si="52"/>
        <v>14.66666667</v>
      </c>
      <c r="AE84" s="118" t="str">
        <f t="shared" si="53"/>
        <v>-</v>
      </c>
      <c r="AF84" s="122" t="str">
        <f t="shared" si="54"/>
        <v>-</v>
      </c>
      <c r="AG84" s="118" t="str">
        <f t="shared" si="55"/>
        <v>-</v>
      </c>
      <c r="AH84" s="122" t="str">
        <f t="shared" si="56"/>
        <v>-</v>
      </c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2"/>
    </row>
    <row r="85">
      <c r="A85" s="97" t="s">
        <v>468</v>
      </c>
      <c r="B85" s="72"/>
      <c r="C85" s="98"/>
      <c r="D85" s="124"/>
      <c r="E85" s="99">
        <v>73.0</v>
      </c>
      <c r="F85" s="100">
        <v>2.5</v>
      </c>
      <c r="G85" s="100">
        <v>1.12</v>
      </c>
      <c r="H85" s="100">
        <v>0.8</v>
      </c>
      <c r="I85" s="100">
        <v>22.0</v>
      </c>
      <c r="J85" s="101">
        <v>1.5</v>
      </c>
      <c r="K85" s="101">
        <v>5.0</v>
      </c>
      <c r="L85" s="101">
        <v>25.0</v>
      </c>
      <c r="M85" s="102"/>
      <c r="N85" s="103" t="s">
        <v>53</v>
      </c>
      <c r="O85" s="104" t="s">
        <v>53</v>
      </c>
      <c r="P85" s="105">
        <v>12.0</v>
      </c>
      <c r="Q85" s="109"/>
      <c r="R85" s="190"/>
      <c r="S85" s="108"/>
      <c r="T85" s="109"/>
      <c r="U85" s="107"/>
      <c r="V85" s="102"/>
      <c r="W85" s="110">
        <v>3.3</v>
      </c>
      <c r="X85" s="111">
        <v>4.5</v>
      </c>
      <c r="Y85" s="100">
        <v>-0.12</v>
      </c>
      <c r="Z85" s="112" t="s">
        <v>451</v>
      </c>
      <c r="AA85" s="114">
        <f t="shared" si="50"/>
        <v>264</v>
      </c>
      <c r="AB85" s="116" t="s">
        <v>408</v>
      </c>
      <c r="AC85" s="118">
        <f t="shared" si="51"/>
        <v>30</v>
      </c>
      <c r="AD85" s="120">
        <f t="shared" si="52"/>
        <v>19.13043478</v>
      </c>
      <c r="AE85" s="118" t="str">
        <f t="shared" si="53"/>
        <v>-</v>
      </c>
      <c r="AF85" s="122" t="str">
        <f t="shared" si="54"/>
        <v>-</v>
      </c>
      <c r="AG85" s="118" t="str">
        <f t="shared" si="55"/>
        <v>-</v>
      </c>
      <c r="AH85" s="122" t="str">
        <f t="shared" si="56"/>
        <v>-</v>
      </c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2"/>
    </row>
    <row r="86">
      <c r="A86" s="97" t="s">
        <v>483</v>
      </c>
      <c r="B86" s="71"/>
      <c r="C86" s="72"/>
      <c r="D86" s="98"/>
      <c r="E86" s="99">
        <v>70.0</v>
      </c>
      <c r="F86" s="100">
        <v>2.0</v>
      </c>
      <c r="G86" s="100">
        <v>1.0</v>
      </c>
      <c r="H86" s="100">
        <v>0.65</v>
      </c>
      <c r="I86" s="100">
        <v>11.0</v>
      </c>
      <c r="J86" s="101">
        <v>0.75</v>
      </c>
      <c r="K86" s="101">
        <v>6.0</v>
      </c>
      <c r="L86" s="101">
        <v>20.0</v>
      </c>
      <c r="M86" s="108"/>
      <c r="N86" s="103" t="s">
        <v>53</v>
      </c>
      <c r="O86" s="104" t="s">
        <v>53</v>
      </c>
      <c r="P86" s="105">
        <v>14.0</v>
      </c>
      <c r="Q86" s="109"/>
      <c r="R86" s="190"/>
      <c r="S86" s="108"/>
      <c r="T86" s="109"/>
      <c r="U86" s="107"/>
      <c r="V86" s="102"/>
      <c r="W86" s="110">
        <v>2.0</v>
      </c>
      <c r="X86" s="111">
        <v>5.0</v>
      </c>
      <c r="Y86" s="100">
        <v>-0.07</v>
      </c>
      <c r="Z86" s="112" t="s">
        <v>493</v>
      </c>
      <c r="AA86" s="114">
        <f t="shared" si="50"/>
        <v>154</v>
      </c>
      <c r="AB86" s="116" t="s">
        <v>495</v>
      </c>
      <c r="AC86" s="118">
        <f t="shared" si="51"/>
        <v>18.22485207</v>
      </c>
      <c r="AD86" s="120">
        <f t="shared" si="52"/>
        <v>10.65743945</v>
      </c>
      <c r="AE86" s="118" t="str">
        <f t="shared" si="53"/>
        <v>-</v>
      </c>
      <c r="AF86" s="122" t="str">
        <f t="shared" si="54"/>
        <v>-</v>
      </c>
      <c r="AG86" s="118" t="str">
        <f t="shared" si="55"/>
        <v>-</v>
      </c>
      <c r="AH86" s="122" t="str">
        <f t="shared" si="56"/>
        <v>-</v>
      </c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2"/>
    </row>
    <row r="87">
      <c r="A87" s="97" t="s">
        <v>502</v>
      </c>
      <c r="B87" s="124"/>
      <c r="C87" s="124"/>
      <c r="D87" s="98"/>
      <c r="E87" s="99">
        <v>60.0</v>
      </c>
      <c r="F87" s="100">
        <v>2.1</v>
      </c>
      <c r="G87" s="100">
        <v>1.1</v>
      </c>
      <c r="H87" s="100">
        <v>0.3</v>
      </c>
      <c r="I87" s="100">
        <v>11.0</v>
      </c>
      <c r="J87" s="101">
        <v>0.5</v>
      </c>
      <c r="K87" s="101">
        <v>5.0</v>
      </c>
      <c r="L87" s="101">
        <v>21.0</v>
      </c>
      <c r="M87" s="133">
        <v>450.0</v>
      </c>
      <c r="N87" s="103" t="s">
        <v>53</v>
      </c>
      <c r="O87" s="180" t="s">
        <v>242</v>
      </c>
      <c r="P87" s="105">
        <v>18.0</v>
      </c>
      <c r="Q87" s="109"/>
      <c r="R87" s="190"/>
      <c r="S87" s="108"/>
      <c r="T87" s="137">
        <v>2.0</v>
      </c>
      <c r="U87" s="111">
        <v>9.0</v>
      </c>
      <c r="V87" s="102"/>
      <c r="W87" s="110">
        <v>1.3</v>
      </c>
      <c r="X87" s="111">
        <v>4.5</v>
      </c>
      <c r="Y87" s="100">
        <v>-0.08</v>
      </c>
      <c r="Z87" s="112" t="s">
        <v>493</v>
      </c>
      <c r="AA87" s="114">
        <f t="shared" si="50"/>
        <v>198</v>
      </c>
      <c r="AB87" s="116" t="s">
        <v>495</v>
      </c>
      <c r="AC87" s="118">
        <f t="shared" si="51"/>
        <v>38.82352941</v>
      </c>
      <c r="AD87" s="120">
        <f t="shared" si="52"/>
        <v>19.6039604</v>
      </c>
      <c r="AE87" s="118" t="str">
        <f t="shared" si="53"/>
        <v>-</v>
      </c>
      <c r="AF87" s="122" t="str">
        <f t="shared" si="54"/>
        <v>-</v>
      </c>
      <c r="AG87" s="118">
        <f t="shared" si="55"/>
        <v>41.25</v>
      </c>
      <c r="AH87" s="122">
        <f t="shared" si="56"/>
        <v>20.20408163</v>
      </c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2"/>
    </row>
    <row r="88">
      <c r="A88" s="97" t="s">
        <v>505</v>
      </c>
      <c r="B88" s="98"/>
      <c r="C88" s="124"/>
      <c r="D88" s="71"/>
      <c r="E88" s="99">
        <v>50.0</v>
      </c>
      <c r="F88" s="100">
        <v>2.0</v>
      </c>
      <c r="G88" s="100">
        <v>1.0</v>
      </c>
      <c r="H88" s="100">
        <v>0.4</v>
      </c>
      <c r="I88" s="100">
        <v>11.0</v>
      </c>
      <c r="J88" s="101">
        <v>0.6</v>
      </c>
      <c r="K88" s="101">
        <v>6.0</v>
      </c>
      <c r="L88" s="101">
        <v>16.0</v>
      </c>
      <c r="M88" s="108"/>
      <c r="N88" s="103" t="s">
        <v>53</v>
      </c>
      <c r="O88" s="104" t="s">
        <v>53</v>
      </c>
      <c r="P88" s="105">
        <v>16.0</v>
      </c>
      <c r="Q88" s="109"/>
      <c r="R88" s="190"/>
      <c r="S88" s="108"/>
      <c r="T88" s="109"/>
      <c r="U88" s="107"/>
      <c r="V88" s="102"/>
      <c r="W88" s="110">
        <v>2.0</v>
      </c>
      <c r="X88" s="111">
        <v>3.0</v>
      </c>
      <c r="Y88" s="100">
        <v>-0.05</v>
      </c>
      <c r="Z88" s="112" t="s">
        <v>493</v>
      </c>
      <c r="AA88" s="114">
        <f t="shared" si="50"/>
        <v>176</v>
      </c>
      <c r="AB88" s="116" t="s">
        <v>495</v>
      </c>
      <c r="AC88" s="118">
        <f t="shared" si="51"/>
        <v>29.33333333</v>
      </c>
      <c r="AD88" s="120">
        <f t="shared" si="52"/>
        <v>14.66666667</v>
      </c>
      <c r="AE88" s="118" t="str">
        <f t="shared" si="53"/>
        <v>-</v>
      </c>
      <c r="AF88" s="122" t="str">
        <f t="shared" si="54"/>
        <v>-</v>
      </c>
      <c r="AG88" s="118" t="str">
        <f t="shared" si="55"/>
        <v>-</v>
      </c>
      <c r="AH88" s="122" t="str">
        <f t="shared" si="56"/>
        <v>-</v>
      </c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2"/>
    </row>
    <row r="89">
      <c r="A89" s="138" t="s">
        <v>508</v>
      </c>
      <c r="B89" s="181"/>
      <c r="C89" s="181"/>
      <c r="D89" s="181"/>
      <c r="E89" s="142">
        <v>55.0</v>
      </c>
      <c r="F89" s="143">
        <v>2.25</v>
      </c>
      <c r="G89" s="143">
        <v>1.3</v>
      </c>
      <c r="H89" s="143">
        <v>0.48</v>
      </c>
      <c r="I89" s="143">
        <v>11.0</v>
      </c>
      <c r="J89" s="144">
        <v>0.53</v>
      </c>
      <c r="K89" s="144">
        <v>5.0</v>
      </c>
      <c r="L89" s="144">
        <v>22.0</v>
      </c>
      <c r="M89" s="182">
        <v>600.0</v>
      </c>
      <c r="N89" s="146" t="s">
        <v>53</v>
      </c>
      <c r="O89" s="184" t="s">
        <v>242</v>
      </c>
      <c r="P89" s="148">
        <v>15.0</v>
      </c>
      <c r="Q89" s="149"/>
      <c r="R89" s="150"/>
      <c r="S89" s="145"/>
      <c r="T89" s="151">
        <v>2.0</v>
      </c>
      <c r="U89" s="144">
        <v>7.0</v>
      </c>
      <c r="V89" s="182">
        <v>1.0</v>
      </c>
      <c r="W89" s="151">
        <v>1.3</v>
      </c>
      <c r="X89" s="144">
        <v>4.5</v>
      </c>
      <c r="Y89" s="143">
        <v>-0.07</v>
      </c>
      <c r="Z89" s="152" t="s">
        <v>493</v>
      </c>
      <c r="AA89" s="153">
        <f t="shared" si="50"/>
        <v>165</v>
      </c>
      <c r="AB89" s="279" t="s">
        <v>495</v>
      </c>
      <c r="AC89" s="155">
        <f t="shared" si="51"/>
        <v>24.55357143</v>
      </c>
      <c r="AD89" s="156">
        <f t="shared" si="52"/>
        <v>14.07849829</v>
      </c>
      <c r="AE89" s="155" t="str">
        <f t="shared" si="53"/>
        <v>-</v>
      </c>
      <c r="AF89" s="157" t="str">
        <f t="shared" si="54"/>
        <v>-</v>
      </c>
      <c r="AG89" s="155">
        <f t="shared" si="55"/>
        <v>34.66386555</v>
      </c>
      <c r="AH89" s="157">
        <f t="shared" si="56"/>
        <v>16.9057377</v>
      </c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2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32"/>
      <c r="V90" s="32"/>
      <c r="W90" s="32"/>
      <c r="X90" s="32"/>
      <c r="Y90" s="66"/>
      <c r="Z90" s="282"/>
      <c r="AA90" s="161"/>
      <c r="AB90" s="161"/>
      <c r="AC90" s="283"/>
      <c r="AD90" s="283"/>
      <c r="AE90" s="283"/>
      <c r="AF90" s="283"/>
      <c r="AG90" s="283"/>
      <c r="AH90" s="283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32"/>
    </row>
    <row r="91">
      <c r="A91" s="66" t="s">
        <v>509</v>
      </c>
      <c r="B91" s="66"/>
      <c r="C91" s="66"/>
      <c r="D91" s="66"/>
      <c r="E91" s="66"/>
      <c r="F91" s="32"/>
      <c r="G91" s="32"/>
      <c r="H91" s="66"/>
      <c r="I91" s="66"/>
      <c r="J91" s="66"/>
      <c r="K91" s="32"/>
      <c r="L91" s="66"/>
      <c r="M91" s="32"/>
      <c r="N91" s="32"/>
      <c r="O91" s="32"/>
      <c r="P91" s="32"/>
      <c r="Q91" s="66"/>
      <c r="R91" s="66"/>
      <c r="S91" s="66"/>
      <c r="T91" s="32"/>
      <c r="U91" s="32"/>
      <c r="V91" s="32"/>
      <c r="W91" s="32"/>
      <c r="X91" s="32"/>
      <c r="Y91" s="66"/>
      <c r="Z91" s="32"/>
      <c r="AA91" s="67"/>
      <c r="AB91" s="67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32"/>
    </row>
    <row r="92">
      <c r="A92" s="285" t="s">
        <v>510</v>
      </c>
      <c r="B92" s="241"/>
      <c r="C92" s="241"/>
      <c r="D92" s="241"/>
      <c r="E92" s="287">
        <v>15.0</v>
      </c>
      <c r="F92" s="282"/>
      <c r="G92" s="282"/>
      <c r="H92" s="287">
        <v>0.5</v>
      </c>
      <c r="I92" s="287">
        <v>80.0</v>
      </c>
      <c r="J92" s="293">
        <v>1.0</v>
      </c>
      <c r="K92" s="282"/>
      <c r="L92" s="293">
        <v>10.0</v>
      </c>
      <c r="M92" s="295"/>
      <c r="N92" s="297"/>
      <c r="O92" s="299"/>
      <c r="P92" s="295"/>
      <c r="Q92" s="301"/>
      <c r="R92" s="301"/>
      <c r="S92" s="303"/>
      <c r="T92" s="282"/>
      <c r="U92" s="282"/>
      <c r="V92" s="295"/>
      <c r="W92" s="305">
        <v>0.7</v>
      </c>
      <c r="X92" s="305">
        <v>0.4</v>
      </c>
      <c r="Y92" s="287">
        <v>-0.11</v>
      </c>
      <c r="Z92" s="295"/>
      <c r="AA92" s="161"/>
      <c r="AB92" s="161"/>
      <c r="AC92" s="283"/>
      <c r="AD92" s="283"/>
      <c r="AE92" s="283"/>
      <c r="AF92" s="283"/>
      <c r="AG92" s="283"/>
      <c r="AH92" s="307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32"/>
    </row>
    <row r="93">
      <c r="A93" s="309" t="s">
        <v>527</v>
      </c>
      <c r="B93" s="241"/>
      <c r="C93" s="241"/>
      <c r="D93" s="241"/>
      <c r="E93" s="311">
        <v>15.0</v>
      </c>
      <c r="F93" s="32"/>
      <c r="G93" s="32"/>
      <c r="H93" s="311">
        <v>0.5</v>
      </c>
      <c r="I93" s="311">
        <v>50.0</v>
      </c>
      <c r="J93" s="313">
        <v>1.0</v>
      </c>
      <c r="K93" s="32"/>
      <c r="L93" s="313">
        <v>10.0</v>
      </c>
      <c r="M93" s="315"/>
      <c r="N93" s="317"/>
      <c r="O93" s="319"/>
      <c r="P93" s="315"/>
      <c r="Q93" s="66"/>
      <c r="R93" s="66"/>
      <c r="S93" s="320"/>
      <c r="T93" s="32"/>
      <c r="U93" s="32"/>
      <c r="V93" s="315"/>
      <c r="W93" s="321">
        <v>0.7</v>
      </c>
      <c r="X93" s="321">
        <v>0.4</v>
      </c>
      <c r="Y93" s="311">
        <v>-0.12</v>
      </c>
      <c r="Z93" s="315"/>
      <c r="AA93" s="67"/>
      <c r="AB93" s="67"/>
      <c r="AC93" s="68"/>
      <c r="AD93" s="68"/>
      <c r="AE93" s="68"/>
      <c r="AF93" s="68"/>
      <c r="AG93" s="68"/>
      <c r="AH93" s="334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32"/>
    </row>
    <row r="94">
      <c r="A94" s="309" t="s">
        <v>551</v>
      </c>
      <c r="B94" s="241"/>
      <c r="C94" s="241"/>
      <c r="D94" s="241"/>
      <c r="E94" s="311">
        <v>12.0</v>
      </c>
      <c r="F94" s="32"/>
      <c r="G94" s="32"/>
      <c r="H94" s="311">
        <v>0.5</v>
      </c>
      <c r="I94" s="311">
        <v>70.0</v>
      </c>
      <c r="J94" s="313">
        <v>1.0</v>
      </c>
      <c r="K94" s="32"/>
      <c r="L94" s="313">
        <v>10.0</v>
      </c>
      <c r="M94" s="315"/>
      <c r="N94" s="317"/>
      <c r="O94" s="319"/>
      <c r="P94" s="315"/>
      <c r="Q94" s="66"/>
      <c r="R94" s="66"/>
      <c r="S94" s="320"/>
      <c r="T94" s="32"/>
      <c r="U94" s="32"/>
      <c r="V94" s="315"/>
      <c r="W94" s="321">
        <v>0.7</v>
      </c>
      <c r="X94" s="321">
        <v>0.4</v>
      </c>
      <c r="Y94" s="311">
        <v>-0.11</v>
      </c>
      <c r="Z94" s="315"/>
      <c r="AA94" s="67"/>
      <c r="AB94" s="67"/>
      <c r="AC94" s="68"/>
      <c r="AD94" s="68"/>
      <c r="AE94" s="68"/>
      <c r="AF94" s="68"/>
      <c r="AG94" s="68"/>
      <c r="AH94" s="334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32"/>
    </row>
    <row r="95">
      <c r="A95" s="309" t="s">
        <v>556</v>
      </c>
      <c r="B95" s="241"/>
      <c r="C95" s="241"/>
      <c r="D95" s="241"/>
      <c r="E95" s="311">
        <v>13.0</v>
      </c>
      <c r="F95" s="32"/>
      <c r="G95" s="32"/>
      <c r="H95" s="311">
        <v>0.5</v>
      </c>
      <c r="I95" s="311">
        <v>55.0</v>
      </c>
      <c r="J95" s="313">
        <v>1.0</v>
      </c>
      <c r="K95" s="32"/>
      <c r="L95" s="313">
        <v>10.0</v>
      </c>
      <c r="M95" s="315"/>
      <c r="N95" s="317"/>
      <c r="O95" s="319"/>
      <c r="P95" s="315"/>
      <c r="Q95" s="66"/>
      <c r="R95" s="66"/>
      <c r="S95" s="320"/>
      <c r="T95" s="32"/>
      <c r="U95" s="32"/>
      <c r="V95" s="315"/>
      <c r="W95" s="321">
        <v>0.7</v>
      </c>
      <c r="X95" s="321">
        <v>0.4</v>
      </c>
      <c r="Y95" s="311">
        <v>-0.11</v>
      </c>
      <c r="Z95" s="315"/>
      <c r="AA95" s="67"/>
      <c r="AB95" s="67"/>
      <c r="AC95" s="68"/>
      <c r="AD95" s="68"/>
      <c r="AE95" s="68"/>
      <c r="AF95" s="68"/>
      <c r="AG95" s="68"/>
      <c r="AH95" s="334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32"/>
    </row>
    <row r="96">
      <c r="A96" s="309" t="s">
        <v>558</v>
      </c>
      <c r="B96" s="241"/>
      <c r="C96" s="241"/>
      <c r="D96" s="241"/>
      <c r="E96" s="311">
        <v>15.0</v>
      </c>
      <c r="F96" s="32"/>
      <c r="G96" s="32"/>
      <c r="H96" s="311">
        <v>0.5</v>
      </c>
      <c r="I96" s="311">
        <v>70.0</v>
      </c>
      <c r="J96" s="313">
        <v>1.0</v>
      </c>
      <c r="K96" s="32"/>
      <c r="L96" s="313">
        <v>10.0</v>
      </c>
      <c r="M96" s="315"/>
      <c r="N96" s="317"/>
      <c r="O96" s="319"/>
      <c r="P96" s="315"/>
      <c r="Q96" s="66"/>
      <c r="R96" s="66"/>
      <c r="S96" s="320"/>
      <c r="T96" s="32"/>
      <c r="U96" s="32"/>
      <c r="V96" s="315"/>
      <c r="W96" s="321">
        <v>0.7</v>
      </c>
      <c r="X96" s="321">
        <v>0.4</v>
      </c>
      <c r="Y96" s="311">
        <v>-0.12</v>
      </c>
      <c r="Z96" s="315"/>
      <c r="AA96" s="67"/>
      <c r="AB96" s="67"/>
      <c r="AC96" s="68"/>
      <c r="AD96" s="68"/>
      <c r="AE96" s="68"/>
      <c r="AF96" s="68"/>
      <c r="AG96" s="68"/>
      <c r="AH96" s="334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32"/>
    </row>
    <row r="97">
      <c r="A97" s="309" t="s">
        <v>559</v>
      </c>
      <c r="B97" s="241"/>
      <c r="C97" s="241"/>
      <c r="D97" s="241"/>
      <c r="E97" s="311">
        <v>15.0</v>
      </c>
      <c r="F97" s="32"/>
      <c r="G97" s="32"/>
      <c r="H97" s="311">
        <v>0.5</v>
      </c>
      <c r="I97" s="311">
        <v>20.0</v>
      </c>
      <c r="J97" s="313">
        <v>1.17</v>
      </c>
      <c r="K97" s="32"/>
      <c r="L97" s="313">
        <v>10.0</v>
      </c>
      <c r="M97" s="315"/>
      <c r="N97" s="317"/>
      <c r="O97" s="319"/>
      <c r="P97" s="315"/>
      <c r="Q97" s="66"/>
      <c r="R97" s="66"/>
      <c r="S97" s="320"/>
      <c r="T97" s="32"/>
      <c r="U97" s="32"/>
      <c r="V97" s="315"/>
      <c r="W97" s="321">
        <v>0.7</v>
      </c>
      <c r="X97" s="321">
        <v>0.4</v>
      </c>
      <c r="Y97" s="311">
        <v>-0.15</v>
      </c>
      <c r="Z97" s="315"/>
      <c r="AA97" s="67"/>
      <c r="AB97" s="67"/>
      <c r="AC97" s="68"/>
      <c r="AD97" s="68"/>
      <c r="AE97" s="68"/>
      <c r="AF97" s="68"/>
      <c r="AG97" s="68"/>
      <c r="AH97" s="334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32"/>
    </row>
    <row r="98">
      <c r="A98" s="309" t="s">
        <v>560</v>
      </c>
      <c r="B98" s="241"/>
      <c r="C98" s="241"/>
      <c r="D98" s="241"/>
      <c r="E98" s="311">
        <v>15.0</v>
      </c>
      <c r="F98" s="66"/>
      <c r="G98" s="66"/>
      <c r="H98" s="311">
        <v>0.5</v>
      </c>
      <c r="I98" s="311">
        <v>30.0</v>
      </c>
      <c r="J98" s="313">
        <v>1.0</v>
      </c>
      <c r="K98" s="66"/>
      <c r="L98" s="313">
        <v>10.0</v>
      </c>
      <c r="M98" s="315"/>
      <c r="N98" s="340"/>
      <c r="O98" s="341"/>
      <c r="P98" s="342"/>
      <c r="Q98" s="66"/>
      <c r="R98" s="66"/>
      <c r="S98" s="320"/>
      <c r="T98" s="66"/>
      <c r="U98" s="32"/>
      <c r="V98" s="315"/>
      <c r="W98" s="321">
        <v>1.0</v>
      </c>
      <c r="X98" s="321">
        <v>1.0</v>
      </c>
      <c r="Y98" s="311">
        <v>-0.13</v>
      </c>
      <c r="Z98" s="315"/>
      <c r="AA98" s="67"/>
      <c r="AB98" s="67"/>
      <c r="AC98" s="68"/>
      <c r="AD98" s="68"/>
      <c r="AE98" s="68"/>
      <c r="AF98" s="68"/>
      <c r="AG98" s="68"/>
      <c r="AH98" s="334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32"/>
    </row>
    <row r="99">
      <c r="A99" s="309" t="s">
        <v>591</v>
      </c>
      <c r="B99" s="241"/>
      <c r="C99" s="241"/>
      <c r="D99" s="241"/>
      <c r="E99" s="311">
        <v>50.0</v>
      </c>
      <c r="F99" s="311">
        <v>0.17</v>
      </c>
      <c r="G99" s="311">
        <v>1.3</v>
      </c>
      <c r="H99" s="311">
        <v>1.6</v>
      </c>
      <c r="I99" s="311">
        <v>50.0</v>
      </c>
      <c r="J99" s="313">
        <v>1.58</v>
      </c>
      <c r="K99" s="313">
        <v>9.0</v>
      </c>
      <c r="L99" s="313">
        <v>50.0</v>
      </c>
      <c r="M99" s="315"/>
      <c r="N99" s="346" t="s">
        <v>53</v>
      </c>
      <c r="O99" s="348" t="s">
        <v>53</v>
      </c>
      <c r="P99" s="350">
        <v>6.0</v>
      </c>
      <c r="Q99" s="66"/>
      <c r="R99" s="66"/>
      <c r="S99" s="320"/>
      <c r="T99" s="66"/>
      <c r="U99" s="32"/>
      <c r="V99" s="315"/>
      <c r="W99" s="321">
        <v>4.0</v>
      </c>
      <c r="X99" s="321">
        <v>11.6</v>
      </c>
      <c r="Y99" s="311">
        <v>-0.37</v>
      </c>
      <c r="Z99" s="352" t="s">
        <v>613</v>
      </c>
      <c r="AA99" s="67"/>
      <c r="AB99" s="67"/>
      <c r="AC99" s="68"/>
      <c r="AD99" s="68"/>
      <c r="AE99" s="68"/>
      <c r="AF99" s="68"/>
      <c r="AG99" s="68"/>
      <c r="AH99" s="334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32"/>
    </row>
    <row r="100">
      <c r="A100" s="309" t="s">
        <v>615</v>
      </c>
      <c r="B100" s="241"/>
      <c r="C100" s="241"/>
      <c r="D100" s="241"/>
      <c r="E100" s="311">
        <v>50.0</v>
      </c>
      <c r="F100" s="311">
        <v>0.18</v>
      </c>
      <c r="G100" s="311">
        <v>2.35</v>
      </c>
      <c r="H100" s="311">
        <v>1.35</v>
      </c>
      <c r="I100" s="311">
        <v>50.0</v>
      </c>
      <c r="J100" s="313">
        <v>1.53</v>
      </c>
      <c r="K100" s="313">
        <v>9.0</v>
      </c>
      <c r="L100" s="313">
        <v>40.0</v>
      </c>
      <c r="M100" s="315"/>
      <c r="N100" s="346" t="s">
        <v>53</v>
      </c>
      <c r="O100" s="348" t="s">
        <v>53</v>
      </c>
      <c r="P100" s="350">
        <v>6.0</v>
      </c>
      <c r="Q100" s="66"/>
      <c r="R100" s="66"/>
      <c r="S100" s="320"/>
      <c r="T100" s="66"/>
      <c r="U100" s="32"/>
      <c r="V100" s="315"/>
      <c r="W100" s="321">
        <v>4.1</v>
      </c>
      <c r="X100" s="321">
        <v>6.6</v>
      </c>
      <c r="Y100" s="311">
        <v>-0.42</v>
      </c>
      <c r="Z100" s="352" t="s">
        <v>616</v>
      </c>
      <c r="AA100" s="67"/>
      <c r="AB100" s="67"/>
      <c r="AC100" s="68"/>
      <c r="AD100" s="68"/>
      <c r="AE100" s="68"/>
      <c r="AF100" s="68"/>
      <c r="AG100" s="68"/>
      <c r="AH100" s="334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32"/>
    </row>
    <row r="101">
      <c r="A101" s="309" t="s">
        <v>618</v>
      </c>
      <c r="B101" s="241"/>
      <c r="C101" s="241"/>
      <c r="D101" s="241"/>
      <c r="E101" s="311">
        <v>90.0</v>
      </c>
      <c r="F101" s="311">
        <v>0.1</v>
      </c>
      <c r="G101" s="311">
        <v>2.1</v>
      </c>
      <c r="H101" s="311">
        <v>1.6</v>
      </c>
      <c r="I101" s="311">
        <v>60.0</v>
      </c>
      <c r="J101" s="313">
        <v>2.0</v>
      </c>
      <c r="K101" s="313">
        <v>7.0</v>
      </c>
      <c r="L101" s="313">
        <v>65.0</v>
      </c>
      <c r="M101" s="315"/>
      <c r="N101" s="346" t="s">
        <v>53</v>
      </c>
      <c r="O101" s="348" t="s">
        <v>53</v>
      </c>
      <c r="P101" s="350">
        <v>1.0</v>
      </c>
      <c r="Q101" s="66"/>
      <c r="R101" s="66"/>
      <c r="S101" s="320"/>
      <c r="T101" s="66"/>
      <c r="U101" s="32"/>
      <c r="V101" s="315"/>
      <c r="W101" s="321">
        <v>8.2</v>
      </c>
      <c r="X101" s="321">
        <v>10.6</v>
      </c>
      <c r="Y101" s="311">
        <v>-0.6</v>
      </c>
      <c r="Z101" s="352" t="s">
        <v>619</v>
      </c>
      <c r="AA101" s="67"/>
      <c r="AB101" s="67"/>
      <c r="AC101" s="68"/>
      <c r="AD101" s="68"/>
      <c r="AE101" s="68"/>
      <c r="AF101" s="68"/>
      <c r="AG101" s="68"/>
      <c r="AH101" s="334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32"/>
    </row>
    <row r="102">
      <c r="A102" s="309" t="s">
        <v>620</v>
      </c>
      <c r="B102" s="241"/>
      <c r="C102" s="241"/>
      <c r="D102" s="241"/>
      <c r="E102" s="311">
        <v>80.0</v>
      </c>
      <c r="F102" s="311">
        <v>0.1</v>
      </c>
      <c r="G102" s="311">
        <v>2.0</v>
      </c>
      <c r="H102" s="311">
        <v>0.98</v>
      </c>
      <c r="I102" s="311">
        <v>50.0</v>
      </c>
      <c r="J102" s="313">
        <v>1.53</v>
      </c>
      <c r="K102" s="313">
        <v>7.0</v>
      </c>
      <c r="L102" s="313">
        <v>50.0</v>
      </c>
      <c r="M102" s="315"/>
      <c r="N102" s="346" t="s">
        <v>53</v>
      </c>
      <c r="O102" s="348" t="s">
        <v>53</v>
      </c>
      <c r="P102" s="350">
        <v>1.0</v>
      </c>
      <c r="Q102" s="66"/>
      <c r="R102" s="66"/>
      <c r="S102" s="320"/>
      <c r="T102" s="66"/>
      <c r="U102" s="32"/>
      <c r="V102" s="315"/>
      <c r="W102" s="321">
        <v>7.0</v>
      </c>
      <c r="X102" s="321">
        <v>8.5</v>
      </c>
      <c r="Y102" s="311">
        <v>-0.5</v>
      </c>
      <c r="Z102" s="352" t="s">
        <v>622</v>
      </c>
      <c r="AA102" s="67"/>
      <c r="AB102" s="67"/>
      <c r="AC102" s="68"/>
      <c r="AD102" s="68"/>
      <c r="AE102" s="68"/>
      <c r="AF102" s="68"/>
      <c r="AG102" s="68"/>
      <c r="AH102" s="334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32"/>
    </row>
    <row r="103">
      <c r="A103" s="356" t="s">
        <v>623</v>
      </c>
      <c r="B103" s="258"/>
      <c r="C103" s="258"/>
      <c r="D103" s="258"/>
      <c r="E103" s="358">
        <v>90.0</v>
      </c>
      <c r="F103" s="358">
        <v>0.1</v>
      </c>
      <c r="G103" s="358">
        <v>2.0</v>
      </c>
      <c r="H103" s="358">
        <v>1.3</v>
      </c>
      <c r="I103" s="358">
        <v>50.0</v>
      </c>
      <c r="J103" s="360">
        <v>2.17</v>
      </c>
      <c r="K103" s="360">
        <v>7.0</v>
      </c>
      <c r="L103" s="360">
        <v>50.0</v>
      </c>
      <c r="M103" s="362"/>
      <c r="N103" s="363" t="s">
        <v>53</v>
      </c>
      <c r="O103" s="365" t="s">
        <v>53</v>
      </c>
      <c r="P103" s="367">
        <v>1.0</v>
      </c>
      <c r="Q103" s="369"/>
      <c r="R103" s="369"/>
      <c r="S103" s="362"/>
      <c r="T103" s="369"/>
      <c r="U103" s="369"/>
      <c r="V103" s="362"/>
      <c r="W103" s="360">
        <v>7.7</v>
      </c>
      <c r="X103" s="360">
        <v>9.8</v>
      </c>
      <c r="Y103" s="358">
        <v>-0.5</v>
      </c>
      <c r="Z103" s="371" t="s">
        <v>622</v>
      </c>
      <c r="AA103" s="165"/>
      <c r="AB103" s="165"/>
      <c r="AC103" s="69"/>
      <c r="AD103" s="69"/>
      <c r="AE103" s="69"/>
      <c r="AF103" s="69"/>
      <c r="AG103" s="69"/>
      <c r="AH103" s="37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32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32"/>
      <c r="V104" s="32"/>
      <c r="W104" s="32"/>
      <c r="X104" s="32"/>
      <c r="Y104" s="66"/>
      <c r="Z104" s="32"/>
      <c r="AA104" s="67"/>
      <c r="AB104" s="67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32"/>
    </row>
    <row r="105">
      <c r="A105" s="380" t="s">
        <v>420</v>
      </c>
      <c r="B105" s="381"/>
      <c r="C105" s="381"/>
      <c r="D105" s="381"/>
      <c r="E105" s="397" t="s">
        <v>242</v>
      </c>
      <c r="F105" s="397" t="s">
        <v>242</v>
      </c>
      <c r="G105" s="414" t="s">
        <v>53</v>
      </c>
      <c r="H105" s="414" t="s">
        <v>53</v>
      </c>
      <c r="I105" s="414" t="s">
        <v>53</v>
      </c>
      <c r="J105" s="414" t="s">
        <v>53</v>
      </c>
      <c r="K105" s="414" t="s">
        <v>53</v>
      </c>
      <c r="L105" s="414" t="s">
        <v>53</v>
      </c>
      <c r="M105" s="414" t="s">
        <v>53</v>
      </c>
      <c r="N105" s="414" t="s">
        <v>53</v>
      </c>
      <c r="O105" s="414" t="s">
        <v>53</v>
      </c>
      <c r="P105" s="414" t="s">
        <v>53</v>
      </c>
      <c r="Q105" s="414" t="s">
        <v>53</v>
      </c>
      <c r="R105" s="414" t="s">
        <v>53</v>
      </c>
      <c r="S105" s="414" t="s">
        <v>53</v>
      </c>
      <c r="T105" s="414" t="s">
        <v>53</v>
      </c>
      <c r="U105" s="414" t="s">
        <v>53</v>
      </c>
      <c r="V105" s="414" t="s">
        <v>53</v>
      </c>
      <c r="W105" s="414" t="s">
        <v>53</v>
      </c>
      <c r="X105" s="414" t="s">
        <v>53</v>
      </c>
      <c r="Y105" s="414" t="s">
        <v>53</v>
      </c>
      <c r="Z105" s="414" t="s">
        <v>53</v>
      </c>
      <c r="AA105" s="414" t="s">
        <v>53</v>
      </c>
      <c r="AB105" s="414" t="s">
        <v>53</v>
      </c>
      <c r="AC105" s="414" t="s">
        <v>53</v>
      </c>
      <c r="AD105" s="414" t="s">
        <v>53</v>
      </c>
      <c r="AE105" s="414" t="s">
        <v>53</v>
      </c>
      <c r="AF105" s="414" t="s">
        <v>53</v>
      </c>
      <c r="AG105" s="414" t="s">
        <v>53</v>
      </c>
      <c r="AH105" s="414" t="s">
        <v>53</v>
      </c>
      <c r="AI105" s="417"/>
      <c r="AJ105" s="417"/>
      <c r="AK105" s="417"/>
      <c r="AL105" s="417"/>
      <c r="AM105" s="417"/>
      <c r="AN105" s="417"/>
      <c r="AO105" s="417"/>
      <c r="AP105" s="417"/>
      <c r="AQ105" s="417"/>
      <c r="AR105" s="417"/>
      <c r="AS105" s="417"/>
      <c r="AT105" s="417"/>
      <c r="AU105" s="32"/>
    </row>
    <row r="106">
      <c r="A106" s="356" t="s">
        <v>423</v>
      </c>
      <c r="B106" s="419"/>
      <c r="C106" s="419"/>
      <c r="D106" s="419"/>
      <c r="E106" s="397" t="s">
        <v>242</v>
      </c>
      <c r="F106" s="397" t="s">
        <v>242</v>
      </c>
      <c r="G106" s="414" t="s">
        <v>53</v>
      </c>
      <c r="H106" s="414" t="s">
        <v>53</v>
      </c>
      <c r="I106" s="414" t="s">
        <v>53</v>
      </c>
      <c r="J106" s="414" t="s">
        <v>53</v>
      </c>
      <c r="K106" s="414" t="s">
        <v>53</v>
      </c>
      <c r="L106" s="414" t="s">
        <v>53</v>
      </c>
      <c r="M106" s="414" t="s">
        <v>53</v>
      </c>
      <c r="N106" s="414" t="s">
        <v>53</v>
      </c>
      <c r="O106" s="414" t="s">
        <v>53</v>
      </c>
      <c r="P106" s="414" t="s">
        <v>53</v>
      </c>
      <c r="Q106" s="414" t="s">
        <v>53</v>
      </c>
      <c r="R106" s="414" t="s">
        <v>53</v>
      </c>
      <c r="S106" s="414" t="s">
        <v>53</v>
      </c>
      <c r="T106" s="414" t="s">
        <v>53</v>
      </c>
      <c r="U106" s="414" t="s">
        <v>53</v>
      </c>
      <c r="V106" s="414" t="s">
        <v>53</v>
      </c>
      <c r="W106" s="414" t="s">
        <v>53</v>
      </c>
      <c r="X106" s="414" t="s">
        <v>53</v>
      </c>
      <c r="Y106" s="414" t="s">
        <v>53</v>
      </c>
      <c r="Z106" s="414" t="s">
        <v>53</v>
      </c>
      <c r="AA106" s="414" t="s">
        <v>53</v>
      </c>
      <c r="AB106" s="414" t="s">
        <v>53</v>
      </c>
      <c r="AC106" s="414" t="s">
        <v>53</v>
      </c>
      <c r="AD106" s="414" t="s">
        <v>53</v>
      </c>
      <c r="AE106" s="414" t="s">
        <v>53</v>
      </c>
      <c r="AF106" s="414" t="s">
        <v>53</v>
      </c>
      <c r="AG106" s="414" t="s">
        <v>53</v>
      </c>
      <c r="AH106" s="414" t="s">
        <v>53</v>
      </c>
      <c r="AI106" s="417"/>
      <c r="AJ106" s="417"/>
      <c r="AK106" s="417"/>
      <c r="AL106" s="417"/>
      <c r="AM106" s="417"/>
      <c r="AN106" s="417"/>
      <c r="AO106" s="417"/>
      <c r="AP106" s="417"/>
      <c r="AQ106" s="417"/>
      <c r="AR106" s="417"/>
      <c r="AS106" s="417"/>
      <c r="AT106" s="417"/>
      <c r="AU106" s="32"/>
    </row>
    <row r="107">
      <c r="A107" s="66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67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67"/>
      <c r="AB107" s="67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32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7"/>
      <c r="Q108" s="66"/>
      <c r="R108" s="66"/>
      <c r="S108" s="66"/>
      <c r="T108" s="66"/>
      <c r="U108" s="32"/>
      <c r="V108" s="32"/>
      <c r="W108" s="32"/>
      <c r="X108" s="32"/>
      <c r="Y108" s="66"/>
      <c r="Z108" s="32"/>
      <c r="AA108" s="67"/>
      <c r="AB108" s="67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32"/>
    </row>
    <row r="109">
      <c r="A109" s="423" t="s">
        <v>663</v>
      </c>
      <c r="E109" s="255" t="s">
        <v>664</v>
      </c>
      <c r="F109" s="66"/>
      <c r="G109" s="66"/>
      <c r="H109" s="66"/>
      <c r="I109" s="66"/>
      <c r="J109" s="66"/>
      <c r="K109" s="66"/>
      <c r="L109" s="66"/>
      <c r="M109" s="32"/>
      <c r="N109" s="66"/>
      <c r="O109" s="66"/>
      <c r="P109" s="67"/>
      <c r="Q109" s="66"/>
      <c r="R109" s="66"/>
      <c r="S109" s="66"/>
      <c r="T109" s="66"/>
      <c r="U109" s="32"/>
      <c r="V109" s="32"/>
      <c r="W109" s="32"/>
      <c r="X109" s="32"/>
      <c r="Y109" s="66"/>
      <c r="Z109" s="32"/>
      <c r="AA109" s="67"/>
      <c r="AB109" s="67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32"/>
    </row>
    <row r="110">
      <c r="A110" s="423" t="s">
        <v>25</v>
      </c>
      <c r="E110" s="255" t="s">
        <v>665</v>
      </c>
      <c r="F110" s="66"/>
      <c r="G110" s="66"/>
      <c r="H110" s="66"/>
      <c r="I110" s="66"/>
      <c r="J110" s="66"/>
      <c r="K110" s="66"/>
      <c r="L110" s="66"/>
      <c r="M110" s="32"/>
      <c r="N110" s="66"/>
      <c r="O110" s="66"/>
      <c r="P110" s="67"/>
      <c r="Q110" s="66"/>
      <c r="R110" s="66"/>
      <c r="S110" s="66"/>
      <c r="T110" s="66"/>
      <c r="U110" s="32"/>
      <c r="V110" s="32"/>
      <c r="W110" s="32"/>
      <c r="X110" s="32"/>
      <c r="Y110" s="66"/>
      <c r="Z110" s="32"/>
      <c r="AA110" s="67"/>
      <c r="AB110" s="67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32"/>
    </row>
    <row r="111">
      <c r="A111" s="423" t="s">
        <v>627</v>
      </c>
      <c r="E111" s="255" t="s">
        <v>667</v>
      </c>
      <c r="F111" s="66"/>
      <c r="G111" s="66"/>
      <c r="H111" s="66"/>
      <c r="I111" s="66"/>
      <c r="J111" s="66"/>
      <c r="K111" s="66"/>
      <c r="L111" s="66"/>
      <c r="M111" s="32"/>
      <c r="N111" s="66"/>
      <c r="O111" s="66"/>
      <c r="P111" s="67"/>
      <c r="Q111" s="66"/>
      <c r="R111" s="66"/>
      <c r="S111" s="66"/>
      <c r="T111" s="66"/>
      <c r="U111" s="32"/>
      <c r="V111" s="32"/>
      <c r="W111" s="32"/>
      <c r="X111" s="32"/>
      <c r="Y111" s="66"/>
      <c r="Z111" s="32"/>
      <c r="AA111" s="67"/>
      <c r="AB111" s="67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32"/>
    </row>
    <row r="112">
      <c r="A112" s="423" t="s">
        <v>628</v>
      </c>
      <c r="E112" s="255" t="s">
        <v>669</v>
      </c>
      <c r="F112" s="66"/>
      <c r="G112" s="66"/>
      <c r="H112" s="66"/>
      <c r="I112" s="66"/>
      <c r="J112" s="66"/>
      <c r="K112" s="66"/>
      <c r="L112" s="66"/>
      <c r="M112" s="32"/>
      <c r="N112" s="66"/>
      <c r="O112" s="66"/>
      <c r="P112" s="67"/>
      <c r="Q112" s="66"/>
      <c r="R112" s="66"/>
      <c r="S112" s="66"/>
      <c r="T112" s="66"/>
      <c r="U112" s="32"/>
      <c r="V112" s="32"/>
      <c r="W112" s="32"/>
      <c r="X112" s="32"/>
      <c r="Y112" s="66"/>
      <c r="Z112" s="32"/>
      <c r="AA112" s="67"/>
      <c r="AB112" s="67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32"/>
    </row>
    <row r="113">
      <c r="A113" s="423" t="s">
        <v>42</v>
      </c>
      <c r="E113" s="255" t="s">
        <v>670</v>
      </c>
      <c r="F113" s="66"/>
      <c r="G113" s="66"/>
      <c r="H113" s="66"/>
      <c r="I113" s="66"/>
      <c r="J113" s="66"/>
      <c r="K113" s="66"/>
      <c r="L113" s="66"/>
      <c r="M113" s="32"/>
      <c r="N113" s="66"/>
      <c r="O113" s="66"/>
      <c r="P113" s="67"/>
      <c r="Q113" s="66"/>
      <c r="R113" s="66"/>
      <c r="S113" s="66"/>
      <c r="T113" s="66"/>
      <c r="U113" s="32"/>
      <c r="V113" s="32"/>
      <c r="W113" s="32"/>
      <c r="X113" s="32"/>
      <c r="Y113" s="66"/>
      <c r="Z113" s="32"/>
      <c r="AA113" s="67"/>
      <c r="AB113" s="67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32"/>
    </row>
    <row r="114">
      <c r="A114" s="423" t="s">
        <v>43</v>
      </c>
      <c r="E114" s="255" t="s">
        <v>674</v>
      </c>
      <c r="F114" s="66"/>
      <c r="G114" s="66"/>
      <c r="H114" s="66"/>
      <c r="I114" s="66"/>
      <c r="J114" s="66"/>
      <c r="K114" s="66"/>
      <c r="L114" s="66"/>
      <c r="M114" s="32"/>
      <c r="N114" s="66"/>
      <c r="O114" s="66"/>
      <c r="P114" s="67"/>
      <c r="Q114" s="66"/>
      <c r="R114" s="66"/>
      <c r="S114" s="66"/>
      <c r="T114" s="66"/>
      <c r="U114" s="32"/>
      <c r="V114" s="32"/>
      <c r="W114" s="32"/>
      <c r="X114" s="32"/>
      <c r="Y114" s="66"/>
      <c r="Z114" s="32"/>
      <c r="AA114" s="67"/>
      <c r="AB114" s="67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32"/>
    </row>
    <row r="115">
      <c r="A115" s="423" t="s">
        <v>46</v>
      </c>
      <c r="E115" s="255" t="s">
        <v>678</v>
      </c>
      <c r="F115" s="66"/>
      <c r="G115" s="66"/>
      <c r="H115" s="66"/>
      <c r="I115" s="66"/>
      <c r="J115" s="66"/>
      <c r="K115" s="66"/>
      <c r="L115" s="66"/>
      <c r="M115" s="32"/>
      <c r="N115" s="66"/>
      <c r="O115" s="66"/>
      <c r="P115" s="67"/>
      <c r="Q115" s="66"/>
      <c r="R115" s="66"/>
      <c r="S115" s="66"/>
      <c r="T115" s="66"/>
      <c r="U115" s="32"/>
      <c r="V115" s="32"/>
      <c r="W115" s="32"/>
      <c r="X115" s="32"/>
      <c r="Y115" s="66"/>
      <c r="Z115" s="32"/>
      <c r="AA115" s="67"/>
      <c r="AB115" s="67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32"/>
    </row>
    <row r="116">
      <c r="A116" s="423" t="s">
        <v>47</v>
      </c>
      <c r="E116" s="255" t="s">
        <v>683</v>
      </c>
      <c r="F116" s="66"/>
      <c r="G116" s="66"/>
      <c r="H116" s="66"/>
      <c r="I116" s="66"/>
      <c r="J116" s="66"/>
      <c r="K116" s="66"/>
      <c r="L116" s="66"/>
      <c r="M116" s="32"/>
      <c r="N116" s="66"/>
      <c r="O116" s="66"/>
      <c r="P116" s="67"/>
      <c r="Q116" s="66"/>
      <c r="R116" s="66"/>
      <c r="S116" s="66"/>
      <c r="T116" s="66"/>
      <c r="U116" s="32"/>
      <c r="V116" s="32"/>
      <c r="W116" s="32"/>
      <c r="X116" s="32"/>
      <c r="Y116" s="66"/>
      <c r="Z116" s="32"/>
      <c r="AA116" s="67"/>
      <c r="AB116" s="67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32"/>
    </row>
    <row r="117">
      <c r="A117" s="423" t="s">
        <v>48</v>
      </c>
      <c r="E117" s="255" t="s">
        <v>687</v>
      </c>
      <c r="F117" s="66"/>
      <c r="G117" s="66"/>
      <c r="H117" s="66"/>
      <c r="I117" s="66"/>
      <c r="J117" s="66"/>
      <c r="K117" s="66"/>
      <c r="L117" s="66"/>
      <c r="M117" s="32"/>
      <c r="N117" s="66"/>
      <c r="O117" s="66"/>
      <c r="P117" s="67"/>
      <c r="Q117" s="66"/>
      <c r="R117" s="66"/>
      <c r="S117" s="66"/>
      <c r="T117" s="66"/>
      <c r="U117" s="32"/>
      <c r="V117" s="32"/>
      <c r="W117" s="32"/>
      <c r="X117" s="32"/>
      <c r="Y117" s="66"/>
      <c r="Z117" s="32"/>
      <c r="AA117" s="67"/>
      <c r="AB117" s="67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32"/>
    </row>
    <row r="118">
      <c r="A118" s="423" t="s">
        <v>49</v>
      </c>
      <c r="E118" s="255" t="s">
        <v>692</v>
      </c>
      <c r="F118" s="66"/>
      <c r="G118" s="66"/>
      <c r="H118" s="66"/>
      <c r="I118" s="66"/>
      <c r="J118" s="66"/>
      <c r="K118" s="66"/>
      <c r="L118" s="66"/>
      <c r="M118" s="32"/>
      <c r="N118" s="66"/>
      <c r="O118" s="66"/>
      <c r="P118" s="67"/>
      <c r="Q118" s="66"/>
      <c r="R118" s="66"/>
      <c r="S118" s="66"/>
      <c r="T118" s="66"/>
      <c r="U118" s="32"/>
      <c r="V118" s="32"/>
      <c r="W118" s="32"/>
      <c r="X118" s="32"/>
      <c r="Y118" s="66"/>
      <c r="Z118" s="32"/>
      <c r="AA118" s="67"/>
      <c r="AB118" s="67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32"/>
    </row>
    <row r="119">
      <c r="A119" s="423" t="s">
        <v>7</v>
      </c>
      <c r="E119" s="255" t="s">
        <v>693</v>
      </c>
      <c r="F119" s="66"/>
      <c r="G119" s="66"/>
      <c r="H119" s="66"/>
      <c r="I119" s="66"/>
      <c r="J119" s="66"/>
      <c r="K119" s="66"/>
      <c r="L119" s="66"/>
      <c r="M119" s="32"/>
      <c r="N119" s="66"/>
      <c r="O119" s="66"/>
      <c r="P119" s="67"/>
      <c r="Q119" s="66"/>
      <c r="R119" s="66"/>
      <c r="S119" s="66"/>
      <c r="T119" s="66"/>
      <c r="U119" s="32"/>
      <c r="V119" s="32"/>
      <c r="W119" s="32"/>
      <c r="X119" s="32"/>
      <c r="Y119" s="66"/>
      <c r="Z119" s="32"/>
      <c r="AA119" s="67"/>
      <c r="AB119" s="67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32"/>
    </row>
    <row r="120">
      <c r="A120" s="423" t="s">
        <v>52</v>
      </c>
      <c r="E120" s="255" t="s">
        <v>695</v>
      </c>
      <c r="F120" s="66"/>
      <c r="G120" s="66"/>
      <c r="H120" s="66"/>
      <c r="I120" s="66"/>
      <c r="J120" s="66"/>
      <c r="K120" s="66"/>
      <c r="L120" s="66"/>
      <c r="M120" s="32"/>
      <c r="N120" s="66"/>
      <c r="O120" s="66"/>
      <c r="P120" s="67"/>
      <c r="Q120" s="66"/>
      <c r="R120" s="66"/>
      <c r="S120" s="66"/>
      <c r="T120" s="66"/>
      <c r="U120" s="32"/>
      <c r="V120" s="32"/>
      <c r="W120" s="32"/>
      <c r="X120" s="32"/>
      <c r="Y120" s="66"/>
      <c r="Z120" s="32"/>
      <c r="AA120" s="67"/>
      <c r="AB120" s="67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32"/>
    </row>
    <row r="121">
      <c r="A121" s="431" t="s">
        <v>697</v>
      </c>
      <c r="B121" s="423" t="s">
        <v>54</v>
      </c>
      <c r="E121" s="255" t="s">
        <v>704</v>
      </c>
      <c r="F121" s="66"/>
      <c r="G121" s="66"/>
      <c r="H121" s="66"/>
      <c r="I121" s="66"/>
      <c r="J121" s="66"/>
      <c r="K121" s="66"/>
      <c r="L121" s="66"/>
      <c r="M121" s="32"/>
      <c r="N121" s="66"/>
      <c r="O121" s="66"/>
      <c r="P121" s="67"/>
      <c r="Q121" s="66"/>
      <c r="R121" s="66"/>
      <c r="S121" s="66"/>
      <c r="T121" s="66"/>
      <c r="U121" s="32"/>
      <c r="V121" s="32"/>
      <c r="W121" s="32"/>
      <c r="X121" s="32"/>
      <c r="Y121" s="66"/>
      <c r="Z121" s="32"/>
      <c r="AA121" s="67"/>
      <c r="AB121" s="67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32"/>
    </row>
    <row r="122">
      <c r="B122" s="443" t="s">
        <v>56</v>
      </c>
      <c r="E122" s="255" t="s">
        <v>719</v>
      </c>
      <c r="F122" s="66"/>
      <c r="G122" s="66"/>
      <c r="H122" s="66"/>
      <c r="I122" s="66"/>
      <c r="J122" s="66"/>
      <c r="K122" s="66"/>
      <c r="L122" s="66"/>
      <c r="M122" s="32"/>
      <c r="N122" s="66"/>
      <c r="O122" s="66"/>
      <c r="P122" s="67"/>
      <c r="Q122" s="66"/>
      <c r="R122" s="66"/>
      <c r="S122" s="66"/>
      <c r="T122" s="66"/>
      <c r="U122" s="32"/>
      <c r="V122" s="32"/>
      <c r="W122" s="32"/>
      <c r="X122" s="32"/>
      <c r="Y122" s="66"/>
      <c r="Z122" s="32"/>
      <c r="AA122" s="67"/>
      <c r="AB122" s="67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32"/>
    </row>
    <row r="123">
      <c r="B123" s="423" t="s">
        <v>58</v>
      </c>
      <c r="E123" s="255" t="s">
        <v>722</v>
      </c>
      <c r="F123" s="66"/>
      <c r="G123" s="66"/>
      <c r="H123" s="66"/>
      <c r="I123" s="66"/>
      <c r="J123" s="66"/>
      <c r="K123" s="66"/>
      <c r="L123" s="66"/>
      <c r="M123" s="32"/>
      <c r="N123" s="66"/>
      <c r="O123" s="66"/>
      <c r="P123" s="67"/>
      <c r="Q123" s="66"/>
      <c r="R123" s="66"/>
      <c r="S123" s="66"/>
      <c r="T123" s="66"/>
      <c r="U123" s="32"/>
      <c r="V123" s="32"/>
      <c r="W123" s="32"/>
      <c r="X123" s="32"/>
      <c r="Y123" s="66"/>
      <c r="Z123" s="32"/>
      <c r="AA123" s="67"/>
      <c r="AB123" s="67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32"/>
    </row>
    <row r="124">
      <c r="A124" s="431" t="s">
        <v>7</v>
      </c>
      <c r="B124" s="423" t="s">
        <v>54</v>
      </c>
      <c r="E124" s="255" t="s">
        <v>723</v>
      </c>
      <c r="F124" s="66"/>
      <c r="G124" s="66"/>
      <c r="H124" s="66"/>
      <c r="I124" s="66"/>
      <c r="J124" s="66"/>
      <c r="K124" s="66"/>
      <c r="L124" s="66"/>
      <c r="M124" s="32"/>
      <c r="N124" s="66"/>
      <c r="O124" s="66"/>
      <c r="P124" s="67"/>
      <c r="Q124" s="66"/>
      <c r="R124" s="66"/>
      <c r="S124" s="66"/>
      <c r="T124" s="66"/>
      <c r="U124" s="32"/>
      <c r="V124" s="32"/>
      <c r="W124" s="32"/>
      <c r="X124" s="32"/>
      <c r="Y124" s="66"/>
      <c r="Z124" s="32"/>
      <c r="AA124" s="67"/>
      <c r="AB124" s="67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32"/>
    </row>
    <row r="125">
      <c r="B125" s="443" t="s">
        <v>56</v>
      </c>
      <c r="E125" s="255" t="s">
        <v>724</v>
      </c>
      <c r="F125" s="66"/>
      <c r="G125" s="66"/>
      <c r="H125" s="66"/>
      <c r="I125" s="66"/>
      <c r="J125" s="66"/>
      <c r="K125" s="66"/>
      <c r="L125" s="66"/>
      <c r="M125" s="32"/>
      <c r="N125" s="66"/>
      <c r="O125" s="66"/>
      <c r="P125" s="67"/>
      <c r="Q125" s="66"/>
      <c r="R125" s="66"/>
      <c r="S125" s="66"/>
      <c r="T125" s="66"/>
      <c r="U125" s="32"/>
      <c r="V125" s="32"/>
      <c r="W125" s="32"/>
      <c r="X125" s="32"/>
      <c r="Y125" s="66"/>
      <c r="Z125" s="32"/>
      <c r="AA125" s="67"/>
      <c r="AB125" s="67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32"/>
    </row>
    <row r="126">
      <c r="B126" s="423" t="s">
        <v>58</v>
      </c>
      <c r="E126" s="255" t="s">
        <v>722</v>
      </c>
      <c r="F126" s="66"/>
      <c r="G126" s="66"/>
      <c r="H126" s="66"/>
      <c r="I126" s="66"/>
      <c r="J126" s="66"/>
      <c r="K126" s="66"/>
      <c r="L126" s="66"/>
      <c r="M126" s="32"/>
      <c r="N126" s="66"/>
      <c r="O126" s="66"/>
      <c r="P126" s="67"/>
      <c r="Q126" s="66"/>
      <c r="R126" s="66"/>
      <c r="S126" s="66"/>
      <c r="T126" s="66"/>
      <c r="U126" s="32"/>
      <c r="V126" s="32"/>
      <c r="W126" s="32"/>
      <c r="X126" s="32"/>
      <c r="Y126" s="66"/>
      <c r="Z126" s="32"/>
      <c r="AA126" s="67"/>
      <c r="AB126" s="67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32"/>
    </row>
    <row r="127">
      <c r="A127" s="423" t="s">
        <v>62</v>
      </c>
      <c r="E127" s="255" t="s">
        <v>726</v>
      </c>
      <c r="F127" s="66"/>
      <c r="G127" s="66"/>
      <c r="H127" s="66"/>
      <c r="I127" s="66"/>
      <c r="J127" s="66"/>
      <c r="K127" s="66"/>
      <c r="L127" s="66"/>
      <c r="M127" s="32"/>
      <c r="N127" s="66"/>
      <c r="O127" s="66"/>
      <c r="P127" s="67"/>
      <c r="Q127" s="66"/>
      <c r="R127" s="66"/>
      <c r="S127" s="66"/>
      <c r="T127" s="66"/>
      <c r="U127" s="32"/>
      <c r="V127" s="32"/>
      <c r="W127" s="32"/>
      <c r="X127" s="32"/>
      <c r="Y127" s="66"/>
      <c r="Z127" s="32"/>
      <c r="AA127" s="67"/>
      <c r="AB127" s="67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32"/>
    </row>
    <row r="128">
      <c r="A128" s="423" t="s">
        <v>65</v>
      </c>
      <c r="E128" s="255" t="s">
        <v>728</v>
      </c>
      <c r="F128" s="66"/>
      <c r="G128" s="66"/>
      <c r="H128" s="66"/>
      <c r="I128" s="66"/>
      <c r="J128" s="66"/>
      <c r="K128" s="66"/>
      <c r="L128" s="66"/>
      <c r="M128" s="32"/>
      <c r="N128" s="66"/>
      <c r="O128" s="66"/>
      <c r="P128" s="67"/>
      <c r="Q128" s="66"/>
      <c r="R128" s="66"/>
      <c r="S128" s="66"/>
      <c r="T128" s="66"/>
      <c r="U128" s="32"/>
      <c r="V128" s="32"/>
      <c r="W128" s="32"/>
      <c r="X128" s="32"/>
      <c r="Y128" s="66"/>
      <c r="Z128" s="32"/>
      <c r="AA128" s="67"/>
      <c r="AB128" s="67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32"/>
    </row>
    <row r="129">
      <c r="A129" s="423" t="s">
        <v>730</v>
      </c>
      <c r="E129" s="255" t="s">
        <v>731</v>
      </c>
      <c r="F129" s="66"/>
      <c r="G129" s="66"/>
      <c r="H129" s="66"/>
      <c r="I129" s="66"/>
      <c r="J129" s="66"/>
      <c r="K129" s="66"/>
      <c r="L129" s="66"/>
      <c r="M129" s="32"/>
      <c r="N129" s="66"/>
      <c r="O129" s="66"/>
      <c r="P129" s="67"/>
      <c r="Q129" s="66"/>
      <c r="R129" s="66"/>
      <c r="S129" s="66"/>
      <c r="T129" s="66"/>
      <c r="U129" s="32"/>
      <c r="V129" s="32"/>
      <c r="W129" s="32"/>
      <c r="X129" s="32"/>
      <c r="Y129" s="66"/>
      <c r="Z129" s="32"/>
      <c r="AA129" s="67"/>
      <c r="AB129" s="67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32"/>
    </row>
    <row r="130">
      <c r="A130" s="423" t="s">
        <v>68</v>
      </c>
      <c r="E130" s="450" t="s">
        <v>736</v>
      </c>
      <c r="F130" s="66"/>
      <c r="G130" s="66"/>
      <c r="H130" s="66"/>
      <c r="I130" s="66"/>
      <c r="J130" s="66"/>
      <c r="K130" s="66"/>
      <c r="L130" s="66"/>
      <c r="M130" s="32"/>
      <c r="N130" s="66"/>
      <c r="O130" s="66"/>
      <c r="P130" s="67"/>
      <c r="Q130" s="66"/>
      <c r="R130" s="66"/>
      <c r="S130" s="66"/>
      <c r="T130" s="66"/>
      <c r="U130" s="32"/>
      <c r="V130" s="32"/>
      <c r="W130" s="32"/>
      <c r="X130" s="32"/>
      <c r="Y130" s="66"/>
      <c r="Z130" s="32"/>
      <c r="AA130" s="67"/>
      <c r="AB130" s="67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32"/>
    </row>
    <row r="131">
      <c r="A131" s="423"/>
      <c r="E131" s="450"/>
      <c r="F131" s="66"/>
      <c r="G131" s="66"/>
      <c r="H131" s="66"/>
      <c r="I131" s="66"/>
      <c r="J131" s="66"/>
      <c r="K131" s="66"/>
      <c r="L131" s="66"/>
      <c r="M131" s="32"/>
      <c r="N131" s="66"/>
      <c r="O131" s="66"/>
      <c r="P131" s="67"/>
      <c r="Q131" s="66"/>
      <c r="R131" s="66"/>
      <c r="S131" s="66"/>
      <c r="T131" s="66"/>
      <c r="U131" s="32"/>
      <c r="V131" s="32"/>
      <c r="W131" s="32"/>
      <c r="X131" s="32"/>
      <c r="Y131" s="66"/>
      <c r="Z131" s="32"/>
      <c r="AA131" s="67"/>
      <c r="AB131" s="67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32"/>
    </row>
    <row r="132">
      <c r="A132" s="431" t="s">
        <v>12</v>
      </c>
      <c r="B132" s="423" t="s">
        <v>80</v>
      </c>
      <c r="E132" s="450"/>
      <c r="F132" s="66"/>
      <c r="G132" s="66"/>
      <c r="H132" s="66"/>
      <c r="I132" s="66"/>
      <c r="J132" s="66"/>
      <c r="K132" s="66"/>
      <c r="L132" s="66"/>
      <c r="M132" s="32"/>
      <c r="N132" s="66"/>
      <c r="O132" s="66"/>
      <c r="P132" s="67"/>
      <c r="Q132" s="66"/>
      <c r="R132" s="66"/>
      <c r="S132" s="66"/>
      <c r="T132" s="66"/>
      <c r="U132" s="32"/>
      <c r="V132" s="32"/>
      <c r="W132" s="32"/>
      <c r="X132" s="32"/>
      <c r="Y132" s="66"/>
      <c r="Z132" s="32"/>
      <c r="AA132" s="67"/>
      <c r="AB132" s="67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32"/>
    </row>
    <row r="133">
      <c r="B133" s="443" t="s">
        <v>83</v>
      </c>
      <c r="E133" s="450"/>
      <c r="F133" s="66"/>
      <c r="G133" s="66"/>
      <c r="H133" s="66"/>
      <c r="I133" s="66"/>
      <c r="J133" s="66"/>
      <c r="K133" s="66"/>
      <c r="L133" s="66"/>
      <c r="M133" s="32"/>
      <c r="N133" s="66"/>
      <c r="O133" s="66"/>
      <c r="P133" s="67"/>
      <c r="Q133" s="66"/>
      <c r="R133" s="66"/>
      <c r="S133" s="66"/>
      <c r="T133" s="66"/>
      <c r="U133" s="32"/>
      <c r="V133" s="32"/>
      <c r="W133" s="32"/>
      <c r="X133" s="32"/>
      <c r="Y133" s="66"/>
      <c r="Z133" s="32"/>
      <c r="AA133" s="67"/>
      <c r="AB133" s="67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32"/>
    </row>
    <row r="134">
      <c r="A134" s="431" t="s">
        <v>14</v>
      </c>
      <c r="B134" s="423" t="s">
        <v>80</v>
      </c>
      <c r="E134" s="450"/>
      <c r="F134" s="66"/>
      <c r="G134" s="66"/>
      <c r="H134" s="66"/>
      <c r="I134" s="66"/>
      <c r="J134" s="66"/>
      <c r="K134" s="66"/>
      <c r="L134" s="66"/>
      <c r="M134" s="32"/>
      <c r="N134" s="66"/>
      <c r="O134" s="66"/>
      <c r="P134" s="67"/>
      <c r="Q134" s="66"/>
      <c r="R134" s="66"/>
      <c r="S134" s="66"/>
      <c r="T134" s="66"/>
      <c r="U134" s="32"/>
      <c r="V134" s="32"/>
      <c r="W134" s="32"/>
      <c r="X134" s="32"/>
      <c r="Y134" s="66"/>
      <c r="Z134" s="32"/>
      <c r="AA134" s="67"/>
      <c r="AB134" s="67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32"/>
    </row>
    <row r="135">
      <c r="B135" s="443" t="s">
        <v>83</v>
      </c>
      <c r="E135" s="450"/>
      <c r="F135" s="66"/>
      <c r="G135" s="66"/>
      <c r="H135" s="66"/>
      <c r="I135" s="66"/>
      <c r="J135" s="66"/>
      <c r="K135" s="66"/>
      <c r="L135" s="66"/>
      <c r="M135" s="32"/>
      <c r="N135" s="66"/>
      <c r="O135" s="66"/>
      <c r="P135" s="67"/>
      <c r="Q135" s="66"/>
      <c r="R135" s="66"/>
      <c r="S135" s="66"/>
      <c r="T135" s="66"/>
      <c r="U135" s="32"/>
      <c r="V135" s="32"/>
      <c r="W135" s="32"/>
      <c r="X135" s="32"/>
      <c r="Y135" s="66"/>
      <c r="Z135" s="32"/>
      <c r="AA135" s="67"/>
      <c r="AB135" s="67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32"/>
    </row>
    <row r="136">
      <c r="A136" s="431" t="s">
        <v>7</v>
      </c>
      <c r="B136" s="423" t="s">
        <v>80</v>
      </c>
      <c r="E136" s="450"/>
      <c r="F136" s="66"/>
      <c r="G136" s="66"/>
      <c r="H136" s="66"/>
      <c r="I136" s="66"/>
      <c r="J136" s="66"/>
      <c r="K136" s="66"/>
      <c r="L136" s="66"/>
      <c r="M136" s="32"/>
      <c r="N136" s="66"/>
      <c r="O136" s="66"/>
      <c r="P136" s="67"/>
      <c r="Q136" s="66"/>
      <c r="R136" s="66"/>
      <c r="S136" s="66"/>
      <c r="T136" s="66"/>
      <c r="U136" s="32"/>
      <c r="V136" s="32"/>
      <c r="W136" s="32"/>
      <c r="X136" s="32"/>
      <c r="Y136" s="66"/>
      <c r="Z136" s="32"/>
      <c r="AA136" s="67"/>
      <c r="AB136" s="67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32"/>
    </row>
    <row r="137">
      <c r="B137" s="443" t="s">
        <v>83</v>
      </c>
      <c r="E137" s="450"/>
      <c r="F137" s="66"/>
      <c r="G137" s="66"/>
      <c r="H137" s="66"/>
      <c r="I137" s="66"/>
      <c r="J137" s="66"/>
      <c r="K137" s="66"/>
      <c r="L137" s="66"/>
      <c r="M137" s="32"/>
      <c r="N137" s="66"/>
      <c r="O137" s="66"/>
      <c r="P137" s="67"/>
      <c r="Q137" s="66"/>
      <c r="R137" s="66"/>
      <c r="S137" s="66"/>
      <c r="T137" s="66"/>
      <c r="U137" s="32"/>
      <c r="V137" s="32"/>
      <c r="W137" s="32"/>
      <c r="X137" s="32"/>
      <c r="Y137" s="66"/>
      <c r="Z137" s="32"/>
      <c r="AA137" s="67"/>
      <c r="AB137" s="67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32"/>
    </row>
    <row r="138">
      <c r="A138" s="455"/>
      <c r="E138" s="66"/>
      <c r="F138" s="66"/>
      <c r="G138" s="66"/>
      <c r="H138" s="66"/>
      <c r="I138" s="66"/>
      <c r="J138" s="66"/>
      <c r="K138" s="66"/>
      <c r="L138" s="66"/>
      <c r="M138" s="32"/>
      <c r="N138" s="66"/>
      <c r="O138" s="66"/>
      <c r="P138" s="67"/>
      <c r="Q138" s="66"/>
      <c r="R138" s="66"/>
      <c r="S138" s="66"/>
      <c r="T138" s="66"/>
      <c r="U138" s="32"/>
      <c r="V138" s="32"/>
      <c r="W138" s="32"/>
      <c r="X138" s="32"/>
      <c r="Y138" s="66"/>
      <c r="Z138" s="32"/>
      <c r="AA138" s="67"/>
      <c r="AB138" s="67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32"/>
    </row>
    <row r="139">
      <c r="A139" s="457" t="s">
        <v>9</v>
      </c>
      <c r="B139" s="9"/>
      <c r="C139" s="9"/>
      <c r="D139" s="15"/>
      <c r="E139" s="459" t="s">
        <v>740</v>
      </c>
      <c r="F139" s="461" t="s">
        <v>742</v>
      </c>
      <c r="I139" s="66"/>
      <c r="J139" s="66"/>
      <c r="K139" s="66"/>
      <c r="L139" s="66"/>
      <c r="M139" s="32"/>
      <c r="N139" s="66"/>
      <c r="O139" s="66"/>
      <c r="P139" s="67"/>
      <c r="Q139" s="66"/>
      <c r="R139" s="66"/>
      <c r="S139" s="66"/>
      <c r="T139" s="66"/>
      <c r="U139" s="32"/>
      <c r="V139" s="32"/>
      <c r="W139" s="32"/>
      <c r="X139" s="32"/>
      <c r="Y139" s="66"/>
      <c r="Z139" s="32"/>
      <c r="AA139" s="67"/>
      <c r="AB139" s="67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32"/>
    </row>
    <row r="140">
      <c r="A140" s="463" t="s">
        <v>743</v>
      </c>
      <c r="B140" s="9"/>
      <c r="C140" s="9"/>
      <c r="D140" s="15"/>
      <c r="E140" s="323">
        <v>10.0</v>
      </c>
      <c r="F140" s="323">
        <v>8.0</v>
      </c>
      <c r="I140" s="66"/>
      <c r="J140" s="66"/>
      <c r="K140" s="66"/>
      <c r="L140" s="66"/>
      <c r="M140" s="32"/>
      <c r="N140" s="66"/>
      <c r="O140" s="66"/>
      <c r="P140" s="67"/>
      <c r="Q140" s="66"/>
      <c r="R140" s="66"/>
      <c r="S140" s="66"/>
      <c r="T140" s="66"/>
      <c r="U140" s="32"/>
      <c r="V140" s="32"/>
      <c r="W140" s="32"/>
      <c r="X140" s="32"/>
      <c r="Y140" s="66"/>
      <c r="Z140" s="32"/>
      <c r="AA140" s="67"/>
      <c r="AB140" s="67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32"/>
    </row>
    <row r="141">
      <c r="A141" s="463" t="s">
        <v>746</v>
      </c>
      <c r="B141" s="9"/>
      <c r="C141" s="9"/>
      <c r="D141" s="15"/>
      <c r="E141" s="323">
        <v>3.0</v>
      </c>
      <c r="F141" s="323">
        <v>40.0</v>
      </c>
      <c r="I141" s="66"/>
      <c r="J141" s="66"/>
      <c r="K141" s="66"/>
      <c r="L141" s="66"/>
      <c r="M141" s="32"/>
      <c r="N141" s="66"/>
      <c r="O141" s="66"/>
      <c r="P141" s="67"/>
      <c r="Q141" s="66"/>
      <c r="R141" s="66"/>
      <c r="S141" s="66"/>
      <c r="T141" s="66"/>
      <c r="U141" s="32"/>
      <c r="V141" s="32"/>
      <c r="W141" s="32"/>
      <c r="X141" s="32"/>
      <c r="Y141" s="66"/>
      <c r="Z141" s="32"/>
      <c r="AA141" s="67"/>
      <c r="AB141" s="67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32"/>
    </row>
    <row r="142">
      <c r="A142" s="463" t="s">
        <v>749</v>
      </c>
      <c r="B142" s="9"/>
      <c r="C142" s="9"/>
      <c r="D142" s="15"/>
      <c r="E142" s="323">
        <v>30.0</v>
      </c>
      <c r="F142" s="323">
        <v>1.0</v>
      </c>
      <c r="I142" s="66"/>
      <c r="J142" s="66"/>
      <c r="K142" s="66"/>
      <c r="L142" s="66"/>
      <c r="M142" s="32"/>
      <c r="N142" s="66"/>
      <c r="O142" s="66"/>
      <c r="P142" s="67"/>
      <c r="Q142" s="66"/>
      <c r="R142" s="66"/>
      <c r="S142" s="66"/>
      <c r="T142" s="66"/>
      <c r="U142" s="32"/>
      <c r="V142" s="32"/>
      <c r="W142" s="32"/>
      <c r="X142" s="32"/>
      <c r="Y142" s="66"/>
      <c r="Z142" s="32"/>
      <c r="AA142" s="67"/>
      <c r="AB142" s="67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32"/>
    </row>
    <row r="143">
      <c r="A143" s="463" t="s">
        <v>751</v>
      </c>
      <c r="B143" s="9"/>
      <c r="C143" s="9"/>
      <c r="D143" s="15"/>
      <c r="E143" s="323">
        <v>6.0</v>
      </c>
      <c r="F143" s="323">
        <v>1.0</v>
      </c>
      <c r="I143" s="66"/>
      <c r="J143" s="66"/>
      <c r="K143" s="66"/>
      <c r="L143" s="66"/>
      <c r="M143" s="32"/>
      <c r="N143" s="66"/>
      <c r="O143" s="66"/>
      <c r="P143" s="67"/>
      <c r="Q143" s="66"/>
      <c r="R143" s="66"/>
      <c r="S143" s="66"/>
      <c r="T143" s="66"/>
      <c r="U143" s="32"/>
      <c r="V143" s="32"/>
      <c r="W143" s="32"/>
      <c r="X143" s="32"/>
      <c r="Y143" s="66"/>
      <c r="Z143" s="32"/>
      <c r="AA143" s="67"/>
      <c r="AB143" s="67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32"/>
    </row>
    <row r="144">
      <c r="A144" s="455" t="s">
        <v>754</v>
      </c>
      <c r="E144" s="66"/>
      <c r="F144" s="66"/>
      <c r="G144" s="66"/>
      <c r="H144" s="66"/>
      <c r="I144" s="66"/>
      <c r="J144" s="66"/>
      <c r="K144" s="66"/>
      <c r="L144" s="66"/>
      <c r="M144" s="32"/>
      <c r="N144" s="66"/>
      <c r="O144" s="66"/>
      <c r="P144" s="67"/>
      <c r="Q144" s="66"/>
      <c r="R144" s="66"/>
      <c r="S144" s="66"/>
      <c r="T144" s="66"/>
      <c r="U144" s="32"/>
      <c r="V144" s="32"/>
      <c r="W144" s="32"/>
      <c r="X144" s="32"/>
      <c r="Y144" s="66"/>
      <c r="Z144" s="32"/>
      <c r="AA144" s="67"/>
      <c r="AB144" s="67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32"/>
    </row>
    <row r="145">
      <c r="A145" s="455" t="s">
        <v>755</v>
      </c>
      <c r="E145" s="66"/>
      <c r="F145" s="66"/>
      <c r="G145" s="66"/>
      <c r="H145" s="66"/>
      <c r="I145" s="66"/>
      <c r="J145" s="66"/>
      <c r="K145" s="66"/>
      <c r="L145" s="66"/>
      <c r="M145" s="32"/>
      <c r="N145" s="66"/>
      <c r="O145" s="66"/>
      <c r="P145" s="67"/>
      <c r="Q145" s="66"/>
      <c r="R145" s="66"/>
      <c r="S145" s="66"/>
      <c r="T145" s="66"/>
      <c r="U145" s="32"/>
      <c r="V145" s="32"/>
      <c r="W145" s="32"/>
      <c r="X145" s="32"/>
      <c r="Y145" s="66"/>
      <c r="Z145" s="32"/>
      <c r="AA145" s="67"/>
      <c r="AB145" s="67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32"/>
    </row>
    <row r="146">
      <c r="A146" s="455"/>
      <c r="E146" s="66"/>
      <c r="F146" s="66"/>
      <c r="G146" s="66"/>
      <c r="H146" s="66"/>
      <c r="I146" s="66"/>
      <c r="J146" s="66"/>
      <c r="K146" s="66"/>
      <c r="L146" s="66"/>
      <c r="M146" s="32"/>
      <c r="N146" s="66"/>
      <c r="O146" s="66"/>
      <c r="P146" s="67"/>
      <c r="Q146" s="66"/>
      <c r="R146" s="66"/>
      <c r="S146" s="66"/>
      <c r="T146" s="66"/>
      <c r="U146" s="32"/>
      <c r="V146" s="32"/>
      <c r="W146" s="32"/>
      <c r="X146" s="32"/>
      <c r="Y146" s="66"/>
      <c r="Z146" s="32"/>
      <c r="AA146" s="67"/>
      <c r="AB146" s="67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32"/>
    </row>
    <row r="147">
      <c r="B147" s="66"/>
      <c r="C147" s="66"/>
      <c r="D147" s="66"/>
      <c r="E147" s="474" t="s">
        <v>759</v>
      </c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7"/>
      <c r="Q147" s="66"/>
      <c r="R147" s="66"/>
      <c r="S147" s="66"/>
      <c r="T147" s="66"/>
      <c r="U147" s="32"/>
      <c r="V147" s="32"/>
      <c r="W147" s="32"/>
      <c r="X147" s="32"/>
      <c r="Y147" s="66"/>
      <c r="Z147" s="32"/>
      <c r="AA147" s="67"/>
      <c r="AB147" s="67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32"/>
    </row>
    <row r="148">
      <c r="B148" s="66"/>
      <c r="C148" s="66"/>
      <c r="D148" s="66"/>
      <c r="E148" s="474" t="s">
        <v>763</v>
      </c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7"/>
      <c r="Q148" s="66"/>
      <c r="R148" s="66"/>
      <c r="S148" s="66"/>
      <c r="T148" s="66"/>
      <c r="U148" s="32"/>
      <c r="V148" s="32"/>
      <c r="W148" s="32"/>
      <c r="X148" s="32"/>
      <c r="Y148" s="66"/>
      <c r="Z148" s="32"/>
      <c r="AA148" s="67"/>
      <c r="AB148" s="67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32"/>
    </row>
    <row r="149">
      <c r="B149" s="66"/>
      <c r="C149" s="66"/>
      <c r="D149" s="66"/>
      <c r="E149" s="474" t="s">
        <v>764</v>
      </c>
      <c r="F149" s="66"/>
      <c r="G149" s="66"/>
      <c r="H149" s="66"/>
      <c r="I149" s="66"/>
      <c r="J149" s="66"/>
      <c r="K149" s="66"/>
      <c r="L149" s="66"/>
      <c r="M149" s="32"/>
      <c r="N149" s="66"/>
      <c r="O149" s="66"/>
      <c r="P149" s="67"/>
      <c r="Q149" s="66"/>
      <c r="R149" s="66"/>
      <c r="S149" s="66"/>
      <c r="T149" s="66"/>
      <c r="U149" s="32"/>
      <c r="V149" s="32"/>
      <c r="W149" s="32"/>
      <c r="X149" s="32"/>
      <c r="Y149" s="66"/>
      <c r="Z149" s="32"/>
      <c r="AA149" s="165"/>
      <c r="AB149" s="165"/>
      <c r="AC149" s="69"/>
      <c r="AD149" s="69"/>
      <c r="AE149" s="69"/>
      <c r="AF149" s="69"/>
      <c r="AG149" s="69"/>
      <c r="AH149" s="69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32"/>
    </row>
    <row r="150">
      <c r="A150" s="70" t="s">
        <v>766</v>
      </c>
      <c r="B150" s="241"/>
      <c r="C150" s="241"/>
      <c r="D150" s="241"/>
      <c r="E150" s="73">
        <v>45.0</v>
      </c>
      <c r="F150" s="74">
        <v>0.7</v>
      </c>
      <c r="G150" s="74">
        <v>1.9</v>
      </c>
      <c r="H150" s="74">
        <v>0.8</v>
      </c>
      <c r="I150" s="74">
        <v>5.0</v>
      </c>
      <c r="J150" s="75">
        <v>0.58</v>
      </c>
      <c r="K150" s="75">
        <v>3.0</v>
      </c>
      <c r="L150" s="75">
        <v>22.0</v>
      </c>
      <c r="M150" s="172">
        <v>450.0</v>
      </c>
      <c r="N150" s="79" t="s">
        <v>53</v>
      </c>
      <c r="O150" s="170" t="s">
        <v>242</v>
      </c>
      <c r="P150" s="83">
        <v>8.0</v>
      </c>
      <c r="Q150" s="87"/>
      <c r="R150" s="191"/>
      <c r="S150" s="86"/>
      <c r="T150" s="171">
        <v>2.0</v>
      </c>
      <c r="U150" s="89">
        <v>4.0</v>
      </c>
      <c r="V150" s="77"/>
      <c r="W150" s="88">
        <v>5.2</v>
      </c>
      <c r="X150" s="89">
        <v>11.5</v>
      </c>
      <c r="Y150" s="74">
        <v>-0.1</v>
      </c>
      <c r="Z150" s="91" t="s">
        <v>94</v>
      </c>
      <c r="AA150" s="173">
        <f t="shared" ref="AA150:AA159" si="57">P150*I150</f>
        <v>40</v>
      </c>
      <c r="AB150" s="478"/>
      <c r="AC150" s="175">
        <f t="shared" ref="AC150:AC159" si="58">AA150/(H150*(P150-1))</f>
        <v>7.142857143</v>
      </c>
      <c r="AD150" s="176">
        <f t="shared" ref="AD150:AD159" si="59">AA150/(H150*(P150-1)+K150)</f>
        <v>4.651162791</v>
      </c>
      <c r="AE150" s="175" t="str">
        <f t="shared" ref="AE150:AE159" si="60">IF(N150="да",AA150/IF(S150=0,Q150*60/M150*R150+H150*(R150-1),IF(S150=1,Q150*60/M150*(R150)+H150*(R150),IF(S150&gt;1,Q150*60/M150*(R150)+S150*60/M150*(S150-1)+H150*(R150)))),"-")</f>
        <v>-</v>
      </c>
      <c r="AF150" s="177" t="str">
        <f t="shared" ref="AF150:AF159" si="61">IF(N150="да",AA150/(IF(S150=0,Q150*60/M150*R150+H150*(R150-1),IF(S150=1,Q150*60/M150*(R150)+H150*(R150),IF(S150&gt;1,Q150*60/M150*(R150)+S150*60/M150*(S150-1)+H150*(R150))))+K150),"-")
</f>
        <v>-</v>
      </c>
      <c r="AG150" s="175">
        <f t="shared" ref="AG150:AG159" si="62">IF(O150="да",AA150/IF(V150=0,T150*60/M150*U150+H150*(U150-1),IF(V150=1,T150*60/M150*(U150)+H150*(U150),IF(V150&gt;1,T150*60/M150*(U150)+V150*60/M150*(V150-1)+H150*(U150)))),"-")</f>
        <v>11.53846154</v>
      </c>
      <c r="AH150" s="177">
        <f t="shared" ref="AH150:AH159" si="63">IF(O150="да",AA150/(IF(V150=0,T150*60/M150*U150+H150*(U150-1),IF(V150=1,T150*60/M150*(U150)+H150*(U150),IF(V150&gt;1,T150*60/M150*(U150)+V150*60/M150*(V150-1)+H150*(U150))))+K150),"-")
</f>
        <v>6.18556701</v>
      </c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2"/>
    </row>
    <row r="151">
      <c r="A151" s="97" t="s">
        <v>777</v>
      </c>
      <c r="B151" s="241"/>
      <c r="C151" s="241"/>
      <c r="D151" s="241"/>
      <c r="E151" s="99">
        <v>130.0</v>
      </c>
      <c r="F151" s="100">
        <v>0.04</v>
      </c>
      <c r="G151" s="100">
        <v>0.65</v>
      </c>
      <c r="H151" s="100">
        <v>0.6</v>
      </c>
      <c r="I151" s="100">
        <v>20.0</v>
      </c>
      <c r="J151" s="101">
        <v>0.75</v>
      </c>
      <c r="K151" s="101">
        <v>4.0</v>
      </c>
      <c r="L151" s="101">
        <v>60.0</v>
      </c>
      <c r="M151" s="491"/>
      <c r="N151" s="103" t="s">
        <v>53</v>
      </c>
      <c r="O151" s="104" t="s">
        <v>53</v>
      </c>
      <c r="P151" s="105">
        <v>5.0</v>
      </c>
      <c r="Q151" s="109"/>
      <c r="R151" s="190"/>
      <c r="S151" s="108"/>
      <c r="T151" s="109"/>
      <c r="U151" s="107"/>
      <c r="V151" s="102"/>
      <c r="W151" s="110">
        <v>3.65</v>
      </c>
      <c r="X151" s="111">
        <v>10.5</v>
      </c>
      <c r="Y151" s="100">
        <v>-0.17</v>
      </c>
      <c r="Z151" s="112" t="s">
        <v>426</v>
      </c>
      <c r="AA151" s="114">
        <f t="shared" si="57"/>
        <v>100</v>
      </c>
      <c r="AB151" s="493"/>
      <c r="AC151" s="118">
        <f t="shared" si="58"/>
        <v>41.66666667</v>
      </c>
      <c r="AD151" s="120">
        <f t="shared" si="59"/>
        <v>15.625</v>
      </c>
      <c r="AE151" s="118" t="str">
        <f t="shared" si="60"/>
        <v>-</v>
      </c>
      <c r="AF151" s="122" t="str">
        <f t="shared" si="61"/>
        <v>-</v>
      </c>
      <c r="AG151" s="118" t="str">
        <f t="shared" si="62"/>
        <v>-</v>
      </c>
      <c r="AH151" s="122" t="str">
        <f t="shared" si="63"/>
        <v>-</v>
      </c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2"/>
    </row>
    <row r="152">
      <c r="A152" s="97" t="s">
        <v>779</v>
      </c>
      <c r="B152" s="241"/>
      <c r="C152" s="241"/>
      <c r="D152" s="241"/>
      <c r="E152" s="99">
        <v>70.0</v>
      </c>
      <c r="F152" s="100">
        <v>0.05</v>
      </c>
      <c r="G152" s="100">
        <v>1.25</v>
      </c>
      <c r="H152" s="100">
        <v>0.5</v>
      </c>
      <c r="I152" s="100">
        <v>11.0</v>
      </c>
      <c r="J152" s="101">
        <v>0.92</v>
      </c>
      <c r="K152" s="101">
        <v>6.0</v>
      </c>
      <c r="L152" s="101">
        <v>50.0</v>
      </c>
      <c r="M152" s="178">
        <v>720.0</v>
      </c>
      <c r="N152" s="179" t="s">
        <v>242</v>
      </c>
      <c r="O152" s="180" t="s">
        <v>242</v>
      </c>
      <c r="P152" s="105">
        <v>60.0</v>
      </c>
      <c r="Q152" s="137">
        <v>3.0</v>
      </c>
      <c r="R152" s="101">
        <v>20.0</v>
      </c>
      <c r="S152" s="108"/>
      <c r="T152" s="137">
        <v>6.0</v>
      </c>
      <c r="U152" s="111">
        <v>10.0</v>
      </c>
      <c r="V152" s="102"/>
      <c r="W152" s="110">
        <v>4.9</v>
      </c>
      <c r="X152" s="111">
        <v>13.0</v>
      </c>
      <c r="Y152" s="100">
        <v>-0.15</v>
      </c>
      <c r="Z152" s="112" t="s">
        <v>780</v>
      </c>
      <c r="AA152" s="114">
        <f t="shared" si="57"/>
        <v>660</v>
      </c>
      <c r="AB152" s="493"/>
      <c r="AC152" s="118">
        <f t="shared" si="58"/>
        <v>22.37288136</v>
      </c>
      <c r="AD152" s="120">
        <f t="shared" si="59"/>
        <v>18.5915493</v>
      </c>
      <c r="AE152" s="118">
        <f t="shared" si="60"/>
        <v>45.51724138</v>
      </c>
      <c r="AF152" s="122">
        <f t="shared" si="61"/>
        <v>32.19512195</v>
      </c>
      <c r="AG152" s="118">
        <f t="shared" si="62"/>
        <v>69.47368421</v>
      </c>
      <c r="AH152" s="122">
        <f t="shared" si="63"/>
        <v>42.58064516</v>
      </c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2"/>
    </row>
    <row r="153">
      <c r="A153" s="498" t="s">
        <v>781</v>
      </c>
      <c r="B153" s="258"/>
      <c r="C153" s="258"/>
      <c r="D153" s="258"/>
      <c r="E153" s="500">
        <v>80.0</v>
      </c>
      <c r="F153" s="502">
        <v>0.06</v>
      </c>
      <c r="G153" s="502">
        <v>1.5</v>
      </c>
      <c r="H153" s="502">
        <v>0.45</v>
      </c>
      <c r="I153" s="502">
        <v>15.0</v>
      </c>
      <c r="J153" s="111">
        <v>0.42</v>
      </c>
      <c r="K153" s="111">
        <v>3.0</v>
      </c>
      <c r="L153" s="111">
        <v>45.0</v>
      </c>
      <c r="M153" s="504"/>
      <c r="N153" s="506" t="s">
        <v>53</v>
      </c>
      <c r="O153" s="507" t="s">
        <v>53</v>
      </c>
      <c r="P153" s="105">
        <v>10.0</v>
      </c>
      <c r="Q153" s="106"/>
      <c r="R153" s="107"/>
      <c r="S153" s="102"/>
      <c r="T153" s="106"/>
      <c r="U153" s="107"/>
      <c r="V153" s="102"/>
      <c r="W153" s="110">
        <v>1.5</v>
      </c>
      <c r="X153" s="111">
        <v>3.2</v>
      </c>
      <c r="Y153" s="502">
        <v>-0.17</v>
      </c>
      <c r="Z153" s="112" t="s">
        <v>438</v>
      </c>
      <c r="AA153" s="114">
        <f t="shared" si="57"/>
        <v>150</v>
      </c>
      <c r="AB153" s="493"/>
      <c r="AC153" s="118">
        <f t="shared" si="58"/>
        <v>37.03703704</v>
      </c>
      <c r="AD153" s="120">
        <f t="shared" si="59"/>
        <v>21.27659574</v>
      </c>
      <c r="AE153" s="118" t="str">
        <f t="shared" si="60"/>
        <v>-</v>
      </c>
      <c r="AF153" s="122" t="str">
        <f t="shared" si="61"/>
        <v>-</v>
      </c>
      <c r="AG153" s="118" t="str">
        <f t="shared" si="62"/>
        <v>-</v>
      </c>
      <c r="AH153" s="122" t="str">
        <f t="shared" si="63"/>
        <v>-</v>
      </c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2"/>
    </row>
    <row r="154">
      <c r="A154" s="97" t="s">
        <v>782</v>
      </c>
      <c r="B154" s="241"/>
      <c r="C154" s="241"/>
      <c r="D154" s="241"/>
      <c r="E154" s="99">
        <v>95.0</v>
      </c>
      <c r="F154" s="100">
        <v>0.11</v>
      </c>
      <c r="G154" s="100">
        <v>1.35</v>
      </c>
      <c r="H154" s="100">
        <v>0.65</v>
      </c>
      <c r="I154" s="100">
        <v>16.0</v>
      </c>
      <c r="J154" s="101">
        <v>1.08</v>
      </c>
      <c r="K154" s="101">
        <v>4.0</v>
      </c>
      <c r="L154" s="101">
        <v>55.0</v>
      </c>
      <c r="M154" s="178">
        <v>900.0</v>
      </c>
      <c r="N154" s="179" t="s">
        <v>242</v>
      </c>
      <c r="O154" s="180" t="s">
        <v>242</v>
      </c>
      <c r="P154" s="510">
        <v>30.0</v>
      </c>
      <c r="Q154" s="137">
        <v>3.0</v>
      </c>
      <c r="R154" s="101">
        <v>10.0</v>
      </c>
      <c r="S154" s="108"/>
      <c r="T154" s="137">
        <v>6.0</v>
      </c>
      <c r="U154" s="111">
        <v>5.0</v>
      </c>
      <c r="V154" s="102"/>
      <c r="W154" s="110">
        <v>3.7</v>
      </c>
      <c r="X154" s="111">
        <v>11.1</v>
      </c>
      <c r="Y154" s="100">
        <v>-0.21</v>
      </c>
      <c r="Z154" s="112" t="s">
        <v>97</v>
      </c>
      <c r="AA154" s="114">
        <f t="shared" si="57"/>
        <v>480</v>
      </c>
      <c r="AB154" s="493"/>
      <c r="AC154" s="118">
        <f t="shared" si="58"/>
        <v>25.46419098</v>
      </c>
      <c r="AD154" s="120">
        <f t="shared" si="59"/>
        <v>21.00656455</v>
      </c>
      <c r="AE154" s="118">
        <f t="shared" si="60"/>
        <v>61.14649682</v>
      </c>
      <c r="AF154" s="122">
        <f t="shared" si="61"/>
        <v>40.50632911</v>
      </c>
      <c r="AG154" s="118">
        <f t="shared" si="62"/>
        <v>104.3478261</v>
      </c>
      <c r="AH154" s="122">
        <f t="shared" si="63"/>
        <v>55.81395349</v>
      </c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2"/>
    </row>
    <row r="155">
      <c r="A155" s="97" t="s">
        <v>783</v>
      </c>
      <c r="B155" s="241"/>
      <c r="C155" s="241"/>
      <c r="D155" s="241"/>
      <c r="E155" s="99">
        <v>65.0</v>
      </c>
      <c r="F155" s="100">
        <v>0.2</v>
      </c>
      <c r="G155" s="100">
        <v>1.85</v>
      </c>
      <c r="H155" s="100">
        <v>0.9</v>
      </c>
      <c r="I155" s="100">
        <v>16.0</v>
      </c>
      <c r="J155" s="101">
        <v>1.83</v>
      </c>
      <c r="K155" s="101">
        <v>5.0</v>
      </c>
      <c r="L155" s="101">
        <v>50.0</v>
      </c>
      <c r="M155" s="178">
        <v>900.0</v>
      </c>
      <c r="N155" s="179" t="s">
        <v>242</v>
      </c>
      <c r="O155" s="180" t="s">
        <v>242</v>
      </c>
      <c r="P155" s="105">
        <v>50.0</v>
      </c>
      <c r="Q155" s="137">
        <v>5.0</v>
      </c>
      <c r="R155" s="101">
        <v>10.0</v>
      </c>
      <c r="S155" s="108"/>
      <c r="T155" s="137">
        <v>10.0</v>
      </c>
      <c r="U155" s="111">
        <v>5.0</v>
      </c>
      <c r="V155" s="102"/>
      <c r="W155" s="110">
        <v>4.3</v>
      </c>
      <c r="X155" s="111">
        <v>12.4</v>
      </c>
      <c r="Y155" s="100">
        <v>-0.28</v>
      </c>
      <c r="Z155" s="112" t="s">
        <v>97</v>
      </c>
      <c r="AA155" s="114">
        <f t="shared" si="57"/>
        <v>800</v>
      </c>
      <c r="AB155" s="493"/>
      <c r="AC155" s="118">
        <f t="shared" si="58"/>
        <v>18.14058957</v>
      </c>
      <c r="AD155" s="120">
        <f t="shared" si="59"/>
        <v>16.29327902</v>
      </c>
      <c r="AE155" s="118">
        <f t="shared" si="60"/>
        <v>69.97084548</v>
      </c>
      <c r="AF155" s="122">
        <f t="shared" si="61"/>
        <v>48.68154158</v>
      </c>
      <c r="AG155" s="118">
        <f t="shared" si="62"/>
        <v>115.3846154</v>
      </c>
      <c r="AH155" s="122">
        <f t="shared" si="63"/>
        <v>67.03910615</v>
      </c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2"/>
    </row>
    <row r="156">
      <c r="A156" s="97" t="s">
        <v>784</v>
      </c>
      <c r="B156" s="241"/>
      <c r="C156" s="241"/>
      <c r="D156" s="241"/>
      <c r="E156" s="99">
        <v>110.0</v>
      </c>
      <c r="F156" s="100">
        <v>0.04</v>
      </c>
      <c r="G156" s="100">
        <v>0.96</v>
      </c>
      <c r="H156" s="100">
        <v>0.54</v>
      </c>
      <c r="I156" s="100">
        <v>16.0</v>
      </c>
      <c r="J156" s="101">
        <v>0.67</v>
      </c>
      <c r="K156" s="101">
        <v>4.0</v>
      </c>
      <c r="L156" s="101">
        <v>60.0</v>
      </c>
      <c r="M156" s="491"/>
      <c r="N156" s="103" t="s">
        <v>53</v>
      </c>
      <c r="O156" s="104" t="s">
        <v>53</v>
      </c>
      <c r="P156" s="105">
        <v>10.0</v>
      </c>
      <c r="Q156" s="109"/>
      <c r="R156" s="190"/>
      <c r="S156" s="108"/>
      <c r="T156" s="109"/>
      <c r="U156" s="107"/>
      <c r="V156" s="102"/>
      <c r="W156" s="110">
        <v>3.5</v>
      </c>
      <c r="X156" s="111">
        <v>10.2</v>
      </c>
      <c r="Y156" s="100">
        <v>-0.17</v>
      </c>
      <c r="Z156" s="112" t="s">
        <v>97</v>
      </c>
      <c r="AA156" s="114">
        <f t="shared" si="57"/>
        <v>160</v>
      </c>
      <c r="AB156" s="493"/>
      <c r="AC156" s="118">
        <f t="shared" si="58"/>
        <v>32.9218107</v>
      </c>
      <c r="AD156" s="120">
        <f t="shared" si="59"/>
        <v>18.05869074</v>
      </c>
      <c r="AE156" s="118" t="str">
        <f t="shared" si="60"/>
        <v>-</v>
      </c>
      <c r="AF156" s="122" t="str">
        <f t="shared" si="61"/>
        <v>-</v>
      </c>
      <c r="AG156" s="118" t="str">
        <f t="shared" si="62"/>
        <v>-</v>
      </c>
      <c r="AH156" s="122" t="str">
        <f t="shared" si="63"/>
        <v>-</v>
      </c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2"/>
    </row>
    <row r="157">
      <c r="A157" s="498" t="s">
        <v>786</v>
      </c>
      <c r="B157" s="258"/>
      <c r="C157" s="258"/>
      <c r="D157" s="258"/>
      <c r="E157" s="500">
        <v>80.0</v>
      </c>
      <c r="F157" s="502">
        <v>0.07</v>
      </c>
      <c r="G157" s="502">
        <v>0.95</v>
      </c>
      <c r="H157" s="502">
        <v>0.5</v>
      </c>
      <c r="I157" s="502">
        <v>16.0</v>
      </c>
      <c r="J157" s="111">
        <v>0.58</v>
      </c>
      <c r="K157" s="111">
        <v>2.0</v>
      </c>
      <c r="L157" s="111">
        <v>45.0</v>
      </c>
      <c r="M157" s="504"/>
      <c r="N157" s="506" t="s">
        <v>53</v>
      </c>
      <c r="O157" s="507" t="s">
        <v>53</v>
      </c>
      <c r="P157" s="521">
        <v>10.0</v>
      </c>
      <c r="Q157" s="110">
        <v>2.0</v>
      </c>
      <c r="R157" s="107"/>
      <c r="S157" s="102"/>
      <c r="T157" s="106"/>
      <c r="U157" s="107"/>
      <c r="V157" s="102"/>
      <c r="W157" s="110">
        <v>1.3</v>
      </c>
      <c r="X157" s="111">
        <v>3.0</v>
      </c>
      <c r="Y157" s="502">
        <v>-0.17</v>
      </c>
      <c r="Z157" s="112" t="s">
        <v>97</v>
      </c>
      <c r="AA157" s="114">
        <f t="shared" si="57"/>
        <v>160</v>
      </c>
      <c r="AB157" s="493"/>
      <c r="AC157" s="118">
        <f t="shared" si="58"/>
        <v>35.55555556</v>
      </c>
      <c r="AD157" s="120">
        <f t="shared" si="59"/>
        <v>24.61538462</v>
      </c>
      <c r="AE157" s="118" t="str">
        <f t="shared" si="60"/>
        <v>-</v>
      </c>
      <c r="AF157" s="122" t="str">
        <f t="shared" si="61"/>
        <v>-</v>
      </c>
      <c r="AG157" s="118" t="str">
        <f t="shared" si="62"/>
        <v>-</v>
      </c>
      <c r="AH157" s="122" t="str">
        <f t="shared" si="63"/>
        <v>-</v>
      </c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2"/>
    </row>
    <row r="158">
      <c r="A158" s="97" t="s">
        <v>794</v>
      </c>
      <c r="B158" s="241"/>
      <c r="C158" s="241"/>
      <c r="D158" s="241"/>
      <c r="E158" s="99">
        <v>42.0</v>
      </c>
      <c r="F158" s="100">
        <v>0.75</v>
      </c>
      <c r="G158" s="100">
        <v>2.04</v>
      </c>
      <c r="H158" s="502">
        <v>1.2</v>
      </c>
      <c r="I158" s="502">
        <v>6.0</v>
      </c>
      <c r="J158" s="111">
        <v>1.0</v>
      </c>
      <c r="K158" s="111">
        <v>4.0</v>
      </c>
      <c r="L158" s="111">
        <v>22.0</v>
      </c>
      <c r="M158" s="133">
        <v>450.0</v>
      </c>
      <c r="N158" s="525" t="s">
        <v>242</v>
      </c>
      <c r="O158" s="526" t="s">
        <v>242</v>
      </c>
      <c r="P158" s="521">
        <v>12.0</v>
      </c>
      <c r="Q158" s="106"/>
      <c r="R158" s="111">
        <v>6.0</v>
      </c>
      <c r="S158" s="102"/>
      <c r="T158" s="110">
        <v>3.0</v>
      </c>
      <c r="U158" s="111">
        <v>4.0</v>
      </c>
      <c r="V158" s="102"/>
      <c r="W158" s="110">
        <v>5.5</v>
      </c>
      <c r="X158" s="111">
        <v>12.5</v>
      </c>
      <c r="Y158" s="502">
        <v>-0.1</v>
      </c>
      <c r="Z158" s="112" t="s">
        <v>99</v>
      </c>
      <c r="AA158" s="114">
        <f t="shared" si="57"/>
        <v>72</v>
      </c>
      <c r="AB158" s="493"/>
      <c r="AC158" s="118">
        <f t="shared" si="58"/>
        <v>5.454545455</v>
      </c>
      <c r="AD158" s="120">
        <f t="shared" si="59"/>
        <v>4.186046512</v>
      </c>
      <c r="AE158" s="118">
        <f t="shared" si="60"/>
        <v>12</v>
      </c>
      <c r="AF158" s="122">
        <f t="shared" si="61"/>
        <v>7.2</v>
      </c>
      <c r="AG158" s="118">
        <f t="shared" si="62"/>
        <v>13.84615385</v>
      </c>
      <c r="AH158" s="122">
        <f t="shared" si="63"/>
        <v>7.826086957</v>
      </c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2"/>
    </row>
    <row r="159">
      <c r="A159" s="527" t="s">
        <v>818</v>
      </c>
      <c r="B159" s="241"/>
      <c r="C159" s="241"/>
      <c r="D159" s="241"/>
      <c r="E159" s="529">
        <v>45.0</v>
      </c>
      <c r="F159" s="530">
        <v>0.65</v>
      </c>
      <c r="G159" s="530">
        <v>1.9</v>
      </c>
      <c r="H159" s="530">
        <v>0.8</v>
      </c>
      <c r="I159" s="530">
        <v>6.0</v>
      </c>
      <c r="J159" s="534">
        <v>0.67</v>
      </c>
      <c r="K159" s="534">
        <v>3.0</v>
      </c>
      <c r="L159" s="534">
        <v>22.0</v>
      </c>
      <c r="M159" s="536">
        <v>450.0</v>
      </c>
      <c r="N159" s="537" t="s">
        <v>53</v>
      </c>
      <c r="O159" s="539" t="s">
        <v>242</v>
      </c>
      <c r="P159" s="540">
        <v>8.0</v>
      </c>
      <c r="Q159" s="541"/>
      <c r="R159" s="542"/>
      <c r="S159" s="547"/>
      <c r="T159" s="562">
        <v>2.0</v>
      </c>
      <c r="U159" s="144">
        <v>4.0</v>
      </c>
      <c r="V159" s="145"/>
      <c r="W159" s="151">
        <v>5.2</v>
      </c>
      <c r="X159" s="144">
        <v>11.5</v>
      </c>
      <c r="Y159" s="530">
        <v>-0.1</v>
      </c>
      <c r="Z159" s="564" t="s">
        <v>99</v>
      </c>
      <c r="AA159" s="153">
        <f t="shared" si="57"/>
        <v>48</v>
      </c>
      <c r="AB159" s="566"/>
      <c r="AC159" s="155">
        <f t="shared" si="58"/>
        <v>8.571428571</v>
      </c>
      <c r="AD159" s="156">
        <f t="shared" si="59"/>
        <v>5.581395349</v>
      </c>
      <c r="AE159" s="155" t="str">
        <f t="shared" si="60"/>
        <v>-</v>
      </c>
      <c r="AF159" s="157" t="str">
        <f t="shared" si="61"/>
        <v>-</v>
      </c>
      <c r="AG159" s="155">
        <f t="shared" si="62"/>
        <v>13.84615385</v>
      </c>
      <c r="AH159" s="157">
        <f t="shared" si="63"/>
        <v>7.422680412</v>
      </c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2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32"/>
      <c r="N160" s="66"/>
      <c r="O160" s="66"/>
      <c r="P160" s="67"/>
      <c r="Q160" s="66"/>
      <c r="R160" s="66"/>
      <c r="S160" s="66"/>
      <c r="T160" s="66"/>
      <c r="U160" s="32"/>
      <c r="V160" s="32"/>
      <c r="W160" s="32"/>
      <c r="X160" s="32"/>
      <c r="Y160" s="32"/>
      <c r="Z160" s="282"/>
      <c r="AA160" s="159"/>
      <c r="AB160" s="161"/>
      <c r="AC160" s="162"/>
      <c r="AD160" s="163"/>
      <c r="AE160" s="162"/>
      <c r="AF160" s="162"/>
      <c r="AG160" s="162"/>
      <c r="AH160" s="162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32"/>
    </row>
    <row r="161">
      <c r="B161" s="66"/>
      <c r="C161" s="66"/>
      <c r="D161" s="66"/>
      <c r="E161" s="474" t="s">
        <v>865</v>
      </c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7"/>
      <c r="Q161" s="66"/>
      <c r="R161" s="66"/>
      <c r="S161" s="66"/>
      <c r="T161" s="66"/>
      <c r="U161" s="32"/>
      <c r="V161" s="32"/>
      <c r="W161" s="32"/>
      <c r="X161" s="32"/>
      <c r="Y161" s="32"/>
      <c r="Z161" s="369"/>
      <c r="AA161" s="164"/>
      <c r="AB161" s="165"/>
      <c r="AC161" s="166"/>
      <c r="AD161" s="167"/>
      <c r="AE161" s="166"/>
      <c r="AF161" s="166"/>
      <c r="AG161" s="166"/>
      <c r="AH161" s="166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32"/>
    </row>
    <row r="162">
      <c r="A162" s="70" t="s">
        <v>866</v>
      </c>
      <c r="B162" s="241"/>
      <c r="C162" s="241"/>
      <c r="D162" s="241"/>
      <c r="E162" s="73">
        <v>60.0</v>
      </c>
      <c r="F162" s="74">
        <v>0.1</v>
      </c>
      <c r="G162" s="74">
        <v>2.3</v>
      </c>
      <c r="H162" s="74">
        <v>3.0</v>
      </c>
      <c r="I162" s="74">
        <v>50.0</v>
      </c>
      <c r="J162" s="75">
        <v>2.17</v>
      </c>
      <c r="K162" s="75">
        <v>10.0</v>
      </c>
      <c r="L162" s="75">
        <v>50.0</v>
      </c>
      <c r="M162" s="168">
        <v>180.0</v>
      </c>
      <c r="N162" s="79" t="s">
        <v>53</v>
      </c>
      <c r="O162" s="170" t="s">
        <v>242</v>
      </c>
      <c r="P162" s="83">
        <v>3.0</v>
      </c>
      <c r="Q162" s="87"/>
      <c r="R162" s="191"/>
      <c r="S162" s="86"/>
      <c r="T162" s="171">
        <v>3.0</v>
      </c>
      <c r="U162" s="89">
        <v>1.0</v>
      </c>
      <c r="V162" s="77"/>
      <c r="W162" s="88">
        <v>7.85</v>
      </c>
      <c r="X162" s="89">
        <v>9.9</v>
      </c>
      <c r="Y162" s="224">
        <v>-0.55</v>
      </c>
      <c r="Z162" s="573" t="s">
        <v>622</v>
      </c>
      <c r="AA162" s="173">
        <f t="shared" ref="AA162:AA163" si="64">P162*I162</f>
        <v>150</v>
      </c>
      <c r="AB162" s="574"/>
      <c r="AC162" s="175">
        <f t="shared" ref="AC162:AC163" si="65">AA162/(H162*(P162-1))</f>
        <v>25</v>
      </c>
      <c r="AD162" s="176">
        <f t="shared" ref="AD162:AD163" si="66">AA162/(H162*(P162-1)+K162)</f>
        <v>9.375</v>
      </c>
      <c r="AE162" s="175" t="str">
        <f t="shared" ref="AE162:AE163" si="67">IF(N162="да",AA162/IF(S162=0,Q162*60/M162*R162+H162*(R162-1),IF(S162=1,Q162*60/M162*(R162)+H162*(R162),IF(S162&gt;1,Q162*60/M162*(R162)+S162*60/M162*(S162-1)+H162*(R162)))),"-")</f>
        <v>-</v>
      </c>
      <c r="AF162" s="177" t="str">
        <f t="shared" ref="AF162:AF163" si="68">IF(N162="да",AA162/(IF(S162=0,Q162*60/M162*R162+H162*(R162-1),IF(S162=1,Q162*60/M162*(R162)+H162*(R162),IF(S162&gt;1,Q162*60/M162*(R162)+S162*60/M162*(S162-1)+H162*(R162))))+K162),"-")
</f>
        <v>-</v>
      </c>
      <c r="AG162" s="175">
        <f t="shared" ref="AG162:AG163" si="69">IF(O162="да",AA162/IF(V162=0,T162*60/M162*U162+H162*(U162-1),IF(V162=1,T162*60/M162*(U162)+H162*(U162),IF(V162&gt;1,T162*60/M162*(U162)+V162*60/M162*(V162-1)+H162*(U162)))),"-")</f>
        <v>150</v>
      </c>
      <c r="AH162" s="177">
        <f t="shared" ref="AH162:AH163" si="70">IF(O162="да",AA162/(IF(V162=0,T162*60/M162*U162+H162*(U162-1),IF(V162=1,T162*60/M162*(U162)+H162*(U162),IF(V162&gt;1,T162*60/M162*(U162)+V162*60/M162*(V162-1)+H162*(U162))))+K162),"-")
</f>
        <v>13.63636364</v>
      </c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2"/>
    </row>
    <row r="163">
      <c r="A163" s="527" t="s">
        <v>912</v>
      </c>
      <c r="B163" s="241"/>
      <c r="C163" s="241"/>
      <c r="D163" s="241"/>
      <c r="E163" s="529">
        <v>60.0</v>
      </c>
      <c r="F163" s="530">
        <v>0.1</v>
      </c>
      <c r="G163" s="530">
        <v>2.23</v>
      </c>
      <c r="H163" s="530">
        <v>3.5</v>
      </c>
      <c r="I163" s="530">
        <v>50.0</v>
      </c>
      <c r="J163" s="534">
        <v>2.17</v>
      </c>
      <c r="K163" s="534">
        <v>10.0</v>
      </c>
      <c r="L163" s="534">
        <v>55.0</v>
      </c>
      <c r="M163" s="536">
        <v>180.0</v>
      </c>
      <c r="N163" s="537" t="s">
        <v>53</v>
      </c>
      <c r="O163" s="539" t="s">
        <v>242</v>
      </c>
      <c r="P163" s="148">
        <v>3.0</v>
      </c>
      <c r="Q163" s="541"/>
      <c r="R163" s="542"/>
      <c r="S163" s="547"/>
      <c r="T163" s="562">
        <v>3.0</v>
      </c>
      <c r="U163" s="144">
        <v>1.0</v>
      </c>
      <c r="V163" s="145"/>
      <c r="W163" s="151">
        <v>8.95</v>
      </c>
      <c r="X163" s="144">
        <v>9.95</v>
      </c>
      <c r="Y163" s="143">
        <v>-0.68</v>
      </c>
      <c r="Z163" s="564" t="s">
        <v>622</v>
      </c>
      <c r="AA163" s="153">
        <f t="shared" si="64"/>
        <v>150</v>
      </c>
      <c r="AB163" s="566"/>
      <c r="AC163" s="155">
        <f t="shared" si="65"/>
        <v>21.42857143</v>
      </c>
      <c r="AD163" s="156">
        <f t="shared" si="66"/>
        <v>8.823529412</v>
      </c>
      <c r="AE163" s="155" t="str">
        <f t="shared" si="67"/>
        <v>-</v>
      </c>
      <c r="AF163" s="157" t="str">
        <f t="shared" si="68"/>
        <v>-</v>
      </c>
      <c r="AG163" s="155">
        <f t="shared" si="69"/>
        <v>150</v>
      </c>
      <c r="AH163" s="157">
        <f t="shared" si="70"/>
        <v>13.63636364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2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7"/>
      <c r="Q164" s="66"/>
      <c r="R164" s="66"/>
      <c r="S164" s="66"/>
      <c r="T164" s="66"/>
      <c r="U164" s="32"/>
      <c r="V164" s="32"/>
      <c r="W164" s="32"/>
      <c r="X164" s="32"/>
      <c r="Y164" s="32"/>
      <c r="Z164" s="282"/>
      <c r="AA164" s="159"/>
      <c r="AB164" s="161"/>
      <c r="AC164" s="162"/>
      <c r="AD164" s="163"/>
      <c r="AE164" s="162"/>
      <c r="AF164" s="162"/>
      <c r="AG164" s="162"/>
      <c r="AH164" s="162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32"/>
    </row>
    <row r="165">
      <c r="B165" s="66"/>
      <c r="C165" s="66"/>
      <c r="D165" s="66"/>
      <c r="E165" s="474" t="s">
        <v>926</v>
      </c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7"/>
      <c r="Q165" s="66"/>
      <c r="R165" s="66"/>
      <c r="S165" s="66"/>
      <c r="T165" s="66"/>
      <c r="U165" s="32"/>
      <c r="V165" s="32"/>
      <c r="W165" s="32"/>
      <c r="X165" s="32"/>
      <c r="Y165" s="32"/>
      <c r="Z165" s="32"/>
      <c r="AA165" s="417"/>
      <c r="AB165" s="67"/>
      <c r="AC165" s="30"/>
      <c r="AD165" s="592"/>
      <c r="AE165" s="30"/>
      <c r="AF165" s="30"/>
      <c r="AG165" s="30"/>
      <c r="AH165" s="30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32"/>
    </row>
    <row r="166">
      <c r="B166" s="66"/>
      <c r="C166" s="66"/>
      <c r="D166" s="66"/>
      <c r="E166" s="474" t="s">
        <v>931</v>
      </c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7"/>
      <c r="Q166" s="66"/>
      <c r="R166" s="66"/>
      <c r="S166" s="66"/>
      <c r="T166" s="66"/>
      <c r="U166" s="32"/>
      <c r="V166" s="32"/>
      <c r="W166" s="32"/>
      <c r="X166" s="32"/>
      <c r="Y166" s="32"/>
      <c r="Z166" s="369"/>
      <c r="AA166" s="164"/>
      <c r="AB166" s="165"/>
      <c r="AC166" s="166"/>
      <c r="AD166" s="167"/>
      <c r="AE166" s="166"/>
      <c r="AF166" s="166"/>
      <c r="AG166" s="166"/>
      <c r="AH166" s="166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32"/>
    </row>
    <row r="167">
      <c r="A167" s="595" t="s">
        <v>935</v>
      </c>
      <c r="B167" s="258"/>
      <c r="C167" s="258"/>
      <c r="D167" s="258"/>
      <c r="E167" s="597">
        <v>130.0</v>
      </c>
      <c r="F167" s="224">
        <v>0.02</v>
      </c>
      <c r="G167" s="224">
        <v>0.5</v>
      </c>
      <c r="H167" s="224">
        <v>1.1</v>
      </c>
      <c r="I167" s="224">
        <v>30.0</v>
      </c>
      <c r="J167" s="89">
        <v>1.25</v>
      </c>
      <c r="K167" s="89">
        <v>5.0</v>
      </c>
      <c r="L167" s="89">
        <v>65.0</v>
      </c>
      <c r="M167" s="599"/>
      <c r="N167" s="600" t="s">
        <v>53</v>
      </c>
      <c r="O167" s="601" t="s">
        <v>53</v>
      </c>
      <c r="P167" s="83">
        <v>3.0</v>
      </c>
      <c r="Q167" s="84"/>
      <c r="R167" s="85"/>
      <c r="S167" s="77"/>
      <c r="T167" s="84"/>
      <c r="U167" s="85"/>
      <c r="V167" s="77"/>
      <c r="W167" s="88">
        <v>8.8</v>
      </c>
      <c r="X167" s="89">
        <v>13.0</v>
      </c>
      <c r="Y167" s="602"/>
      <c r="Z167" s="573" t="s">
        <v>442</v>
      </c>
      <c r="AA167" s="173">
        <f t="shared" ref="AA167:AA173" si="71">P167*I167</f>
        <v>90</v>
      </c>
      <c r="AB167" s="574"/>
      <c r="AC167" s="175">
        <f t="shared" ref="AC167:AC173" si="72">AA167/(H167*(P167-1))</f>
        <v>40.90909091</v>
      </c>
      <c r="AD167" s="176">
        <f t="shared" ref="AD167:AD173" si="73">AA167/(H167*(P167-1)+K167)</f>
        <v>12.5</v>
      </c>
      <c r="AE167" s="175" t="str">
        <f t="shared" ref="AE167:AE173" si="74">IF(N167="да",AA167/IF(S167=0,Q167*60/M167*R167+H167*(R167-1),IF(S167=1,Q167*60/M167*(R167)+H167*(R167),IF(S167&gt;1,Q167*60/M167*(R167)+S167*60/M167*(S167-1)+H167*(R167)))),"-")</f>
        <v>-</v>
      </c>
      <c r="AF167" s="177" t="str">
        <f t="shared" ref="AF167:AF173" si="75">IF(N167="да",AA167/(IF(S167=0,Q167*60/M167*R167+H167*(R167-1),IF(S167=1,Q167*60/M167*(R167)+H167*(R167),IF(S167&gt;1,Q167*60/M167*(R167)+S167*60/M167*(S167-1)+H167*(R167))))+K167),"-")
</f>
        <v>-</v>
      </c>
      <c r="AG167" s="175" t="str">
        <f t="shared" ref="AG167:AG173" si="76">IF(O167="да",AA167/IF(V167=0,T167*60/M167*U167+H167*(U167-1),IF(V167=1,T167*60/M167*(U167)+H167*(U167),IF(V167&gt;1,T167*60/M167*(U167)+V167*60/M167*(V167-1)+H167*(U167)))),"-")</f>
        <v>-</v>
      </c>
      <c r="AH167" s="177" t="str">
        <f t="shared" ref="AH167:AH173" si="77">IF(O167="да",AA167/(IF(V167=0,T167*60/M167*U167+H167*(U167-1),IF(V167=1,T167*60/M167*(U167)+H167*(U167),IF(V167&gt;1,T167*60/M167*(U167)+V167*60/M167*(V167-1)+H167*(U167))))+K167),"-")
</f>
        <v>-</v>
      </c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2"/>
    </row>
    <row r="168">
      <c r="A168" s="97" t="s">
        <v>970</v>
      </c>
      <c r="B168" s="241"/>
      <c r="C168" s="241"/>
      <c r="D168" s="241"/>
      <c r="E168" s="99">
        <v>50.0</v>
      </c>
      <c r="F168" s="100">
        <v>0.14</v>
      </c>
      <c r="G168" s="100">
        <v>3.75</v>
      </c>
      <c r="H168" s="100">
        <v>4.05</v>
      </c>
      <c r="I168" s="100">
        <v>15.0</v>
      </c>
      <c r="J168" s="101">
        <v>1.58</v>
      </c>
      <c r="K168" s="101">
        <v>9.0</v>
      </c>
      <c r="L168" s="101">
        <v>55.0</v>
      </c>
      <c r="M168" s="178">
        <v>600.0</v>
      </c>
      <c r="N168" s="103" t="s">
        <v>53</v>
      </c>
      <c r="O168" s="180" t="s">
        <v>242</v>
      </c>
      <c r="P168" s="510">
        <v>200.0</v>
      </c>
      <c r="Q168" s="109"/>
      <c r="R168" s="190"/>
      <c r="S168" s="108"/>
      <c r="T168" s="137">
        <v>20.0</v>
      </c>
      <c r="U168" s="111">
        <v>10.0</v>
      </c>
      <c r="V168" s="102"/>
      <c r="W168" s="110">
        <v>9.0</v>
      </c>
      <c r="X168" s="111">
        <v>24.5</v>
      </c>
      <c r="Y168" s="609"/>
      <c r="Z168" s="112" t="s">
        <v>438</v>
      </c>
      <c r="AA168" s="114">
        <f t="shared" si="71"/>
        <v>3000</v>
      </c>
      <c r="AB168" s="493"/>
      <c r="AC168" s="118">
        <f t="shared" si="72"/>
        <v>3.72231528</v>
      </c>
      <c r="AD168" s="120">
        <f t="shared" si="73"/>
        <v>3.681207436</v>
      </c>
      <c r="AE168" s="118" t="str">
        <f t="shared" si="74"/>
        <v>-</v>
      </c>
      <c r="AF168" s="122" t="str">
        <f t="shared" si="75"/>
        <v>-</v>
      </c>
      <c r="AG168" s="118">
        <f t="shared" si="76"/>
        <v>53.14437555</v>
      </c>
      <c r="AH168" s="122">
        <f t="shared" si="77"/>
        <v>45.83651642</v>
      </c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2"/>
    </row>
    <row r="169">
      <c r="A169" s="97" t="s">
        <v>981</v>
      </c>
      <c r="B169" s="241"/>
      <c r="C169" s="241"/>
      <c r="D169" s="241"/>
      <c r="E169" s="99">
        <v>70.0</v>
      </c>
      <c r="F169" s="100">
        <v>0.08</v>
      </c>
      <c r="G169" s="100">
        <v>1.6</v>
      </c>
      <c r="H169" s="100">
        <v>2.4</v>
      </c>
      <c r="I169" s="100">
        <v>15.0</v>
      </c>
      <c r="J169" s="101">
        <v>1.2</v>
      </c>
      <c r="K169" s="101">
        <v>7.0</v>
      </c>
      <c r="L169" s="101">
        <v>55.0</v>
      </c>
      <c r="M169" s="133">
        <v>900.0</v>
      </c>
      <c r="N169" s="103" t="s">
        <v>53</v>
      </c>
      <c r="O169" s="180" t="s">
        <v>242</v>
      </c>
      <c r="P169" s="105">
        <v>100.0</v>
      </c>
      <c r="Q169" s="109"/>
      <c r="R169" s="190"/>
      <c r="S169" s="108"/>
      <c r="T169" s="137">
        <v>10.0</v>
      </c>
      <c r="U169" s="111">
        <v>10.0</v>
      </c>
      <c r="V169" s="102"/>
      <c r="W169" s="110">
        <v>7.0</v>
      </c>
      <c r="X169" s="111">
        <v>15.2</v>
      </c>
      <c r="Y169" s="612"/>
      <c r="Z169" s="112" t="s">
        <v>438</v>
      </c>
      <c r="AA169" s="114">
        <f t="shared" si="71"/>
        <v>1500</v>
      </c>
      <c r="AB169" s="493"/>
      <c r="AC169" s="118">
        <f t="shared" si="72"/>
        <v>6.313131313</v>
      </c>
      <c r="AD169" s="120">
        <f t="shared" si="73"/>
        <v>6.132461161</v>
      </c>
      <c r="AE169" s="118" t="str">
        <f t="shared" si="74"/>
        <v>-</v>
      </c>
      <c r="AF169" s="122" t="str">
        <f t="shared" si="75"/>
        <v>-</v>
      </c>
      <c r="AG169" s="118">
        <f t="shared" si="76"/>
        <v>53.06603774</v>
      </c>
      <c r="AH169" s="122">
        <f t="shared" si="77"/>
        <v>42.53308129</v>
      </c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2"/>
    </row>
    <row r="170">
      <c r="A170" s="498" t="s">
        <v>984</v>
      </c>
      <c r="B170" s="258"/>
      <c r="C170" s="258"/>
      <c r="D170" s="258"/>
      <c r="E170" s="500">
        <v>75.0</v>
      </c>
      <c r="F170" s="502">
        <v>0.07</v>
      </c>
      <c r="G170" s="502">
        <v>1.4</v>
      </c>
      <c r="H170" s="502">
        <v>2.2</v>
      </c>
      <c r="I170" s="502">
        <v>20.0</v>
      </c>
      <c r="J170" s="111">
        <v>1.5</v>
      </c>
      <c r="K170" s="111">
        <v>8.0</v>
      </c>
      <c r="L170" s="111">
        <v>55.0</v>
      </c>
      <c r="M170" s="133">
        <v>211.76</v>
      </c>
      <c r="N170" s="506" t="s">
        <v>53</v>
      </c>
      <c r="O170" s="526" t="s">
        <v>242</v>
      </c>
      <c r="P170" s="521">
        <v>25.0</v>
      </c>
      <c r="Q170" s="106"/>
      <c r="R170" s="107"/>
      <c r="S170" s="102"/>
      <c r="T170" s="110">
        <v>6.0</v>
      </c>
      <c r="U170" s="111">
        <v>4.0</v>
      </c>
      <c r="V170" s="133">
        <v>1.0</v>
      </c>
      <c r="W170" s="110">
        <v>8.0</v>
      </c>
      <c r="X170" s="111">
        <v>16.0</v>
      </c>
      <c r="Y170" s="612"/>
      <c r="Z170" s="112" t="s">
        <v>426</v>
      </c>
      <c r="AA170" s="114">
        <f t="shared" si="71"/>
        <v>500</v>
      </c>
      <c r="AB170" s="493"/>
      <c r="AC170" s="118">
        <f t="shared" si="72"/>
        <v>9.46969697</v>
      </c>
      <c r="AD170" s="120">
        <f t="shared" si="73"/>
        <v>8.223684211</v>
      </c>
      <c r="AE170" s="118" t="str">
        <f t="shared" si="74"/>
        <v>-</v>
      </c>
      <c r="AF170" s="122" t="str">
        <f t="shared" si="75"/>
        <v>-</v>
      </c>
      <c r="AG170" s="118">
        <f t="shared" si="76"/>
        <v>32.05097158</v>
      </c>
      <c r="AH170" s="122">
        <f t="shared" si="77"/>
        <v>21.18630502</v>
      </c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2"/>
    </row>
    <row r="171">
      <c r="A171" s="97" t="s">
        <v>988</v>
      </c>
      <c r="B171" s="241"/>
      <c r="C171" s="241"/>
      <c r="D171" s="241"/>
      <c r="E171" s="99">
        <v>130.0</v>
      </c>
      <c r="F171" s="100">
        <v>0.01</v>
      </c>
      <c r="G171" s="100">
        <v>0.8</v>
      </c>
      <c r="H171" s="502">
        <v>1.2</v>
      </c>
      <c r="I171" s="502">
        <v>20.0</v>
      </c>
      <c r="J171" s="111">
        <v>9.17</v>
      </c>
      <c r="K171" s="111">
        <v>4.0</v>
      </c>
      <c r="L171" s="111">
        <v>59.0</v>
      </c>
      <c r="M171" s="133">
        <v>240.0</v>
      </c>
      <c r="N171" s="506" t="s">
        <v>53</v>
      </c>
      <c r="O171" s="526" t="s">
        <v>242</v>
      </c>
      <c r="P171" s="521">
        <v>60.0</v>
      </c>
      <c r="Q171" s="106"/>
      <c r="R171" s="107"/>
      <c r="S171" s="102"/>
      <c r="T171" s="110">
        <v>6.0</v>
      </c>
      <c r="U171" s="111">
        <v>10.0</v>
      </c>
      <c r="V171" s="102"/>
      <c r="W171" s="110">
        <v>4.0</v>
      </c>
      <c r="X171" s="111">
        <v>11.2</v>
      </c>
      <c r="Y171" s="612"/>
      <c r="Z171" s="112" t="s">
        <v>426</v>
      </c>
      <c r="AA171" s="114">
        <f t="shared" si="71"/>
        <v>1200</v>
      </c>
      <c r="AB171" s="493"/>
      <c r="AC171" s="118">
        <f t="shared" si="72"/>
        <v>16.94915254</v>
      </c>
      <c r="AD171" s="120">
        <f t="shared" si="73"/>
        <v>16.04278075</v>
      </c>
      <c r="AE171" s="118" t="str">
        <f t="shared" si="74"/>
        <v>-</v>
      </c>
      <c r="AF171" s="122" t="str">
        <f t="shared" si="75"/>
        <v>-</v>
      </c>
      <c r="AG171" s="118">
        <f t="shared" si="76"/>
        <v>46.51162791</v>
      </c>
      <c r="AH171" s="122">
        <f t="shared" si="77"/>
        <v>40.26845638</v>
      </c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2"/>
    </row>
    <row r="172">
      <c r="A172" s="97" t="s">
        <v>990</v>
      </c>
      <c r="B172" s="241"/>
      <c r="C172" s="241"/>
      <c r="D172" s="241"/>
      <c r="E172" s="99">
        <v>25.0</v>
      </c>
      <c r="F172" s="100">
        <v>0.15</v>
      </c>
      <c r="G172" s="100">
        <v>3.6</v>
      </c>
      <c r="H172" s="100">
        <v>4.5</v>
      </c>
      <c r="I172" s="100">
        <v>25.0</v>
      </c>
      <c r="J172" s="101">
        <v>1.58</v>
      </c>
      <c r="K172" s="101">
        <v>9.0</v>
      </c>
      <c r="L172" s="101">
        <v>50.0</v>
      </c>
      <c r="M172" s="178">
        <v>720.0</v>
      </c>
      <c r="N172" s="103" t="s">
        <v>53</v>
      </c>
      <c r="O172" s="180" t="s">
        <v>242</v>
      </c>
      <c r="P172" s="510">
        <v>150.0</v>
      </c>
      <c r="Q172" s="109"/>
      <c r="R172" s="190"/>
      <c r="S172" s="108"/>
      <c r="T172" s="137">
        <v>25.0</v>
      </c>
      <c r="U172" s="111">
        <v>6.0</v>
      </c>
      <c r="V172" s="102"/>
      <c r="W172" s="110">
        <v>25.0</v>
      </c>
      <c r="X172" s="111">
        <v>24.0</v>
      </c>
      <c r="Y172" s="609"/>
      <c r="Z172" s="112" t="s">
        <v>991</v>
      </c>
      <c r="AA172" s="114">
        <f t="shared" si="71"/>
        <v>3750</v>
      </c>
      <c r="AB172" s="493"/>
      <c r="AC172" s="118">
        <f t="shared" si="72"/>
        <v>5.592841163</v>
      </c>
      <c r="AD172" s="120">
        <f t="shared" si="73"/>
        <v>5.518763797</v>
      </c>
      <c r="AE172" s="118" t="str">
        <f t="shared" si="74"/>
        <v>-</v>
      </c>
      <c r="AF172" s="122" t="str">
        <f t="shared" si="75"/>
        <v>-</v>
      </c>
      <c r="AG172" s="118">
        <f t="shared" si="76"/>
        <v>107.1428571</v>
      </c>
      <c r="AH172" s="122">
        <f t="shared" si="77"/>
        <v>85.22727273</v>
      </c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2"/>
    </row>
    <row r="173">
      <c r="A173" s="527" t="s">
        <v>992</v>
      </c>
      <c r="B173" s="241"/>
      <c r="C173" s="241"/>
      <c r="D173" s="241"/>
      <c r="E173" s="529">
        <v>60.0</v>
      </c>
      <c r="F173" s="530">
        <v>0.1</v>
      </c>
      <c r="G173" s="530">
        <v>1.3</v>
      </c>
      <c r="H173" s="530">
        <v>3.2</v>
      </c>
      <c r="I173" s="530">
        <v>11.0</v>
      </c>
      <c r="J173" s="534">
        <v>1.25</v>
      </c>
      <c r="K173" s="534">
        <v>7.0</v>
      </c>
      <c r="L173" s="534">
        <v>50.0</v>
      </c>
      <c r="M173" s="536">
        <v>720.0</v>
      </c>
      <c r="N173" s="537" t="s">
        <v>53</v>
      </c>
      <c r="O173" s="539" t="s">
        <v>242</v>
      </c>
      <c r="P173" s="540">
        <v>80.0</v>
      </c>
      <c r="Q173" s="541"/>
      <c r="R173" s="542"/>
      <c r="S173" s="625"/>
      <c r="T173" s="562">
        <v>8.0</v>
      </c>
      <c r="U173" s="144">
        <v>10.0</v>
      </c>
      <c r="V173" s="145"/>
      <c r="W173" s="151">
        <v>7.8</v>
      </c>
      <c r="X173" s="144">
        <v>12.0</v>
      </c>
      <c r="Y173" s="627"/>
      <c r="Z173" s="564" t="s">
        <v>780</v>
      </c>
      <c r="AA173" s="153">
        <f t="shared" si="71"/>
        <v>880</v>
      </c>
      <c r="AB173" s="566"/>
      <c r="AC173" s="155">
        <f t="shared" si="72"/>
        <v>3.481012658</v>
      </c>
      <c r="AD173" s="156">
        <f t="shared" si="73"/>
        <v>3.387220939</v>
      </c>
      <c r="AE173" s="155" t="str">
        <f t="shared" si="74"/>
        <v>-</v>
      </c>
      <c r="AF173" s="157" t="str">
        <f t="shared" si="75"/>
        <v>-</v>
      </c>
      <c r="AG173" s="155">
        <f t="shared" si="76"/>
        <v>24.81203008</v>
      </c>
      <c r="AH173" s="157">
        <f t="shared" si="77"/>
        <v>20.72213501</v>
      </c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2"/>
    </row>
    <row r="174">
      <c r="A174" s="66"/>
      <c r="B174" s="66"/>
      <c r="C174" s="66"/>
      <c r="D174" s="66"/>
      <c r="E174" s="630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301"/>
      <c r="T174" s="66"/>
      <c r="U174" s="32"/>
      <c r="V174" s="32"/>
      <c r="W174" s="32"/>
      <c r="X174" s="32"/>
      <c r="Y174" s="66"/>
      <c r="Z174" s="282"/>
      <c r="AA174" s="159"/>
      <c r="AB174" s="161"/>
      <c r="AC174" s="162"/>
      <c r="AD174" s="163"/>
      <c r="AE174" s="162"/>
      <c r="AF174" s="162"/>
      <c r="AG174" s="162"/>
      <c r="AH174" s="162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32"/>
    </row>
    <row r="175">
      <c r="B175" s="32"/>
      <c r="C175" s="32"/>
      <c r="D175" s="32"/>
      <c r="E175" s="474" t="s">
        <v>993</v>
      </c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67"/>
      <c r="Q175" s="32"/>
      <c r="R175" s="32"/>
      <c r="S175" s="32"/>
      <c r="T175" s="32"/>
      <c r="U175" s="32"/>
      <c r="V175" s="32"/>
      <c r="W175" s="32"/>
      <c r="X175" s="32"/>
      <c r="Y175" s="32"/>
      <c r="Z175" s="369"/>
      <c r="AA175" s="164"/>
      <c r="AB175" s="165"/>
      <c r="AC175" s="166"/>
      <c r="AD175" s="167"/>
      <c r="AE175" s="166"/>
      <c r="AF175" s="166"/>
      <c r="AG175" s="166"/>
      <c r="AH175" s="166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32"/>
    </row>
    <row r="176">
      <c r="A176" s="380" t="s">
        <v>994</v>
      </c>
      <c r="B176" s="241"/>
      <c r="C176" s="241"/>
      <c r="D176" s="241"/>
      <c r="E176" s="632">
        <v>110.0</v>
      </c>
      <c r="F176" s="633">
        <v>0.1</v>
      </c>
      <c r="G176" s="633">
        <v>3.2</v>
      </c>
      <c r="H176" s="633">
        <v>3.5</v>
      </c>
      <c r="I176" s="633">
        <v>40.0</v>
      </c>
      <c r="J176" s="634">
        <v>1.58</v>
      </c>
      <c r="K176" s="634">
        <v>9.0</v>
      </c>
      <c r="L176" s="634">
        <v>45.0</v>
      </c>
      <c r="M176" s="635"/>
      <c r="N176" s="637" t="s">
        <v>53</v>
      </c>
      <c r="O176" s="638" t="s">
        <v>53</v>
      </c>
      <c r="P176" s="639">
        <v>6.0</v>
      </c>
      <c r="Q176" s="640"/>
      <c r="R176" s="641"/>
      <c r="S176" s="635"/>
      <c r="T176" s="640"/>
      <c r="U176" s="642"/>
      <c r="V176" s="643"/>
      <c r="W176" s="644">
        <v>9.0</v>
      </c>
      <c r="X176" s="645">
        <v>9.5</v>
      </c>
      <c r="Y176" s="641"/>
      <c r="Z176" s="647" t="s">
        <v>1003</v>
      </c>
      <c r="AA176" s="417">
        <f>P176*I176</f>
        <v>240</v>
      </c>
      <c r="AB176" s="651"/>
      <c r="AC176" s="653">
        <f>AA176/(H176*(P176-1))</f>
        <v>13.71428571</v>
      </c>
      <c r="AD176" s="655">
        <f>AA176/(H176*(P176-1)+K176)</f>
        <v>9.056603774</v>
      </c>
      <c r="AE176" s="653" t="str">
        <f>IF(N176="да",AA176/IF(S176=0,Q176*60/M176*R176+H176*(R176-1),IF(S176=1,Q176*60/M176*(R176)+H176*(R176),IF(S176&gt;1,Q176*60/M176*(R176)+S176*60/M176*(S176-1)+H176*(R176)))),"-")</f>
        <v>-</v>
      </c>
      <c r="AF176" s="658" t="str">
        <f>IF(N176="да",AA176/(IF(S176=0,Q176*60/M176*R176+H176*(R176-1),IF(S176=1,Q176*60/M176*(R176)+H176*(R176),IF(S176&gt;1,Q176*60/M176*(R176)+S176*60/M176*(S176-1)+H176*(R176))))+K176),"-")
</f>
        <v>-</v>
      </c>
      <c r="AG176" s="653" t="str">
        <f>IF(O176="да",AA176/IF(V176=0,T176*60/M176*U176+H176*(U176-1),IF(V176=1,T176*60/M176*(U176)+H176*(U176),IF(V176&gt;1,T176*60/M176*(U176)+V176*60/M176*(V176-1)+H176*(U176)))),"-")</f>
        <v>-</v>
      </c>
      <c r="AH176" s="658" t="str">
        <f>IF(O176="да",AA176/(IF(V176=0,T176*60/M176*U176+H176*(U176-1),IF(V176=1,T176*60/M176*(U176)+H176*(U176),IF(V176&gt;1,T176*60/M176*(U176)+V176*60/M176*(V176-1)+H176*(U176))))+K176),"-")
</f>
        <v>-</v>
      </c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2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32"/>
      <c r="N177" s="66"/>
      <c r="O177" s="66"/>
      <c r="P177" s="67"/>
      <c r="Q177" s="66"/>
      <c r="R177" s="66"/>
      <c r="S177" s="66"/>
      <c r="T177" s="66"/>
      <c r="U177" s="32"/>
      <c r="V177" s="32"/>
      <c r="W177" s="32"/>
      <c r="X177" s="32"/>
      <c r="Y177" s="66"/>
      <c r="Z177" s="282"/>
      <c r="AA177" s="159"/>
      <c r="AB177" s="161"/>
      <c r="AC177" s="162"/>
      <c r="AD177" s="163"/>
      <c r="AE177" s="162"/>
      <c r="AF177" s="162"/>
      <c r="AG177" s="162"/>
      <c r="AH177" s="162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32"/>
    </row>
    <row r="178">
      <c r="B178" s="32"/>
      <c r="C178" s="32"/>
      <c r="D178" s="32"/>
      <c r="E178" s="474" t="s">
        <v>1048</v>
      </c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417"/>
      <c r="AB178" s="67"/>
      <c r="AC178" s="30"/>
      <c r="AD178" s="592"/>
      <c r="AE178" s="30"/>
      <c r="AF178" s="30"/>
      <c r="AG178" s="30"/>
      <c r="AH178" s="30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32"/>
    </row>
    <row r="179">
      <c r="B179" s="66"/>
      <c r="C179" s="66"/>
      <c r="D179" s="66"/>
      <c r="E179" s="474" t="s">
        <v>1050</v>
      </c>
      <c r="F179" s="66"/>
      <c r="G179" s="66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69"/>
      <c r="AA179" s="164"/>
      <c r="AB179" s="165"/>
      <c r="AC179" s="166"/>
      <c r="AD179" s="167"/>
      <c r="AE179" s="166"/>
      <c r="AF179" s="166"/>
      <c r="AG179" s="166"/>
      <c r="AH179" s="166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32"/>
    </row>
    <row r="180">
      <c r="A180" s="380" t="s">
        <v>1052</v>
      </c>
      <c r="B180" s="241"/>
      <c r="C180" s="241"/>
      <c r="D180" s="241"/>
      <c r="E180" s="632">
        <v>50.0</v>
      </c>
      <c r="F180" s="633">
        <v>0.11</v>
      </c>
      <c r="G180" s="633">
        <v>1.7</v>
      </c>
      <c r="H180" s="633">
        <v>1.65</v>
      </c>
      <c r="I180" s="633">
        <v>33.0</v>
      </c>
      <c r="J180" s="634">
        <v>2.0</v>
      </c>
      <c r="K180" s="634">
        <v>8.0</v>
      </c>
      <c r="L180" s="634">
        <v>60.0</v>
      </c>
      <c r="M180" s="661">
        <v>360.0</v>
      </c>
      <c r="N180" s="663" t="s">
        <v>242</v>
      </c>
      <c r="O180" s="665" t="s">
        <v>242</v>
      </c>
      <c r="P180" s="639">
        <v>20.0</v>
      </c>
      <c r="Q180" s="666">
        <v>3.0</v>
      </c>
      <c r="R180" s="634">
        <v>6.0</v>
      </c>
      <c r="S180" s="661">
        <v>2.0</v>
      </c>
      <c r="T180" s="666">
        <v>5.0</v>
      </c>
      <c r="U180" s="645">
        <v>4.0</v>
      </c>
      <c r="V180" s="643"/>
      <c r="W180" s="644">
        <v>53.0</v>
      </c>
      <c r="X180" s="645">
        <v>56.5</v>
      </c>
      <c r="Y180" s="633">
        <v>-0.35</v>
      </c>
      <c r="Z180" s="667" t="s">
        <v>1072</v>
      </c>
      <c r="AA180" s="164">
        <f>P180*I180</f>
        <v>660</v>
      </c>
      <c r="AB180" s="668"/>
      <c r="AC180" s="669">
        <f>AA180/(H180*(P180-1))</f>
        <v>21.05263158</v>
      </c>
      <c r="AD180" s="670">
        <f>AA180/(H180*(P180-1)+K180)</f>
        <v>16.772554</v>
      </c>
      <c r="AE180" s="669">
        <f>IF(N180="да",AA180/IF(S180=0,Q180*60/M180*R180+H180*(R180-1),IF(S180=1,Q180*60/M180*(R180)+H180*(R180),IF(S180&gt;1,Q180*60/M180*(R180)+S180*60/M180*(S180-1)+H180*(R180)))),"-")</f>
        <v>49.87405542</v>
      </c>
      <c r="AF180" s="671">
        <f>IF(N180="да",AA180/(IF(S180=0,Q180*60/M180*R180+H180*(R180-1),IF(S180=1,Q180*60/M180*(R180)+H180*(R180),IF(S180&gt;1,Q180*60/M180*(R180)+S180*60/M180*(S180-1)+H180*(R180))))+K180),"-")
</f>
        <v>31.08320251</v>
      </c>
      <c r="AG180" s="669">
        <f>IF(O180="да",AA180/IF(V180=0,T180*60/M180*U180+H180*(U180-1),IF(V180=1,T180*60/M180*(U180)+H180*(U180),IF(V180&gt;1,T180*60/M180*(U180)+V180*60/M180*(V180-1)+H180*(U180)))),"-")</f>
        <v>79.67806841</v>
      </c>
      <c r="AH180" s="671">
        <f>IF(O180="да",AA180/(IF(V180=0,T180*60/M180*U180+H180*(U180-1),IF(V180=1,T180*60/M180*(U180)+H180*(U180),IF(V180&gt;1,T180*60/M180*(U180)+V180*60/M180*(V180-1)+H180*(U180))))+K180),"-")
</f>
        <v>40.53224156</v>
      </c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282"/>
      <c r="AA181" s="159"/>
      <c r="AB181" s="161"/>
      <c r="AC181" s="162"/>
      <c r="AD181" s="163"/>
      <c r="AE181" s="162"/>
      <c r="AF181" s="162"/>
      <c r="AG181" s="162"/>
      <c r="AH181" s="162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32"/>
    </row>
    <row r="182">
      <c r="B182" s="32"/>
      <c r="C182" s="32"/>
      <c r="D182" s="32"/>
      <c r="E182" s="474" t="s">
        <v>1110</v>
      </c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67"/>
      <c r="Q182" s="32"/>
      <c r="R182" s="32"/>
      <c r="S182" s="32"/>
      <c r="T182" s="32"/>
      <c r="U182" s="32"/>
      <c r="V182" s="32"/>
      <c r="W182" s="32"/>
      <c r="X182" s="32"/>
      <c r="Y182" s="32"/>
      <c r="Z182" s="369"/>
      <c r="AA182" s="164"/>
      <c r="AB182" s="165"/>
      <c r="AC182" s="166"/>
      <c r="AD182" s="167"/>
      <c r="AE182" s="166"/>
      <c r="AF182" s="166"/>
      <c r="AG182" s="166"/>
      <c r="AH182" s="166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32"/>
    </row>
    <row r="183">
      <c r="A183" s="380" t="s">
        <v>1112</v>
      </c>
      <c r="B183" s="241"/>
      <c r="C183" s="241"/>
      <c r="D183" s="241"/>
      <c r="E183" s="672">
        <v>60.0</v>
      </c>
      <c r="F183" s="673">
        <v>0.1</v>
      </c>
      <c r="G183" s="673">
        <v>1.5</v>
      </c>
      <c r="H183" s="674">
        <v>1.7</v>
      </c>
      <c r="I183" s="674">
        <v>40.0</v>
      </c>
      <c r="J183" s="675">
        <v>2.0</v>
      </c>
      <c r="K183" s="676">
        <v>8.0</v>
      </c>
      <c r="L183" s="675">
        <v>60.0</v>
      </c>
      <c r="M183" s="677">
        <v>360.0</v>
      </c>
      <c r="N183" s="678" t="s">
        <v>242</v>
      </c>
      <c r="O183" s="679" t="s">
        <v>242</v>
      </c>
      <c r="P183" s="680">
        <v>20.0</v>
      </c>
      <c r="Q183" s="681">
        <v>2.0</v>
      </c>
      <c r="R183" s="675">
        <v>10.0</v>
      </c>
      <c r="S183" s="682"/>
      <c r="T183" s="683">
        <v>5.0</v>
      </c>
      <c r="U183" s="676">
        <v>4.0</v>
      </c>
      <c r="V183" s="684"/>
      <c r="W183" s="683">
        <v>63.0</v>
      </c>
      <c r="X183" s="676">
        <v>67.5</v>
      </c>
      <c r="Y183" s="674">
        <v>-0.35</v>
      </c>
      <c r="Z183" s="685" t="s">
        <v>1119</v>
      </c>
      <c r="AA183" s="159">
        <f t="shared" ref="AA183:AA184" si="78">P183*I183</f>
        <v>800</v>
      </c>
      <c r="AB183" s="686"/>
      <c r="AC183" s="687">
        <f t="shared" ref="AC183:AC184" si="79">AA183/(H183*(P183-1))</f>
        <v>24.76780186</v>
      </c>
      <c r="AD183" s="688">
        <f t="shared" ref="AD183:AD184" si="80">AA183/(H183*(P183-1)+K183)</f>
        <v>19.85111663</v>
      </c>
      <c r="AE183" s="687">
        <f t="shared" ref="AE183:AE184" si="81">IF(N183="да",AA183/IF(S183=0,Q183*60/M183*R183+H183*(R183-1),IF(S183=1,Q183*60/M183*(R183)+H183*(R183),IF(S183&gt;1,Q183*60/M183*(R183)+S183*60/M183*(S183-1)+H183*(R183)))),"-")</f>
        <v>42.93381038</v>
      </c>
      <c r="AF183" s="689">
        <f t="shared" ref="AF183:AF184" si="82">IF(N183="да",AA183/(IF(S183=0,Q183*60/M183*R183+H183*(R183-1),IF(S183=1,Q183*60/M183*(R183)+H183*(R183),IF(S183&gt;1,Q183*60/M183*(R183)+S183*60/M183*(S183-1)+H183*(R183))))+K183),"-")
</f>
        <v>30.03754693</v>
      </c>
      <c r="AG183" s="687">
        <f t="shared" ref="AG183:AG184" si="83">IF(O183="да",AA183/IF(V183=0,T183*60/M183*U183+H183*(U183-1),IF(V183=1,T183*60/M183*(U183)+H183*(U183),IF(V183&gt;1,T183*60/M183*(U183)+V183*60/M183*(V183-1)+H183*(U183)))),"-")</f>
        <v>94.86166008</v>
      </c>
      <c r="AH183" s="689">
        <f t="shared" ref="AH183:AH184" si="84">IF(O183="да",AA183/(IF(V183=0,T183*60/M183*U183+H183*(U183-1),IF(V183=1,T183*60/M183*(U183)+H183*(U183),IF(V183&gt;1,T183*60/M183*(U183)+V183*60/M183*(V183-1)+H183*(U183))))+K183),"-")
</f>
        <v>48.68154158</v>
      </c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2"/>
    </row>
    <row r="184">
      <c r="A184" s="690" t="s">
        <v>1130</v>
      </c>
      <c r="B184" s="258"/>
      <c r="C184" s="258"/>
      <c r="D184" s="258"/>
      <c r="E184" s="142">
        <v>70.0</v>
      </c>
      <c r="F184" s="143">
        <v>0.15</v>
      </c>
      <c r="G184" s="143">
        <v>2.2</v>
      </c>
      <c r="H184" s="143">
        <v>1.5</v>
      </c>
      <c r="I184" s="143">
        <v>50.0</v>
      </c>
      <c r="J184" s="144">
        <v>2.0</v>
      </c>
      <c r="K184" s="144">
        <v>10.0</v>
      </c>
      <c r="L184" s="144">
        <v>50.0</v>
      </c>
      <c r="M184" s="691"/>
      <c r="N184" s="146" t="s">
        <v>53</v>
      </c>
      <c r="O184" s="147" t="s">
        <v>53</v>
      </c>
      <c r="P184" s="148">
        <v>5.0</v>
      </c>
      <c r="Q184" s="692"/>
      <c r="R184" s="693"/>
      <c r="S184" s="691"/>
      <c r="T184" s="692"/>
      <c r="U184" s="693"/>
      <c r="V184" s="691"/>
      <c r="W184" s="151">
        <v>62.0</v>
      </c>
      <c r="X184" s="144">
        <v>70.6</v>
      </c>
      <c r="Y184" s="143">
        <v>-0.5</v>
      </c>
      <c r="Z184" s="694" t="s">
        <v>622</v>
      </c>
      <c r="AA184" s="417">
        <f t="shared" si="78"/>
        <v>250</v>
      </c>
      <c r="AB184" s="651"/>
      <c r="AC184" s="653">
        <f t="shared" si="79"/>
        <v>41.66666667</v>
      </c>
      <c r="AD184" s="655">
        <f t="shared" si="80"/>
        <v>15.625</v>
      </c>
      <c r="AE184" s="653" t="str">
        <f t="shared" si="81"/>
        <v>-</v>
      </c>
      <c r="AF184" s="658" t="str">
        <f t="shared" si="82"/>
        <v>-</v>
      </c>
      <c r="AG184" s="653" t="str">
        <f t="shared" si="83"/>
        <v>-</v>
      </c>
      <c r="AH184" s="658" t="str">
        <f t="shared" si="84"/>
        <v>-</v>
      </c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67"/>
      <c r="Q185" s="32"/>
      <c r="R185" s="32"/>
      <c r="S185" s="32"/>
      <c r="T185" s="32"/>
      <c r="U185" s="32"/>
      <c r="V185" s="32"/>
      <c r="W185" s="32"/>
      <c r="X185" s="32"/>
      <c r="Y185" s="32"/>
      <c r="Z185" s="282"/>
      <c r="AA185" s="159"/>
      <c r="AB185" s="159"/>
      <c r="AC185" s="162"/>
      <c r="AD185" s="163"/>
      <c r="AE185" s="162"/>
      <c r="AF185" s="162"/>
      <c r="AG185" s="162"/>
      <c r="AH185" s="16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2"/>
    </row>
    <row r="186">
      <c r="B186" s="32"/>
      <c r="C186" s="32"/>
      <c r="D186" s="32"/>
      <c r="E186" s="474" t="s">
        <v>1136</v>
      </c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67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17"/>
      <c r="AB186" s="417"/>
      <c r="AC186" s="30"/>
      <c r="AD186" s="592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2"/>
    </row>
    <row r="187">
      <c r="B187" s="32"/>
      <c r="C187" s="32"/>
      <c r="D187" s="32"/>
      <c r="E187" s="474" t="s">
        <v>1137</v>
      </c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67"/>
      <c r="Q187" s="32"/>
      <c r="R187" s="32"/>
      <c r="S187" s="32"/>
      <c r="T187" s="32"/>
      <c r="U187" s="32"/>
      <c r="V187" s="32"/>
      <c r="W187" s="32"/>
      <c r="X187" s="32"/>
      <c r="Y187" s="32"/>
      <c r="Z187" s="369"/>
      <c r="AA187" s="164"/>
      <c r="AB187" s="164"/>
      <c r="AC187" s="166"/>
      <c r="AD187" s="167"/>
      <c r="AE187" s="166"/>
      <c r="AF187" s="166"/>
      <c r="AG187" s="166"/>
      <c r="AH187" s="166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2"/>
    </row>
    <row r="188">
      <c r="A188" s="690" t="s">
        <v>1138</v>
      </c>
      <c r="B188" s="258"/>
      <c r="C188" s="258"/>
      <c r="D188" s="258"/>
      <c r="E188" s="695">
        <v>15.0</v>
      </c>
      <c r="F188" s="642"/>
      <c r="G188" s="642"/>
      <c r="H188" s="696">
        <v>1.0</v>
      </c>
      <c r="I188" s="696">
        <v>25.0</v>
      </c>
      <c r="J188" s="645">
        <v>1.5</v>
      </c>
      <c r="K188" s="642"/>
      <c r="L188" s="645">
        <v>8.0</v>
      </c>
      <c r="M188" s="643"/>
      <c r="N188" s="697"/>
      <c r="O188" s="698"/>
      <c r="P188" s="699"/>
      <c r="Q188" s="700"/>
      <c r="R188" s="642"/>
      <c r="S188" s="643"/>
      <c r="T188" s="700"/>
      <c r="U188" s="642"/>
      <c r="V188" s="643"/>
      <c r="W188" s="644">
        <v>0.7</v>
      </c>
      <c r="X188" s="645">
        <v>0.4</v>
      </c>
      <c r="Y188" s="696">
        <v>-0.16</v>
      </c>
      <c r="Z188" s="701"/>
      <c r="AA188" s="702" t="s">
        <v>528</v>
      </c>
      <c r="AB188" s="668"/>
      <c r="AC188" s="703" t="s">
        <v>528</v>
      </c>
      <c r="AD188" s="704" t="s">
        <v>528</v>
      </c>
      <c r="AE188" s="653" t="str">
        <f>IF(N188="да",AA188/IF(S188=0,Q188*60/M188*R188+H188*(R188-1),IF(S188=1,Q188*60/M188*(R188)+H188*(R188),IF(S188&gt;1,Q188*60/M188*(R188)+S188*60/M188*(S188-1)+H188*(R188)))),"-")</f>
        <v>-</v>
      </c>
      <c r="AF188" s="658" t="str">
        <f>IF(N188="да",AA188/(IF(S188=0,Q188*60/M188*R188+H188*(R188-1),IF(S188=1,Q188*60/M188*(R188)+H188*(R188),IF(S188&gt;1,Q188*60/M188*(R188)+S188*60/M188*(S188-1)+H188*(R188))))+K188),"-")
</f>
        <v>-</v>
      </c>
      <c r="AG188" s="653" t="str">
        <f>IF(O188="да",AA188/IF(V188=0,T188*60/M188*U188+H188*(U188-1),IF(V188=1,T188*60/M188*(U188)+H188*(U188),IF(V188&gt;1,T188*60/M188*(U188)+V188*60/M188*(V188-1)+H188*(U188)))),"-")</f>
        <v>-</v>
      </c>
      <c r="AH188" s="658" t="str">
        <f>IF(O188="да",AA188/(IF(V188=0,T188*60/M188*U188+H188*(U188-1),IF(V188=1,T188*60/M188*(U188)+H188*(U188),IF(V188&gt;1,T188*60/M188*(U188)+V188*60/M188*(V188-1)+H188*(U188))))+K188),"-")
</f>
        <v>-</v>
      </c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67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161"/>
      <c r="AB189" s="161"/>
      <c r="AC189" s="283"/>
      <c r="AD189" s="283"/>
      <c r="AE189" s="283"/>
      <c r="AF189" s="283"/>
      <c r="AG189" s="283"/>
      <c r="AH189" s="283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67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67"/>
      <c r="AB190" s="67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67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67"/>
      <c r="AB191" s="67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67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67"/>
      <c r="AB192" s="67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67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67"/>
      <c r="AB193" s="67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6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67"/>
      <c r="AB194" s="67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67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67"/>
      <c r="AB195" s="67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6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67"/>
      <c r="AB196" s="67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67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67"/>
      <c r="AB197" s="67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67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67"/>
      <c r="AB198" s="67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67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67"/>
      <c r="AB199" s="67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67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67"/>
      <c r="AB200" s="67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67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67"/>
      <c r="AB201" s="67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67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67"/>
      <c r="AB202" s="67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67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67"/>
      <c r="AB203" s="67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67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67"/>
      <c r="AB204" s="67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67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67"/>
      <c r="AB205" s="67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67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67"/>
      <c r="AB206" s="67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67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67"/>
      <c r="AB207" s="67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67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67"/>
      <c r="AB208" s="67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67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67"/>
      <c r="AB209" s="67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67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67"/>
      <c r="AB210" s="67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67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67"/>
      <c r="AB211" s="67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67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67"/>
      <c r="AB212" s="67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67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67"/>
      <c r="AB213" s="67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67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67"/>
      <c r="AB228" s="67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67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67"/>
      <c r="AB229" s="67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67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67"/>
      <c r="AB230" s="67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67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67"/>
      <c r="AB231" s="67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67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67"/>
      <c r="AB232" s="67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67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67"/>
      <c r="AB233" s="67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67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67"/>
      <c r="AB234" s="67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67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67"/>
      <c r="AB235" s="67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67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67"/>
      <c r="AB236" s="67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67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67"/>
      <c r="AB237" s="67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67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67"/>
      <c r="AB238" s="67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67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67"/>
      <c r="AB239" s="67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67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67"/>
      <c r="AB240" s="67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67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67"/>
      <c r="AB241" s="67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67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67"/>
      <c r="AB242" s="67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67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67"/>
      <c r="AB243" s="67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67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67"/>
      <c r="AB244" s="67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67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67"/>
      <c r="AB245" s="67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67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67"/>
      <c r="AB246" s="67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67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67"/>
      <c r="AB247" s="67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67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67"/>
      <c r="AB248" s="67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67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67"/>
      <c r="AB249" s="67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67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67"/>
      <c r="AB250" s="67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67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67"/>
      <c r="AB251" s="67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67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67"/>
      <c r="AB252" s="67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67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67"/>
      <c r="AB253" s="67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67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67"/>
      <c r="AB254" s="67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67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67"/>
      <c r="AB255" s="67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67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67"/>
      <c r="AB256" s="67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67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67"/>
      <c r="AB257" s="67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67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67"/>
      <c r="AB258" s="67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67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67"/>
      <c r="AB259" s="67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67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67"/>
      <c r="AB260" s="67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67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67"/>
      <c r="AB261" s="67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67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67"/>
      <c r="AB262" s="67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67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67"/>
      <c r="AB263" s="67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67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67"/>
      <c r="AB264" s="67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67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67"/>
      <c r="AB265" s="67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67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67"/>
      <c r="AB266" s="67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67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67"/>
      <c r="AB267" s="67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67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67"/>
      <c r="AB268" s="67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67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67"/>
      <c r="AB269" s="67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67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67"/>
      <c r="AB270" s="67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67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67"/>
      <c r="AB271" s="67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67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67"/>
      <c r="AB272" s="67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67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67"/>
      <c r="AB273" s="67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67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67"/>
      <c r="AB274" s="67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67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67"/>
      <c r="AB275" s="67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67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67"/>
      <c r="AB276" s="67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67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67"/>
      <c r="AB277" s="67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67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67"/>
      <c r="AB278" s="67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67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67"/>
      <c r="AB279" s="67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67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67"/>
      <c r="AB280" s="67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67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67"/>
      <c r="AB281" s="67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67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67"/>
      <c r="AB282" s="67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67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67"/>
      <c r="AB283" s="67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67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67"/>
      <c r="AB284" s="67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67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67"/>
      <c r="AB285" s="67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67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67"/>
      <c r="AB286" s="67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42"/>
      <c r="Q287" s="32"/>
      <c r="R287" s="32"/>
      <c r="S287" s="315"/>
      <c r="T287" s="32"/>
      <c r="U287" s="32"/>
      <c r="V287" s="315"/>
      <c r="W287" s="32"/>
      <c r="X287" s="32"/>
      <c r="Y287" s="32"/>
      <c r="Z287" s="315"/>
      <c r="AA287" s="67"/>
      <c r="AB287" s="67"/>
      <c r="AC287" s="68"/>
      <c r="AD287" s="334"/>
      <c r="AE287" s="68"/>
      <c r="AF287" s="334"/>
      <c r="AG287" s="68"/>
      <c r="AH287" s="334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42"/>
      <c r="Q288" s="32"/>
      <c r="R288" s="32"/>
      <c r="S288" s="315"/>
      <c r="T288" s="32"/>
      <c r="U288" s="32"/>
      <c r="V288" s="315"/>
      <c r="W288" s="32"/>
      <c r="X288" s="32"/>
      <c r="Y288" s="32"/>
      <c r="Z288" s="315"/>
      <c r="AA288" s="67"/>
      <c r="AB288" s="67"/>
      <c r="AC288" s="68"/>
      <c r="AD288" s="334"/>
      <c r="AE288" s="68"/>
      <c r="AF288" s="334"/>
      <c r="AG288" s="68"/>
      <c r="AH288" s="334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42"/>
      <c r="Q289" s="32"/>
      <c r="R289" s="32"/>
      <c r="S289" s="315"/>
      <c r="T289" s="32"/>
      <c r="U289" s="32"/>
      <c r="V289" s="315"/>
      <c r="W289" s="32"/>
      <c r="X289" s="32"/>
      <c r="Y289" s="32"/>
      <c r="Z289" s="315"/>
      <c r="AA289" s="67"/>
      <c r="AB289" s="67"/>
      <c r="AC289" s="68"/>
      <c r="AD289" s="334"/>
      <c r="AE289" s="68"/>
      <c r="AF289" s="334"/>
      <c r="AG289" s="68"/>
      <c r="AH289" s="334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42"/>
      <c r="Q290" s="32"/>
      <c r="R290" s="32"/>
      <c r="S290" s="315"/>
      <c r="T290" s="32"/>
      <c r="U290" s="32"/>
      <c r="V290" s="315"/>
      <c r="W290" s="32"/>
      <c r="X290" s="32"/>
      <c r="Y290" s="32"/>
      <c r="Z290" s="315"/>
      <c r="AA290" s="67"/>
      <c r="AB290" s="67"/>
      <c r="AC290" s="68"/>
      <c r="AD290" s="334"/>
      <c r="AE290" s="68"/>
      <c r="AF290" s="334"/>
      <c r="AG290" s="68"/>
      <c r="AH290" s="334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42"/>
      <c r="Q291" s="32"/>
      <c r="R291" s="32"/>
      <c r="S291" s="315"/>
      <c r="T291" s="32"/>
      <c r="U291" s="32"/>
      <c r="V291" s="315"/>
      <c r="W291" s="32"/>
      <c r="X291" s="32"/>
      <c r="Y291" s="32"/>
      <c r="Z291" s="315"/>
      <c r="AA291" s="67"/>
      <c r="AB291" s="67"/>
      <c r="AC291" s="68"/>
      <c r="AD291" s="334"/>
      <c r="AE291" s="68"/>
      <c r="AF291" s="334"/>
      <c r="AG291" s="68"/>
      <c r="AH291" s="334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42"/>
      <c r="Q292" s="32"/>
      <c r="R292" s="32"/>
      <c r="S292" s="315"/>
      <c r="T292" s="32"/>
      <c r="U292" s="32"/>
      <c r="V292" s="315"/>
      <c r="W292" s="32"/>
      <c r="X292" s="32"/>
      <c r="Y292" s="32"/>
      <c r="Z292" s="315"/>
      <c r="AA292" s="67"/>
      <c r="AB292" s="67"/>
      <c r="AC292" s="68"/>
      <c r="AD292" s="334"/>
      <c r="AE292" s="68"/>
      <c r="AF292" s="334"/>
      <c r="AG292" s="68"/>
      <c r="AH292" s="334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42"/>
      <c r="Q293" s="32"/>
      <c r="R293" s="32"/>
      <c r="S293" s="315"/>
      <c r="T293" s="32"/>
      <c r="U293" s="32"/>
      <c r="V293" s="315"/>
      <c r="W293" s="32"/>
      <c r="X293" s="32"/>
      <c r="Y293" s="32"/>
      <c r="Z293" s="315"/>
      <c r="AA293" s="67"/>
      <c r="AB293" s="67"/>
      <c r="AC293" s="68"/>
      <c r="AD293" s="334"/>
      <c r="AE293" s="68"/>
      <c r="AF293" s="334"/>
      <c r="AG293" s="68"/>
      <c r="AH293" s="334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42"/>
      <c r="Q294" s="32"/>
      <c r="R294" s="32"/>
      <c r="S294" s="315"/>
      <c r="T294" s="32"/>
      <c r="U294" s="32"/>
      <c r="V294" s="315"/>
      <c r="W294" s="32"/>
      <c r="X294" s="32"/>
      <c r="Y294" s="32"/>
      <c r="Z294" s="315"/>
      <c r="AA294" s="67"/>
      <c r="AB294" s="67"/>
      <c r="AC294" s="68"/>
      <c r="AD294" s="334"/>
      <c r="AE294" s="68"/>
      <c r="AF294" s="334"/>
      <c r="AG294" s="68"/>
      <c r="AH294" s="334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42"/>
      <c r="Q295" s="32"/>
      <c r="R295" s="32"/>
      <c r="S295" s="315"/>
      <c r="T295" s="32"/>
      <c r="U295" s="32"/>
      <c r="V295" s="315"/>
      <c r="W295" s="32"/>
      <c r="X295" s="32"/>
      <c r="Y295" s="32"/>
      <c r="Z295" s="315"/>
      <c r="AA295" s="67"/>
      <c r="AB295" s="67"/>
      <c r="AC295" s="68"/>
      <c r="AD295" s="334"/>
      <c r="AE295" s="68"/>
      <c r="AF295" s="334"/>
      <c r="AG295" s="68"/>
      <c r="AH295" s="334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42"/>
      <c r="Q296" s="32"/>
      <c r="R296" s="32"/>
      <c r="S296" s="315"/>
      <c r="T296" s="32"/>
      <c r="U296" s="32"/>
      <c r="V296" s="315"/>
      <c r="W296" s="32"/>
      <c r="X296" s="32"/>
      <c r="Y296" s="32"/>
      <c r="Z296" s="315"/>
      <c r="AA296" s="67"/>
      <c r="AB296" s="67"/>
      <c r="AC296" s="68"/>
      <c r="AD296" s="334"/>
      <c r="AE296" s="68"/>
      <c r="AF296" s="334"/>
      <c r="AG296" s="68"/>
      <c r="AH296" s="334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42"/>
      <c r="Q297" s="32"/>
      <c r="R297" s="32"/>
      <c r="S297" s="315"/>
      <c r="T297" s="32"/>
      <c r="U297" s="32"/>
      <c r="V297" s="315"/>
      <c r="W297" s="32"/>
      <c r="X297" s="32"/>
      <c r="Y297" s="32"/>
      <c r="Z297" s="315"/>
      <c r="AA297" s="67"/>
      <c r="AB297" s="67"/>
      <c r="AC297" s="68"/>
      <c r="AD297" s="334"/>
      <c r="AE297" s="68"/>
      <c r="AF297" s="334"/>
      <c r="AG297" s="68"/>
      <c r="AH297" s="334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42"/>
      <c r="Q298" s="32"/>
      <c r="R298" s="32"/>
      <c r="S298" s="315"/>
      <c r="T298" s="32"/>
      <c r="U298" s="32"/>
      <c r="V298" s="315"/>
      <c r="W298" s="32"/>
      <c r="X298" s="32"/>
      <c r="Y298" s="32"/>
      <c r="Z298" s="315"/>
      <c r="AA298" s="67"/>
      <c r="AB298" s="67"/>
      <c r="AC298" s="68"/>
      <c r="AD298" s="334"/>
      <c r="AE298" s="68"/>
      <c r="AF298" s="334"/>
      <c r="AG298" s="68"/>
      <c r="AH298" s="334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42"/>
      <c r="Q299" s="32"/>
      <c r="R299" s="32"/>
      <c r="S299" s="315"/>
      <c r="T299" s="32"/>
      <c r="U299" s="32"/>
      <c r="V299" s="315"/>
      <c r="W299" s="32"/>
      <c r="X299" s="32"/>
      <c r="Y299" s="32"/>
      <c r="Z299" s="315"/>
      <c r="AA299" s="67"/>
      <c r="AB299" s="67"/>
      <c r="AC299" s="68"/>
      <c r="AD299" s="334"/>
      <c r="AE299" s="68"/>
      <c r="AF299" s="334"/>
      <c r="AG299" s="68"/>
      <c r="AH299" s="334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42"/>
      <c r="Q300" s="32"/>
      <c r="R300" s="32"/>
      <c r="S300" s="315"/>
      <c r="T300" s="32"/>
      <c r="U300" s="32"/>
      <c r="V300" s="315"/>
      <c r="W300" s="32"/>
      <c r="X300" s="32"/>
      <c r="Y300" s="32"/>
      <c r="Z300" s="315"/>
      <c r="AA300" s="67"/>
      <c r="AB300" s="67"/>
      <c r="AC300" s="68"/>
      <c r="AD300" s="334"/>
      <c r="AE300" s="68"/>
      <c r="AF300" s="334"/>
      <c r="AG300" s="68"/>
      <c r="AH300" s="334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42"/>
      <c r="Q301" s="32"/>
      <c r="R301" s="32"/>
      <c r="S301" s="315"/>
      <c r="T301" s="32"/>
      <c r="U301" s="32"/>
      <c r="V301" s="315"/>
      <c r="W301" s="32"/>
      <c r="X301" s="32"/>
      <c r="Y301" s="32"/>
      <c r="Z301" s="315"/>
      <c r="AA301" s="67"/>
      <c r="AB301" s="67"/>
      <c r="AC301" s="68"/>
      <c r="AD301" s="334"/>
      <c r="AE301" s="68"/>
      <c r="AF301" s="334"/>
      <c r="AG301" s="68"/>
      <c r="AH301" s="334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42"/>
      <c r="Q302" s="32"/>
      <c r="R302" s="32"/>
      <c r="S302" s="315"/>
      <c r="T302" s="32"/>
      <c r="U302" s="32"/>
      <c r="V302" s="315"/>
      <c r="W302" s="32"/>
      <c r="X302" s="32"/>
      <c r="Y302" s="32"/>
      <c r="Z302" s="315"/>
      <c r="AA302" s="67"/>
      <c r="AB302" s="67"/>
      <c r="AC302" s="68"/>
      <c r="AD302" s="334"/>
      <c r="AE302" s="68"/>
      <c r="AF302" s="334"/>
      <c r="AG302" s="68"/>
      <c r="AH302" s="334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42"/>
      <c r="Q303" s="32"/>
      <c r="R303" s="32"/>
      <c r="S303" s="315"/>
      <c r="T303" s="32"/>
      <c r="U303" s="32"/>
      <c r="V303" s="315"/>
      <c r="W303" s="32"/>
      <c r="X303" s="32"/>
      <c r="Y303" s="32"/>
      <c r="Z303" s="315"/>
      <c r="AA303" s="67"/>
      <c r="AB303" s="67"/>
      <c r="AC303" s="68"/>
      <c r="AD303" s="334"/>
      <c r="AE303" s="68"/>
      <c r="AF303" s="334"/>
      <c r="AG303" s="68"/>
      <c r="AH303" s="334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42"/>
      <c r="Q304" s="32"/>
      <c r="R304" s="32"/>
      <c r="S304" s="315"/>
      <c r="T304" s="32"/>
      <c r="U304" s="32"/>
      <c r="V304" s="315"/>
      <c r="W304" s="32"/>
      <c r="X304" s="32"/>
      <c r="Y304" s="32"/>
      <c r="Z304" s="315"/>
      <c r="AA304" s="67"/>
      <c r="AB304" s="67"/>
      <c r="AC304" s="68"/>
      <c r="AD304" s="334"/>
      <c r="AE304" s="68"/>
      <c r="AF304" s="334"/>
      <c r="AG304" s="68"/>
      <c r="AH304" s="334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42"/>
      <c r="Q305" s="32"/>
      <c r="R305" s="32"/>
      <c r="S305" s="315"/>
      <c r="T305" s="32"/>
      <c r="U305" s="32"/>
      <c r="V305" s="315"/>
      <c r="W305" s="32"/>
      <c r="X305" s="32"/>
      <c r="Y305" s="32"/>
      <c r="Z305" s="315"/>
      <c r="AA305" s="67"/>
      <c r="AB305" s="67"/>
      <c r="AC305" s="68"/>
      <c r="AD305" s="334"/>
      <c r="AE305" s="68"/>
      <c r="AF305" s="334"/>
      <c r="AG305" s="68"/>
      <c r="AH305" s="334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42"/>
      <c r="Q306" s="32"/>
      <c r="R306" s="32"/>
      <c r="S306" s="315"/>
      <c r="T306" s="32"/>
      <c r="U306" s="32"/>
      <c r="V306" s="315"/>
      <c r="W306" s="32"/>
      <c r="X306" s="32"/>
      <c r="Y306" s="32"/>
      <c r="Z306" s="315"/>
      <c r="AA306" s="67"/>
      <c r="AB306" s="67"/>
      <c r="AC306" s="68"/>
      <c r="AD306" s="334"/>
      <c r="AE306" s="68"/>
      <c r="AF306" s="334"/>
      <c r="AG306" s="68"/>
      <c r="AH306" s="334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42"/>
      <c r="Q307" s="32"/>
      <c r="R307" s="32"/>
      <c r="S307" s="315"/>
      <c r="T307" s="32"/>
      <c r="U307" s="32"/>
      <c r="V307" s="315"/>
      <c r="W307" s="32"/>
      <c r="X307" s="32"/>
      <c r="Y307" s="32"/>
      <c r="Z307" s="315"/>
      <c r="AA307" s="67"/>
      <c r="AB307" s="67"/>
      <c r="AC307" s="68"/>
      <c r="AD307" s="334"/>
      <c r="AE307" s="68"/>
      <c r="AF307" s="334"/>
      <c r="AG307" s="68"/>
      <c r="AH307" s="334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42"/>
      <c r="Q308" s="32"/>
      <c r="R308" s="32"/>
      <c r="S308" s="315"/>
      <c r="T308" s="32"/>
      <c r="U308" s="32"/>
      <c r="V308" s="315"/>
      <c r="W308" s="32"/>
      <c r="X308" s="32"/>
      <c r="Y308" s="32"/>
      <c r="Z308" s="315"/>
      <c r="AA308" s="67"/>
      <c r="AB308" s="67"/>
      <c r="AC308" s="68"/>
      <c r="AD308" s="334"/>
      <c r="AE308" s="68"/>
      <c r="AF308" s="334"/>
      <c r="AG308" s="68"/>
      <c r="AH308" s="334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42"/>
      <c r="Q309" s="32"/>
      <c r="R309" s="32"/>
      <c r="S309" s="315"/>
      <c r="T309" s="32"/>
      <c r="U309" s="32"/>
      <c r="V309" s="315"/>
      <c r="W309" s="32"/>
      <c r="X309" s="32"/>
      <c r="Y309" s="32"/>
      <c r="Z309" s="315"/>
      <c r="AA309" s="67"/>
      <c r="AB309" s="67"/>
      <c r="AC309" s="68"/>
      <c r="AD309" s="334"/>
      <c r="AE309" s="68"/>
      <c r="AF309" s="334"/>
      <c r="AG309" s="68"/>
      <c r="AH309" s="334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42"/>
      <c r="Q310" s="32"/>
      <c r="R310" s="32"/>
      <c r="S310" s="315"/>
      <c r="T310" s="32"/>
      <c r="U310" s="32"/>
      <c r="V310" s="315"/>
      <c r="W310" s="32"/>
      <c r="X310" s="32"/>
      <c r="Y310" s="32"/>
      <c r="Z310" s="315"/>
      <c r="AA310" s="67"/>
      <c r="AB310" s="67"/>
      <c r="AC310" s="68"/>
      <c r="AD310" s="334"/>
      <c r="AE310" s="68"/>
      <c r="AF310" s="334"/>
      <c r="AG310" s="68"/>
      <c r="AH310" s="334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42"/>
      <c r="Q311" s="32"/>
      <c r="R311" s="32"/>
      <c r="S311" s="315"/>
      <c r="T311" s="32"/>
      <c r="U311" s="32"/>
      <c r="V311" s="315"/>
      <c r="W311" s="32"/>
      <c r="X311" s="32"/>
      <c r="Y311" s="32"/>
      <c r="Z311" s="315"/>
      <c r="AA311" s="67"/>
      <c r="AB311" s="67"/>
      <c r="AC311" s="68"/>
      <c r="AD311" s="334"/>
      <c r="AE311" s="68"/>
      <c r="AF311" s="334"/>
      <c r="AG311" s="68"/>
      <c r="AH311" s="334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42"/>
      <c r="Q312" s="32"/>
      <c r="R312" s="32"/>
      <c r="S312" s="315"/>
      <c r="T312" s="32"/>
      <c r="U312" s="32"/>
      <c r="V312" s="315"/>
      <c r="W312" s="32"/>
      <c r="X312" s="32"/>
      <c r="Y312" s="32"/>
      <c r="Z312" s="315"/>
      <c r="AA312" s="67"/>
      <c r="AB312" s="67"/>
      <c r="AC312" s="68"/>
      <c r="AD312" s="334"/>
      <c r="AE312" s="68"/>
      <c r="AF312" s="334"/>
      <c r="AG312" s="68"/>
      <c r="AH312" s="334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42"/>
      <c r="Q313" s="32"/>
      <c r="R313" s="32"/>
      <c r="S313" s="315"/>
      <c r="T313" s="32"/>
      <c r="U313" s="32"/>
      <c r="V313" s="315"/>
      <c r="W313" s="32"/>
      <c r="X313" s="32"/>
      <c r="Y313" s="32"/>
      <c r="Z313" s="315"/>
      <c r="AA313" s="67"/>
      <c r="AB313" s="67"/>
      <c r="AC313" s="68"/>
      <c r="AD313" s="334"/>
      <c r="AE313" s="68"/>
      <c r="AF313" s="334"/>
      <c r="AG313" s="68"/>
      <c r="AH313" s="334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42"/>
      <c r="Q314" s="32"/>
      <c r="R314" s="32"/>
      <c r="S314" s="315"/>
      <c r="T314" s="32"/>
      <c r="U314" s="32"/>
      <c r="V314" s="315"/>
      <c r="W314" s="32"/>
      <c r="X314" s="32"/>
      <c r="Y314" s="32"/>
      <c r="Z314" s="315"/>
      <c r="AA314" s="67"/>
      <c r="AB314" s="67"/>
      <c r="AC314" s="68"/>
      <c r="AD314" s="334"/>
      <c r="AE314" s="68"/>
      <c r="AF314" s="334"/>
      <c r="AG314" s="68"/>
      <c r="AH314" s="334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42"/>
      <c r="Q315" s="32"/>
      <c r="R315" s="32"/>
      <c r="S315" s="315"/>
      <c r="T315" s="32"/>
      <c r="U315" s="32"/>
      <c r="V315" s="315"/>
      <c r="W315" s="32"/>
      <c r="X315" s="32"/>
      <c r="Y315" s="32"/>
      <c r="Z315" s="315"/>
      <c r="AA315" s="67"/>
      <c r="AB315" s="67"/>
      <c r="AC315" s="68"/>
      <c r="AD315" s="334"/>
      <c r="AE315" s="68"/>
      <c r="AF315" s="334"/>
      <c r="AG315" s="68"/>
      <c r="AH315" s="334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42"/>
      <c r="Q316" s="32"/>
      <c r="R316" s="32"/>
      <c r="S316" s="315"/>
      <c r="T316" s="32"/>
      <c r="U316" s="32"/>
      <c r="V316" s="315"/>
      <c r="W316" s="32"/>
      <c r="X316" s="32"/>
      <c r="Y316" s="32"/>
      <c r="Z316" s="315"/>
      <c r="AA316" s="67"/>
      <c r="AB316" s="67"/>
      <c r="AC316" s="68"/>
      <c r="AD316" s="334"/>
      <c r="AE316" s="68"/>
      <c r="AF316" s="334"/>
      <c r="AG316" s="68"/>
      <c r="AH316" s="334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42"/>
      <c r="Q317" s="32"/>
      <c r="R317" s="32"/>
      <c r="S317" s="315"/>
      <c r="T317" s="32"/>
      <c r="U317" s="32"/>
      <c r="V317" s="315"/>
      <c r="W317" s="32"/>
      <c r="X317" s="32"/>
      <c r="Y317" s="32"/>
      <c r="Z317" s="315"/>
      <c r="AA317" s="67"/>
      <c r="AB317" s="67"/>
      <c r="AC317" s="68"/>
      <c r="AD317" s="334"/>
      <c r="AE317" s="68"/>
      <c r="AF317" s="334"/>
      <c r="AG317" s="68"/>
      <c r="AH317" s="334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42"/>
      <c r="Q318" s="32"/>
      <c r="R318" s="32"/>
      <c r="S318" s="315"/>
      <c r="T318" s="32"/>
      <c r="U318" s="32"/>
      <c r="V318" s="315"/>
      <c r="W318" s="32"/>
      <c r="X318" s="32"/>
      <c r="Y318" s="32"/>
      <c r="Z318" s="315"/>
      <c r="AA318" s="67"/>
      <c r="AB318" s="67"/>
      <c r="AC318" s="68"/>
      <c r="AD318" s="334"/>
      <c r="AE318" s="68"/>
      <c r="AF318" s="334"/>
      <c r="AG318" s="68"/>
      <c r="AH318" s="334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42"/>
      <c r="Q319" s="32"/>
      <c r="R319" s="32"/>
      <c r="S319" s="315"/>
      <c r="T319" s="32"/>
      <c r="U319" s="32"/>
      <c r="V319" s="315"/>
      <c r="W319" s="32"/>
      <c r="X319" s="32"/>
      <c r="Y319" s="32"/>
      <c r="Z319" s="315"/>
      <c r="AA319" s="67"/>
      <c r="AB319" s="67"/>
      <c r="AC319" s="68"/>
      <c r="AD319" s="334"/>
      <c r="AE319" s="68"/>
      <c r="AF319" s="334"/>
      <c r="AG319" s="68"/>
      <c r="AH319" s="334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42"/>
      <c r="Q320" s="32"/>
      <c r="R320" s="32"/>
      <c r="S320" s="315"/>
      <c r="T320" s="32"/>
      <c r="U320" s="32"/>
      <c r="V320" s="315"/>
      <c r="W320" s="32"/>
      <c r="X320" s="32"/>
      <c r="Y320" s="32"/>
      <c r="Z320" s="315"/>
      <c r="AA320" s="67"/>
      <c r="AB320" s="67"/>
      <c r="AC320" s="68"/>
      <c r="AD320" s="334"/>
      <c r="AE320" s="68"/>
      <c r="AF320" s="334"/>
      <c r="AG320" s="68"/>
      <c r="AH320" s="334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42"/>
      <c r="Q321" s="32"/>
      <c r="R321" s="32"/>
      <c r="S321" s="315"/>
      <c r="T321" s="32"/>
      <c r="U321" s="32"/>
      <c r="V321" s="315"/>
      <c r="W321" s="32"/>
      <c r="X321" s="32"/>
      <c r="Y321" s="32"/>
      <c r="Z321" s="315"/>
      <c r="AA321" s="67"/>
      <c r="AB321" s="67"/>
      <c r="AC321" s="68"/>
      <c r="AD321" s="334"/>
      <c r="AE321" s="68"/>
      <c r="AF321" s="334"/>
      <c r="AG321" s="68"/>
      <c r="AH321" s="334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42"/>
      <c r="Q322" s="32"/>
      <c r="R322" s="32"/>
      <c r="S322" s="315"/>
      <c r="T322" s="32"/>
      <c r="U322" s="32"/>
      <c r="V322" s="315"/>
      <c r="W322" s="32"/>
      <c r="X322" s="32"/>
      <c r="Y322" s="32"/>
      <c r="Z322" s="315"/>
      <c r="AA322" s="67"/>
      <c r="AB322" s="67"/>
      <c r="AC322" s="68"/>
      <c r="AD322" s="334"/>
      <c r="AE322" s="68"/>
      <c r="AF322" s="334"/>
      <c r="AG322" s="68"/>
      <c r="AH322" s="334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42"/>
      <c r="Q323" s="32"/>
      <c r="R323" s="32"/>
      <c r="S323" s="315"/>
      <c r="T323" s="32"/>
      <c r="U323" s="32"/>
      <c r="V323" s="315"/>
      <c r="W323" s="32"/>
      <c r="X323" s="32"/>
      <c r="Y323" s="32"/>
      <c r="Z323" s="315"/>
      <c r="AA323" s="67"/>
      <c r="AB323" s="67"/>
      <c r="AC323" s="68"/>
      <c r="AD323" s="334"/>
      <c r="AE323" s="68"/>
      <c r="AF323" s="334"/>
      <c r="AG323" s="68"/>
      <c r="AH323" s="334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42"/>
      <c r="Q324" s="32"/>
      <c r="R324" s="32"/>
      <c r="S324" s="315"/>
      <c r="T324" s="32"/>
      <c r="U324" s="32"/>
      <c r="V324" s="315"/>
      <c r="W324" s="32"/>
      <c r="X324" s="32"/>
      <c r="Y324" s="32"/>
      <c r="Z324" s="315"/>
      <c r="AA324" s="67"/>
      <c r="AB324" s="67"/>
      <c r="AC324" s="68"/>
      <c r="AD324" s="334"/>
      <c r="AE324" s="68"/>
      <c r="AF324" s="334"/>
      <c r="AG324" s="68"/>
      <c r="AH324" s="334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42"/>
      <c r="Q325" s="32"/>
      <c r="R325" s="32"/>
      <c r="S325" s="315"/>
      <c r="T325" s="32"/>
      <c r="U325" s="32"/>
      <c r="V325" s="315"/>
      <c r="W325" s="32"/>
      <c r="X325" s="32"/>
      <c r="Y325" s="32"/>
      <c r="Z325" s="315"/>
      <c r="AA325" s="67"/>
      <c r="AB325" s="67"/>
      <c r="AC325" s="68"/>
      <c r="AD325" s="334"/>
      <c r="AE325" s="68"/>
      <c r="AF325" s="334"/>
      <c r="AG325" s="68"/>
      <c r="AH325" s="334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42"/>
      <c r="Q326" s="32"/>
      <c r="R326" s="32"/>
      <c r="S326" s="315"/>
      <c r="T326" s="32"/>
      <c r="U326" s="32"/>
      <c r="V326" s="315"/>
      <c r="W326" s="32"/>
      <c r="X326" s="32"/>
      <c r="Y326" s="32"/>
      <c r="Z326" s="315"/>
      <c r="AA326" s="67"/>
      <c r="AB326" s="67"/>
      <c r="AC326" s="68"/>
      <c r="AD326" s="334"/>
      <c r="AE326" s="68"/>
      <c r="AF326" s="334"/>
      <c r="AG326" s="68"/>
      <c r="AH326" s="334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42"/>
      <c r="Q327" s="32"/>
      <c r="R327" s="32"/>
      <c r="S327" s="315"/>
      <c r="T327" s="32"/>
      <c r="U327" s="32"/>
      <c r="V327" s="315"/>
      <c r="W327" s="32"/>
      <c r="X327" s="32"/>
      <c r="Y327" s="32"/>
      <c r="Z327" s="315"/>
      <c r="AA327" s="67"/>
      <c r="AB327" s="67"/>
      <c r="AC327" s="68"/>
      <c r="AD327" s="334"/>
      <c r="AE327" s="68"/>
      <c r="AF327" s="334"/>
      <c r="AG327" s="68"/>
      <c r="AH327" s="334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42"/>
      <c r="Q328" s="32"/>
      <c r="R328" s="32"/>
      <c r="S328" s="315"/>
      <c r="T328" s="32"/>
      <c r="U328" s="32"/>
      <c r="V328" s="315"/>
      <c r="W328" s="32"/>
      <c r="X328" s="32"/>
      <c r="Y328" s="32"/>
      <c r="Z328" s="315"/>
      <c r="AA328" s="67"/>
      <c r="AB328" s="67"/>
      <c r="AC328" s="68"/>
      <c r="AD328" s="334"/>
      <c r="AE328" s="68"/>
      <c r="AF328" s="334"/>
      <c r="AG328" s="68"/>
      <c r="AH328" s="334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42"/>
      <c r="Q329" s="32"/>
      <c r="R329" s="32"/>
      <c r="S329" s="315"/>
      <c r="T329" s="32"/>
      <c r="U329" s="32"/>
      <c r="V329" s="315"/>
      <c r="W329" s="32"/>
      <c r="X329" s="32"/>
      <c r="Y329" s="32"/>
      <c r="Z329" s="315"/>
      <c r="AA329" s="67"/>
      <c r="AB329" s="67"/>
      <c r="AC329" s="68"/>
      <c r="AD329" s="334"/>
      <c r="AE329" s="68"/>
      <c r="AF329" s="334"/>
      <c r="AG329" s="68"/>
      <c r="AH329" s="334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42"/>
      <c r="Q330" s="32"/>
      <c r="R330" s="32"/>
      <c r="S330" s="315"/>
      <c r="T330" s="32"/>
      <c r="U330" s="32"/>
      <c r="V330" s="315"/>
      <c r="W330" s="32"/>
      <c r="X330" s="32"/>
      <c r="Y330" s="32"/>
      <c r="Z330" s="315"/>
      <c r="AA330" s="67"/>
      <c r="AB330" s="67"/>
      <c r="AC330" s="68"/>
      <c r="AD330" s="334"/>
      <c r="AE330" s="68"/>
      <c r="AF330" s="334"/>
      <c r="AG330" s="68"/>
      <c r="AH330" s="334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42"/>
      <c r="Q331" s="32"/>
      <c r="R331" s="32"/>
      <c r="S331" s="315"/>
      <c r="T331" s="32"/>
      <c r="U331" s="32"/>
      <c r="V331" s="315"/>
      <c r="W331" s="32"/>
      <c r="X331" s="32"/>
      <c r="Y331" s="32"/>
      <c r="Z331" s="315"/>
      <c r="AA331" s="67"/>
      <c r="AB331" s="67"/>
      <c r="AC331" s="68"/>
      <c r="AD331" s="334"/>
      <c r="AE331" s="68"/>
      <c r="AF331" s="334"/>
      <c r="AG331" s="68"/>
      <c r="AH331" s="334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42"/>
      <c r="Q332" s="32"/>
      <c r="R332" s="32"/>
      <c r="S332" s="315"/>
      <c r="T332" s="32"/>
      <c r="U332" s="32"/>
      <c r="V332" s="315"/>
      <c r="W332" s="32"/>
      <c r="X332" s="32"/>
      <c r="Y332" s="32"/>
      <c r="Z332" s="315"/>
      <c r="AA332" s="67"/>
      <c r="AB332" s="67"/>
      <c r="AC332" s="68"/>
      <c r="AD332" s="334"/>
      <c r="AE332" s="68"/>
      <c r="AF332" s="334"/>
      <c r="AG332" s="68"/>
      <c r="AH332" s="334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42"/>
      <c r="Q333" s="32"/>
      <c r="R333" s="32"/>
      <c r="S333" s="315"/>
      <c r="T333" s="32"/>
      <c r="U333" s="32"/>
      <c r="V333" s="315"/>
      <c r="W333" s="32"/>
      <c r="X333" s="32"/>
      <c r="Y333" s="32"/>
      <c r="Z333" s="315"/>
      <c r="AA333" s="67"/>
      <c r="AB333" s="67"/>
      <c r="AC333" s="68"/>
      <c r="AD333" s="334"/>
      <c r="AE333" s="68"/>
      <c r="AF333" s="334"/>
      <c r="AG333" s="68"/>
      <c r="AH333" s="334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42"/>
      <c r="Q334" s="32"/>
      <c r="R334" s="32"/>
      <c r="S334" s="315"/>
      <c r="T334" s="32"/>
      <c r="U334" s="32"/>
      <c r="V334" s="315"/>
      <c r="W334" s="32"/>
      <c r="X334" s="32"/>
      <c r="Y334" s="32"/>
      <c r="Z334" s="315"/>
      <c r="AA334" s="67"/>
      <c r="AB334" s="67"/>
      <c r="AC334" s="68"/>
      <c r="AD334" s="334"/>
      <c r="AE334" s="68"/>
      <c r="AF334" s="334"/>
      <c r="AG334" s="68"/>
      <c r="AH334" s="334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42"/>
      <c r="Q335" s="32"/>
      <c r="R335" s="32"/>
      <c r="S335" s="315"/>
      <c r="T335" s="32"/>
      <c r="U335" s="32"/>
      <c r="V335" s="315"/>
      <c r="W335" s="32"/>
      <c r="X335" s="32"/>
      <c r="Y335" s="32"/>
      <c r="Z335" s="315"/>
      <c r="AA335" s="67"/>
      <c r="AB335" s="67"/>
      <c r="AC335" s="68"/>
      <c r="AD335" s="334"/>
      <c r="AE335" s="68"/>
      <c r="AF335" s="334"/>
      <c r="AG335" s="68"/>
      <c r="AH335" s="334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42"/>
      <c r="Q336" s="32"/>
      <c r="R336" s="32"/>
      <c r="S336" s="315"/>
      <c r="T336" s="32"/>
      <c r="U336" s="32"/>
      <c r="V336" s="315"/>
      <c r="W336" s="32"/>
      <c r="X336" s="32"/>
      <c r="Y336" s="32"/>
      <c r="Z336" s="315"/>
      <c r="AA336" s="67"/>
      <c r="AB336" s="67"/>
      <c r="AC336" s="68"/>
      <c r="AD336" s="334"/>
      <c r="AE336" s="68"/>
      <c r="AF336" s="334"/>
      <c r="AG336" s="68"/>
      <c r="AH336" s="334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42"/>
      <c r="Q337" s="32"/>
      <c r="R337" s="32"/>
      <c r="S337" s="315"/>
      <c r="T337" s="32"/>
      <c r="U337" s="32"/>
      <c r="V337" s="315"/>
      <c r="W337" s="32"/>
      <c r="X337" s="32"/>
      <c r="Y337" s="32"/>
      <c r="Z337" s="315"/>
      <c r="AA337" s="67"/>
      <c r="AB337" s="67"/>
      <c r="AC337" s="68"/>
      <c r="AD337" s="334"/>
      <c r="AE337" s="68"/>
      <c r="AF337" s="334"/>
      <c r="AG337" s="68"/>
      <c r="AH337" s="334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42"/>
      <c r="Q338" s="32"/>
      <c r="R338" s="32"/>
      <c r="S338" s="315"/>
      <c r="T338" s="32"/>
      <c r="U338" s="32"/>
      <c r="V338" s="315"/>
      <c r="W338" s="32"/>
      <c r="X338" s="32"/>
      <c r="Y338" s="32"/>
      <c r="Z338" s="315"/>
      <c r="AA338" s="67"/>
      <c r="AB338" s="67"/>
      <c r="AC338" s="68"/>
      <c r="AD338" s="334"/>
      <c r="AE338" s="68"/>
      <c r="AF338" s="334"/>
      <c r="AG338" s="68"/>
      <c r="AH338" s="334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42"/>
      <c r="Q339" s="32"/>
      <c r="R339" s="32"/>
      <c r="S339" s="315"/>
      <c r="T339" s="32"/>
      <c r="U339" s="32"/>
      <c r="V339" s="315"/>
      <c r="W339" s="32"/>
      <c r="X339" s="32"/>
      <c r="Y339" s="32"/>
      <c r="Z339" s="315"/>
      <c r="AA339" s="67"/>
      <c r="AB339" s="67"/>
      <c r="AC339" s="68"/>
      <c r="AD339" s="334"/>
      <c r="AE339" s="68"/>
      <c r="AF339" s="334"/>
      <c r="AG339" s="68"/>
      <c r="AH339" s="334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42"/>
      <c r="Q340" s="32"/>
      <c r="R340" s="32"/>
      <c r="S340" s="315"/>
      <c r="T340" s="32"/>
      <c r="U340" s="32"/>
      <c r="V340" s="315"/>
      <c r="W340" s="32"/>
      <c r="X340" s="32"/>
      <c r="Y340" s="32"/>
      <c r="Z340" s="315"/>
      <c r="AA340" s="67"/>
      <c r="AB340" s="67"/>
      <c r="AC340" s="68"/>
      <c r="AD340" s="334"/>
      <c r="AE340" s="68"/>
      <c r="AF340" s="334"/>
      <c r="AG340" s="68"/>
      <c r="AH340" s="334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42"/>
      <c r="Q341" s="32"/>
      <c r="R341" s="32"/>
      <c r="S341" s="315"/>
      <c r="T341" s="32"/>
      <c r="U341" s="32"/>
      <c r="V341" s="315"/>
      <c r="W341" s="32"/>
      <c r="X341" s="32"/>
      <c r="Y341" s="32"/>
      <c r="Z341" s="315"/>
      <c r="AA341" s="67"/>
      <c r="AB341" s="67"/>
      <c r="AC341" s="68"/>
      <c r="AD341" s="334"/>
      <c r="AE341" s="68"/>
      <c r="AF341" s="334"/>
      <c r="AG341" s="68"/>
      <c r="AH341" s="334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42"/>
      <c r="Q342" s="32"/>
      <c r="R342" s="32"/>
      <c r="S342" s="315"/>
      <c r="T342" s="32"/>
      <c r="U342" s="32"/>
      <c r="V342" s="315"/>
      <c r="W342" s="32"/>
      <c r="X342" s="32"/>
      <c r="Y342" s="32"/>
      <c r="Z342" s="315"/>
      <c r="AA342" s="67"/>
      <c r="AB342" s="67"/>
      <c r="AC342" s="68"/>
      <c r="AD342" s="334"/>
      <c r="AE342" s="68"/>
      <c r="AF342" s="334"/>
      <c r="AG342" s="68"/>
      <c r="AH342" s="334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42"/>
      <c r="Q343" s="32"/>
      <c r="R343" s="32"/>
      <c r="S343" s="315"/>
      <c r="T343" s="32"/>
      <c r="U343" s="32"/>
      <c r="V343" s="315"/>
      <c r="W343" s="32"/>
      <c r="X343" s="32"/>
      <c r="Y343" s="32"/>
      <c r="Z343" s="315"/>
      <c r="AA343" s="67"/>
      <c r="AB343" s="67"/>
      <c r="AC343" s="68"/>
      <c r="AD343" s="334"/>
      <c r="AE343" s="68"/>
      <c r="AF343" s="334"/>
      <c r="AG343" s="68"/>
      <c r="AH343" s="334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42"/>
      <c r="Q344" s="32"/>
      <c r="R344" s="32"/>
      <c r="S344" s="315"/>
      <c r="T344" s="32"/>
      <c r="U344" s="32"/>
      <c r="V344" s="315"/>
      <c r="W344" s="32"/>
      <c r="X344" s="32"/>
      <c r="Y344" s="32"/>
      <c r="Z344" s="315"/>
      <c r="AA344" s="67"/>
      <c r="AB344" s="67"/>
      <c r="AC344" s="68"/>
      <c r="AD344" s="334"/>
      <c r="AE344" s="68"/>
      <c r="AF344" s="334"/>
      <c r="AG344" s="68"/>
      <c r="AH344" s="334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42"/>
      <c r="Q345" s="32"/>
      <c r="R345" s="32"/>
      <c r="S345" s="315"/>
      <c r="T345" s="32"/>
      <c r="U345" s="32"/>
      <c r="V345" s="315"/>
      <c r="W345" s="32"/>
      <c r="X345" s="32"/>
      <c r="Y345" s="32"/>
      <c r="Z345" s="315"/>
      <c r="AA345" s="67"/>
      <c r="AB345" s="67"/>
      <c r="AC345" s="68"/>
      <c r="AD345" s="334"/>
      <c r="AE345" s="68"/>
      <c r="AF345" s="334"/>
      <c r="AG345" s="68"/>
      <c r="AH345" s="334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42"/>
      <c r="Q346" s="32"/>
      <c r="R346" s="32"/>
      <c r="S346" s="315"/>
      <c r="T346" s="32"/>
      <c r="U346" s="32"/>
      <c r="V346" s="315"/>
      <c r="W346" s="32"/>
      <c r="X346" s="32"/>
      <c r="Y346" s="32"/>
      <c r="Z346" s="315"/>
      <c r="AA346" s="67"/>
      <c r="AB346" s="67"/>
      <c r="AC346" s="68"/>
      <c r="AD346" s="334"/>
      <c r="AE346" s="68"/>
      <c r="AF346" s="334"/>
      <c r="AG346" s="68"/>
      <c r="AH346" s="334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42"/>
      <c r="Q347" s="32"/>
      <c r="R347" s="32"/>
      <c r="S347" s="315"/>
      <c r="T347" s="32"/>
      <c r="U347" s="32"/>
      <c r="V347" s="315"/>
      <c r="W347" s="32"/>
      <c r="X347" s="32"/>
      <c r="Y347" s="32"/>
      <c r="Z347" s="315"/>
      <c r="AA347" s="67"/>
      <c r="AB347" s="67"/>
      <c r="AC347" s="68"/>
      <c r="AD347" s="334"/>
      <c r="AE347" s="68"/>
      <c r="AF347" s="334"/>
      <c r="AG347" s="68"/>
      <c r="AH347" s="334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42"/>
      <c r="Q348" s="32"/>
      <c r="R348" s="32"/>
      <c r="S348" s="315"/>
      <c r="T348" s="32"/>
      <c r="U348" s="32"/>
      <c r="V348" s="315"/>
      <c r="W348" s="32"/>
      <c r="X348" s="32"/>
      <c r="Y348" s="32"/>
      <c r="Z348" s="315"/>
      <c r="AA348" s="67"/>
      <c r="AB348" s="67"/>
      <c r="AC348" s="68"/>
      <c r="AD348" s="334"/>
      <c r="AE348" s="68"/>
      <c r="AF348" s="334"/>
      <c r="AG348" s="68"/>
      <c r="AH348" s="334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42"/>
      <c r="Q349" s="32"/>
      <c r="R349" s="32"/>
      <c r="S349" s="315"/>
      <c r="T349" s="32"/>
      <c r="U349" s="32"/>
      <c r="V349" s="315"/>
      <c r="W349" s="32"/>
      <c r="X349" s="32"/>
      <c r="Y349" s="32"/>
      <c r="Z349" s="315"/>
      <c r="AA349" s="67"/>
      <c r="AB349" s="67"/>
      <c r="AC349" s="68"/>
      <c r="AD349" s="334"/>
      <c r="AE349" s="68"/>
      <c r="AF349" s="334"/>
      <c r="AG349" s="68"/>
      <c r="AH349" s="334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42"/>
      <c r="Q350" s="32"/>
      <c r="R350" s="32"/>
      <c r="S350" s="315"/>
      <c r="T350" s="32"/>
      <c r="U350" s="32"/>
      <c r="V350" s="315"/>
      <c r="W350" s="32"/>
      <c r="X350" s="32"/>
      <c r="Y350" s="32"/>
      <c r="Z350" s="315"/>
      <c r="AA350" s="67"/>
      <c r="AB350" s="67"/>
      <c r="AC350" s="68"/>
      <c r="AD350" s="334"/>
      <c r="AE350" s="68"/>
      <c r="AF350" s="334"/>
      <c r="AG350" s="68"/>
      <c r="AH350" s="334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42"/>
      <c r="Q351" s="32"/>
      <c r="R351" s="32"/>
      <c r="S351" s="315"/>
      <c r="T351" s="32"/>
      <c r="U351" s="32"/>
      <c r="V351" s="315"/>
      <c r="W351" s="32"/>
      <c r="X351" s="32"/>
      <c r="Y351" s="32"/>
      <c r="Z351" s="315"/>
      <c r="AA351" s="67"/>
      <c r="AB351" s="67"/>
      <c r="AC351" s="68"/>
      <c r="AD351" s="334"/>
      <c r="AE351" s="68"/>
      <c r="AF351" s="334"/>
      <c r="AG351" s="68"/>
      <c r="AH351" s="334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42"/>
      <c r="Q352" s="32"/>
      <c r="R352" s="32"/>
      <c r="S352" s="315"/>
      <c r="T352" s="32"/>
      <c r="U352" s="32"/>
      <c r="V352" s="315"/>
      <c r="W352" s="32"/>
      <c r="X352" s="32"/>
      <c r="Y352" s="32"/>
      <c r="Z352" s="315"/>
      <c r="AA352" s="67"/>
      <c r="AB352" s="67"/>
      <c r="AC352" s="68"/>
      <c r="AD352" s="334"/>
      <c r="AE352" s="68"/>
      <c r="AF352" s="334"/>
      <c r="AG352" s="68"/>
      <c r="AH352" s="334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42"/>
      <c r="Q353" s="32"/>
      <c r="R353" s="32"/>
      <c r="S353" s="315"/>
      <c r="T353" s="32"/>
      <c r="U353" s="32"/>
      <c r="V353" s="315"/>
      <c r="W353" s="32"/>
      <c r="X353" s="32"/>
      <c r="Y353" s="32"/>
      <c r="Z353" s="315"/>
      <c r="AA353" s="67"/>
      <c r="AB353" s="67"/>
      <c r="AC353" s="68"/>
      <c r="AD353" s="334"/>
      <c r="AE353" s="68"/>
      <c r="AF353" s="334"/>
      <c r="AG353" s="68"/>
      <c r="AH353" s="334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42"/>
      <c r="Q354" s="32"/>
      <c r="R354" s="32"/>
      <c r="S354" s="315"/>
      <c r="T354" s="32"/>
      <c r="U354" s="32"/>
      <c r="V354" s="315"/>
      <c r="W354" s="32"/>
      <c r="X354" s="32"/>
      <c r="Y354" s="32"/>
      <c r="Z354" s="315"/>
      <c r="AA354" s="67"/>
      <c r="AB354" s="67"/>
      <c r="AC354" s="68"/>
      <c r="AD354" s="334"/>
      <c r="AE354" s="68"/>
      <c r="AF354" s="334"/>
      <c r="AG354" s="68"/>
      <c r="AH354" s="334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42"/>
      <c r="Q355" s="32"/>
      <c r="R355" s="32"/>
      <c r="S355" s="315"/>
      <c r="T355" s="32"/>
      <c r="U355" s="32"/>
      <c r="V355" s="315"/>
      <c r="W355" s="32"/>
      <c r="X355" s="32"/>
      <c r="Y355" s="32"/>
      <c r="Z355" s="315"/>
      <c r="AA355" s="67"/>
      <c r="AB355" s="67"/>
      <c r="AC355" s="68"/>
      <c r="AD355" s="334"/>
      <c r="AE355" s="68"/>
      <c r="AF355" s="334"/>
      <c r="AG355" s="68"/>
      <c r="AH355" s="334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42"/>
      <c r="Q356" s="32"/>
      <c r="R356" s="32"/>
      <c r="S356" s="315"/>
      <c r="T356" s="32"/>
      <c r="U356" s="32"/>
      <c r="V356" s="315"/>
      <c r="W356" s="32"/>
      <c r="X356" s="32"/>
      <c r="Y356" s="32"/>
      <c r="Z356" s="315"/>
      <c r="AA356" s="67"/>
      <c r="AB356" s="67"/>
      <c r="AC356" s="68"/>
      <c r="AD356" s="334"/>
      <c r="AE356" s="68"/>
      <c r="AF356" s="334"/>
      <c r="AG356" s="68"/>
      <c r="AH356" s="334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42"/>
      <c r="Q357" s="32"/>
      <c r="R357" s="32"/>
      <c r="S357" s="315"/>
      <c r="T357" s="32"/>
      <c r="U357" s="32"/>
      <c r="V357" s="315"/>
      <c r="W357" s="32"/>
      <c r="X357" s="32"/>
      <c r="Y357" s="32"/>
      <c r="Z357" s="315"/>
      <c r="AA357" s="67"/>
      <c r="AB357" s="67"/>
      <c r="AC357" s="68"/>
      <c r="AD357" s="334"/>
      <c r="AE357" s="68"/>
      <c r="AF357" s="334"/>
      <c r="AG357" s="68"/>
      <c r="AH357" s="334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42"/>
      <c r="Q358" s="32"/>
      <c r="R358" s="32"/>
      <c r="S358" s="315"/>
      <c r="T358" s="32"/>
      <c r="U358" s="32"/>
      <c r="V358" s="315"/>
      <c r="W358" s="32"/>
      <c r="X358" s="32"/>
      <c r="Y358" s="32"/>
      <c r="Z358" s="315"/>
      <c r="AA358" s="67"/>
      <c r="AB358" s="67"/>
      <c r="AC358" s="68"/>
      <c r="AD358" s="334"/>
      <c r="AE358" s="68"/>
      <c r="AF358" s="334"/>
      <c r="AG358" s="68"/>
      <c r="AH358" s="334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42"/>
      <c r="Q359" s="32"/>
      <c r="R359" s="32"/>
      <c r="S359" s="315"/>
      <c r="T359" s="32"/>
      <c r="U359" s="32"/>
      <c r="V359" s="315"/>
      <c r="W359" s="32"/>
      <c r="X359" s="32"/>
      <c r="Y359" s="32"/>
      <c r="Z359" s="315"/>
      <c r="AA359" s="67"/>
      <c r="AB359" s="67"/>
      <c r="AC359" s="68"/>
      <c r="AD359" s="334"/>
      <c r="AE359" s="68"/>
      <c r="AF359" s="334"/>
      <c r="AG359" s="68"/>
      <c r="AH359" s="334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42"/>
      <c r="Q360" s="32"/>
      <c r="R360" s="32"/>
      <c r="S360" s="315"/>
      <c r="T360" s="32"/>
      <c r="U360" s="32"/>
      <c r="V360" s="315"/>
      <c r="W360" s="32"/>
      <c r="X360" s="32"/>
      <c r="Y360" s="32"/>
      <c r="Z360" s="315"/>
      <c r="AA360" s="67"/>
      <c r="AB360" s="67"/>
      <c r="AC360" s="68"/>
      <c r="AD360" s="334"/>
      <c r="AE360" s="68"/>
      <c r="AF360" s="334"/>
      <c r="AG360" s="68"/>
      <c r="AH360" s="334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42"/>
      <c r="Q361" s="32"/>
      <c r="R361" s="32"/>
      <c r="S361" s="315"/>
      <c r="T361" s="32"/>
      <c r="U361" s="32"/>
      <c r="V361" s="315"/>
      <c r="W361" s="32"/>
      <c r="X361" s="32"/>
      <c r="Y361" s="32"/>
      <c r="Z361" s="315"/>
      <c r="AA361" s="67"/>
      <c r="AB361" s="67"/>
      <c r="AC361" s="68"/>
      <c r="AD361" s="334"/>
      <c r="AE361" s="68"/>
      <c r="AF361" s="334"/>
      <c r="AG361" s="68"/>
      <c r="AH361" s="334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42"/>
      <c r="Q362" s="32"/>
      <c r="R362" s="32"/>
      <c r="S362" s="315"/>
      <c r="T362" s="32"/>
      <c r="U362" s="32"/>
      <c r="V362" s="315"/>
      <c r="W362" s="32"/>
      <c r="X362" s="32"/>
      <c r="Y362" s="32"/>
      <c r="Z362" s="315"/>
      <c r="AA362" s="67"/>
      <c r="AB362" s="67"/>
      <c r="AC362" s="68"/>
      <c r="AD362" s="334"/>
      <c r="AE362" s="68"/>
      <c r="AF362" s="334"/>
      <c r="AG362" s="68"/>
      <c r="AH362" s="334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42"/>
      <c r="Q363" s="32"/>
      <c r="R363" s="32"/>
      <c r="S363" s="315"/>
      <c r="T363" s="32"/>
      <c r="U363" s="32"/>
      <c r="V363" s="315"/>
      <c r="W363" s="32"/>
      <c r="X363" s="32"/>
      <c r="Y363" s="32"/>
      <c r="Z363" s="315"/>
      <c r="AA363" s="67"/>
      <c r="AB363" s="67"/>
      <c r="AC363" s="68"/>
      <c r="AD363" s="334"/>
      <c r="AE363" s="68"/>
      <c r="AF363" s="334"/>
      <c r="AG363" s="68"/>
      <c r="AH363" s="334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42"/>
      <c r="Q364" s="32"/>
      <c r="R364" s="32"/>
      <c r="S364" s="315"/>
      <c r="T364" s="32"/>
      <c r="U364" s="32"/>
      <c r="V364" s="315"/>
      <c r="W364" s="32"/>
      <c r="X364" s="32"/>
      <c r="Y364" s="32"/>
      <c r="Z364" s="315"/>
      <c r="AA364" s="67"/>
      <c r="AB364" s="67"/>
      <c r="AC364" s="68"/>
      <c r="AD364" s="334"/>
      <c r="AE364" s="68"/>
      <c r="AF364" s="334"/>
      <c r="AG364" s="68"/>
      <c r="AH364" s="334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42"/>
      <c r="Q365" s="32"/>
      <c r="R365" s="32"/>
      <c r="S365" s="315"/>
      <c r="T365" s="32"/>
      <c r="U365" s="32"/>
      <c r="V365" s="315"/>
      <c r="W365" s="32"/>
      <c r="X365" s="32"/>
      <c r="Y365" s="32"/>
      <c r="Z365" s="315"/>
      <c r="AA365" s="67"/>
      <c r="AB365" s="67"/>
      <c r="AC365" s="68"/>
      <c r="AD365" s="334"/>
      <c r="AE365" s="68"/>
      <c r="AF365" s="334"/>
      <c r="AG365" s="68"/>
      <c r="AH365" s="334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42"/>
      <c r="Q366" s="32"/>
      <c r="R366" s="32"/>
      <c r="S366" s="315"/>
      <c r="T366" s="32"/>
      <c r="U366" s="32"/>
      <c r="V366" s="315"/>
      <c r="W366" s="32"/>
      <c r="X366" s="32"/>
      <c r="Y366" s="32"/>
      <c r="Z366" s="315"/>
      <c r="AA366" s="67"/>
      <c r="AB366" s="67"/>
      <c r="AC366" s="68"/>
      <c r="AD366" s="334"/>
      <c r="AE366" s="68"/>
      <c r="AF366" s="334"/>
      <c r="AG366" s="68"/>
      <c r="AH366" s="334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42"/>
      <c r="Q367" s="32"/>
      <c r="R367" s="32"/>
      <c r="S367" s="315"/>
      <c r="T367" s="32"/>
      <c r="U367" s="32"/>
      <c r="V367" s="315"/>
      <c r="W367" s="32"/>
      <c r="X367" s="32"/>
      <c r="Y367" s="32"/>
      <c r="Z367" s="315"/>
      <c r="AA367" s="67"/>
      <c r="AB367" s="67"/>
      <c r="AC367" s="68"/>
      <c r="AD367" s="334"/>
      <c r="AE367" s="68"/>
      <c r="AF367" s="334"/>
      <c r="AG367" s="68"/>
      <c r="AH367" s="334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42"/>
      <c r="Q368" s="32"/>
      <c r="R368" s="32"/>
      <c r="S368" s="315"/>
      <c r="T368" s="32"/>
      <c r="U368" s="32"/>
      <c r="V368" s="315"/>
      <c r="W368" s="32"/>
      <c r="X368" s="32"/>
      <c r="Y368" s="32"/>
      <c r="Z368" s="315"/>
      <c r="AA368" s="67"/>
      <c r="AB368" s="67"/>
      <c r="AC368" s="68"/>
      <c r="AD368" s="334"/>
      <c r="AE368" s="68"/>
      <c r="AF368" s="334"/>
      <c r="AG368" s="68"/>
      <c r="AH368" s="334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42"/>
      <c r="Q369" s="32"/>
      <c r="R369" s="32"/>
      <c r="S369" s="315"/>
      <c r="T369" s="32"/>
      <c r="U369" s="32"/>
      <c r="V369" s="315"/>
      <c r="W369" s="32"/>
      <c r="X369" s="32"/>
      <c r="Y369" s="32"/>
      <c r="Z369" s="315"/>
      <c r="AA369" s="67"/>
      <c r="AB369" s="67"/>
      <c r="AC369" s="68"/>
      <c r="AD369" s="334"/>
      <c r="AE369" s="68"/>
      <c r="AF369" s="334"/>
      <c r="AG369" s="68"/>
      <c r="AH369" s="334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42"/>
      <c r="Q370" s="32"/>
      <c r="R370" s="32"/>
      <c r="S370" s="315"/>
      <c r="T370" s="32"/>
      <c r="U370" s="32"/>
      <c r="V370" s="315"/>
      <c r="W370" s="32"/>
      <c r="X370" s="32"/>
      <c r="Y370" s="32"/>
      <c r="Z370" s="315"/>
      <c r="AA370" s="67"/>
      <c r="AB370" s="67"/>
      <c r="AC370" s="68"/>
      <c r="AD370" s="334"/>
      <c r="AE370" s="68"/>
      <c r="AF370" s="334"/>
      <c r="AG370" s="68"/>
      <c r="AH370" s="334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42"/>
      <c r="Q371" s="32"/>
      <c r="R371" s="32"/>
      <c r="S371" s="315"/>
      <c r="T371" s="32"/>
      <c r="U371" s="32"/>
      <c r="V371" s="315"/>
      <c r="W371" s="32"/>
      <c r="X371" s="32"/>
      <c r="Y371" s="32"/>
      <c r="Z371" s="315"/>
      <c r="AA371" s="67"/>
      <c r="AB371" s="67"/>
      <c r="AC371" s="68"/>
      <c r="AD371" s="334"/>
      <c r="AE371" s="68"/>
      <c r="AF371" s="334"/>
      <c r="AG371" s="68"/>
      <c r="AH371" s="334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42"/>
      <c r="Q372" s="32"/>
      <c r="R372" s="32"/>
      <c r="S372" s="315"/>
      <c r="T372" s="32"/>
      <c r="U372" s="32"/>
      <c r="V372" s="315"/>
      <c r="W372" s="32"/>
      <c r="X372" s="32"/>
      <c r="Y372" s="32"/>
      <c r="Z372" s="315"/>
      <c r="AA372" s="67"/>
      <c r="AB372" s="67"/>
      <c r="AC372" s="68"/>
      <c r="AD372" s="334"/>
      <c r="AE372" s="68"/>
      <c r="AF372" s="334"/>
      <c r="AG372" s="68"/>
      <c r="AH372" s="334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42"/>
      <c r="Q373" s="32"/>
      <c r="R373" s="32"/>
      <c r="S373" s="315"/>
      <c r="T373" s="32"/>
      <c r="U373" s="32"/>
      <c r="V373" s="315"/>
      <c r="W373" s="32"/>
      <c r="X373" s="32"/>
      <c r="Y373" s="32"/>
      <c r="Z373" s="315"/>
      <c r="AA373" s="67"/>
      <c r="AB373" s="67"/>
      <c r="AC373" s="68"/>
      <c r="AD373" s="334"/>
      <c r="AE373" s="68"/>
      <c r="AF373" s="334"/>
      <c r="AG373" s="68"/>
      <c r="AH373" s="334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42"/>
      <c r="Q374" s="32"/>
      <c r="R374" s="32"/>
      <c r="S374" s="315"/>
      <c r="T374" s="32"/>
      <c r="U374" s="32"/>
      <c r="V374" s="315"/>
      <c r="W374" s="32"/>
      <c r="X374" s="32"/>
      <c r="Y374" s="32"/>
      <c r="Z374" s="315"/>
      <c r="AA374" s="67"/>
      <c r="AB374" s="67"/>
      <c r="AC374" s="68"/>
      <c r="AD374" s="334"/>
      <c r="AE374" s="68"/>
      <c r="AF374" s="334"/>
      <c r="AG374" s="68"/>
      <c r="AH374" s="334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42"/>
      <c r="Q375" s="32"/>
      <c r="R375" s="32"/>
      <c r="S375" s="315"/>
      <c r="T375" s="32"/>
      <c r="U375" s="32"/>
      <c r="V375" s="315"/>
      <c r="W375" s="32"/>
      <c r="X375" s="32"/>
      <c r="Y375" s="32"/>
      <c r="Z375" s="315"/>
      <c r="AA375" s="67"/>
      <c r="AB375" s="67"/>
      <c r="AC375" s="68"/>
      <c r="AD375" s="334"/>
      <c r="AE375" s="68"/>
      <c r="AF375" s="334"/>
      <c r="AG375" s="68"/>
      <c r="AH375" s="334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42"/>
      <c r="Q376" s="32"/>
      <c r="R376" s="32"/>
      <c r="S376" s="315"/>
      <c r="T376" s="32"/>
      <c r="U376" s="32"/>
      <c r="V376" s="315"/>
      <c r="W376" s="32"/>
      <c r="X376" s="32"/>
      <c r="Y376" s="32"/>
      <c r="Z376" s="315"/>
      <c r="AA376" s="67"/>
      <c r="AB376" s="67"/>
      <c r="AC376" s="68"/>
      <c r="AD376" s="334"/>
      <c r="AE376" s="68"/>
      <c r="AF376" s="334"/>
      <c r="AG376" s="68"/>
      <c r="AH376" s="334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42"/>
      <c r="Q377" s="32"/>
      <c r="R377" s="32"/>
      <c r="S377" s="315"/>
      <c r="T377" s="32"/>
      <c r="U377" s="32"/>
      <c r="V377" s="315"/>
      <c r="W377" s="32"/>
      <c r="X377" s="32"/>
      <c r="Y377" s="32"/>
      <c r="Z377" s="315"/>
      <c r="AA377" s="67"/>
      <c r="AB377" s="67"/>
      <c r="AC377" s="68"/>
      <c r="AD377" s="334"/>
      <c r="AE377" s="68"/>
      <c r="AF377" s="334"/>
      <c r="AG377" s="68"/>
      <c r="AH377" s="334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42"/>
      <c r="Q378" s="32"/>
      <c r="R378" s="32"/>
      <c r="S378" s="315"/>
      <c r="T378" s="32"/>
      <c r="U378" s="32"/>
      <c r="V378" s="315"/>
      <c r="W378" s="32"/>
      <c r="X378" s="32"/>
      <c r="Y378" s="32"/>
      <c r="Z378" s="315"/>
      <c r="AA378" s="67"/>
      <c r="AB378" s="67"/>
      <c r="AC378" s="68"/>
      <c r="AD378" s="334"/>
      <c r="AE378" s="68"/>
      <c r="AF378" s="334"/>
      <c r="AG378" s="68"/>
      <c r="AH378" s="334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42"/>
      <c r="Q379" s="32"/>
      <c r="R379" s="32"/>
      <c r="S379" s="315"/>
      <c r="T379" s="32"/>
      <c r="U379" s="32"/>
      <c r="V379" s="315"/>
      <c r="W379" s="32"/>
      <c r="X379" s="32"/>
      <c r="Y379" s="32"/>
      <c r="Z379" s="315"/>
      <c r="AA379" s="67"/>
      <c r="AB379" s="67"/>
      <c r="AC379" s="68"/>
      <c r="AD379" s="334"/>
      <c r="AE379" s="68"/>
      <c r="AF379" s="334"/>
      <c r="AG379" s="68"/>
      <c r="AH379" s="334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42"/>
      <c r="Q380" s="32"/>
      <c r="R380" s="32"/>
      <c r="S380" s="315"/>
      <c r="T380" s="32"/>
      <c r="U380" s="32"/>
      <c r="V380" s="315"/>
      <c r="W380" s="32"/>
      <c r="X380" s="32"/>
      <c r="Y380" s="32"/>
      <c r="Z380" s="315"/>
      <c r="AA380" s="67"/>
      <c r="AB380" s="67"/>
      <c r="AC380" s="68"/>
      <c r="AD380" s="334"/>
      <c r="AE380" s="68"/>
      <c r="AF380" s="334"/>
      <c r="AG380" s="68"/>
      <c r="AH380" s="334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42"/>
      <c r="Q381" s="32"/>
      <c r="R381" s="32"/>
      <c r="S381" s="315"/>
      <c r="T381" s="32"/>
      <c r="U381" s="32"/>
      <c r="V381" s="315"/>
      <c r="W381" s="32"/>
      <c r="X381" s="32"/>
      <c r="Y381" s="32"/>
      <c r="Z381" s="315"/>
      <c r="AA381" s="67"/>
      <c r="AB381" s="67"/>
      <c r="AC381" s="68"/>
      <c r="AD381" s="334"/>
      <c r="AE381" s="68"/>
      <c r="AF381" s="334"/>
      <c r="AG381" s="68"/>
      <c r="AH381" s="334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42"/>
      <c r="Q382" s="32"/>
      <c r="R382" s="32"/>
      <c r="S382" s="315"/>
      <c r="T382" s="32"/>
      <c r="U382" s="32"/>
      <c r="V382" s="315"/>
      <c r="W382" s="32"/>
      <c r="X382" s="32"/>
      <c r="Y382" s="32"/>
      <c r="Z382" s="315"/>
      <c r="AA382" s="67"/>
      <c r="AB382" s="67"/>
      <c r="AC382" s="68"/>
      <c r="AD382" s="334"/>
      <c r="AE382" s="68"/>
      <c r="AF382" s="334"/>
      <c r="AG382" s="68"/>
      <c r="AH382" s="334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42"/>
      <c r="Q383" s="32"/>
      <c r="R383" s="32"/>
      <c r="S383" s="315"/>
      <c r="T383" s="32"/>
      <c r="U383" s="32"/>
      <c r="V383" s="315"/>
      <c r="W383" s="32"/>
      <c r="X383" s="32"/>
      <c r="Y383" s="32"/>
      <c r="Z383" s="315"/>
      <c r="AA383" s="67"/>
      <c r="AB383" s="67"/>
      <c r="AC383" s="68"/>
      <c r="AD383" s="334"/>
      <c r="AE383" s="68"/>
      <c r="AF383" s="334"/>
      <c r="AG383" s="68"/>
      <c r="AH383" s="334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42"/>
      <c r="Q384" s="32"/>
      <c r="R384" s="32"/>
      <c r="S384" s="315"/>
      <c r="T384" s="32"/>
      <c r="U384" s="32"/>
      <c r="V384" s="315"/>
      <c r="W384" s="32"/>
      <c r="X384" s="32"/>
      <c r="Y384" s="32"/>
      <c r="Z384" s="315"/>
      <c r="AA384" s="67"/>
      <c r="AB384" s="67"/>
      <c r="AC384" s="68"/>
      <c r="AD384" s="334"/>
      <c r="AE384" s="68"/>
      <c r="AF384" s="334"/>
      <c r="AG384" s="68"/>
      <c r="AH384" s="334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42"/>
      <c r="Q385" s="32"/>
      <c r="R385" s="32"/>
      <c r="S385" s="315"/>
      <c r="T385" s="32"/>
      <c r="U385" s="32"/>
      <c r="V385" s="315"/>
      <c r="W385" s="32"/>
      <c r="X385" s="32"/>
      <c r="Y385" s="32"/>
      <c r="Z385" s="315"/>
      <c r="AA385" s="67"/>
      <c r="AB385" s="67"/>
      <c r="AC385" s="68"/>
      <c r="AD385" s="334"/>
      <c r="AE385" s="68"/>
      <c r="AF385" s="334"/>
      <c r="AG385" s="68"/>
      <c r="AH385" s="334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42"/>
      <c r="Q386" s="32"/>
      <c r="R386" s="32"/>
      <c r="S386" s="315"/>
      <c r="T386" s="32"/>
      <c r="U386" s="32"/>
      <c r="V386" s="315"/>
      <c r="W386" s="32"/>
      <c r="X386" s="32"/>
      <c r="Y386" s="32"/>
      <c r="Z386" s="315"/>
      <c r="AA386" s="67"/>
      <c r="AB386" s="67"/>
      <c r="AC386" s="68"/>
      <c r="AD386" s="334"/>
      <c r="AE386" s="68"/>
      <c r="AF386" s="334"/>
      <c r="AG386" s="68"/>
      <c r="AH386" s="334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42"/>
      <c r="Q387" s="32"/>
      <c r="R387" s="32"/>
      <c r="S387" s="315"/>
      <c r="T387" s="32"/>
      <c r="U387" s="32"/>
      <c r="V387" s="315"/>
      <c r="W387" s="32"/>
      <c r="X387" s="32"/>
      <c r="Y387" s="32"/>
      <c r="Z387" s="315"/>
      <c r="AA387" s="67"/>
      <c r="AB387" s="67"/>
      <c r="AC387" s="68"/>
      <c r="AD387" s="334"/>
      <c r="AE387" s="68"/>
      <c r="AF387" s="334"/>
      <c r="AG387" s="68"/>
      <c r="AH387" s="334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42"/>
      <c r="Q388" s="32"/>
      <c r="R388" s="32"/>
      <c r="S388" s="315"/>
      <c r="T388" s="32"/>
      <c r="U388" s="32"/>
      <c r="V388" s="315"/>
      <c r="W388" s="32"/>
      <c r="X388" s="32"/>
      <c r="Y388" s="32"/>
      <c r="Z388" s="315"/>
      <c r="AA388" s="67"/>
      <c r="AB388" s="67"/>
      <c r="AC388" s="68"/>
      <c r="AD388" s="334"/>
      <c r="AE388" s="68"/>
      <c r="AF388" s="334"/>
      <c r="AG388" s="68"/>
      <c r="AH388" s="334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42"/>
      <c r="Q389" s="32"/>
      <c r="R389" s="32"/>
      <c r="S389" s="315"/>
      <c r="T389" s="32"/>
      <c r="U389" s="32"/>
      <c r="V389" s="315"/>
      <c r="W389" s="32"/>
      <c r="X389" s="32"/>
      <c r="Y389" s="32"/>
      <c r="Z389" s="315"/>
      <c r="AA389" s="67"/>
      <c r="AB389" s="67"/>
      <c r="AC389" s="68"/>
      <c r="AD389" s="334"/>
      <c r="AE389" s="68"/>
      <c r="AF389" s="334"/>
      <c r="AG389" s="68"/>
      <c r="AH389" s="334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42"/>
      <c r="Q390" s="32"/>
      <c r="R390" s="32"/>
      <c r="S390" s="315"/>
      <c r="T390" s="32"/>
      <c r="U390" s="32"/>
      <c r="V390" s="315"/>
      <c r="W390" s="32"/>
      <c r="X390" s="32"/>
      <c r="Y390" s="32"/>
      <c r="Z390" s="315"/>
      <c r="AA390" s="67"/>
      <c r="AB390" s="67"/>
      <c r="AC390" s="68"/>
      <c r="AD390" s="334"/>
      <c r="AE390" s="68"/>
      <c r="AF390" s="334"/>
      <c r="AG390" s="68"/>
      <c r="AH390" s="334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42"/>
      <c r="Q391" s="32"/>
      <c r="R391" s="32"/>
      <c r="S391" s="315"/>
      <c r="T391" s="32"/>
      <c r="U391" s="32"/>
      <c r="V391" s="315"/>
      <c r="W391" s="32"/>
      <c r="X391" s="32"/>
      <c r="Y391" s="32"/>
      <c r="Z391" s="315"/>
      <c r="AA391" s="67"/>
      <c r="AB391" s="67"/>
      <c r="AC391" s="68"/>
      <c r="AD391" s="334"/>
      <c r="AE391" s="68"/>
      <c r="AF391" s="334"/>
      <c r="AG391" s="68"/>
      <c r="AH391" s="334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42"/>
      <c r="Q392" s="32"/>
      <c r="R392" s="32"/>
      <c r="S392" s="315"/>
      <c r="T392" s="32"/>
      <c r="U392" s="32"/>
      <c r="V392" s="315"/>
      <c r="W392" s="32"/>
      <c r="X392" s="32"/>
      <c r="Y392" s="32"/>
      <c r="Z392" s="315"/>
      <c r="AA392" s="67"/>
      <c r="AB392" s="67"/>
      <c r="AC392" s="68"/>
      <c r="AD392" s="334"/>
      <c r="AE392" s="68"/>
      <c r="AF392" s="334"/>
      <c r="AG392" s="68"/>
      <c r="AH392" s="334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42"/>
      <c r="Q393" s="32"/>
      <c r="R393" s="32"/>
      <c r="S393" s="315"/>
      <c r="T393" s="32"/>
      <c r="U393" s="32"/>
      <c r="V393" s="315"/>
      <c r="W393" s="32"/>
      <c r="X393" s="32"/>
      <c r="Y393" s="32"/>
      <c r="Z393" s="315"/>
      <c r="AA393" s="67"/>
      <c r="AB393" s="67"/>
      <c r="AC393" s="68"/>
      <c r="AD393" s="334"/>
      <c r="AE393" s="68"/>
      <c r="AF393" s="334"/>
      <c r="AG393" s="68"/>
      <c r="AH393" s="334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42"/>
      <c r="Q394" s="32"/>
      <c r="R394" s="32"/>
      <c r="S394" s="315"/>
      <c r="T394" s="32"/>
      <c r="U394" s="32"/>
      <c r="V394" s="315"/>
      <c r="W394" s="32"/>
      <c r="X394" s="32"/>
      <c r="Y394" s="32"/>
      <c r="Z394" s="315"/>
      <c r="AA394" s="67"/>
      <c r="AB394" s="67"/>
      <c r="AC394" s="68"/>
      <c r="AD394" s="334"/>
      <c r="AE394" s="68"/>
      <c r="AF394" s="334"/>
      <c r="AG394" s="68"/>
      <c r="AH394" s="334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42"/>
      <c r="Q395" s="32"/>
      <c r="R395" s="32"/>
      <c r="S395" s="315"/>
      <c r="T395" s="32"/>
      <c r="U395" s="32"/>
      <c r="V395" s="315"/>
      <c r="W395" s="32"/>
      <c r="X395" s="32"/>
      <c r="Y395" s="32"/>
      <c r="Z395" s="315"/>
      <c r="AA395" s="67"/>
      <c r="AB395" s="67"/>
      <c r="AC395" s="68"/>
      <c r="AD395" s="334"/>
      <c r="AE395" s="68"/>
      <c r="AF395" s="334"/>
      <c r="AG395" s="68"/>
      <c r="AH395" s="334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42"/>
      <c r="Q396" s="32"/>
      <c r="R396" s="32"/>
      <c r="S396" s="315"/>
      <c r="T396" s="32"/>
      <c r="U396" s="32"/>
      <c r="V396" s="315"/>
      <c r="W396" s="32"/>
      <c r="X396" s="32"/>
      <c r="Y396" s="32"/>
      <c r="Z396" s="315"/>
      <c r="AA396" s="67"/>
      <c r="AB396" s="67"/>
      <c r="AC396" s="68"/>
      <c r="AD396" s="334"/>
      <c r="AE396" s="68"/>
      <c r="AF396" s="334"/>
      <c r="AG396" s="68"/>
      <c r="AH396" s="334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42"/>
      <c r="Q397" s="32"/>
      <c r="R397" s="32"/>
      <c r="S397" s="315"/>
      <c r="T397" s="32"/>
      <c r="U397" s="32"/>
      <c r="V397" s="315"/>
      <c r="W397" s="32"/>
      <c r="X397" s="32"/>
      <c r="Y397" s="32"/>
      <c r="Z397" s="315"/>
      <c r="AA397" s="67"/>
      <c r="AB397" s="67"/>
      <c r="AC397" s="68"/>
      <c r="AD397" s="334"/>
      <c r="AE397" s="68"/>
      <c r="AF397" s="334"/>
      <c r="AG397" s="68"/>
      <c r="AH397" s="334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42"/>
      <c r="Q398" s="32"/>
      <c r="R398" s="32"/>
      <c r="S398" s="315"/>
      <c r="T398" s="32"/>
      <c r="U398" s="32"/>
      <c r="V398" s="315"/>
      <c r="W398" s="32"/>
      <c r="X398" s="32"/>
      <c r="Y398" s="32"/>
      <c r="Z398" s="315"/>
      <c r="AA398" s="67"/>
      <c r="AB398" s="67"/>
      <c r="AC398" s="68"/>
      <c r="AD398" s="334"/>
      <c r="AE398" s="68"/>
      <c r="AF398" s="334"/>
      <c r="AG398" s="68"/>
      <c r="AH398" s="334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42"/>
      <c r="Q399" s="32"/>
      <c r="R399" s="32"/>
      <c r="S399" s="315"/>
      <c r="T399" s="32"/>
      <c r="U399" s="32"/>
      <c r="V399" s="315"/>
      <c r="W399" s="32"/>
      <c r="X399" s="32"/>
      <c r="Y399" s="32"/>
      <c r="Z399" s="315"/>
      <c r="AA399" s="67"/>
      <c r="AB399" s="67"/>
      <c r="AC399" s="68"/>
      <c r="AD399" s="334"/>
      <c r="AE399" s="68"/>
      <c r="AF399" s="334"/>
      <c r="AG399" s="68"/>
      <c r="AH399" s="334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42"/>
      <c r="Q400" s="32"/>
      <c r="R400" s="32"/>
      <c r="S400" s="315"/>
      <c r="T400" s="32"/>
      <c r="U400" s="32"/>
      <c r="V400" s="315"/>
      <c r="W400" s="32"/>
      <c r="X400" s="32"/>
      <c r="Y400" s="32"/>
      <c r="Z400" s="315"/>
      <c r="AA400" s="67"/>
      <c r="AB400" s="67"/>
      <c r="AC400" s="68"/>
      <c r="AD400" s="334"/>
      <c r="AE400" s="68"/>
      <c r="AF400" s="334"/>
      <c r="AG400" s="68"/>
      <c r="AH400" s="334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42"/>
      <c r="Q401" s="32"/>
      <c r="R401" s="32"/>
      <c r="S401" s="315"/>
      <c r="T401" s="32"/>
      <c r="U401" s="32"/>
      <c r="V401" s="315"/>
      <c r="W401" s="32"/>
      <c r="X401" s="32"/>
      <c r="Y401" s="32"/>
      <c r="Z401" s="315"/>
      <c r="AA401" s="67"/>
      <c r="AB401" s="67"/>
      <c r="AC401" s="68"/>
      <c r="AD401" s="334"/>
      <c r="AE401" s="68"/>
      <c r="AF401" s="334"/>
      <c r="AG401" s="68"/>
      <c r="AH401" s="334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42"/>
      <c r="Q402" s="32"/>
      <c r="R402" s="32"/>
      <c r="S402" s="315"/>
      <c r="T402" s="32"/>
      <c r="U402" s="32"/>
      <c r="V402" s="315"/>
      <c r="W402" s="32"/>
      <c r="X402" s="32"/>
      <c r="Y402" s="32"/>
      <c r="Z402" s="315"/>
      <c r="AA402" s="67"/>
      <c r="AB402" s="67"/>
      <c r="AC402" s="68"/>
      <c r="AD402" s="334"/>
      <c r="AE402" s="68"/>
      <c r="AF402" s="334"/>
      <c r="AG402" s="68"/>
      <c r="AH402" s="334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42"/>
      <c r="Q403" s="32"/>
      <c r="R403" s="32"/>
      <c r="S403" s="315"/>
      <c r="T403" s="32"/>
      <c r="U403" s="32"/>
      <c r="V403" s="315"/>
      <c r="W403" s="32"/>
      <c r="X403" s="32"/>
      <c r="Y403" s="32"/>
      <c r="Z403" s="315"/>
      <c r="AA403" s="67"/>
      <c r="AB403" s="67"/>
      <c r="AC403" s="68"/>
      <c r="AD403" s="334"/>
      <c r="AE403" s="68"/>
      <c r="AF403" s="334"/>
      <c r="AG403" s="68"/>
      <c r="AH403" s="334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42"/>
      <c r="Q404" s="32"/>
      <c r="R404" s="32"/>
      <c r="S404" s="315"/>
      <c r="T404" s="32"/>
      <c r="U404" s="32"/>
      <c r="V404" s="315"/>
      <c r="W404" s="32"/>
      <c r="X404" s="32"/>
      <c r="Y404" s="32"/>
      <c r="Z404" s="315"/>
      <c r="AA404" s="67"/>
      <c r="AB404" s="67"/>
      <c r="AC404" s="68"/>
      <c r="AD404" s="334"/>
      <c r="AE404" s="68"/>
      <c r="AF404" s="334"/>
      <c r="AG404" s="68"/>
      <c r="AH404" s="334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42"/>
      <c r="Q405" s="32"/>
      <c r="R405" s="32"/>
      <c r="S405" s="315"/>
      <c r="T405" s="32"/>
      <c r="U405" s="32"/>
      <c r="V405" s="315"/>
      <c r="W405" s="32"/>
      <c r="X405" s="32"/>
      <c r="Y405" s="32"/>
      <c r="Z405" s="315"/>
      <c r="AA405" s="67"/>
      <c r="AB405" s="67"/>
      <c r="AC405" s="68"/>
      <c r="AD405" s="334"/>
      <c r="AE405" s="68"/>
      <c r="AF405" s="334"/>
      <c r="AG405" s="68"/>
      <c r="AH405" s="334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42"/>
      <c r="Q406" s="32"/>
      <c r="R406" s="32"/>
      <c r="S406" s="315"/>
      <c r="T406" s="32"/>
      <c r="U406" s="32"/>
      <c r="V406" s="315"/>
      <c r="W406" s="32"/>
      <c r="X406" s="32"/>
      <c r="Y406" s="32"/>
      <c r="Z406" s="315"/>
      <c r="AA406" s="67"/>
      <c r="AB406" s="67"/>
      <c r="AC406" s="68"/>
      <c r="AD406" s="334"/>
      <c r="AE406" s="68"/>
      <c r="AF406" s="334"/>
      <c r="AG406" s="68"/>
      <c r="AH406" s="334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42"/>
      <c r="Q407" s="32"/>
      <c r="R407" s="32"/>
      <c r="S407" s="315"/>
      <c r="T407" s="32"/>
      <c r="U407" s="32"/>
      <c r="V407" s="315"/>
      <c r="W407" s="32"/>
      <c r="X407" s="32"/>
      <c r="Y407" s="32"/>
      <c r="Z407" s="315"/>
      <c r="AA407" s="67"/>
      <c r="AB407" s="67"/>
      <c r="AC407" s="68"/>
      <c r="AD407" s="334"/>
      <c r="AE407" s="68"/>
      <c r="AF407" s="334"/>
      <c r="AG407" s="68"/>
      <c r="AH407" s="334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42"/>
      <c r="Q408" s="32"/>
      <c r="R408" s="32"/>
      <c r="S408" s="315"/>
      <c r="T408" s="32"/>
      <c r="U408" s="32"/>
      <c r="V408" s="315"/>
      <c r="W408" s="32"/>
      <c r="X408" s="32"/>
      <c r="Y408" s="32"/>
      <c r="Z408" s="315"/>
      <c r="AA408" s="67"/>
      <c r="AB408" s="67"/>
      <c r="AC408" s="68"/>
      <c r="AD408" s="334"/>
      <c r="AE408" s="68"/>
      <c r="AF408" s="334"/>
      <c r="AG408" s="68"/>
      <c r="AH408" s="334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42"/>
      <c r="Q409" s="32"/>
      <c r="R409" s="32"/>
      <c r="S409" s="315"/>
      <c r="T409" s="32"/>
      <c r="U409" s="32"/>
      <c r="V409" s="315"/>
      <c r="W409" s="32"/>
      <c r="X409" s="32"/>
      <c r="Y409" s="32"/>
      <c r="Z409" s="315"/>
      <c r="AA409" s="67"/>
      <c r="AB409" s="67"/>
      <c r="AC409" s="68"/>
      <c r="AD409" s="334"/>
      <c r="AE409" s="68"/>
      <c r="AF409" s="334"/>
      <c r="AG409" s="68"/>
      <c r="AH409" s="334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42"/>
      <c r="Q410" s="32"/>
      <c r="R410" s="32"/>
      <c r="S410" s="315"/>
      <c r="T410" s="32"/>
      <c r="U410" s="32"/>
      <c r="V410" s="315"/>
      <c r="W410" s="32"/>
      <c r="X410" s="32"/>
      <c r="Y410" s="32"/>
      <c r="Z410" s="315"/>
      <c r="AA410" s="67"/>
      <c r="AB410" s="67"/>
      <c r="AC410" s="68"/>
      <c r="AD410" s="334"/>
      <c r="AE410" s="68"/>
      <c r="AF410" s="334"/>
      <c r="AG410" s="68"/>
      <c r="AH410" s="334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42"/>
      <c r="Q411" s="32"/>
      <c r="R411" s="32"/>
      <c r="S411" s="315"/>
      <c r="T411" s="32"/>
      <c r="U411" s="32"/>
      <c r="V411" s="315"/>
      <c r="W411" s="32"/>
      <c r="X411" s="32"/>
      <c r="Y411" s="32"/>
      <c r="Z411" s="315"/>
      <c r="AA411" s="67"/>
      <c r="AB411" s="67"/>
      <c r="AC411" s="68"/>
      <c r="AD411" s="334"/>
      <c r="AE411" s="68"/>
      <c r="AF411" s="334"/>
      <c r="AG411" s="68"/>
      <c r="AH411" s="334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42"/>
      <c r="Q412" s="32"/>
      <c r="R412" s="32"/>
      <c r="S412" s="315"/>
      <c r="T412" s="32"/>
      <c r="U412" s="32"/>
      <c r="V412" s="315"/>
      <c r="W412" s="32"/>
      <c r="X412" s="32"/>
      <c r="Y412" s="32"/>
      <c r="Z412" s="315"/>
      <c r="AA412" s="67"/>
      <c r="AB412" s="67"/>
      <c r="AC412" s="68"/>
      <c r="AD412" s="334"/>
      <c r="AE412" s="68"/>
      <c r="AF412" s="334"/>
      <c r="AG412" s="68"/>
      <c r="AH412" s="334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42"/>
      <c r="Q413" s="32"/>
      <c r="R413" s="32"/>
      <c r="S413" s="315"/>
      <c r="T413" s="32"/>
      <c r="U413" s="32"/>
      <c r="V413" s="315"/>
      <c r="W413" s="32"/>
      <c r="X413" s="32"/>
      <c r="Y413" s="32"/>
      <c r="Z413" s="315"/>
      <c r="AA413" s="67"/>
      <c r="AB413" s="67"/>
      <c r="AC413" s="68"/>
      <c r="AD413" s="334"/>
      <c r="AE413" s="68"/>
      <c r="AF413" s="334"/>
      <c r="AG413" s="68"/>
      <c r="AH413" s="334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42"/>
      <c r="Q414" s="32"/>
      <c r="R414" s="32"/>
      <c r="S414" s="315"/>
      <c r="T414" s="32"/>
      <c r="U414" s="32"/>
      <c r="V414" s="315"/>
      <c r="W414" s="32"/>
      <c r="X414" s="32"/>
      <c r="Y414" s="32"/>
      <c r="Z414" s="315"/>
      <c r="AA414" s="67"/>
      <c r="AB414" s="67"/>
      <c r="AC414" s="68"/>
      <c r="AD414" s="334"/>
      <c r="AE414" s="68"/>
      <c r="AF414" s="334"/>
      <c r="AG414" s="68"/>
      <c r="AH414" s="334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42"/>
      <c r="Q415" s="32"/>
      <c r="R415" s="32"/>
      <c r="S415" s="315"/>
      <c r="T415" s="32"/>
      <c r="U415" s="32"/>
      <c r="V415" s="315"/>
      <c r="W415" s="32"/>
      <c r="X415" s="32"/>
      <c r="Y415" s="32"/>
      <c r="Z415" s="315"/>
      <c r="AA415" s="67"/>
      <c r="AB415" s="67"/>
      <c r="AC415" s="68"/>
      <c r="AD415" s="334"/>
      <c r="AE415" s="68"/>
      <c r="AF415" s="334"/>
      <c r="AG415" s="68"/>
      <c r="AH415" s="334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42"/>
      <c r="Q416" s="32"/>
      <c r="R416" s="32"/>
      <c r="S416" s="315"/>
      <c r="T416" s="32"/>
      <c r="U416" s="32"/>
      <c r="V416" s="315"/>
      <c r="W416" s="32"/>
      <c r="X416" s="32"/>
      <c r="Y416" s="32"/>
      <c r="Z416" s="315"/>
      <c r="AA416" s="67"/>
      <c r="AB416" s="67"/>
      <c r="AC416" s="68"/>
      <c r="AD416" s="334"/>
      <c r="AE416" s="68"/>
      <c r="AF416" s="334"/>
      <c r="AG416" s="68"/>
      <c r="AH416" s="334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42"/>
      <c r="Q417" s="32"/>
      <c r="R417" s="32"/>
      <c r="S417" s="315"/>
      <c r="T417" s="32"/>
      <c r="U417" s="32"/>
      <c r="V417" s="315"/>
      <c r="W417" s="32"/>
      <c r="X417" s="32"/>
      <c r="Y417" s="32"/>
      <c r="Z417" s="315"/>
      <c r="AA417" s="67"/>
      <c r="AB417" s="67"/>
      <c r="AC417" s="68"/>
      <c r="AD417" s="334"/>
      <c r="AE417" s="68"/>
      <c r="AF417" s="334"/>
      <c r="AG417" s="68"/>
      <c r="AH417" s="334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42"/>
      <c r="Q418" s="32"/>
      <c r="R418" s="32"/>
      <c r="S418" s="315"/>
      <c r="T418" s="32"/>
      <c r="U418" s="32"/>
      <c r="V418" s="315"/>
      <c r="W418" s="32"/>
      <c r="X418" s="32"/>
      <c r="Y418" s="32"/>
      <c r="Z418" s="315"/>
      <c r="AA418" s="67"/>
      <c r="AB418" s="67"/>
      <c r="AC418" s="68"/>
      <c r="AD418" s="334"/>
      <c r="AE418" s="68"/>
      <c r="AF418" s="334"/>
      <c r="AG418" s="68"/>
      <c r="AH418" s="334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42"/>
      <c r="Q419" s="32"/>
      <c r="R419" s="32"/>
      <c r="S419" s="315"/>
      <c r="T419" s="32"/>
      <c r="U419" s="32"/>
      <c r="V419" s="315"/>
      <c r="W419" s="32"/>
      <c r="X419" s="32"/>
      <c r="Y419" s="32"/>
      <c r="Z419" s="315"/>
      <c r="AA419" s="67"/>
      <c r="AB419" s="67"/>
      <c r="AC419" s="68"/>
      <c r="AD419" s="334"/>
      <c r="AE419" s="68"/>
      <c r="AF419" s="334"/>
      <c r="AG419" s="68"/>
      <c r="AH419" s="334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42"/>
      <c r="Q420" s="32"/>
      <c r="R420" s="32"/>
      <c r="S420" s="315"/>
      <c r="T420" s="32"/>
      <c r="U420" s="32"/>
      <c r="V420" s="315"/>
      <c r="W420" s="32"/>
      <c r="X420" s="32"/>
      <c r="Y420" s="32"/>
      <c r="Z420" s="315"/>
      <c r="AA420" s="67"/>
      <c r="AB420" s="67"/>
      <c r="AC420" s="68"/>
      <c r="AD420" s="334"/>
      <c r="AE420" s="68"/>
      <c r="AF420" s="334"/>
      <c r="AG420" s="68"/>
      <c r="AH420" s="334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42"/>
      <c r="Q421" s="32"/>
      <c r="R421" s="32"/>
      <c r="S421" s="315"/>
      <c r="T421" s="32"/>
      <c r="U421" s="32"/>
      <c r="V421" s="315"/>
      <c r="W421" s="32"/>
      <c r="X421" s="32"/>
      <c r="Y421" s="32"/>
      <c r="Z421" s="315"/>
      <c r="AA421" s="67"/>
      <c r="AB421" s="67"/>
      <c r="AC421" s="68"/>
      <c r="AD421" s="334"/>
      <c r="AE421" s="68"/>
      <c r="AF421" s="334"/>
      <c r="AG421" s="68"/>
      <c r="AH421" s="334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42"/>
      <c r="Q422" s="32"/>
      <c r="R422" s="32"/>
      <c r="S422" s="315"/>
      <c r="T422" s="32"/>
      <c r="U422" s="32"/>
      <c r="V422" s="315"/>
      <c r="W422" s="32"/>
      <c r="X422" s="32"/>
      <c r="Y422" s="32"/>
      <c r="Z422" s="315"/>
      <c r="AA422" s="67"/>
      <c r="AB422" s="67"/>
      <c r="AC422" s="68"/>
      <c r="AD422" s="334"/>
      <c r="AE422" s="68"/>
      <c r="AF422" s="334"/>
      <c r="AG422" s="68"/>
      <c r="AH422" s="334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42"/>
      <c r="Q423" s="32"/>
      <c r="R423" s="32"/>
      <c r="S423" s="315"/>
      <c r="T423" s="32"/>
      <c r="U423" s="32"/>
      <c r="V423" s="315"/>
      <c r="W423" s="32"/>
      <c r="X423" s="32"/>
      <c r="Y423" s="32"/>
      <c r="Z423" s="315"/>
      <c r="AA423" s="67"/>
      <c r="AB423" s="67"/>
      <c r="AC423" s="68"/>
      <c r="AD423" s="334"/>
      <c r="AE423" s="68"/>
      <c r="AF423" s="334"/>
      <c r="AG423" s="68"/>
      <c r="AH423" s="334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42"/>
      <c r="Q424" s="32"/>
      <c r="R424" s="32"/>
      <c r="S424" s="315"/>
      <c r="T424" s="32"/>
      <c r="U424" s="32"/>
      <c r="V424" s="315"/>
      <c r="W424" s="32"/>
      <c r="X424" s="32"/>
      <c r="Y424" s="32"/>
      <c r="Z424" s="315"/>
      <c r="AA424" s="67"/>
      <c r="AB424" s="67"/>
      <c r="AC424" s="68"/>
      <c r="AD424" s="334"/>
      <c r="AE424" s="68"/>
      <c r="AF424" s="334"/>
      <c r="AG424" s="68"/>
      <c r="AH424" s="334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42"/>
      <c r="Q425" s="32"/>
      <c r="R425" s="32"/>
      <c r="S425" s="315"/>
      <c r="T425" s="32"/>
      <c r="U425" s="32"/>
      <c r="V425" s="315"/>
      <c r="W425" s="32"/>
      <c r="X425" s="32"/>
      <c r="Y425" s="32"/>
      <c r="Z425" s="315"/>
      <c r="AA425" s="67"/>
      <c r="AB425" s="67"/>
      <c r="AC425" s="68"/>
      <c r="AD425" s="334"/>
      <c r="AE425" s="68"/>
      <c r="AF425" s="334"/>
      <c r="AG425" s="68"/>
      <c r="AH425" s="334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42"/>
      <c r="Q426" s="32"/>
      <c r="R426" s="32"/>
      <c r="S426" s="315"/>
      <c r="T426" s="32"/>
      <c r="U426" s="32"/>
      <c r="V426" s="315"/>
      <c r="W426" s="32"/>
      <c r="X426" s="32"/>
      <c r="Y426" s="32"/>
      <c r="Z426" s="315"/>
      <c r="AA426" s="67"/>
      <c r="AB426" s="67"/>
      <c r="AC426" s="68"/>
      <c r="AD426" s="334"/>
      <c r="AE426" s="68"/>
      <c r="AF426" s="334"/>
      <c r="AG426" s="68"/>
      <c r="AH426" s="334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42"/>
      <c r="Q427" s="32"/>
      <c r="R427" s="32"/>
      <c r="S427" s="315"/>
      <c r="T427" s="32"/>
      <c r="U427" s="32"/>
      <c r="V427" s="315"/>
      <c r="W427" s="32"/>
      <c r="X427" s="32"/>
      <c r="Y427" s="32"/>
      <c r="Z427" s="315"/>
      <c r="AA427" s="67"/>
      <c r="AB427" s="67"/>
      <c r="AC427" s="68"/>
      <c r="AD427" s="334"/>
      <c r="AE427" s="68"/>
      <c r="AF427" s="334"/>
      <c r="AG427" s="68"/>
      <c r="AH427" s="334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42"/>
      <c r="Q428" s="32"/>
      <c r="R428" s="32"/>
      <c r="S428" s="315"/>
      <c r="T428" s="32"/>
      <c r="U428" s="32"/>
      <c r="V428" s="315"/>
      <c r="W428" s="32"/>
      <c r="X428" s="32"/>
      <c r="Y428" s="32"/>
      <c r="Z428" s="315"/>
      <c r="AA428" s="67"/>
      <c r="AB428" s="67"/>
      <c r="AC428" s="68"/>
      <c r="AD428" s="334"/>
      <c r="AE428" s="68"/>
      <c r="AF428" s="334"/>
      <c r="AG428" s="68"/>
      <c r="AH428" s="334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42"/>
      <c r="Q429" s="32"/>
      <c r="R429" s="32"/>
      <c r="S429" s="315"/>
      <c r="T429" s="32"/>
      <c r="U429" s="32"/>
      <c r="V429" s="315"/>
      <c r="W429" s="32"/>
      <c r="X429" s="32"/>
      <c r="Y429" s="32"/>
      <c r="Z429" s="315"/>
      <c r="AA429" s="67"/>
      <c r="AB429" s="67"/>
      <c r="AC429" s="68"/>
      <c r="AD429" s="334"/>
      <c r="AE429" s="68"/>
      <c r="AF429" s="334"/>
      <c r="AG429" s="68"/>
      <c r="AH429" s="334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42"/>
      <c r="Q430" s="32"/>
      <c r="R430" s="32"/>
      <c r="S430" s="315"/>
      <c r="T430" s="32"/>
      <c r="U430" s="32"/>
      <c r="V430" s="315"/>
      <c r="W430" s="32"/>
      <c r="X430" s="32"/>
      <c r="Y430" s="32"/>
      <c r="Z430" s="315"/>
      <c r="AA430" s="67"/>
      <c r="AB430" s="67"/>
      <c r="AC430" s="68"/>
      <c r="AD430" s="334"/>
      <c r="AE430" s="68"/>
      <c r="AF430" s="334"/>
      <c r="AG430" s="68"/>
      <c r="AH430" s="334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42"/>
      <c r="Q431" s="32"/>
      <c r="R431" s="32"/>
      <c r="S431" s="315"/>
      <c r="T431" s="32"/>
      <c r="U431" s="32"/>
      <c r="V431" s="315"/>
      <c r="W431" s="32"/>
      <c r="X431" s="32"/>
      <c r="Y431" s="32"/>
      <c r="Z431" s="315"/>
      <c r="AA431" s="67"/>
      <c r="AB431" s="67"/>
      <c r="AC431" s="68"/>
      <c r="AD431" s="334"/>
      <c r="AE431" s="68"/>
      <c r="AF431" s="334"/>
      <c r="AG431" s="68"/>
      <c r="AH431" s="334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42"/>
      <c r="Q432" s="32"/>
      <c r="R432" s="32"/>
      <c r="S432" s="315"/>
      <c r="T432" s="32"/>
      <c r="U432" s="32"/>
      <c r="V432" s="315"/>
      <c r="W432" s="32"/>
      <c r="X432" s="32"/>
      <c r="Y432" s="32"/>
      <c r="Z432" s="315"/>
      <c r="AA432" s="67"/>
      <c r="AB432" s="67"/>
      <c r="AC432" s="68"/>
      <c r="AD432" s="334"/>
      <c r="AE432" s="68"/>
      <c r="AF432" s="334"/>
      <c r="AG432" s="68"/>
      <c r="AH432" s="334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42"/>
      <c r="Q433" s="32"/>
      <c r="R433" s="32"/>
      <c r="S433" s="315"/>
      <c r="T433" s="32"/>
      <c r="U433" s="32"/>
      <c r="V433" s="315"/>
      <c r="W433" s="32"/>
      <c r="X433" s="32"/>
      <c r="Y433" s="32"/>
      <c r="Z433" s="315"/>
      <c r="AA433" s="67"/>
      <c r="AB433" s="67"/>
      <c r="AC433" s="68"/>
      <c r="AD433" s="334"/>
      <c r="AE433" s="68"/>
      <c r="AF433" s="334"/>
      <c r="AG433" s="68"/>
      <c r="AH433" s="334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42"/>
      <c r="Q434" s="32"/>
      <c r="R434" s="32"/>
      <c r="S434" s="315"/>
      <c r="T434" s="32"/>
      <c r="U434" s="32"/>
      <c r="V434" s="315"/>
      <c r="W434" s="32"/>
      <c r="X434" s="32"/>
      <c r="Y434" s="32"/>
      <c r="Z434" s="315"/>
      <c r="AA434" s="67"/>
      <c r="AB434" s="67"/>
      <c r="AC434" s="68"/>
      <c r="AD434" s="334"/>
      <c r="AE434" s="68"/>
      <c r="AF434" s="334"/>
      <c r="AG434" s="68"/>
      <c r="AH434" s="334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42"/>
      <c r="Q435" s="32"/>
      <c r="R435" s="32"/>
      <c r="S435" s="315"/>
      <c r="T435" s="32"/>
      <c r="U435" s="32"/>
      <c r="V435" s="315"/>
      <c r="W435" s="32"/>
      <c r="X435" s="32"/>
      <c r="Y435" s="32"/>
      <c r="Z435" s="315"/>
      <c r="AA435" s="67"/>
      <c r="AB435" s="67"/>
      <c r="AC435" s="68"/>
      <c r="AD435" s="334"/>
      <c r="AE435" s="68"/>
      <c r="AF435" s="334"/>
      <c r="AG435" s="68"/>
      <c r="AH435" s="334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42"/>
      <c r="Q436" s="32"/>
      <c r="R436" s="32"/>
      <c r="S436" s="315"/>
      <c r="T436" s="32"/>
      <c r="U436" s="32"/>
      <c r="V436" s="315"/>
      <c r="W436" s="32"/>
      <c r="X436" s="32"/>
      <c r="Y436" s="32"/>
      <c r="Z436" s="315"/>
      <c r="AA436" s="67"/>
      <c r="AB436" s="67"/>
      <c r="AC436" s="68"/>
      <c r="AD436" s="334"/>
      <c r="AE436" s="68"/>
      <c r="AF436" s="334"/>
      <c r="AG436" s="68"/>
      <c r="AH436" s="334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42"/>
      <c r="Q437" s="32"/>
      <c r="R437" s="32"/>
      <c r="S437" s="315"/>
      <c r="T437" s="32"/>
      <c r="U437" s="32"/>
      <c r="V437" s="315"/>
      <c r="W437" s="32"/>
      <c r="X437" s="32"/>
      <c r="Y437" s="32"/>
      <c r="Z437" s="315"/>
      <c r="AA437" s="67"/>
      <c r="AB437" s="67"/>
      <c r="AC437" s="68"/>
      <c r="AD437" s="334"/>
      <c r="AE437" s="68"/>
      <c r="AF437" s="334"/>
      <c r="AG437" s="68"/>
      <c r="AH437" s="334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42"/>
      <c r="Q438" s="32"/>
      <c r="R438" s="32"/>
      <c r="S438" s="315"/>
      <c r="T438" s="32"/>
      <c r="U438" s="32"/>
      <c r="V438" s="315"/>
      <c r="W438" s="32"/>
      <c r="X438" s="32"/>
      <c r="Y438" s="32"/>
      <c r="Z438" s="315"/>
      <c r="AA438" s="67"/>
      <c r="AB438" s="67"/>
      <c r="AC438" s="68"/>
      <c r="AD438" s="334"/>
      <c r="AE438" s="68"/>
      <c r="AF438" s="334"/>
      <c r="AG438" s="68"/>
      <c r="AH438" s="334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42"/>
      <c r="Q439" s="32"/>
      <c r="R439" s="32"/>
      <c r="S439" s="315"/>
      <c r="T439" s="32"/>
      <c r="U439" s="32"/>
      <c r="V439" s="315"/>
      <c r="W439" s="32"/>
      <c r="X439" s="32"/>
      <c r="Y439" s="32"/>
      <c r="Z439" s="315"/>
      <c r="AA439" s="67"/>
      <c r="AB439" s="67"/>
      <c r="AC439" s="68"/>
      <c r="AD439" s="334"/>
      <c r="AE439" s="68"/>
      <c r="AF439" s="334"/>
      <c r="AG439" s="68"/>
      <c r="AH439" s="334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42"/>
      <c r="Q440" s="32"/>
      <c r="R440" s="32"/>
      <c r="S440" s="315"/>
      <c r="T440" s="32"/>
      <c r="U440" s="32"/>
      <c r="V440" s="315"/>
      <c r="W440" s="32"/>
      <c r="X440" s="32"/>
      <c r="Y440" s="32"/>
      <c r="Z440" s="315"/>
      <c r="AA440" s="67"/>
      <c r="AB440" s="67"/>
      <c r="AC440" s="68"/>
      <c r="AD440" s="334"/>
      <c r="AE440" s="68"/>
      <c r="AF440" s="334"/>
      <c r="AG440" s="68"/>
      <c r="AH440" s="334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42"/>
      <c r="Q441" s="32"/>
      <c r="R441" s="32"/>
      <c r="S441" s="315"/>
      <c r="T441" s="32"/>
      <c r="U441" s="32"/>
      <c r="V441" s="315"/>
      <c r="W441" s="32"/>
      <c r="X441" s="32"/>
      <c r="Y441" s="32"/>
      <c r="Z441" s="315"/>
      <c r="AA441" s="67"/>
      <c r="AB441" s="67"/>
      <c r="AC441" s="68"/>
      <c r="AD441" s="334"/>
      <c r="AE441" s="68"/>
      <c r="AF441" s="334"/>
      <c r="AG441" s="68"/>
      <c r="AH441" s="334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42"/>
      <c r="Q442" s="32"/>
      <c r="R442" s="32"/>
      <c r="S442" s="315"/>
      <c r="T442" s="32"/>
      <c r="U442" s="32"/>
      <c r="V442" s="315"/>
      <c r="W442" s="32"/>
      <c r="X442" s="32"/>
      <c r="Y442" s="32"/>
      <c r="Z442" s="315"/>
      <c r="AA442" s="67"/>
      <c r="AB442" s="67"/>
      <c r="AC442" s="68"/>
      <c r="AD442" s="334"/>
      <c r="AE442" s="68"/>
      <c r="AF442" s="334"/>
      <c r="AG442" s="68"/>
      <c r="AH442" s="334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42"/>
      <c r="Q443" s="32"/>
      <c r="R443" s="32"/>
      <c r="S443" s="315"/>
      <c r="T443" s="32"/>
      <c r="U443" s="32"/>
      <c r="V443" s="315"/>
      <c r="W443" s="32"/>
      <c r="X443" s="32"/>
      <c r="Y443" s="32"/>
      <c r="Z443" s="315"/>
      <c r="AA443" s="67"/>
      <c r="AB443" s="67"/>
      <c r="AC443" s="68"/>
      <c r="AD443" s="334"/>
      <c r="AE443" s="68"/>
      <c r="AF443" s="334"/>
      <c r="AG443" s="68"/>
      <c r="AH443" s="334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42"/>
      <c r="Q444" s="32"/>
      <c r="R444" s="32"/>
      <c r="S444" s="315"/>
      <c r="T444" s="32"/>
      <c r="U444" s="32"/>
      <c r="V444" s="315"/>
      <c r="W444" s="32"/>
      <c r="X444" s="32"/>
      <c r="Y444" s="32"/>
      <c r="Z444" s="315"/>
      <c r="AA444" s="67"/>
      <c r="AB444" s="67"/>
      <c r="AC444" s="68"/>
      <c r="AD444" s="334"/>
      <c r="AE444" s="68"/>
      <c r="AF444" s="334"/>
      <c r="AG444" s="68"/>
      <c r="AH444" s="334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42"/>
      <c r="Q445" s="32"/>
      <c r="R445" s="32"/>
      <c r="S445" s="315"/>
      <c r="T445" s="32"/>
      <c r="U445" s="32"/>
      <c r="V445" s="315"/>
      <c r="W445" s="32"/>
      <c r="X445" s="32"/>
      <c r="Y445" s="32"/>
      <c r="Z445" s="315"/>
      <c r="AA445" s="67"/>
      <c r="AB445" s="67"/>
      <c r="AC445" s="68"/>
      <c r="AD445" s="334"/>
      <c r="AE445" s="68"/>
      <c r="AF445" s="334"/>
      <c r="AG445" s="68"/>
      <c r="AH445" s="334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42"/>
      <c r="Q446" s="32"/>
      <c r="R446" s="32"/>
      <c r="S446" s="315"/>
      <c r="T446" s="32"/>
      <c r="U446" s="32"/>
      <c r="V446" s="315"/>
      <c r="W446" s="32"/>
      <c r="X446" s="32"/>
      <c r="Y446" s="32"/>
      <c r="Z446" s="315"/>
      <c r="AA446" s="67"/>
      <c r="AB446" s="67"/>
      <c r="AC446" s="68"/>
      <c r="AD446" s="334"/>
      <c r="AE446" s="68"/>
      <c r="AF446" s="334"/>
      <c r="AG446" s="68"/>
      <c r="AH446" s="334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42"/>
      <c r="Q447" s="32"/>
      <c r="R447" s="32"/>
      <c r="S447" s="315"/>
      <c r="T447" s="32"/>
      <c r="U447" s="32"/>
      <c r="V447" s="315"/>
      <c r="W447" s="32"/>
      <c r="X447" s="32"/>
      <c r="Y447" s="32"/>
      <c r="Z447" s="315"/>
      <c r="AA447" s="67"/>
      <c r="AB447" s="67"/>
      <c r="AC447" s="68"/>
      <c r="AD447" s="334"/>
      <c r="AE447" s="68"/>
      <c r="AF447" s="334"/>
      <c r="AG447" s="68"/>
      <c r="AH447" s="334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42"/>
      <c r="Q448" s="32"/>
      <c r="R448" s="32"/>
      <c r="S448" s="315"/>
      <c r="T448" s="32"/>
      <c r="U448" s="32"/>
      <c r="V448" s="315"/>
      <c r="W448" s="32"/>
      <c r="X448" s="32"/>
      <c r="Y448" s="32"/>
      <c r="Z448" s="315"/>
      <c r="AA448" s="67"/>
      <c r="AB448" s="67"/>
      <c r="AC448" s="68"/>
      <c r="AD448" s="334"/>
      <c r="AE448" s="68"/>
      <c r="AF448" s="334"/>
      <c r="AG448" s="68"/>
      <c r="AH448" s="334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42"/>
      <c r="Q449" s="32"/>
      <c r="R449" s="32"/>
      <c r="S449" s="315"/>
      <c r="T449" s="32"/>
      <c r="U449" s="32"/>
      <c r="V449" s="315"/>
      <c r="W449" s="32"/>
      <c r="X449" s="32"/>
      <c r="Y449" s="32"/>
      <c r="Z449" s="315"/>
      <c r="AA449" s="67"/>
      <c r="AB449" s="67"/>
      <c r="AC449" s="68"/>
      <c r="AD449" s="334"/>
      <c r="AE449" s="68"/>
      <c r="AF449" s="334"/>
      <c r="AG449" s="68"/>
      <c r="AH449" s="334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42"/>
      <c r="Q450" s="32"/>
      <c r="R450" s="32"/>
      <c r="S450" s="315"/>
      <c r="T450" s="32"/>
      <c r="U450" s="32"/>
      <c r="V450" s="315"/>
      <c r="W450" s="32"/>
      <c r="X450" s="32"/>
      <c r="Y450" s="32"/>
      <c r="Z450" s="315"/>
      <c r="AA450" s="67"/>
      <c r="AB450" s="67"/>
      <c r="AC450" s="68"/>
      <c r="AD450" s="334"/>
      <c r="AE450" s="68"/>
      <c r="AF450" s="334"/>
      <c r="AG450" s="68"/>
      <c r="AH450" s="334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42"/>
      <c r="Q451" s="32"/>
      <c r="R451" s="32"/>
      <c r="S451" s="315"/>
      <c r="T451" s="32"/>
      <c r="U451" s="32"/>
      <c r="V451" s="315"/>
      <c r="W451" s="32"/>
      <c r="X451" s="32"/>
      <c r="Y451" s="32"/>
      <c r="Z451" s="315"/>
      <c r="AA451" s="67"/>
      <c r="AB451" s="67"/>
      <c r="AC451" s="68"/>
      <c r="AD451" s="334"/>
      <c r="AE451" s="68"/>
      <c r="AF451" s="334"/>
      <c r="AG451" s="68"/>
      <c r="AH451" s="334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42"/>
      <c r="Q452" s="32"/>
      <c r="R452" s="32"/>
      <c r="S452" s="315"/>
      <c r="T452" s="32"/>
      <c r="U452" s="32"/>
      <c r="V452" s="315"/>
      <c r="W452" s="32"/>
      <c r="X452" s="32"/>
      <c r="Y452" s="32"/>
      <c r="Z452" s="315"/>
      <c r="AA452" s="67"/>
      <c r="AB452" s="67"/>
      <c r="AC452" s="68"/>
      <c r="AD452" s="334"/>
      <c r="AE452" s="68"/>
      <c r="AF452" s="334"/>
      <c r="AG452" s="68"/>
      <c r="AH452" s="334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42"/>
      <c r="Q453" s="32"/>
      <c r="R453" s="32"/>
      <c r="S453" s="315"/>
      <c r="T453" s="32"/>
      <c r="U453" s="32"/>
      <c r="V453" s="315"/>
      <c r="W453" s="32"/>
      <c r="X453" s="32"/>
      <c r="Y453" s="32"/>
      <c r="Z453" s="315"/>
      <c r="AA453" s="67"/>
      <c r="AB453" s="67"/>
      <c r="AC453" s="68"/>
      <c r="AD453" s="334"/>
      <c r="AE453" s="68"/>
      <c r="AF453" s="334"/>
      <c r="AG453" s="68"/>
      <c r="AH453" s="334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42"/>
      <c r="Q454" s="32"/>
      <c r="R454" s="32"/>
      <c r="S454" s="315"/>
      <c r="T454" s="32"/>
      <c r="U454" s="32"/>
      <c r="V454" s="315"/>
      <c r="W454" s="32"/>
      <c r="X454" s="32"/>
      <c r="Y454" s="32"/>
      <c r="Z454" s="315"/>
      <c r="AA454" s="67"/>
      <c r="AB454" s="67"/>
      <c r="AC454" s="68"/>
      <c r="AD454" s="334"/>
      <c r="AE454" s="68"/>
      <c r="AF454" s="334"/>
      <c r="AG454" s="68"/>
      <c r="AH454" s="334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42"/>
      <c r="Q455" s="32"/>
      <c r="R455" s="32"/>
      <c r="S455" s="315"/>
      <c r="T455" s="32"/>
      <c r="U455" s="32"/>
      <c r="V455" s="315"/>
      <c r="W455" s="32"/>
      <c r="X455" s="32"/>
      <c r="Y455" s="32"/>
      <c r="Z455" s="315"/>
      <c r="AA455" s="67"/>
      <c r="AB455" s="67"/>
      <c r="AC455" s="68"/>
      <c r="AD455" s="334"/>
      <c r="AE455" s="68"/>
      <c r="AF455" s="334"/>
      <c r="AG455" s="68"/>
      <c r="AH455" s="334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42"/>
      <c r="Q456" s="32"/>
      <c r="R456" s="32"/>
      <c r="S456" s="315"/>
      <c r="T456" s="32"/>
      <c r="U456" s="32"/>
      <c r="V456" s="315"/>
      <c r="W456" s="32"/>
      <c r="X456" s="32"/>
      <c r="Y456" s="32"/>
      <c r="Z456" s="315"/>
      <c r="AA456" s="67"/>
      <c r="AB456" s="67"/>
      <c r="AC456" s="68"/>
      <c r="AD456" s="334"/>
      <c r="AE456" s="68"/>
      <c r="AF456" s="334"/>
      <c r="AG456" s="68"/>
      <c r="AH456" s="334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42"/>
      <c r="Q457" s="32"/>
      <c r="R457" s="32"/>
      <c r="S457" s="315"/>
      <c r="T457" s="32"/>
      <c r="U457" s="32"/>
      <c r="V457" s="315"/>
      <c r="W457" s="32"/>
      <c r="X457" s="32"/>
      <c r="Y457" s="32"/>
      <c r="Z457" s="315"/>
      <c r="AA457" s="67"/>
      <c r="AB457" s="67"/>
      <c r="AC457" s="68"/>
      <c r="AD457" s="334"/>
      <c r="AE457" s="68"/>
      <c r="AF457" s="334"/>
      <c r="AG457" s="68"/>
      <c r="AH457" s="334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42"/>
      <c r="Q458" s="32"/>
      <c r="R458" s="32"/>
      <c r="S458" s="315"/>
      <c r="T458" s="32"/>
      <c r="U458" s="32"/>
      <c r="V458" s="315"/>
      <c r="W458" s="32"/>
      <c r="X458" s="32"/>
      <c r="Y458" s="32"/>
      <c r="Z458" s="315"/>
      <c r="AA458" s="67"/>
      <c r="AB458" s="67"/>
      <c r="AC458" s="68"/>
      <c r="AD458" s="334"/>
      <c r="AE458" s="68"/>
      <c r="AF458" s="334"/>
      <c r="AG458" s="68"/>
      <c r="AH458" s="334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42"/>
      <c r="Q459" s="32"/>
      <c r="R459" s="32"/>
      <c r="S459" s="315"/>
      <c r="T459" s="32"/>
      <c r="U459" s="32"/>
      <c r="V459" s="315"/>
      <c r="W459" s="32"/>
      <c r="X459" s="32"/>
      <c r="Y459" s="32"/>
      <c r="Z459" s="315"/>
      <c r="AA459" s="67"/>
      <c r="AB459" s="67"/>
      <c r="AC459" s="68"/>
      <c r="AD459" s="334"/>
      <c r="AE459" s="68"/>
      <c r="AF459" s="334"/>
      <c r="AG459" s="68"/>
      <c r="AH459" s="334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42"/>
      <c r="Q460" s="32"/>
      <c r="R460" s="32"/>
      <c r="S460" s="315"/>
      <c r="T460" s="32"/>
      <c r="U460" s="32"/>
      <c r="V460" s="315"/>
      <c r="W460" s="32"/>
      <c r="X460" s="32"/>
      <c r="Y460" s="32"/>
      <c r="Z460" s="315"/>
      <c r="AA460" s="67"/>
      <c r="AB460" s="67"/>
      <c r="AC460" s="68"/>
      <c r="AD460" s="334"/>
      <c r="AE460" s="68"/>
      <c r="AF460" s="334"/>
      <c r="AG460" s="68"/>
      <c r="AH460" s="334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42"/>
      <c r="Q461" s="32"/>
      <c r="R461" s="32"/>
      <c r="S461" s="315"/>
      <c r="T461" s="32"/>
      <c r="U461" s="32"/>
      <c r="V461" s="315"/>
      <c r="W461" s="32"/>
      <c r="X461" s="32"/>
      <c r="Y461" s="32"/>
      <c r="Z461" s="315"/>
      <c r="AA461" s="67"/>
      <c r="AB461" s="67"/>
      <c r="AC461" s="68"/>
      <c r="AD461" s="334"/>
      <c r="AE461" s="68"/>
      <c r="AF461" s="334"/>
      <c r="AG461" s="68"/>
      <c r="AH461" s="334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42"/>
      <c r="Q462" s="32"/>
      <c r="R462" s="32"/>
      <c r="S462" s="315"/>
      <c r="T462" s="32"/>
      <c r="U462" s="32"/>
      <c r="V462" s="315"/>
      <c r="W462" s="32"/>
      <c r="X462" s="32"/>
      <c r="Y462" s="32"/>
      <c r="Z462" s="315"/>
      <c r="AA462" s="67"/>
      <c r="AB462" s="67"/>
      <c r="AC462" s="68"/>
      <c r="AD462" s="334"/>
      <c r="AE462" s="68"/>
      <c r="AF462" s="334"/>
      <c r="AG462" s="68"/>
      <c r="AH462" s="334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42"/>
      <c r="Q463" s="32"/>
      <c r="R463" s="32"/>
      <c r="S463" s="315"/>
      <c r="T463" s="32"/>
      <c r="U463" s="32"/>
      <c r="V463" s="315"/>
      <c r="W463" s="32"/>
      <c r="X463" s="32"/>
      <c r="Y463" s="32"/>
      <c r="Z463" s="315"/>
      <c r="AA463" s="67"/>
      <c r="AB463" s="67"/>
      <c r="AC463" s="68"/>
      <c r="AD463" s="334"/>
      <c r="AE463" s="68"/>
      <c r="AF463" s="334"/>
      <c r="AG463" s="68"/>
      <c r="AH463" s="334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42"/>
      <c r="Q464" s="32"/>
      <c r="R464" s="32"/>
      <c r="S464" s="315"/>
      <c r="T464" s="32"/>
      <c r="U464" s="32"/>
      <c r="V464" s="315"/>
      <c r="W464" s="32"/>
      <c r="X464" s="32"/>
      <c r="Y464" s="32"/>
      <c r="Z464" s="315"/>
      <c r="AA464" s="67"/>
      <c r="AB464" s="67"/>
      <c r="AC464" s="68"/>
      <c r="AD464" s="334"/>
      <c r="AE464" s="68"/>
      <c r="AF464" s="334"/>
      <c r="AG464" s="68"/>
      <c r="AH464" s="334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42"/>
      <c r="Q465" s="32"/>
      <c r="R465" s="32"/>
      <c r="S465" s="315"/>
      <c r="T465" s="32"/>
      <c r="U465" s="32"/>
      <c r="V465" s="315"/>
      <c r="W465" s="32"/>
      <c r="X465" s="32"/>
      <c r="Y465" s="32"/>
      <c r="Z465" s="315"/>
      <c r="AA465" s="67"/>
      <c r="AB465" s="67"/>
      <c r="AC465" s="68"/>
      <c r="AD465" s="334"/>
      <c r="AE465" s="68"/>
      <c r="AF465" s="334"/>
      <c r="AG465" s="68"/>
      <c r="AH465" s="334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42"/>
      <c r="Q466" s="32"/>
      <c r="R466" s="32"/>
      <c r="S466" s="315"/>
      <c r="T466" s="32"/>
      <c r="U466" s="32"/>
      <c r="V466" s="315"/>
      <c r="W466" s="32"/>
      <c r="X466" s="32"/>
      <c r="Y466" s="32"/>
      <c r="Z466" s="315"/>
      <c r="AA466" s="67"/>
      <c r="AB466" s="67"/>
      <c r="AC466" s="68"/>
      <c r="AD466" s="334"/>
      <c r="AE466" s="68"/>
      <c r="AF466" s="334"/>
      <c r="AG466" s="68"/>
      <c r="AH466" s="334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42"/>
      <c r="Q467" s="32"/>
      <c r="R467" s="32"/>
      <c r="S467" s="315"/>
      <c r="T467" s="32"/>
      <c r="U467" s="32"/>
      <c r="V467" s="315"/>
      <c r="W467" s="32"/>
      <c r="X467" s="32"/>
      <c r="Y467" s="32"/>
      <c r="Z467" s="315"/>
      <c r="AA467" s="67"/>
      <c r="AB467" s="67"/>
      <c r="AC467" s="68"/>
      <c r="AD467" s="334"/>
      <c r="AE467" s="68"/>
      <c r="AF467" s="334"/>
      <c r="AG467" s="68"/>
      <c r="AH467" s="334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42"/>
      <c r="Q468" s="32"/>
      <c r="R468" s="32"/>
      <c r="S468" s="315"/>
      <c r="T468" s="32"/>
      <c r="U468" s="32"/>
      <c r="V468" s="315"/>
      <c r="W468" s="32"/>
      <c r="X468" s="32"/>
      <c r="Y468" s="32"/>
      <c r="Z468" s="315"/>
      <c r="AA468" s="67"/>
      <c r="AB468" s="67"/>
      <c r="AC468" s="68"/>
      <c r="AD468" s="334"/>
      <c r="AE468" s="68"/>
      <c r="AF468" s="334"/>
      <c r="AG468" s="68"/>
      <c r="AH468" s="334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42"/>
      <c r="Q469" s="32"/>
      <c r="R469" s="32"/>
      <c r="S469" s="315"/>
      <c r="T469" s="32"/>
      <c r="U469" s="32"/>
      <c r="V469" s="315"/>
      <c r="W469" s="32"/>
      <c r="X469" s="32"/>
      <c r="Y469" s="32"/>
      <c r="Z469" s="315"/>
      <c r="AA469" s="67"/>
      <c r="AB469" s="67"/>
      <c r="AC469" s="68"/>
      <c r="AD469" s="334"/>
      <c r="AE469" s="68"/>
      <c r="AF469" s="334"/>
      <c r="AG469" s="68"/>
      <c r="AH469" s="334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42"/>
      <c r="Q470" s="32"/>
      <c r="R470" s="32"/>
      <c r="S470" s="315"/>
      <c r="T470" s="32"/>
      <c r="U470" s="32"/>
      <c r="V470" s="315"/>
      <c r="W470" s="32"/>
      <c r="X470" s="32"/>
      <c r="Y470" s="32"/>
      <c r="Z470" s="315"/>
      <c r="AA470" s="67"/>
      <c r="AB470" s="67"/>
      <c r="AC470" s="68"/>
      <c r="AD470" s="334"/>
      <c r="AE470" s="68"/>
      <c r="AF470" s="334"/>
      <c r="AG470" s="68"/>
      <c r="AH470" s="334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42"/>
      <c r="Q471" s="32"/>
      <c r="R471" s="32"/>
      <c r="S471" s="315"/>
      <c r="T471" s="32"/>
      <c r="U471" s="32"/>
      <c r="V471" s="315"/>
      <c r="W471" s="32"/>
      <c r="X471" s="32"/>
      <c r="Y471" s="32"/>
      <c r="Z471" s="315"/>
      <c r="AA471" s="67"/>
      <c r="AB471" s="67"/>
      <c r="AC471" s="68"/>
      <c r="AD471" s="334"/>
      <c r="AE471" s="68"/>
      <c r="AF471" s="334"/>
      <c r="AG471" s="68"/>
      <c r="AH471" s="334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42"/>
      <c r="Q472" s="32"/>
      <c r="R472" s="32"/>
      <c r="S472" s="315"/>
      <c r="T472" s="32"/>
      <c r="U472" s="32"/>
      <c r="V472" s="315"/>
      <c r="W472" s="32"/>
      <c r="X472" s="32"/>
      <c r="Y472" s="32"/>
      <c r="Z472" s="315"/>
      <c r="AA472" s="67"/>
      <c r="AB472" s="67"/>
      <c r="AC472" s="68"/>
      <c r="AD472" s="334"/>
      <c r="AE472" s="68"/>
      <c r="AF472" s="334"/>
      <c r="AG472" s="68"/>
      <c r="AH472" s="334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42"/>
      <c r="Q473" s="32"/>
      <c r="R473" s="32"/>
      <c r="S473" s="315"/>
      <c r="T473" s="32"/>
      <c r="U473" s="32"/>
      <c r="V473" s="315"/>
      <c r="W473" s="32"/>
      <c r="X473" s="32"/>
      <c r="Y473" s="32"/>
      <c r="Z473" s="315"/>
      <c r="AA473" s="67"/>
      <c r="AB473" s="67"/>
      <c r="AC473" s="68"/>
      <c r="AD473" s="334"/>
      <c r="AE473" s="68"/>
      <c r="AF473" s="334"/>
      <c r="AG473" s="68"/>
      <c r="AH473" s="334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42"/>
      <c r="Q474" s="32"/>
      <c r="R474" s="32"/>
      <c r="S474" s="315"/>
      <c r="T474" s="32"/>
      <c r="U474" s="32"/>
      <c r="V474" s="315"/>
      <c r="W474" s="32"/>
      <c r="X474" s="32"/>
      <c r="Y474" s="32"/>
      <c r="Z474" s="315"/>
      <c r="AA474" s="67"/>
      <c r="AB474" s="67"/>
      <c r="AC474" s="68"/>
      <c r="AD474" s="334"/>
      <c r="AE474" s="68"/>
      <c r="AF474" s="334"/>
      <c r="AG474" s="68"/>
      <c r="AH474" s="334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42"/>
      <c r="Q475" s="32"/>
      <c r="R475" s="32"/>
      <c r="S475" s="315"/>
      <c r="T475" s="32"/>
      <c r="U475" s="32"/>
      <c r="V475" s="315"/>
      <c r="W475" s="32"/>
      <c r="X475" s="32"/>
      <c r="Y475" s="32"/>
      <c r="Z475" s="315"/>
      <c r="AA475" s="67"/>
      <c r="AB475" s="67"/>
      <c r="AC475" s="68"/>
      <c r="AD475" s="334"/>
      <c r="AE475" s="68"/>
      <c r="AF475" s="334"/>
      <c r="AG475" s="68"/>
      <c r="AH475" s="334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42"/>
      <c r="Q476" s="32"/>
      <c r="R476" s="32"/>
      <c r="S476" s="315"/>
      <c r="T476" s="32"/>
      <c r="U476" s="32"/>
      <c r="V476" s="315"/>
      <c r="W476" s="32"/>
      <c r="X476" s="32"/>
      <c r="Y476" s="32"/>
      <c r="Z476" s="315"/>
      <c r="AA476" s="67"/>
      <c r="AB476" s="67"/>
      <c r="AC476" s="68"/>
      <c r="AD476" s="334"/>
      <c r="AE476" s="68"/>
      <c r="AF476" s="334"/>
      <c r="AG476" s="68"/>
      <c r="AH476" s="334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42"/>
      <c r="Q477" s="32"/>
      <c r="R477" s="32"/>
      <c r="S477" s="315"/>
      <c r="T477" s="32"/>
      <c r="U477" s="32"/>
      <c r="V477" s="315"/>
      <c r="W477" s="32"/>
      <c r="X477" s="32"/>
      <c r="Y477" s="32"/>
      <c r="Z477" s="315"/>
      <c r="AA477" s="67"/>
      <c r="AB477" s="67"/>
      <c r="AC477" s="68"/>
      <c r="AD477" s="334"/>
      <c r="AE477" s="68"/>
      <c r="AF477" s="334"/>
      <c r="AG477" s="68"/>
      <c r="AH477" s="334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42"/>
      <c r="Q478" s="32"/>
      <c r="R478" s="32"/>
      <c r="S478" s="315"/>
      <c r="T478" s="32"/>
      <c r="U478" s="32"/>
      <c r="V478" s="315"/>
      <c r="W478" s="32"/>
      <c r="X478" s="32"/>
      <c r="Y478" s="32"/>
      <c r="Z478" s="315"/>
      <c r="AA478" s="67"/>
      <c r="AB478" s="67"/>
      <c r="AC478" s="68"/>
      <c r="AD478" s="334"/>
      <c r="AE478" s="68"/>
      <c r="AF478" s="334"/>
      <c r="AG478" s="68"/>
      <c r="AH478" s="334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42"/>
      <c r="Q479" s="32"/>
      <c r="R479" s="32"/>
      <c r="S479" s="315"/>
      <c r="T479" s="32"/>
      <c r="U479" s="32"/>
      <c r="V479" s="315"/>
      <c r="W479" s="32"/>
      <c r="X479" s="32"/>
      <c r="Y479" s="32"/>
      <c r="Z479" s="315"/>
      <c r="AA479" s="67"/>
      <c r="AB479" s="67"/>
      <c r="AC479" s="68"/>
      <c r="AD479" s="334"/>
      <c r="AE479" s="68"/>
      <c r="AF479" s="334"/>
      <c r="AG479" s="68"/>
      <c r="AH479" s="334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42"/>
      <c r="Q480" s="32"/>
      <c r="R480" s="32"/>
      <c r="S480" s="315"/>
      <c r="T480" s="32"/>
      <c r="U480" s="32"/>
      <c r="V480" s="315"/>
      <c r="W480" s="32"/>
      <c r="X480" s="32"/>
      <c r="Y480" s="32"/>
      <c r="Z480" s="315"/>
      <c r="AA480" s="67"/>
      <c r="AB480" s="67"/>
      <c r="AC480" s="68"/>
      <c r="AD480" s="334"/>
      <c r="AE480" s="68"/>
      <c r="AF480" s="334"/>
      <c r="AG480" s="68"/>
      <c r="AH480" s="334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42"/>
      <c r="Q481" s="32"/>
      <c r="R481" s="32"/>
      <c r="S481" s="315"/>
      <c r="T481" s="32"/>
      <c r="U481" s="32"/>
      <c r="V481" s="315"/>
      <c r="W481" s="32"/>
      <c r="X481" s="32"/>
      <c r="Y481" s="32"/>
      <c r="Z481" s="315"/>
      <c r="AA481" s="67"/>
      <c r="AB481" s="67"/>
      <c r="AC481" s="68"/>
      <c r="AD481" s="334"/>
      <c r="AE481" s="68"/>
      <c r="AF481" s="334"/>
      <c r="AG481" s="68"/>
      <c r="AH481" s="334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42"/>
      <c r="Q482" s="32"/>
      <c r="R482" s="32"/>
      <c r="S482" s="315"/>
      <c r="T482" s="32"/>
      <c r="U482" s="32"/>
      <c r="V482" s="315"/>
      <c r="W482" s="32"/>
      <c r="X482" s="32"/>
      <c r="Y482" s="32"/>
      <c r="Z482" s="315"/>
      <c r="AA482" s="67"/>
      <c r="AB482" s="67"/>
      <c r="AC482" s="68"/>
      <c r="AD482" s="334"/>
      <c r="AE482" s="68"/>
      <c r="AF482" s="334"/>
      <c r="AG482" s="68"/>
      <c r="AH482" s="334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42"/>
      <c r="Q483" s="32"/>
      <c r="R483" s="32"/>
      <c r="S483" s="315"/>
      <c r="T483" s="32"/>
      <c r="U483" s="32"/>
      <c r="V483" s="315"/>
      <c r="W483" s="32"/>
      <c r="X483" s="32"/>
      <c r="Y483" s="32"/>
      <c r="Z483" s="315"/>
      <c r="AA483" s="67"/>
      <c r="AB483" s="67"/>
      <c r="AC483" s="68"/>
      <c r="AD483" s="334"/>
      <c r="AE483" s="68"/>
      <c r="AF483" s="334"/>
      <c r="AG483" s="68"/>
      <c r="AH483" s="334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42"/>
      <c r="Q484" s="32"/>
      <c r="R484" s="32"/>
      <c r="S484" s="315"/>
      <c r="T484" s="32"/>
      <c r="U484" s="32"/>
      <c r="V484" s="315"/>
      <c r="W484" s="32"/>
      <c r="X484" s="32"/>
      <c r="Y484" s="32"/>
      <c r="Z484" s="315"/>
      <c r="AA484" s="67"/>
      <c r="AB484" s="67"/>
      <c r="AC484" s="68"/>
      <c r="AD484" s="334"/>
      <c r="AE484" s="68"/>
      <c r="AF484" s="334"/>
      <c r="AG484" s="68"/>
      <c r="AH484" s="334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42"/>
      <c r="Q485" s="32"/>
      <c r="R485" s="32"/>
      <c r="S485" s="315"/>
      <c r="T485" s="32"/>
      <c r="U485" s="32"/>
      <c r="V485" s="315"/>
      <c r="W485" s="32"/>
      <c r="X485" s="32"/>
      <c r="Y485" s="32"/>
      <c r="Z485" s="315"/>
      <c r="AA485" s="67"/>
      <c r="AB485" s="67"/>
      <c r="AC485" s="68"/>
      <c r="AD485" s="334"/>
      <c r="AE485" s="68"/>
      <c r="AF485" s="334"/>
      <c r="AG485" s="68"/>
      <c r="AH485" s="334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42"/>
      <c r="Q486" s="32"/>
      <c r="R486" s="32"/>
      <c r="S486" s="315"/>
      <c r="T486" s="32"/>
      <c r="U486" s="32"/>
      <c r="V486" s="315"/>
      <c r="W486" s="32"/>
      <c r="X486" s="32"/>
      <c r="Y486" s="32"/>
      <c r="Z486" s="315"/>
      <c r="AA486" s="67"/>
      <c r="AB486" s="67"/>
      <c r="AC486" s="68"/>
      <c r="AD486" s="334"/>
      <c r="AE486" s="68"/>
      <c r="AF486" s="334"/>
      <c r="AG486" s="68"/>
      <c r="AH486" s="334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42"/>
      <c r="Q487" s="32"/>
      <c r="R487" s="32"/>
      <c r="S487" s="315"/>
      <c r="T487" s="32"/>
      <c r="U487" s="32"/>
      <c r="V487" s="315"/>
      <c r="W487" s="32"/>
      <c r="X487" s="32"/>
      <c r="Y487" s="32"/>
      <c r="Z487" s="315"/>
      <c r="AA487" s="67"/>
      <c r="AB487" s="67"/>
      <c r="AC487" s="68"/>
      <c r="AD487" s="334"/>
      <c r="AE487" s="68"/>
      <c r="AF487" s="334"/>
      <c r="AG487" s="68"/>
      <c r="AH487" s="334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42"/>
      <c r="Q488" s="32"/>
      <c r="R488" s="32"/>
      <c r="S488" s="315"/>
      <c r="T488" s="32"/>
      <c r="U488" s="32"/>
      <c r="V488" s="315"/>
      <c r="W488" s="32"/>
      <c r="X488" s="32"/>
      <c r="Y488" s="32"/>
      <c r="Z488" s="315"/>
      <c r="AA488" s="67"/>
      <c r="AB488" s="67"/>
      <c r="AC488" s="68"/>
      <c r="AD488" s="334"/>
      <c r="AE488" s="68"/>
      <c r="AF488" s="334"/>
      <c r="AG488" s="68"/>
      <c r="AH488" s="334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42"/>
      <c r="Q489" s="32"/>
      <c r="R489" s="32"/>
      <c r="S489" s="315"/>
      <c r="T489" s="32"/>
      <c r="U489" s="32"/>
      <c r="V489" s="315"/>
      <c r="W489" s="32"/>
      <c r="X489" s="32"/>
      <c r="Y489" s="32"/>
      <c r="Z489" s="315"/>
      <c r="AA489" s="67"/>
      <c r="AB489" s="67"/>
      <c r="AC489" s="68"/>
      <c r="AD489" s="334"/>
      <c r="AE489" s="68"/>
      <c r="AF489" s="334"/>
      <c r="AG489" s="68"/>
      <c r="AH489" s="334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42"/>
      <c r="Q490" s="32"/>
      <c r="R490" s="32"/>
      <c r="S490" s="315"/>
      <c r="T490" s="32"/>
      <c r="U490" s="32"/>
      <c r="V490" s="315"/>
      <c r="W490" s="32"/>
      <c r="X490" s="32"/>
      <c r="Y490" s="32"/>
      <c r="Z490" s="315"/>
      <c r="AA490" s="67"/>
      <c r="AB490" s="67"/>
      <c r="AC490" s="68"/>
      <c r="AD490" s="334"/>
      <c r="AE490" s="68"/>
      <c r="AF490" s="334"/>
      <c r="AG490" s="68"/>
      <c r="AH490" s="334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42"/>
      <c r="Q491" s="32"/>
      <c r="R491" s="32"/>
      <c r="S491" s="315"/>
      <c r="T491" s="32"/>
      <c r="U491" s="32"/>
      <c r="V491" s="315"/>
      <c r="W491" s="32"/>
      <c r="X491" s="32"/>
      <c r="Y491" s="32"/>
      <c r="Z491" s="315"/>
      <c r="AA491" s="67"/>
      <c r="AB491" s="67"/>
      <c r="AC491" s="68"/>
      <c r="AD491" s="334"/>
      <c r="AE491" s="68"/>
      <c r="AF491" s="334"/>
      <c r="AG491" s="68"/>
      <c r="AH491" s="334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42"/>
      <c r="Q492" s="32"/>
      <c r="R492" s="32"/>
      <c r="S492" s="315"/>
      <c r="T492" s="32"/>
      <c r="U492" s="32"/>
      <c r="V492" s="315"/>
      <c r="W492" s="32"/>
      <c r="X492" s="32"/>
      <c r="Y492" s="32"/>
      <c r="Z492" s="315"/>
      <c r="AA492" s="67"/>
      <c r="AB492" s="67"/>
      <c r="AC492" s="68"/>
      <c r="AD492" s="334"/>
      <c r="AE492" s="68"/>
      <c r="AF492" s="334"/>
      <c r="AG492" s="68"/>
      <c r="AH492" s="334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42"/>
      <c r="Q493" s="32"/>
      <c r="R493" s="32"/>
      <c r="S493" s="315"/>
      <c r="T493" s="32"/>
      <c r="U493" s="32"/>
      <c r="V493" s="315"/>
      <c r="W493" s="32"/>
      <c r="X493" s="32"/>
      <c r="Y493" s="32"/>
      <c r="Z493" s="315"/>
      <c r="AA493" s="67"/>
      <c r="AB493" s="67"/>
      <c r="AC493" s="68"/>
      <c r="AD493" s="334"/>
      <c r="AE493" s="68"/>
      <c r="AF493" s="334"/>
      <c r="AG493" s="68"/>
      <c r="AH493" s="334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42"/>
      <c r="Q494" s="32"/>
      <c r="R494" s="32"/>
      <c r="S494" s="315"/>
      <c r="T494" s="32"/>
      <c r="U494" s="32"/>
      <c r="V494" s="315"/>
      <c r="W494" s="32"/>
      <c r="X494" s="32"/>
      <c r="Y494" s="32"/>
      <c r="Z494" s="315"/>
      <c r="AA494" s="67"/>
      <c r="AB494" s="67"/>
      <c r="AC494" s="68"/>
      <c r="AD494" s="334"/>
      <c r="AE494" s="68"/>
      <c r="AF494" s="334"/>
      <c r="AG494" s="68"/>
      <c r="AH494" s="334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42"/>
      <c r="Q495" s="32"/>
      <c r="R495" s="32"/>
      <c r="S495" s="315"/>
      <c r="T495" s="32"/>
      <c r="U495" s="32"/>
      <c r="V495" s="315"/>
      <c r="W495" s="32"/>
      <c r="X495" s="32"/>
      <c r="Y495" s="32"/>
      <c r="Z495" s="315"/>
      <c r="AA495" s="67"/>
      <c r="AB495" s="67"/>
      <c r="AC495" s="68"/>
      <c r="AD495" s="334"/>
      <c r="AE495" s="68"/>
      <c r="AF495" s="334"/>
      <c r="AG495" s="68"/>
      <c r="AH495" s="334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42"/>
      <c r="Q496" s="32"/>
      <c r="R496" s="32"/>
      <c r="S496" s="315"/>
      <c r="T496" s="32"/>
      <c r="U496" s="32"/>
      <c r="V496" s="315"/>
      <c r="W496" s="32"/>
      <c r="X496" s="32"/>
      <c r="Y496" s="32"/>
      <c r="Z496" s="315"/>
      <c r="AA496" s="67"/>
      <c r="AB496" s="67"/>
      <c r="AC496" s="68"/>
      <c r="AD496" s="334"/>
      <c r="AE496" s="68"/>
      <c r="AF496" s="334"/>
      <c r="AG496" s="68"/>
      <c r="AH496" s="334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42"/>
      <c r="Q497" s="32"/>
      <c r="R497" s="32"/>
      <c r="S497" s="315"/>
      <c r="T497" s="32"/>
      <c r="U497" s="32"/>
      <c r="V497" s="315"/>
      <c r="W497" s="32"/>
      <c r="X497" s="32"/>
      <c r="Y497" s="32"/>
      <c r="Z497" s="315"/>
      <c r="AA497" s="67"/>
      <c r="AB497" s="67"/>
      <c r="AC497" s="68"/>
      <c r="AD497" s="334"/>
      <c r="AE497" s="68"/>
      <c r="AF497" s="334"/>
      <c r="AG497" s="68"/>
      <c r="AH497" s="334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42"/>
      <c r="Q498" s="32"/>
      <c r="R498" s="32"/>
      <c r="S498" s="315"/>
      <c r="T498" s="32"/>
      <c r="U498" s="32"/>
      <c r="V498" s="315"/>
      <c r="W498" s="32"/>
      <c r="X498" s="32"/>
      <c r="Y498" s="32"/>
      <c r="Z498" s="315"/>
      <c r="AA498" s="67"/>
      <c r="AB498" s="67"/>
      <c r="AC498" s="68"/>
      <c r="AD498" s="334"/>
      <c r="AE498" s="68"/>
      <c r="AF498" s="334"/>
      <c r="AG498" s="68"/>
      <c r="AH498" s="334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42"/>
      <c r="Q499" s="32"/>
      <c r="R499" s="32"/>
      <c r="S499" s="315"/>
      <c r="T499" s="32"/>
      <c r="U499" s="32"/>
      <c r="V499" s="315"/>
      <c r="W499" s="32"/>
      <c r="X499" s="32"/>
      <c r="Y499" s="32"/>
      <c r="Z499" s="315"/>
      <c r="AA499" s="67"/>
      <c r="AB499" s="67"/>
      <c r="AC499" s="68"/>
      <c r="AD499" s="334"/>
      <c r="AE499" s="68"/>
      <c r="AF499" s="334"/>
      <c r="AG499" s="68"/>
      <c r="AH499" s="334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42"/>
      <c r="Q500" s="32"/>
      <c r="R500" s="32"/>
      <c r="S500" s="315"/>
      <c r="T500" s="32"/>
      <c r="U500" s="32"/>
      <c r="V500" s="315"/>
      <c r="W500" s="32"/>
      <c r="X500" s="32"/>
      <c r="Y500" s="32"/>
      <c r="Z500" s="315"/>
      <c r="AA500" s="67"/>
      <c r="AB500" s="67"/>
      <c r="AC500" s="68"/>
      <c r="AD500" s="334"/>
      <c r="AE500" s="68"/>
      <c r="AF500" s="334"/>
      <c r="AG500" s="68"/>
      <c r="AH500" s="334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42"/>
      <c r="Q501" s="32"/>
      <c r="R501" s="32"/>
      <c r="S501" s="315"/>
      <c r="T501" s="32"/>
      <c r="U501" s="32"/>
      <c r="V501" s="315"/>
      <c r="W501" s="32"/>
      <c r="X501" s="32"/>
      <c r="Y501" s="32"/>
      <c r="Z501" s="315"/>
      <c r="AA501" s="67"/>
      <c r="AB501" s="67"/>
      <c r="AC501" s="68"/>
      <c r="AD501" s="334"/>
      <c r="AE501" s="68"/>
      <c r="AF501" s="334"/>
      <c r="AG501" s="68"/>
      <c r="AH501" s="334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42"/>
      <c r="Q502" s="32"/>
      <c r="R502" s="32"/>
      <c r="S502" s="315"/>
      <c r="T502" s="32"/>
      <c r="U502" s="32"/>
      <c r="V502" s="315"/>
      <c r="W502" s="32"/>
      <c r="X502" s="32"/>
      <c r="Y502" s="32"/>
      <c r="Z502" s="315"/>
      <c r="AA502" s="67"/>
      <c r="AB502" s="67"/>
      <c r="AC502" s="68"/>
      <c r="AD502" s="334"/>
      <c r="AE502" s="68"/>
      <c r="AF502" s="334"/>
      <c r="AG502" s="68"/>
      <c r="AH502" s="334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42"/>
      <c r="Q503" s="32"/>
      <c r="R503" s="32"/>
      <c r="S503" s="315"/>
      <c r="T503" s="32"/>
      <c r="U503" s="32"/>
      <c r="V503" s="315"/>
      <c r="W503" s="32"/>
      <c r="X503" s="32"/>
      <c r="Y503" s="32"/>
      <c r="Z503" s="315"/>
      <c r="AA503" s="67"/>
      <c r="AB503" s="67"/>
      <c r="AC503" s="68"/>
      <c r="AD503" s="334"/>
      <c r="AE503" s="68"/>
      <c r="AF503" s="334"/>
      <c r="AG503" s="68"/>
      <c r="AH503" s="334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42"/>
      <c r="Q504" s="32"/>
      <c r="R504" s="32"/>
      <c r="S504" s="315"/>
      <c r="T504" s="32"/>
      <c r="U504" s="32"/>
      <c r="V504" s="315"/>
      <c r="W504" s="32"/>
      <c r="X504" s="32"/>
      <c r="Y504" s="32"/>
      <c r="Z504" s="315"/>
      <c r="AA504" s="67"/>
      <c r="AB504" s="67"/>
      <c r="AC504" s="68"/>
      <c r="AD504" s="334"/>
      <c r="AE504" s="68"/>
      <c r="AF504" s="334"/>
      <c r="AG504" s="68"/>
      <c r="AH504" s="334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42"/>
      <c r="Q505" s="32"/>
      <c r="R505" s="32"/>
      <c r="S505" s="315"/>
      <c r="T505" s="32"/>
      <c r="U505" s="32"/>
      <c r="V505" s="315"/>
      <c r="W505" s="32"/>
      <c r="X505" s="32"/>
      <c r="Y505" s="32"/>
      <c r="Z505" s="315"/>
      <c r="AA505" s="67"/>
      <c r="AB505" s="67"/>
      <c r="AC505" s="68"/>
      <c r="AD505" s="334"/>
      <c r="AE505" s="68"/>
      <c r="AF505" s="334"/>
      <c r="AG505" s="68"/>
      <c r="AH505" s="334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42"/>
      <c r="Q506" s="32"/>
      <c r="R506" s="32"/>
      <c r="S506" s="315"/>
      <c r="T506" s="32"/>
      <c r="U506" s="32"/>
      <c r="V506" s="315"/>
      <c r="W506" s="32"/>
      <c r="X506" s="32"/>
      <c r="Y506" s="32"/>
      <c r="Z506" s="315"/>
      <c r="AA506" s="67"/>
      <c r="AB506" s="67"/>
      <c r="AC506" s="68"/>
      <c r="AD506" s="334"/>
      <c r="AE506" s="68"/>
      <c r="AF506" s="334"/>
      <c r="AG506" s="68"/>
      <c r="AH506" s="334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42"/>
      <c r="Q507" s="32"/>
      <c r="R507" s="32"/>
      <c r="S507" s="315"/>
      <c r="T507" s="32"/>
      <c r="U507" s="32"/>
      <c r="V507" s="315"/>
      <c r="W507" s="32"/>
      <c r="X507" s="32"/>
      <c r="Y507" s="32"/>
      <c r="Z507" s="315"/>
      <c r="AA507" s="67"/>
      <c r="AB507" s="67"/>
      <c r="AC507" s="68"/>
      <c r="AD507" s="334"/>
      <c r="AE507" s="68"/>
      <c r="AF507" s="334"/>
      <c r="AG507" s="68"/>
      <c r="AH507" s="334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42"/>
      <c r="Q508" s="32"/>
      <c r="R508" s="32"/>
      <c r="S508" s="315"/>
      <c r="T508" s="32"/>
      <c r="U508" s="32"/>
      <c r="V508" s="315"/>
      <c r="W508" s="32"/>
      <c r="X508" s="32"/>
      <c r="Y508" s="32"/>
      <c r="Z508" s="315"/>
      <c r="AA508" s="67"/>
      <c r="AB508" s="67"/>
      <c r="AC508" s="68"/>
      <c r="AD508" s="334"/>
      <c r="AE508" s="68"/>
      <c r="AF508" s="334"/>
      <c r="AG508" s="68"/>
      <c r="AH508" s="334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42"/>
      <c r="Q509" s="32"/>
      <c r="R509" s="32"/>
      <c r="S509" s="315"/>
      <c r="T509" s="32"/>
      <c r="U509" s="32"/>
      <c r="V509" s="315"/>
      <c r="W509" s="32"/>
      <c r="X509" s="32"/>
      <c r="Y509" s="32"/>
      <c r="Z509" s="315"/>
      <c r="AA509" s="67"/>
      <c r="AB509" s="67"/>
      <c r="AC509" s="68"/>
      <c r="AD509" s="334"/>
      <c r="AE509" s="68"/>
      <c r="AF509" s="334"/>
      <c r="AG509" s="68"/>
      <c r="AH509" s="334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42"/>
      <c r="Q510" s="32"/>
      <c r="R510" s="32"/>
      <c r="S510" s="315"/>
      <c r="T510" s="32"/>
      <c r="U510" s="32"/>
      <c r="V510" s="315"/>
      <c r="W510" s="32"/>
      <c r="X510" s="32"/>
      <c r="Y510" s="32"/>
      <c r="Z510" s="315"/>
      <c r="AA510" s="67"/>
      <c r="AB510" s="67"/>
      <c r="AC510" s="68"/>
      <c r="AD510" s="334"/>
      <c r="AE510" s="68"/>
      <c r="AF510" s="334"/>
      <c r="AG510" s="68"/>
      <c r="AH510" s="334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42"/>
      <c r="Q511" s="32"/>
      <c r="R511" s="32"/>
      <c r="S511" s="315"/>
      <c r="T511" s="32"/>
      <c r="U511" s="32"/>
      <c r="V511" s="315"/>
      <c r="W511" s="32"/>
      <c r="X511" s="32"/>
      <c r="Y511" s="32"/>
      <c r="Z511" s="315"/>
      <c r="AA511" s="67"/>
      <c r="AB511" s="67"/>
      <c r="AC511" s="68"/>
      <c r="AD511" s="334"/>
      <c r="AE511" s="68"/>
      <c r="AF511" s="334"/>
      <c r="AG511" s="68"/>
      <c r="AH511" s="334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42"/>
      <c r="Q512" s="32"/>
      <c r="R512" s="32"/>
      <c r="S512" s="315"/>
      <c r="T512" s="32"/>
      <c r="U512" s="32"/>
      <c r="V512" s="315"/>
      <c r="W512" s="32"/>
      <c r="X512" s="32"/>
      <c r="Y512" s="32"/>
      <c r="Z512" s="315"/>
      <c r="AA512" s="67"/>
      <c r="AB512" s="67"/>
      <c r="AC512" s="68"/>
      <c r="AD512" s="334"/>
      <c r="AE512" s="68"/>
      <c r="AF512" s="334"/>
      <c r="AG512" s="68"/>
      <c r="AH512" s="334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42"/>
      <c r="Q513" s="32"/>
      <c r="R513" s="32"/>
      <c r="S513" s="315"/>
      <c r="T513" s="32"/>
      <c r="U513" s="32"/>
      <c r="V513" s="315"/>
      <c r="W513" s="32"/>
      <c r="X513" s="32"/>
      <c r="Y513" s="32"/>
      <c r="Z513" s="315"/>
      <c r="AA513" s="67"/>
      <c r="AB513" s="67"/>
      <c r="AC513" s="68"/>
      <c r="AD513" s="334"/>
      <c r="AE513" s="68"/>
      <c r="AF513" s="334"/>
      <c r="AG513" s="68"/>
      <c r="AH513" s="334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42"/>
      <c r="Q514" s="32"/>
      <c r="R514" s="32"/>
      <c r="S514" s="315"/>
      <c r="T514" s="32"/>
      <c r="U514" s="32"/>
      <c r="V514" s="315"/>
      <c r="W514" s="32"/>
      <c r="X514" s="32"/>
      <c r="Y514" s="32"/>
      <c r="Z514" s="315"/>
      <c r="AA514" s="67"/>
      <c r="AB514" s="67"/>
      <c r="AC514" s="68"/>
      <c r="AD514" s="334"/>
      <c r="AE514" s="68"/>
      <c r="AF514" s="334"/>
      <c r="AG514" s="68"/>
      <c r="AH514" s="334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42"/>
      <c r="Q515" s="32"/>
      <c r="R515" s="32"/>
      <c r="S515" s="315"/>
      <c r="T515" s="32"/>
      <c r="U515" s="32"/>
      <c r="V515" s="315"/>
      <c r="W515" s="32"/>
      <c r="X515" s="32"/>
      <c r="Y515" s="32"/>
      <c r="Z515" s="315"/>
      <c r="AA515" s="67"/>
      <c r="AB515" s="67"/>
      <c r="AC515" s="68"/>
      <c r="AD515" s="334"/>
      <c r="AE515" s="68"/>
      <c r="AF515" s="334"/>
      <c r="AG515" s="68"/>
      <c r="AH515" s="334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42"/>
      <c r="Q516" s="32"/>
      <c r="R516" s="32"/>
      <c r="S516" s="315"/>
      <c r="T516" s="32"/>
      <c r="U516" s="32"/>
      <c r="V516" s="315"/>
      <c r="W516" s="32"/>
      <c r="X516" s="32"/>
      <c r="Y516" s="32"/>
      <c r="Z516" s="315"/>
      <c r="AA516" s="67"/>
      <c r="AB516" s="67"/>
      <c r="AC516" s="68"/>
      <c r="AD516" s="334"/>
      <c r="AE516" s="68"/>
      <c r="AF516" s="334"/>
      <c r="AG516" s="68"/>
      <c r="AH516" s="334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42"/>
      <c r="Q517" s="32"/>
      <c r="R517" s="32"/>
      <c r="S517" s="315"/>
      <c r="T517" s="32"/>
      <c r="U517" s="32"/>
      <c r="V517" s="315"/>
      <c r="W517" s="32"/>
      <c r="X517" s="32"/>
      <c r="Y517" s="32"/>
      <c r="Z517" s="315"/>
      <c r="AA517" s="67"/>
      <c r="AB517" s="67"/>
      <c r="AC517" s="68"/>
      <c r="AD517" s="334"/>
      <c r="AE517" s="68"/>
      <c r="AF517" s="334"/>
      <c r="AG517" s="68"/>
      <c r="AH517" s="334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42"/>
      <c r="Q518" s="32"/>
      <c r="R518" s="32"/>
      <c r="S518" s="315"/>
      <c r="T518" s="32"/>
      <c r="U518" s="32"/>
      <c r="V518" s="315"/>
      <c r="W518" s="32"/>
      <c r="X518" s="32"/>
      <c r="Y518" s="32"/>
      <c r="Z518" s="315"/>
      <c r="AA518" s="67"/>
      <c r="AB518" s="67"/>
      <c r="AC518" s="68"/>
      <c r="AD518" s="334"/>
      <c r="AE518" s="68"/>
      <c r="AF518" s="334"/>
      <c r="AG518" s="68"/>
      <c r="AH518" s="334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42"/>
      <c r="Q519" s="32"/>
      <c r="R519" s="32"/>
      <c r="S519" s="315"/>
      <c r="T519" s="32"/>
      <c r="U519" s="32"/>
      <c r="V519" s="315"/>
      <c r="W519" s="32"/>
      <c r="X519" s="32"/>
      <c r="Y519" s="32"/>
      <c r="Z519" s="315"/>
      <c r="AA519" s="67"/>
      <c r="AB519" s="67"/>
      <c r="AC519" s="68"/>
      <c r="AD519" s="334"/>
      <c r="AE519" s="68"/>
      <c r="AF519" s="334"/>
      <c r="AG519" s="68"/>
      <c r="AH519" s="334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42"/>
      <c r="Q520" s="32"/>
      <c r="R520" s="32"/>
      <c r="S520" s="315"/>
      <c r="T520" s="32"/>
      <c r="U520" s="32"/>
      <c r="V520" s="315"/>
      <c r="W520" s="32"/>
      <c r="X520" s="32"/>
      <c r="Y520" s="32"/>
      <c r="Z520" s="315"/>
      <c r="AA520" s="67"/>
      <c r="AB520" s="67"/>
      <c r="AC520" s="68"/>
      <c r="AD520" s="334"/>
      <c r="AE520" s="68"/>
      <c r="AF520" s="334"/>
      <c r="AG520" s="68"/>
      <c r="AH520" s="334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42"/>
      <c r="Q521" s="32"/>
      <c r="R521" s="32"/>
      <c r="S521" s="315"/>
      <c r="T521" s="32"/>
      <c r="U521" s="32"/>
      <c r="V521" s="315"/>
      <c r="W521" s="32"/>
      <c r="X521" s="32"/>
      <c r="Y521" s="32"/>
      <c r="Z521" s="315"/>
      <c r="AA521" s="67"/>
      <c r="AB521" s="67"/>
      <c r="AC521" s="68"/>
      <c r="AD521" s="334"/>
      <c r="AE521" s="68"/>
      <c r="AF521" s="334"/>
      <c r="AG521" s="68"/>
      <c r="AH521" s="334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42"/>
      <c r="Q522" s="32"/>
      <c r="R522" s="32"/>
      <c r="S522" s="315"/>
      <c r="T522" s="32"/>
      <c r="U522" s="32"/>
      <c r="V522" s="315"/>
      <c r="W522" s="32"/>
      <c r="X522" s="32"/>
      <c r="Y522" s="32"/>
      <c r="Z522" s="315"/>
      <c r="AA522" s="67"/>
      <c r="AB522" s="67"/>
      <c r="AC522" s="68"/>
      <c r="AD522" s="334"/>
      <c r="AE522" s="68"/>
      <c r="AF522" s="334"/>
      <c r="AG522" s="68"/>
      <c r="AH522" s="334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42"/>
      <c r="Q523" s="32"/>
      <c r="R523" s="32"/>
      <c r="S523" s="315"/>
      <c r="T523" s="32"/>
      <c r="U523" s="32"/>
      <c r="V523" s="315"/>
      <c r="W523" s="32"/>
      <c r="X523" s="32"/>
      <c r="Y523" s="32"/>
      <c r="Z523" s="315"/>
      <c r="AA523" s="67"/>
      <c r="AB523" s="67"/>
      <c r="AC523" s="68"/>
      <c r="AD523" s="334"/>
      <c r="AE523" s="68"/>
      <c r="AF523" s="334"/>
      <c r="AG523" s="68"/>
      <c r="AH523" s="334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42"/>
      <c r="Q524" s="32"/>
      <c r="R524" s="32"/>
      <c r="S524" s="315"/>
      <c r="T524" s="32"/>
      <c r="U524" s="32"/>
      <c r="V524" s="315"/>
      <c r="W524" s="32"/>
      <c r="X524" s="32"/>
      <c r="Y524" s="32"/>
      <c r="Z524" s="315"/>
      <c r="AA524" s="67"/>
      <c r="AB524" s="67"/>
      <c r="AC524" s="68"/>
      <c r="AD524" s="334"/>
      <c r="AE524" s="68"/>
      <c r="AF524" s="334"/>
      <c r="AG524" s="68"/>
      <c r="AH524" s="334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42"/>
      <c r="Q525" s="32"/>
      <c r="R525" s="32"/>
      <c r="S525" s="315"/>
      <c r="T525" s="32"/>
      <c r="U525" s="32"/>
      <c r="V525" s="315"/>
      <c r="W525" s="32"/>
      <c r="X525" s="32"/>
      <c r="Y525" s="32"/>
      <c r="Z525" s="315"/>
      <c r="AA525" s="67"/>
      <c r="AB525" s="67"/>
      <c r="AC525" s="68"/>
      <c r="AD525" s="334"/>
      <c r="AE525" s="68"/>
      <c r="AF525" s="334"/>
      <c r="AG525" s="68"/>
      <c r="AH525" s="334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42"/>
      <c r="Q526" s="32"/>
      <c r="R526" s="32"/>
      <c r="S526" s="315"/>
      <c r="T526" s="32"/>
      <c r="U526" s="32"/>
      <c r="V526" s="315"/>
      <c r="W526" s="32"/>
      <c r="X526" s="32"/>
      <c r="Y526" s="32"/>
      <c r="Z526" s="315"/>
      <c r="AA526" s="67"/>
      <c r="AB526" s="67"/>
      <c r="AC526" s="68"/>
      <c r="AD526" s="334"/>
      <c r="AE526" s="68"/>
      <c r="AF526" s="334"/>
      <c r="AG526" s="68"/>
      <c r="AH526" s="334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42"/>
      <c r="Q527" s="32"/>
      <c r="R527" s="32"/>
      <c r="S527" s="315"/>
      <c r="T527" s="32"/>
      <c r="U527" s="32"/>
      <c r="V527" s="315"/>
      <c r="W527" s="32"/>
      <c r="X527" s="32"/>
      <c r="Y527" s="32"/>
      <c r="Z527" s="315"/>
      <c r="AA527" s="67"/>
      <c r="AB527" s="67"/>
      <c r="AC527" s="68"/>
      <c r="AD527" s="334"/>
      <c r="AE527" s="68"/>
      <c r="AF527" s="334"/>
      <c r="AG527" s="68"/>
      <c r="AH527" s="334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42"/>
      <c r="Q528" s="32"/>
      <c r="R528" s="32"/>
      <c r="S528" s="315"/>
      <c r="T528" s="32"/>
      <c r="U528" s="32"/>
      <c r="V528" s="315"/>
      <c r="W528" s="32"/>
      <c r="X528" s="32"/>
      <c r="Y528" s="32"/>
      <c r="Z528" s="315"/>
      <c r="AA528" s="67"/>
      <c r="AB528" s="67"/>
      <c r="AC528" s="68"/>
      <c r="AD528" s="334"/>
      <c r="AE528" s="68"/>
      <c r="AF528" s="334"/>
      <c r="AG528" s="68"/>
      <c r="AH528" s="334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42"/>
      <c r="Q529" s="32"/>
      <c r="R529" s="32"/>
      <c r="S529" s="315"/>
      <c r="T529" s="32"/>
      <c r="U529" s="32"/>
      <c r="V529" s="315"/>
      <c r="W529" s="32"/>
      <c r="X529" s="32"/>
      <c r="Y529" s="32"/>
      <c r="Z529" s="315"/>
      <c r="AA529" s="67"/>
      <c r="AB529" s="67"/>
      <c r="AC529" s="68"/>
      <c r="AD529" s="334"/>
      <c r="AE529" s="68"/>
      <c r="AF529" s="334"/>
      <c r="AG529" s="68"/>
      <c r="AH529" s="334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42"/>
      <c r="Q530" s="32"/>
      <c r="R530" s="32"/>
      <c r="S530" s="315"/>
      <c r="T530" s="32"/>
      <c r="U530" s="32"/>
      <c r="V530" s="315"/>
      <c r="W530" s="32"/>
      <c r="X530" s="32"/>
      <c r="Y530" s="32"/>
      <c r="Z530" s="315"/>
      <c r="AA530" s="67"/>
      <c r="AB530" s="67"/>
      <c r="AC530" s="68"/>
      <c r="AD530" s="334"/>
      <c r="AE530" s="68"/>
      <c r="AF530" s="334"/>
      <c r="AG530" s="68"/>
      <c r="AH530" s="334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42"/>
      <c r="Q531" s="32"/>
      <c r="R531" s="32"/>
      <c r="S531" s="315"/>
      <c r="T531" s="32"/>
      <c r="U531" s="32"/>
      <c r="V531" s="315"/>
      <c r="W531" s="32"/>
      <c r="X531" s="32"/>
      <c r="Y531" s="32"/>
      <c r="Z531" s="315"/>
      <c r="AA531" s="67"/>
      <c r="AB531" s="67"/>
      <c r="AC531" s="68"/>
      <c r="AD531" s="334"/>
      <c r="AE531" s="68"/>
      <c r="AF531" s="334"/>
      <c r="AG531" s="68"/>
      <c r="AH531" s="334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42"/>
      <c r="Q532" s="32"/>
      <c r="R532" s="32"/>
      <c r="S532" s="315"/>
      <c r="T532" s="32"/>
      <c r="U532" s="32"/>
      <c r="V532" s="315"/>
      <c r="W532" s="32"/>
      <c r="X532" s="32"/>
      <c r="Y532" s="32"/>
      <c r="Z532" s="315"/>
      <c r="AA532" s="67"/>
      <c r="AB532" s="67"/>
      <c r="AC532" s="68"/>
      <c r="AD532" s="334"/>
      <c r="AE532" s="68"/>
      <c r="AF532" s="334"/>
      <c r="AG532" s="68"/>
      <c r="AH532" s="334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42"/>
      <c r="Q533" s="32"/>
      <c r="R533" s="32"/>
      <c r="S533" s="315"/>
      <c r="T533" s="32"/>
      <c r="U533" s="32"/>
      <c r="V533" s="315"/>
      <c r="W533" s="32"/>
      <c r="X533" s="32"/>
      <c r="Y533" s="32"/>
      <c r="Z533" s="315"/>
      <c r="AA533" s="67"/>
      <c r="AB533" s="67"/>
      <c r="AC533" s="68"/>
      <c r="AD533" s="334"/>
      <c r="AE533" s="68"/>
      <c r="AF533" s="334"/>
      <c r="AG533" s="68"/>
      <c r="AH533" s="334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42"/>
      <c r="Q534" s="32"/>
      <c r="R534" s="32"/>
      <c r="S534" s="315"/>
      <c r="T534" s="32"/>
      <c r="U534" s="32"/>
      <c r="V534" s="315"/>
      <c r="W534" s="32"/>
      <c r="X534" s="32"/>
      <c r="Y534" s="32"/>
      <c r="Z534" s="315"/>
      <c r="AA534" s="67"/>
      <c r="AB534" s="67"/>
      <c r="AC534" s="68"/>
      <c r="AD534" s="334"/>
      <c r="AE534" s="68"/>
      <c r="AF534" s="334"/>
      <c r="AG534" s="68"/>
      <c r="AH534" s="334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42"/>
      <c r="Q535" s="32"/>
      <c r="R535" s="32"/>
      <c r="S535" s="315"/>
      <c r="T535" s="32"/>
      <c r="U535" s="32"/>
      <c r="V535" s="315"/>
      <c r="W535" s="32"/>
      <c r="X535" s="32"/>
      <c r="Y535" s="32"/>
      <c r="Z535" s="315"/>
      <c r="AA535" s="67"/>
      <c r="AB535" s="67"/>
      <c r="AC535" s="68"/>
      <c r="AD535" s="334"/>
      <c r="AE535" s="68"/>
      <c r="AF535" s="334"/>
      <c r="AG535" s="68"/>
      <c r="AH535" s="334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42"/>
      <c r="Q536" s="32"/>
      <c r="R536" s="32"/>
      <c r="S536" s="315"/>
      <c r="T536" s="32"/>
      <c r="U536" s="32"/>
      <c r="V536" s="315"/>
      <c r="W536" s="32"/>
      <c r="X536" s="32"/>
      <c r="Y536" s="32"/>
      <c r="Z536" s="315"/>
      <c r="AA536" s="67"/>
      <c r="AB536" s="67"/>
      <c r="AC536" s="68"/>
      <c r="AD536" s="334"/>
      <c r="AE536" s="68"/>
      <c r="AF536" s="334"/>
      <c r="AG536" s="68"/>
      <c r="AH536" s="334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42"/>
      <c r="Q537" s="32"/>
      <c r="R537" s="32"/>
      <c r="S537" s="315"/>
      <c r="T537" s="32"/>
      <c r="U537" s="32"/>
      <c r="V537" s="315"/>
      <c r="W537" s="32"/>
      <c r="X537" s="32"/>
      <c r="Y537" s="32"/>
      <c r="Z537" s="315"/>
      <c r="AA537" s="67"/>
      <c r="AB537" s="67"/>
      <c r="AC537" s="68"/>
      <c r="AD537" s="334"/>
      <c r="AE537" s="68"/>
      <c r="AF537" s="334"/>
      <c r="AG537" s="68"/>
      <c r="AH537" s="334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42"/>
      <c r="Q538" s="32"/>
      <c r="R538" s="32"/>
      <c r="S538" s="315"/>
      <c r="T538" s="32"/>
      <c r="U538" s="32"/>
      <c r="V538" s="315"/>
      <c r="W538" s="32"/>
      <c r="X538" s="32"/>
      <c r="Y538" s="32"/>
      <c r="Z538" s="315"/>
      <c r="AA538" s="67"/>
      <c r="AB538" s="67"/>
      <c r="AC538" s="68"/>
      <c r="AD538" s="334"/>
      <c r="AE538" s="68"/>
      <c r="AF538" s="334"/>
      <c r="AG538" s="68"/>
      <c r="AH538" s="334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42"/>
      <c r="Q539" s="32"/>
      <c r="R539" s="32"/>
      <c r="S539" s="315"/>
      <c r="T539" s="32"/>
      <c r="U539" s="32"/>
      <c r="V539" s="315"/>
      <c r="W539" s="32"/>
      <c r="X539" s="32"/>
      <c r="Y539" s="32"/>
      <c r="Z539" s="315"/>
      <c r="AA539" s="67"/>
      <c r="AB539" s="67"/>
      <c r="AC539" s="68"/>
      <c r="AD539" s="334"/>
      <c r="AE539" s="68"/>
      <c r="AF539" s="334"/>
      <c r="AG539" s="68"/>
      <c r="AH539" s="334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42"/>
      <c r="Q540" s="32"/>
      <c r="R540" s="32"/>
      <c r="S540" s="315"/>
      <c r="T540" s="32"/>
      <c r="U540" s="32"/>
      <c r="V540" s="315"/>
      <c r="W540" s="32"/>
      <c r="X540" s="32"/>
      <c r="Y540" s="32"/>
      <c r="Z540" s="315"/>
      <c r="AA540" s="67"/>
      <c r="AB540" s="67"/>
      <c r="AC540" s="68"/>
      <c r="AD540" s="334"/>
      <c r="AE540" s="68"/>
      <c r="AF540" s="334"/>
      <c r="AG540" s="68"/>
      <c r="AH540" s="334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42"/>
      <c r="Q541" s="32"/>
      <c r="R541" s="32"/>
      <c r="S541" s="315"/>
      <c r="T541" s="32"/>
      <c r="U541" s="32"/>
      <c r="V541" s="315"/>
      <c r="W541" s="32"/>
      <c r="X541" s="32"/>
      <c r="Y541" s="32"/>
      <c r="Z541" s="315"/>
      <c r="AA541" s="67"/>
      <c r="AB541" s="67"/>
      <c r="AC541" s="68"/>
      <c r="AD541" s="334"/>
      <c r="AE541" s="68"/>
      <c r="AF541" s="334"/>
      <c r="AG541" s="68"/>
      <c r="AH541" s="334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42"/>
      <c r="Q542" s="32"/>
      <c r="R542" s="32"/>
      <c r="S542" s="315"/>
      <c r="T542" s="32"/>
      <c r="U542" s="32"/>
      <c r="V542" s="315"/>
      <c r="W542" s="32"/>
      <c r="X542" s="32"/>
      <c r="Y542" s="32"/>
      <c r="Z542" s="315"/>
      <c r="AA542" s="67"/>
      <c r="AB542" s="67"/>
      <c r="AC542" s="68"/>
      <c r="AD542" s="334"/>
      <c r="AE542" s="68"/>
      <c r="AF542" s="334"/>
      <c r="AG542" s="68"/>
      <c r="AH542" s="334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42"/>
      <c r="Q543" s="32"/>
      <c r="R543" s="32"/>
      <c r="S543" s="315"/>
      <c r="T543" s="32"/>
      <c r="U543" s="32"/>
      <c r="V543" s="315"/>
      <c r="W543" s="32"/>
      <c r="X543" s="32"/>
      <c r="Y543" s="32"/>
      <c r="Z543" s="315"/>
      <c r="AA543" s="67"/>
      <c r="AB543" s="67"/>
      <c r="AC543" s="68"/>
      <c r="AD543" s="334"/>
      <c r="AE543" s="68"/>
      <c r="AF543" s="334"/>
      <c r="AG543" s="68"/>
      <c r="AH543" s="334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42"/>
      <c r="Q544" s="32"/>
      <c r="R544" s="32"/>
      <c r="S544" s="315"/>
      <c r="T544" s="32"/>
      <c r="U544" s="32"/>
      <c r="V544" s="315"/>
      <c r="W544" s="32"/>
      <c r="X544" s="32"/>
      <c r="Y544" s="32"/>
      <c r="Z544" s="315"/>
      <c r="AA544" s="67"/>
      <c r="AB544" s="67"/>
      <c r="AC544" s="68"/>
      <c r="AD544" s="334"/>
      <c r="AE544" s="68"/>
      <c r="AF544" s="334"/>
      <c r="AG544" s="68"/>
      <c r="AH544" s="334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42"/>
      <c r="Q545" s="32"/>
      <c r="R545" s="32"/>
      <c r="S545" s="315"/>
      <c r="T545" s="32"/>
      <c r="U545" s="32"/>
      <c r="V545" s="315"/>
      <c r="W545" s="32"/>
      <c r="X545" s="32"/>
      <c r="Y545" s="32"/>
      <c r="Z545" s="315"/>
      <c r="AA545" s="67"/>
      <c r="AB545" s="67"/>
      <c r="AC545" s="68"/>
      <c r="AD545" s="334"/>
      <c r="AE545" s="68"/>
      <c r="AF545" s="334"/>
      <c r="AG545" s="68"/>
      <c r="AH545" s="334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42"/>
      <c r="Q546" s="32"/>
      <c r="R546" s="32"/>
      <c r="S546" s="315"/>
      <c r="T546" s="32"/>
      <c r="U546" s="32"/>
      <c r="V546" s="315"/>
      <c r="W546" s="32"/>
      <c r="X546" s="32"/>
      <c r="Y546" s="32"/>
      <c r="Z546" s="315"/>
      <c r="AA546" s="67"/>
      <c r="AB546" s="67"/>
      <c r="AC546" s="68"/>
      <c r="AD546" s="334"/>
      <c r="AE546" s="68"/>
      <c r="AF546" s="334"/>
      <c r="AG546" s="68"/>
      <c r="AH546" s="334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42"/>
      <c r="Q547" s="32"/>
      <c r="R547" s="32"/>
      <c r="S547" s="315"/>
      <c r="T547" s="32"/>
      <c r="U547" s="32"/>
      <c r="V547" s="315"/>
      <c r="W547" s="32"/>
      <c r="X547" s="32"/>
      <c r="Y547" s="32"/>
      <c r="Z547" s="315"/>
      <c r="AA547" s="67"/>
      <c r="AB547" s="67"/>
      <c r="AC547" s="68"/>
      <c r="AD547" s="334"/>
      <c r="AE547" s="68"/>
      <c r="AF547" s="334"/>
      <c r="AG547" s="68"/>
      <c r="AH547" s="334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42"/>
      <c r="Q548" s="32"/>
      <c r="R548" s="32"/>
      <c r="S548" s="315"/>
      <c r="T548" s="32"/>
      <c r="U548" s="32"/>
      <c r="V548" s="315"/>
      <c r="W548" s="32"/>
      <c r="X548" s="32"/>
      <c r="Y548" s="32"/>
      <c r="Z548" s="315"/>
      <c r="AA548" s="67"/>
      <c r="AB548" s="67"/>
      <c r="AC548" s="68"/>
      <c r="AD548" s="334"/>
      <c r="AE548" s="68"/>
      <c r="AF548" s="334"/>
      <c r="AG548" s="68"/>
      <c r="AH548" s="334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42"/>
      <c r="Q549" s="32"/>
      <c r="R549" s="32"/>
      <c r="S549" s="315"/>
      <c r="T549" s="32"/>
      <c r="U549" s="32"/>
      <c r="V549" s="315"/>
      <c r="W549" s="32"/>
      <c r="X549" s="32"/>
      <c r="Y549" s="32"/>
      <c r="Z549" s="315"/>
      <c r="AA549" s="67"/>
      <c r="AB549" s="67"/>
      <c r="AC549" s="68"/>
      <c r="AD549" s="334"/>
      <c r="AE549" s="68"/>
      <c r="AF549" s="334"/>
      <c r="AG549" s="68"/>
      <c r="AH549" s="334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42"/>
      <c r="Q550" s="32"/>
      <c r="R550" s="32"/>
      <c r="S550" s="315"/>
      <c r="T550" s="32"/>
      <c r="U550" s="32"/>
      <c r="V550" s="315"/>
      <c r="W550" s="32"/>
      <c r="X550" s="32"/>
      <c r="Y550" s="32"/>
      <c r="Z550" s="315"/>
      <c r="AA550" s="67"/>
      <c r="AB550" s="67"/>
      <c r="AC550" s="68"/>
      <c r="AD550" s="334"/>
      <c r="AE550" s="68"/>
      <c r="AF550" s="334"/>
      <c r="AG550" s="68"/>
      <c r="AH550" s="334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42"/>
      <c r="Q551" s="32"/>
      <c r="R551" s="32"/>
      <c r="S551" s="315"/>
      <c r="T551" s="32"/>
      <c r="U551" s="32"/>
      <c r="V551" s="315"/>
      <c r="W551" s="32"/>
      <c r="X551" s="32"/>
      <c r="Y551" s="32"/>
      <c r="Z551" s="315"/>
      <c r="AA551" s="67"/>
      <c r="AB551" s="67"/>
      <c r="AC551" s="68"/>
      <c r="AD551" s="334"/>
      <c r="AE551" s="68"/>
      <c r="AF551" s="334"/>
      <c r="AG551" s="68"/>
      <c r="AH551" s="334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42"/>
      <c r="Q552" s="32"/>
      <c r="R552" s="32"/>
      <c r="S552" s="315"/>
      <c r="T552" s="32"/>
      <c r="U552" s="32"/>
      <c r="V552" s="315"/>
      <c r="W552" s="32"/>
      <c r="X552" s="32"/>
      <c r="Y552" s="32"/>
      <c r="Z552" s="315"/>
      <c r="AA552" s="67"/>
      <c r="AB552" s="67"/>
      <c r="AC552" s="68"/>
      <c r="AD552" s="334"/>
      <c r="AE552" s="68"/>
      <c r="AF552" s="334"/>
      <c r="AG552" s="68"/>
      <c r="AH552" s="334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42"/>
      <c r="Q553" s="32"/>
      <c r="R553" s="32"/>
      <c r="S553" s="315"/>
      <c r="T553" s="32"/>
      <c r="U553" s="32"/>
      <c r="V553" s="315"/>
      <c r="W553" s="32"/>
      <c r="X553" s="32"/>
      <c r="Y553" s="32"/>
      <c r="Z553" s="315"/>
      <c r="AA553" s="67"/>
      <c r="AB553" s="67"/>
      <c r="AC553" s="68"/>
      <c r="AD553" s="334"/>
      <c r="AE553" s="68"/>
      <c r="AF553" s="334"/>
      <c r="AG553" s="68"/>
      <c r="AH553" s="334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42"/>
      <c r="Q554" s="32"/>
      <c r="R554" s="32"/>
      <c r="S554" s="315"/>
      <c r="T554" s="32"/>
      <c r="U554" s="32"/>
      <c r="V554" s="315"/>
      <c r="W554" s="32"/>
      <c r="X554" s="32"/>
      <c r="Y554" s="32"/>
      <c r="Z554" s="315"/>
      <c r="AA554" s="67"/>
      <c r="AB554" s="67"/>
      <c r="AC554" s="68"/>
      <c r="AD554" s="334"/>
      <c r="AE554" s="68"/>
      <c r="AF554" s="334"/>
      <c r="AG554" s="68"/>
      <c r="AH554" s="334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42"/>
      <c r="Q555" s="32"/>
      <c r="R555" s="32"/>
      <c r="S555" s="315"/>
      <c r="T555" s="32"/>
      <c r="U555" s="32"/>
      <c r="V555" s="315"/>
      <c r="W555" s="32"/>
      <c r="X555" s="32"/>
      <c r="Y555" s="32"/>
      <c r="Z555" s="315"/>
      <c r="AA555" s="67"/>
      <c r="AB555" s="67"/>
      <c r="AC555" s="68"/>
      <c r="AD555" s="334"/>
      <c r="AE555" s="68"/>
      <c r="AF555" s="334"/>
      <c r="AG555" s="68"/>
      <c r="AH555" s="334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42"/>
      <c r="Q556" s="32"/>
      <c r="R556" s="32"/>
      <c r="S556" s="315"/>
      <c r="T556" s="32"/>
      <c r="U556" s="32"/>
      <c r="V556" s="315"/>
      <c r="W556" s="32"/>
      <c r="X556" s="32"/>
      <c r="Y556" s="32"/>
      <c r="Z556" s="315"/>
      <c r="AA556" s="67"/>
      <c r="AB556" s="67"/>
      <c r="AC556" s="68"/>
      <c r="AD556" s="334"/>
      <c r="AE556" s="68"/>
      <c r="AF556" s="334"/>
      <c r="AG556" s="68"/>
      <c r="AH556" s="334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42"/>
      <c r="Q557" s="32"/>
      <c r="R557" s="32"/>
      <c r="S557" s="315"/>
      <c r="T557" s="32"/>
      <c r="U557" s="32"/>
      <c r="V557" s="315"/>
      <c r="W557" s="32"/>
      <c r="X557" s="32"/>
      <c r="Y557" s="32"/>
      <c r="Z557" s="315"/>
      <c r="AA557" s="67"/>
      <c r="AB557" s="67"/>
      <c r="AC557" s="68"/>
      <c r="AD557" s="334"/>
      <c r="AE557" s="68"/>
      <c r="AF557" s="334"/>
      <c r="AG557" s="68"/>
      <c r="AH557" s="334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42"/>
      <c r="Q558" s="32"/>
      <c r="R558" s="32"/>
      <c r="S558" s="315"/>
      <c r="T558" s="32"/>
      <c r="U558" s="32"/>
      <c r="V558" s="315"/>
      <c r="W558" s="32"/>
      <c r="X558" s="32"/>
      <c r="Y558" s="32"/>
      <c r="Z558" s="315"/>
      <c r="AA558" s="67"/>
      <c r="AB558" s="67"/>
      <c r="AC558" s="68"/>
      <c r="AD558" s="334"/>
      <c r="AE558" s="68"/>
      <c r="AF558" s="334"/>
      <c r="AG558" s="68"/>
      <c r="AH558" s="334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42"/>
      <c r="Q559" s="32"/>
      <c r="R559" s="32"/>
      <c r="S559" s="315"/>
      <c r="T559" s="32"/>
      <c r="U559" s="32"/>
      <c r="V559" s="315"/>
      <c r="W559" s="32"/>
      <c r="X559" s="32"/>
      <c r="Y559" s="32"/>
      <c r="Z559" s="315"/>
      <c r="AA559" s="67"/>
      <c r="AB559" s="67"/>
      <c r="AC559" s="68"/>
      <c r="AD559" s="334"/>
      <c r="AE559" s="68"/>
      <c r="AF559" s="334"/>
      <c r="AG559" s="68"/>
      <c r="AH559" s="334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42"/>
      <c r="Q560" s="32"/>
      <c r="R560" s="32"/>
      <c r="S560" s="315"/>
      <c r="T560" s="32"/>
      <c r="U560" s="32"/>
      <c r="V560" s="315"/>
      <c r="W560" s="32"/>
      <c r="X560" s="32"/>
      <c r="Y560" s="32"/>
      <c r="Z560" s="315"/>
      <c r="AA560" s="67"/>
      <c r="AB560" s="67"/>
      <c r="AC560" s="68"/>
      <c r="AD560" s="334"/>
      <c r="AE560" s="68"/>
      <c r="AF560" s="334"/>
      <c r="AG560" s="68"/>
      <c r="AH560" s="334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42"/>
      <c r="Q561" s="32"/>
      <c r="R561" s="32"/>
      <c r="S561" s="315"/>
      <c r="T561" s="32"/>
      <c r="U561" s="32"/>
      <c r="V561" s="315"/>
      <c r="W561" s="32"/>
      <c r="X561" s="32"/>
      <c r="Y561" s="32"/>
      <c r="Z561" s="315"/>
      <c r="AA561" s="67"/>
      <c r="AB561" s="67"/>
      <c r="AC561" s="68"/>
      <c r="AD561" s="334"/>
      <c r="AE561" s="68"/>
      <c r="AF561" s="334"/>
      <c r="AG561" s="68"/>
      <c r="AH561" s="334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42"/>
      <c r="Q562" s="32"/>
      <c r="R562" s="32"/>
      <c r="S562" s="315"/>
      <c r="T562" s="32"/>
      <c r="U562" s="32"/>
      <c r="V562" s="315"/>
      <c r="W562" s="32"/>
      <c r="X562" s="32"/>
      <c r="Y562" s="32"/>
      <c r="Z562" s="315"/>
      <c r="AA562" s="67"/>
      <c r="AB562" s="67"/>
      <c r="AC562" s="68"/>
      <c r="AD562" s="334"/>
      <c r="AE562" s="68"/>
      <c r="AF562" s="334"/>
      <c r="AG562" s="68"/>
      <c r="AH562" s="334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42"/>
      <c r="Q563" s="32"/>
      <c r="R563" s="32"/>
      <c r="S563" s="315"/>
      <c r="T563" s="32"/>
      <c r="U563" s="32"/>
      <c r="V563" s="315"/>
      <c r="W563" s="32"/>
      <c r="X563" s="32"/>
      <c r="Y563" s="32"/>
      <c r="Z563" s="315"/>
      <c r="AA563" s="67"/>
      <c r="AB563" s="67"/>
      <c r="AC563" s="68"/>
      <c r="AD563" s="334"/>
      <c r="AE563" s="68"/>
      <c r="AF563" s="334"/>
      <c r="AG563" s="68"/>
      <c r="AH563" s="334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42"/>
      <c r="Q564" s="32"/>
      <c r="R564" s="32"/>
      <c r="S564" s="315"/>
      <c r="T564" s="32"/>
      <c r="U564" s="32"/>
      <c r="V564" s="315"/>
      <c r="W564" s="32"/>
      <c r="X564" s="32"/>
      <c r="Y564" s="32"/>
      <c r="Z564" s="315"/>
      <c r="AA564" s="67"/>
      <c r="AB564" s="67"/>
      <c r="AC564" s="68"/>
      <c r="AD564" s="334"/>
      <c r="AE564" s="68"/>
      <c r="AF564" s="334"/>
      <c r="AG564" s="68"/>
      <c r="AH564" s="334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42"/>
      <c r="Q565" s="32"/>
      <c r="R565" s="32"/>
      <c r="S565" s="315"/>
      <c r="T565" s="32"/>
      <c r="U565" s="32"/>
      <c r="V565" s="315"/>
      <c r="W565" s="32"/>
      <c r="X565" s="32"/>
      <c r="Y565" s="32"/>
      <c r="Z565" s="315"/>
      <c r="AA565" s="67"/>
      <c r="AB565" s="67"/>
      <c r="AC565" s="68"/>
      <c r="AD565" s="334"/>
      <c r="AE565" s="68"/>
      <c r="AF565" s="334"/>
      <c r="AG565" s="68"/>
      <c r="AH565" s="334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42"/>
      <c r="Q566" s="32"/>
      <c r="R566" s="32"/>
      <c r="S566" s="315"/>
      <c r="T566" s="32"/>
      <c r="U566" s="32"/>
      <c r="V566" s="315"/>
      <c r="W566" s="32"/>
      <c r="X566" s="32"/>
      <c r="Y566" s="32"/>
      <c r="Z566" s="315"/>
      <c r="AA566" s="67"/>
      <c r="AB566" s="67"/>
      <c r="AC566" s="68"/>
      <c r="AD566" s="334"/>
      <c r="AE566" s="68"/>
      <c r="AF566" s="334"/>
      <c r="AG566" s="68"/>
      <c r="AH566" s="334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42"/>
      <c r="Q567" s="32"/>
      <c r="R567" s="32"/>
      <c r="S567" s="315"/>
      <c r="T567" s="32"/>
      <c r="U567" s="32"/>
      <c r="V567" s="315"/>
      <c r="W567" s="32"/>
      <c r="X567" s="32"/>
      <c r="Y567" s="32"/>
      <c r="Z567" s="315"/>
      <c r="AA567" s="67"/>
      <c r="AB567" s="67"/>
      <c r="AC567" s="68"/>
      <c r="AD567" s="334"/>
      <c r="AE567" s="68"/>
      <c r="AF567" s="334"/>
      <c r="AG567" s="68"/>
      <c r="AH567" s="334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42"/>
      <c r="Q568" s="32"/>
      <c r="R568" s="32"/>
      <c r="S568" s="315"/>
      <c r="T568" s="32"/>
      <c r="U568" s="32"/>
      <c r="V568" s="315"/>
      <c r="W568" s="32"/>
      <c r="X568" s="32"/>
      <c r="Y568" s="32"/>
      <c r="Z568" s="315"/>
      <c r="AA568" s="67"/>
      <c r="AB568" s="67"/>
      <c r="AC568" s="68"/>
      <c r="AD568" s="334"/>
      <c r="AE568" s="68"/>
      <c r="AF568" s="334"/>
      <c r="AG568" s="68"/>
      <c r="AH568" s="334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42"/>
      <c r="Q569" s="32"/>
      <c r="R569" s="32"/>
      <c r="S569" s="315"/>
      <c r="T569" s="32"/>
      <c r="U569" s="32"/>
      <c r="V569" s="315"/>
      <c r="W569" s="32"/>
      <c r="X569" s="32"/>
      <c r="Y569" s="32"/>
      <c r="Z569" s="315"/>
      <c r="AA569" s="67"/>
      <c r="AB569" s="67"/>
      <c r="AC569" s="68"/>
      <c r="AD569" s="334"/>
      <c r="AE569" s="68"/>
      <c r="AF569" s="334"/>
      <c r="AG569" s="68"/>
      <c r="AH569" s="334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42"/>
      <c r="Q570" s="32"/>
      <c r="R570" s="32"/>
      <c r="S570" s="315"/>
      <c r="T570" s="32"/>
      <c r="U570" s="32"/>
      <c r="V570" s="315"/>
      <c r="W570" s="32"/>
      <c r="X570" s="32"/>
      <c r="Y570" s="32"/>
      <c r="Z570" s="315"/>
      <c r="AA570" s="67"/>
      <c r="AB570" s="67"/>
      <c r="AC570" s="68"/>
      <c r="AD570" s="334"/>
      <c r="AE570" s="68"/>
      <c r="AF570" s="334"/>
      <c r="AG570" s="68"/>
      <c r="AH570" s="334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42"/>
      <c r="Q571" s="32"/>
      <c r="R571" s="32"/>
      <c r="S571" s="315"/>
      <c r="T571" s="32"/>
      <c r="U571" s="32"/>
      <c r="V571" s="315"/>
      <c r="W571" s="32"/>
      <c r="X571" s="32"/>
      <c r="Y571" s="32"/>
      <c r="Z571" s="315"/>
      <c r="AA571" s="67"/>
      <c r="AB571" s="67"/>
      <c r="AC571" s="68"/>
      <c r="AD571" s="334"/>
      <c r="AE571" s="68"/>
      <c r="AF571" s="334"/>
      <c r="AG571" s="68"/>
      <c r="AH571" s="334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42"/>
      <c r="Q572" s="32"/>
      <c r="R572" s="32"/>
      <c r="S572" s="315"/>
      <c r="T572" s="32"/>
      <c r="U572" s="32"/>
      <c r="V572" s="315"/>
      <c r="W572" s="32"/>
      <c r="X572" s="32"/>
      <c r="Y572" s="32"/>
      <c r="Z572" s="315"/>
      <c r="AA572" s="67"/>
      <c r="AB572" s="67"/>
      <c r="AC572" s="68"/>
      <c r="AD572" s="334"/>
      <c r="AE572" s="68"/>
      <c r="AF572" s="334"/>
      <c r="AG572" s="68"/>
      <c r="AH572" s="334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42"/>
      <c r="Q573" s="32"/>
      <c r="R573" s="32"/>
      <c r="S573" s="315"/>
      <c r="T573" s="32"/>
      <c r="U573" s="32"/>
      <c r="V573" s="315"/>
      <c r="W573" s="32"/>
      <c r="X573" s="32"/>
      <c r="Y573" s="32"/>
      <c r="Z573" s="315"/>
      <c r="AA573" s="67"/>
      <c r="AB573" s="67"/>
      <c r="AC573" s="68"/>
      <c r="AD573" s="334"/>
      <c r="AE573" s="68"/>
      <c r="AF573" s="334"/>
      <c r="AG573" s="68"/>
      <c r="AH573" s="334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42"/>
      <c r="Q574" s="32"/>
      <c r="R574" s="32"/>
      <c r="S574" s="315"/>
      <c r="T574" s="32"/>
      <c r="U574" s="32"/>
      <c r="V574" s="315"/>
      <c r="W574" s="32"/>
      <c r="X574" s="32"/>
      <c r="Y574" s="32"/>
      <c r="Z574" s="315"/>
      <c r="AA574" s="67"/>
      <c r="AB574" s="67"/>
      <c r="AC574" s="68"/>
      <c r="AD574" s="334"/>
      <c r="AE574" s="68"/>
      <c r="AF574" s="334"/>
      <c r="AG574" s="68"/>
      <c r="AH574" s="334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42"/>
      <c r="Q575" s="32"/>
      <c r="R575" s="32"/>
      <c r="S575" s="315"/>
      <c r="T575" s="32"/>
      <c r="U575" s="32"/>
      <c r="V575" s="315"/>
      <c r="W575" s="32"/>
      <c r="X575" s="32"/>
      <c r="Y575" s="32"/>
      <c r="Z575" s="315"/>
      <c r="AA575" s="67"/>
      <c r="AB575" s="67"/>
      <c r="AC575" s="68"/>
      <c r="AD575" s="334"/>
      <c r="AE575" s="68"/>
      <c r="AF575" s="334"/>
      <c r="AG575" s="68"/>
      <c r="AH575" s="334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42"/>
      <c r="Q576" s="32"/>
      <c r="R576" s="32"/>
      <c r="S576" s="315"/>
      <c r="T576" s="32"/>
      <c r="U576" s="32"/>
      <c r="V576" s="315"/>
      <c r="W576" s="32"/>
      <c r="X576" s="32"/>
      <c r="Y576" s="32"/>
      <c r="Z576" s="315"/>
      <c r="AA576" s="67"/>
      <c r="AB576" s="67"/>
      <c r="AC576" s="68"/>
      <c r="AD576" s="334"/>
      <c r="AE576" s="68"/>
      <c r="AF576" s="334"/>
      <c r="AG576" s="68"/>
      <c r="AH576" s="334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42"/>
      <c r="Q577" s="32"/>
      <c r="R577" s="32"/>
      <c r="S577" s="315"/>
      <c r="T577" s="32"/>
      <c r="U577" s="32"/>
      <c r="V577" s="315"/>
      <c r="W577" s="32"/>
      <c r="X577" s="32"/>
      <c r="Y577" s="32"/>
      <c r="Z577" s="315"/>
      <c r="AA577" s="67"/>
      <c r="AB577" s="67"/>
      <c r="AC577" s="68"/>
      <c r="AD577" s="334"/>
      <c r="AE577" s="68"/>
      <c r="AF577" s="334"/>
      <c r="AG577" s="68"/>
      <c r="AH577" s="334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42"/>
      <c r="Q578" s="32"/>
      <c r="R578" s="32"/>
      <c r="S578" s="315"/>
      <c r="T578" s="32"/>
      <c r="U578" s="32"/>
      <c r="V578" s="315"/>
      <c r="W578" s="32"/>
      <c r="X578" s="32"/>
      <c r="Y578" s="32"/>
      <c r="Z578" s="315"/>
      <c r="AA578" s="67"/>
      <c r="AB578" s="67"/>
      <c r="AC578" s="68"/>
      <c r="AD578" s="334"/>
      <c r="AE578" s="68"/>
      <c r="AF578" s="334"/>
      <c r="AG578" s="68"/>
      <c r="AH578" s="334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42"/>
      <c r="Q579" s="32"/>
      <c r="R579" s="32"/>
      <c r="S579" s="315"/>
      <c r="T579" s="32"/>
      <c r="U579" s="32"/>
      <c r="V579" s="315"/>
      <c r="W579" s="32"/>
      <c r="X579" s="32"/>
      <c r="Y579" s="32"/>
      <c r="Z579" s="315"/>
      <c r="AA579" s="67"/>
      <c r="AB579" s="67"/>
      <c r="AC579" s="68"/>
      <c r="AD579" s="334"/>
      <c r="AE579" s="68"/>
      <c r="AF579" s="334"/>
      <c r="AG579" s="68"/>
      <c r="AH579" s="334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42"/>
      <c r="Q580" s="32"/>
      <c r="R580" s="32"/>
      <c r="S580" s="315"/>
      <c r="T580" s="32"/>
      <c r="U580" s="32"/>
      <c r="V580" s="315"/>
      <c r="W580" s="32"/>
      <c r="X580" s="32"/>
      <c r="Y580" s="32"/>
      <c r="Z580" s="315"/>
      <c r="AA580" s="67"/>
      <c r="AB580" s="67"/>
      <c r="AC580" s="68"/>
      <c r="AD580" s="334"/>
      <c r="AE580" s="68"/>
      <c r="AF580" s="334"/>
      <c r="AG580" s="68"/>
      <c r="AH580" s="334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42"/>
      <c r="Q581" s="32"/>
      <c r="R581" s="32"/>
      <c r="S581" s="315"/>
      <c r="T581" s="32"/>
      <c r="U581" s="32"/>
      <c r="V581" s="315"/>
      <c r="W581" s="32"/>
      <c r="X581" s="32"/>
      <c r="Y581" s="32"/>
      <c r="Z581" s="315"/>
      <c r="AA581" s="67"/>
      <c r="AB581" s="67"/>
      <c r="AC581" s="68"/>
      <c r="AD581" s="334"/>
      <c r="AE581" s="68"/>
      <c r="AF581" s="334"/>
      <c r="AG581" s="68"/>
      <c r="AH581" s="334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42"/>
      <c r="Q582" s="32"/>
      <c r="R582" s="32"/>
      <c r="S582" s="315"/>
      <c r="T582" s="32"/>
      <c r="U582" s="32"/>
      <c r="V582" s="315"/>
      <c r="W582" s="32"/>
      <c r="X582" s="32"/>
      <c r="Y582" s="32"/>
      <c r="Z582" s="315"/>
      <c r="AA582" s="67"/>
      <c r="AB582" s="67"/>
      <c r="AC582" s="68"/>
      <c r="AD582" s="334"/>
      <c r="AE582" s="68"/>
      <c r="AF582" s="334"/>
      <c r="AG582" s="68"/>
      <c r="AH582" s="334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42"/>
      <c r="Q583" s="32"/>
      <c r="R583" s="32"/>
      <c r="S583" s="315"/>
      <c r="T583" s="32"/>
      <c r="U583" s="32"/>
      <c r="V583" s="315"/>
      <c r="W583" s="32"/>
      <c r="X583" s="32"/>
      <c r="Y583" s="32"/>
      <c r="Z583" s="315"/>
      <c r="AA583" s="67"/>
      <c r="AB583" s="67"/>
      <c r="AC583" s="68"/>
      <c r="AD583" s="334"/>
      <c r="AE583" s="68"/>
      <c r="AF583" s="334"/>
      <c r="AG583" s="68"/>
      <c r="AH583" s="334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42"/>
      <c r="Q584" s="32"/>
      <c r="R584" s="32"/>
      <c r="S584" s="315"/>
      <c r="T584" s="32"/>
      <c r="U584" s="32"/>
      <c r="V584" s="315"/>
      <c r="W584" s="32"/>
      <c r="X584" s="32"/>
      <c r="Y584" s="32"/>
      <c r="Z584" s="315"/>
      <c r="AA584" s="67"/>
      <c r="AB584" s="67"/>
      <c r="AC584" s="68"/>
      <c r="AD584" s="334"/>
      <c r="AE584" s="68"/>
      <c r="AF584" s="334"/>
      <c r="AG584" s="68"/>
      <c r="AH584" s="334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42"/>
      <c r="Q585" s="32"/>
      <c r="R585" s="32"/>
      <c r="S585" s="315"/>
      <c r="T585" s="32"/>
      <c r="U585" s="32"/>
      <c r="V585" s="315"/>
      <c r="W585" s="32"/>
      <c r="X585" s="32"/>
      <c r="Y585" s="32"/>
      <c r="Z585" s="315"/>
      <c r="AA585" s="67"/>
      <c r="AB585" s="67"/>
      <c r="AC585" s="68"/>
      <c r="AD585" s="334"/>
      <c r="AE585" s="68"/>
      <c r="AF585" s="334"/>
      <c r="AG585" s="68"/>
      <c r="AH585" s="334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42"/>
      <c r="Q586" s="32"/>
      <c r="R586" s="32"/>
      <c r="S586" s="315"/>
      <c r="T586" s="32"/>
      <c r="U586" s="32"/>
      <c r="V586" s="315"/>
      <c r="W586" s="32"/>
      <c r="X586" s="32"/>
      <c r="Y586" s="32"/>
      <c r="Z586" s="315"/>
      <c r="AA586" s="67"/>
      <c r="AB586" s="67"/>
      <c r="AC586" s="68"/>
      <c r="AD586" s="334"/>
      <c r="AE586" s="68"/>
      <c r="AF586" s="334"/>
      <c r="AG586" s="68"/>
      <c r="AH586" s="334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42"/>
      <c r="Q587" s="32"/>
      <c r="R587" s="32"/>
      <c r="S587" s="315"/>
      <c r="T587" s="32"/>
      <c r="U587" s="32"/>
      <c r="V587" s="315"/>
      <c r="W587" s="32"/>
      <c r="X587" s="32"/>
      <c r="Y587" s="32"/>
      <c r="Z587" s="315"/>
      <c r="AA587" s="67"/>
      <c r="AB587" s="67"/>
      <c r="AC587" s="68"/>
      <c r="AD587" s="334"/>
      <c r="AE587" s="68"/>
      <c r="AF587" s="334"/>
      <c r="AG587" s="68"/>
      <c r="AH587" s="334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42"/>
      <c r="Q588" s="32"/>
      <c r="R588" s="32"/>
      <c r="S588" s="315"/>
      <c r="T588" s="32"/>
      <c r="U588" s="32"/>
      <c r="V588" s="315"/>
      <c r="W588" s="32"/>
      <c r="X588" s="32"/>
      <c r="Y588" s="32"/>
      <c r="Z588" s="315"/>
      <c r="AA588" s="67"/>
      <c r="AB588" s="67"/>
      <c r="AC588" s="68"/>
      <c r="AD588" s="334"/>
      <c r="AE588" s="68"/>
      <c r="AF588" s="334"/>
      <c r="AG588" s="68"/>
      <c r="AH588" s="334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42"/>
      <c r="Q589" s="32"/>
      <c r="R589" s="32"/>
      <c r="S589" s="315"/>
      <c r="T589" s="32"/>
      <c r="U589" s="32"/>
      <c r="V589" s="315"/>
      <c r="W589" s="32"/>
      <c r="X589" s="32"/>
      <c r="Y589" s="32"/>
      <c r="Z589" s="315"/>
      <c r="AA589" s="67"/>
      <c r="AB589" s="67"/>
      <c r="AC589" s="68"/>
      <c r="AD589" s="334"/>
      <c r="AE589" s="68"/>
      <c r="AF589" s="334"/>
      <c r="AG589" s="68"/>
      <c r="AH589" s="334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42"/>
      <c r="Q590" s="32"/>
      <c r="R590" s="32"/>
      <c r="S590" s="315"/>
      <c r="T590" s="32"/>
      <c r="U590" s="32"/>
      <c r="V590" s="315"/>
      <c r="W590" s="32"/>
      <c r="X590" s="32"/>
      <c r="Y590" s="32"/>
      <c r="Z590" s="315"/>
      <c r="AA590" s="67"/>
      <c r="AB590" s="67"/>
      <c r="AC590" s="68"/>
      <c r="AD590" s="334"/>
      <c r="AE590" s="68"/>
      <c r="AF590" s="334"/>
      <c r="AG590" s="68"/>
      <c r="AH590" s="334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42"/>
      <c r="Q591" s="32"/>
      <c r="R591" s="32"/>
      <c r="S591" s="315"/>
      <c r="T591" s="32"/>
      <c r="U591" s="32"/>
      <c r="V591" s="315"/>
      <c r="W591" s="32"/>
      <c r="X591" s="32"/>
      <c r="Y591" s="32"/>
      <c r="Z591" s="315"/>
      <c r="AA591" s="67"/>
      <c r="AB591" s="67"/>
      <c r="AC591" s="68"/>
      <c r="AD591" s="334"/>
      <c r="AE591" s="68"/>
      <c r="AF591" s="334"/>
      <c r="AG591" s="68"/>
      <c r="AH591" s="334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42"/>
      <c r="Q592" s="32"/>
      <c r="R592" s="32"/>
      <c r="S592" s="315"/>
      <c r="T592" s="32"/>
      <c r="U592" s="32"/>
      <c r="V592" s="315"/>
      <c r="W592" s="32"/>
      <c r="X592" s="32"/>
      <c r="Y592" s="32"/>
      <c r="Z592" s="315"/>
      <c r="AA592" s="67"/>
      <c r="AB592" s="67"/>
      <c r="AC592" s="68"/>
      <c r="AD592" s="334"/>
      <c r="AE592" s="68"/>
      <c r="AF592" s="334"/>
      <c r="AG592" s="68"/>
      <c r="AH592" s="334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42"/>
      <c r="Q593" s="32"/>
      <c r="R593" s="32"/>
      <c r="S593" s="315"/>
      <c r="T593" s="32"/>
      <c r="U593" s="32"/>
      <c r="V593" s="315"/>
      <c r="W593" s="32"/>
      <c r="X593" s="32"/>
      <c r="Y593" s="32"/>
      <c r="Z593" s="315"/>
      <c r="AA593" s="67"/>
      <c r="AB593" s="67"/>
      <c r="AC593" s="68"/>
      <c r="AD593" s="334"/>
      <c r="AE593" s="68"/>
      <c r="AF593" s="334"/>
      <c r="AG593" s="68"/>
      <c r="AH593" s="334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42"/>
      <c r="Q594" s="32"/>
      <c r="R594" s="32"/>
      <c r="S594" s="315"/>
      <c r="T594" s="32"/>
      <c r="U594" s="32"/>
      <c r="V594" s="315"/>
      <c r="W594" s="32"/>
      <c r="X594" s="32"/>
      <c r="Y594" s="32"/>
      <c r="Z594" s="315"/>
      <c r="AA594" s="67"/>
      <c r="AB594" s="67"/>
      <c r="AC594" s="68"/>
      <c r="AD594" s="334"/>
      <c r="AE594" s="68"/>
      <c r="AF594" s="334"/>
      <c r="AG594" s="68"/>
      <c r="AH594" s="334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42"/>
      <c r="Q595" s="32"/>
      <c r="R595" s="32"/>
      <c r="S595" s="315"/>
      <c r="T595" s="32"/>
      <c r="U595" s="32"/>
      <c r="V595" s="315"/>
      <c r="W595" s="32"/>
      <c r="X595" s="32"/>
      <c r="Y595" s="32"/>
      <c r="Z595" s="315"/>
      <c r="AA595" s="67"/>
      <c r="AB595" s="67"/>
      <c r="AC595" s="68"/>
      <c r="AD595" s="334"/>
      <c r="AE595" s="68"/>
      <c r="AF595" s="334"/>
      <c r="AG595" s="68"/>
      <c r="AH595" s="334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42"/>
      <c r="Q596" s="32"/>
      <c r="R596" s="32"/>
      <c r="S596" s="315"/>
      <c r="T596" s="32"/>
      <c r="U596" s="32"/>
      <c r="V596" s="315"/>
      <c r="W596" s="32"/>
      <c r="X596" s="32"/>
      <c r="Y596" s="32"/>
      <c r="Z596" s="315"/>
      <c r="AA596" s="67"/>
      <c r="AB596" s="67"/>
      <c r="AC596" s="68"/>
      <c r="AD596" s="334"/>
      <c r="AE596" s="68"/>
      <c r="AF596" s="334"/>
      <c r="AG596" s="68"/>
      <c r="AH596" s="334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42"/>
      <c r="Q597" s="32"/>
      <c r="R597" s="32"/>
      <c r="S597" s="315"/>
      <c r="T597" s="32"/>
      <c r="U597" s="32"/>
      <c r="V597" s="315"/>
      <c r="W597" s="32"/>
      <c r="X597" s="32"/>
      <c r="Y597" s="32"/>
      <c r="Z597" s="315"/>
      <c r="AA597" s="67"/>
      <c r="AB597" s="67"/>
      <c r="AC597" s="68"/>
      <c r="AD597" s="334"/>
      <c r="AE597" s="68"/>
      <c r="AF597" s="334"/>
      <c r="AG597" s="68"/>
      <c r="AH597" s="334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42"/>
      <c r="Q598" s="32"/>
      <c r="R598" s="32"/>
      <c r="S598" s="315"/>
      <c r="T598" s="32"/>
      <c r="U598" s="32"/>
      <c r="V598" s="315"/>
      <c r="W598" s="32"/>
      <c r="X598" s="32"/>
      <c r="Y598" s="32"/>
      <c r="Z598" s="315"/>
      <c r="AA598" s="67"/>
      <c r="AB598" s="67"/>
      <c r="AC598" s="68"/>
      <c r="AD598" s="334"/>
      <c r="AE598" s="68"/>
      <c r="AF598" s="334"/>
      <c r="AG598" s="68"/>
      <c r="AH598" s="334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42"/>
      <c r="Q599" s="32"/>
      <c r="R599" s="32"/>
      <c r="S599" s="315"/>
      <c r="T599" s="32"/>
      <c r="U599" s="32"/>
      <c r="V599" s="315"/>
      <c r="W599" s="32"/>
      <c r="X599" s="32"/>
      <c r="Y599" s="32"/>
      <c r="Z599" s="315"/>
      <c r="AA599" s="67"/>
      <c r="AB599" s="67"/>
      <c r="AC599" s="68"/>
      <c r="AD599" s="334"/>
      <c r="AE599" s="68"/>
      <c r="AF599" s="334"/>
      <c r="AG599" s="68"/>
      <c r="AH599" s="334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42"/>
      <c r="Q600" s="32"/>
      <c r="R600" s="32"/>
      <c r="S600" s="315"/>
      <c r="T600" s="32"/>
      <c r="U600" s="32"/>
      <c r="V600" s="315"/>
      <c r="W600" s="32"/>
      <c r="X600" s="32"/>
      <c r="Y600" s="32"/>
      <c r="Z600" s="315"/>
      <c r="AA600" s="67"/>
      <c r="AB600" s="67"/>
      <c r="AC600" s="68"/>
      <c r="AD600" s="334"/>
      <c r="AE600" s="68"/>
      <c r="AF600" s="334"/>
      <c r="AG600" s="68"/>
      <c r="AH600" s="334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42"/>
      <c r="Q601" s="32"/>
      <c r="R601" s="32"/>
      <c r="S601" s="315"/>
      <c r="T601" s="32"/>
      <c r="U601" s="32"/>
      <c r="V601" s="315"/>
      <c r="W601" s="32"/>
      <c r="X601" s="32"/>
      <c r="Y601" s="32"/>
      <c r="Z601" s="315"/>
      <c r="AA601" s="67"/>
      <c r="AB601" s="67"/>
      <c r="AC601" s="68"/>
      <c r="AD601" s="334"/>
      <c r="AE601" s="68"/>
      <c r="AF601" s="334"/>
      <c r="AG601" s="68"/>
      <c r="AH601" s="334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42"/>
      <c r="Q602" s="32"/>
      <c r="R602" s="32"/>
      <c r="S602" s="315"/>
      <c r="T602" s="32"/>
      <c r="U602" s="32"/>
      <c r="V602" s="315"/>
      <c r="W602" s="32"/>
      <c r="X602" s="32"/>
      <c r="Y602" s="32"/>
      <c r="Z602" s="315"/>
      <c r="AA602" s="67"/>
      <c r="AB602" s="67"/>
      <c r="AC602" s="68"/>
      <c r="AD602" s="334"/>
      <c r="AE602" s="68"/>
      <c r="AF602" s="334"/>
      <c r="AG602" s="68"/>
      <c r="AH602" s="334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42"/>
      <c r="Q603" s="32"/>
      <c r="R603" s="32"/>
      <c r="S603" s="315"/>
      <c r="T603" s="32"/>
      <c r="U603" s="32"/>
      <c r="V603" s="315"/>
      <c r="W603" s="32"/>
      <c r="X603" s="32"/>
      <c r="Y603" s="32"/>
      <c r="Z603" s="315"/>
      <c r="AA603" s="67"/>
      <c r="AB603" s="67"/>
      <c r="AC603" s="68"/>
      <c r="AD603" s="334"/>
      <c r="AE603" s="68"/>
      <c r="AF603" s="334"/>
      <c r="AG603" s="68"/>
      <c r="AH603" s="334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42"/>
      <c r="Q604" s="32"/>
      <c r="R604" s="32"/>
      <c r="S604" s="315"/>
      <c r="T604" s="32"/>
      <c r="U604" s="32"/>
      <c r="V604" s="315"/>
      <c r="W604" s="32"/>
      <c r="X604" s="32"/>
      <c r="Y604" s="32"/>
      <c r="Z604" s="315"/>
      <c r="AA604" s="67"/>
      <c r="AB604" s="67"/>
      <c r="AC604" s="68"/>
      <c r="AD604" s="334"/>
      <c r="AE604" s="68"/>
      <c r="AF604" s="334"/>
      <c r="AG604" s="68"/>
      <c r="AH604" s="334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42"/>
      <c r="Q605" s="32"/>
      <c r="R605" s="32"/>
      <c r="S605" s="315"/>
      <c r="T605" s="32"/>
      <c r="U605" s="32"/>
      <c r="V605" s="315"/>
      <c r="W605" s="32"/>
      <c r="X605" s="32"/>
      <c r="Y605" s="32"/>
      <c r="Z605" s="315"/>
      <c r="AA605" s="67"/>
      <c r="AB605" s="67"/>
      <c r="AC605" s="68"/>
      <c r="AD605" s="334"/>
      <c r="AE605" s="68"/>
      <c r="AF605" s="334"/>
      <c r="AG605" s="68"/>
      <c r="AH605" s="334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42"/>
      <c r="Q606" s="32"/>
      <c r="R606" s="32"/>
      <c r="S606" s="315"/>
      <c r="T606" s="32"/>
      <c r="U606" s="32"/>
      <c r="V606" s="315"/>
      <c r="W606" s="32"/>
      <c r="X606" s="32"/>
      <c r="Y606" s="32"/>
      <c r="Z606" s="315"/>
      <c r="AA606" s="67"/>
      <c r="AB606" s="67"/>
      <c r="AC606" s="68"/>
      <c r="AD606" s="334"/>
      <c r="AE606" s="68"/>
      <c r="AF606" s="334"/>
      <c r="AG606" s="68"/>
      <c r="AH606" s="334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42"/>
      <c r="Q607" s="32"/>
      <c r="R607" s="32"/>
      <c r="S607" s="315"/>
      <c r="T607" s="32"/>
      <c r="U607" s="32"/>
      <c r="V607" s="315"/>
      <c r="W607" s="32"/>
      <c r="X607" s="32"/>
      <c r="Y607" s="32"/>
      <c r="Z607" s="315"/>
      <c r="AA607" s="67"/>
      <c r="AB607" s="67"/>
      <c r="AC607" s="68"/>
      <c r="AD607" s="334"/>
      <c r="AE607" s="68"/>
      <c r="AF607" s="334"/>
      <c r="AG607" s="68"/>
      <c r="AH607" s="334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42"/>
      <c r="Q608" s="32"/>
      <c r="R608" s="32"/>
      <c r="S608" s="315"/>
      <c r="T608" s="32"/>
      <c r="U608" s="32"/>
      <c r="V608" s="315"/>
      <c r="W608" s="32"/>
      <c r="X608" s="32"/>
      <c r="Y608" s="32"/>
      <c r="Z608" s="315"/>
      <c r="AA608" s="67"/>
      <c r="AB608" s="67"/>
      <c r="AC608" s="68"/>
      <c r="AD608" s="334"/>
      <c r="AE608" s="68"/>
      <c r="AF608" s="334"/>
      <c r="AG608" s="68"/>
      <c r="AH608" s="334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42"/>
      <c r="Q609" s="32"/>
      <c r="R609" s="32"/>
      <c r="S609" s="315"/>
      <c r="T609" s="32"/>
      <c r="U609" s="32"/>
      <c r="V609" s="315"/>
      <c r="W609" s="32"/>
      <c r="X609" s="32"/>
      <c r="Y609" s="32"/>
      <c r="Z609" s="315"/>
      <c r="AA609" s="67"/>
      <c r="AB609" s="67"/>
      <c r="AC609" s="68"/>
      <c r="AD609" s="334"/>
      <c r="AE609" s="68"/>
      <c r="AF609" s="334"/>
      <c r="AG609" s="68"/>
      <c r="AH609" s="334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42"/>
      <c r="Q610" s="32"/>
      <c r="R610" s="32"/>
      <c r="S610" s="315"/>
      <c r="T610" s="32"/>
      <c r="U610" s="32"/>
      <c r="V610" s="315"/>
      <c r="W610" s="32"/>
      <c r="X610" s="32"/>
      <c r="Y610" s="32"/>
      <c r="Z610" s="315"/>
      <c r="AA610" s="67"/>
      <c r="AB610" s="67"/>
      <c r="AC610" s="68"/>
      <c r="AD610" s="334"/>
      <c r="AE610" s="68"/>
      <c r="AF610" s="334"/>
      <c r="AG610" s="68"/>
      <c r="AH610" s="334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42"/>
      <c r="Q611" s="32"/>
      <c r="R611" s="32"/>
      <c r="S611" s="315"/>
      <c r="T611" s="32"/>
      <c r="U611" s="32"/>
      <c r="V611" s="315"/>
      <c r="W611" s="32"/>
      <c r="X611" s="32"/>
      <c r="Y611" s="32"/>
      <c r="Z611" s="315"/>
      <c r="AA611" s="67"/>
      <c r="AB611" s="67"/>
      <c r="AC611" s="68"/>
      <c r="AD611" s="334"/>
      <c r="AE611" s="68"/>
      <c r="AF611" s="334"/>
      <c r="AG611" s="68"/>
      <c r="AH611" s="334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42"/>
      <c r="Q612" s="32"/>
      <c r="R612" s="32"/>
      <c r="S612" s="315"/>
      <c r="T612" s="32"/>
      <c r="U612" s="32"/>
      <c r="V612" s="315"/>
      <c r="W612" s="32"/>
      <c r="X612" s="32"/>
      <c r="Y612" s="32"/>
      <c r="Z612" s="315"/>
      <c r="AA612" s="67"/>
      <c r="AB612" s="67"/>
      <c r="AC612" s="68"/>
      <c r="AD612" s="334"/>
      <c r="AE612" s="68"/>
      <c r="AF612" s="334"/>
      <c r="AG612" s="68"/>
      <c r="AH612" s="334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42"/>
      <c r="Q613" s="32"/>
      <c r="R613" s="32"/>
      <c r="S613" s="315"/>
      <c r="T613" s="32"/>
      <c r="U613" s="32"/>
      <c r="V613" s="315"/>
      <c r="W613" s="32"/>
      <c r="X613" s="32"/>
      <c r="Y613" s="32"/>
      <c r="Z613" s="315"/>
      <c r="AA613" s="67"/>
      <c r="AB613" s="67"/>
      <c r="AC613" s="68"/>
      <c r="AD613" s="334"/>
      <c r="AE613" s="68"/>
      <c r="AF613" s="334"/>
      <c r="AG613" s="68"/>
      <c r="AH613" s="334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42"/>
      <c r="Q614" s="32"/>
      <c r="R614" s="32"/>
      <c r="S614" s="315"/>
      <c r="T614" s="32"/>
      <c r="U614" s="32"/>
      <c r="V614" s="315"/>
      <c r="W614" s="32"/>
      <c r="X614" s="32"/>
      <c r="Y614" s="32"/>
      <c r="Z614" s="315"/>
      <c r="AA614" s="67"/>
      <c r="AB614" s="67"/>
      <c r="AC614" s="68"/>
      <c r="AD614" s="334"/>
      <c r="AE614" s="68"/>
      <c r="AF614" s="334"/>
      <c r="AG614" s="68"/>
      <c r="AH614" s="334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42"/>
      <c r="Q615" s="32"/>
      <c r="R615" s="32"/>
      <c r="S615" s="315"/>
      <c r="T615" s="32"/>
      <c r="U615" s="32"/>
      <c r="V615" s="315"/>
      <c r="W615" s="32"/>
      <c r="X615" s="32"/>
      <c r="Y615" s="32"/>
      <c r="Z615" s="315"/>
      <c r="AA615" s="67"/>
      <c r="AB615" s="67"/>
      <c r="AC615" s="68"/>
      <c r="AD615" s="334"/>
      <c r="AE615" s="68"/>
      <c r="AF615" s="334"/>
      <c r="AG615" s="68"/>
      <c r="AH615" s="334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42"/>
      <c r="Q616" s="32"/>
      <c r="R616" s="32"/>
      <c r="S616" s="315"/>
      <c r="T616" s="32"/>
      <c r="U616" s="32"/>
      <c r="V616" s="315"/>
      <c r="W616" s="32"/>
      <c r="X616" s="32"/>
      <c r="Y616" s="32"/>
      <c r="Z616" s="315"/>
      <c r="AA616" s="67"/>
      <c r="AB616" s="67"/>
      <c r="AC616" s="68"/>
      <c r="AD616" s="334"/>
      <c r="AE616" s="68"/>
      <c r="AF616" s="334"/>
      <c r="AG616" s="68"/>
      <c r="AH616" s="334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42"/>
      <c r="Q617" s="32"/>
      <c r="R617" s="32"/>
      <c r="S617" s="315"/>
      <c r="T617" s="32"/>
      <c r="U617" s="32"/>
      <c r="V617" s="315"/>
      <c r="W617" s="32"/>
      <c r="X617" s="32"/>
      <c r="Y617" s="32"/>
      <c r="Z617" s="315"/>
      <c r="AA617" s="67"/>
      <c r="AB617" s="67"/>
      <c r="AC617" s="68"/>
      <c r="AD617" s="334"/>
      <c r="AE617" s="68"/>
      <c r="AF617" s="334"/>
      <c r="AG617" s="68"/>
      <c r="AH617" s="334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42"/>
      <c r="Q618" s="32"/>
      <c r="R618" s="32"/>
      <c r="S618" s="315"/>
      <c r="T618" s="32"/>
      <c r="U618" s="32"/>
      <c r="V618" s="315"/>
      <c r="W618" s="32"/>
      <c r="X618" s="32"/>
      <c r="Y618" s="32"/>
      <c r="Z618" s="315"/>
      <c r="AA618" s="67"/>
      <c r="AB618" s="67"/>
      <c r="AC618" s="68"/>
      <c r="AD618" s="334"/>
      <c r="AE618" s="68"/>
      <c r="AF618" s="334"/>
      <c r="AG618" s="68"/>
      <c r="AH618" s="334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42"/>
      <c r="Q619" s="32"/>
      <c r="R619" s="32"/>
      <c r="S619" s="315"/>
      <c r="T619" s="32"/>
      <c r="U619" s="32"/>
      <c r="V619" s="315"/>
      <c r="W619" s="32"/>
      <c r="X619" s="32"/>
      <c r="Y619" s="32"/>
      <c r="Z619" s="315"/>
      <c r="AA619" s="67"/>
      <c r="AB619" s="67"/>
      <c r="AC619" s="68"/>
      <c r="AD619" s="334"/>
      <c r="AE619" s="68"/>
      <c r="AF619" s="334"/>
      <c r="AG619" s="68"/>
      <c r="AH619" s="334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42"/>
      <c r="Q620" s="32"/>
      <c r="R620" s="32"/>
      <c r="S620" s="315"/>
      <c r="T620" s="32"/>
      <c r="U620" s="32"/>
      <c r="V620" s="315"/>
      <c r="W620" s="32"/>
      <c r="X620" s="32"/>
      <c r="Y620" s="32"/>
      <c r="Z620" s="315"/>
      <c r="AA620" s="67"/>
      <c r="AB620" s="67"/>
      <c r="AC620" s="68"/>
      <c r="AD620" s="334"/>
      <c r="AE620" s="68"/>
      <c r="AF620" s="334"/>
      <c r="AG620" s="68"/>
      <c r="AH620" s="334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42"/>
      <c r="Q621" s="32"/>
      <c r="R621" s="32"/>
      <c r="S621" s="315"/>
      <c r="T621" s="32"/>
      <c r="U621" s="32"/>
      <c r="V621" s="315"/>
      <c r="W621" s="32"/>
      <c r="X621" s="32"/>
      <c r="Y621" s="32"/>
      <c r="Z621" s="315"/>
      <c r="AA621" s="67"/>
      <c r="AB621" s="67"/>
      <c r="AC621" s="68"/>
      <c r="AD621" s="334"/>
      <c r="AE621" s="68"/>
      <c r="AF621" s="334"/>
      <c r="AG621" s="68"/>
      <c r="AH621" s="334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42"/>
      <c r="Q622" s="32"/>
      <c r="R622" s="32"/>
      <c r="S622" s="315"/>
      <c r="T622" s="32"/>
      <c r="U622" s="32"/>
      <c r="V622" s="315"/>
      <c r="W622" s="32"/>
      <c r="X622" s="32"/>
      <c r="Y622" s="32"/>
      <c r="Z622" s="315"/>
      <c r="AA622" s="67"/>
      <c r="AB622" s="67"/>
      <c r="AC622" s="68"/>
      <c r="AD622" s="334"/>
      <c r="AE622" s="68"/>
      <c r="AF622" s="334"/>
      <c r="AG622" s="68"/>
      <c r="AH622" s="334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42"/>
      <c r="Q623" s="32"/>
      <c r="R623" s="32"/>
      <c r="S623" s="315"/>
      <c r="T623" s="32"/>
      <c r="U623" s="32"/>
      <c r="V623" s="315"/>
      <c r="W623" s="32"/>
      <c r="X623" s="32"/>
      <c r="Y623" s="32"/>
      <c r="Z623" s="315"/>
      <c r="AA623" s="67"/>
      <c r="AB623" s="67"/>
      <c r="AC623" s="68"/>
      <c r="AD623" s="334"/>
      <c r="AE623" s="68"/>
      <c r="AF623" s="334"/>
      <c r="AG623" s="68"/>
      <c r="AH623" s="334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42"/>
      <c r="Q624" s="32"/>
      <c r="R624" s="32"/>
      <c r="S624" s="315"/>
      <c r="T624" s="32"/>
      <c r="U624" s="32"/>
      <c r="V624" s="315"/>
      <c r="W624" s="32"/>
      <c r="X624" s="32"/>
      <c r="Y624" s="32"/>
      <c r="Z624" s="315"/>
      <c r="AA624" s="67"/>
      <c r="AB624" s="67"/>
      <c r="AC624" s="68"/>
      <c r="AD624" s="334"/>
      <c r="AE624" s="68"/>
      <c r="AF624" s="334"/>
      <c r="AG624" s="68"/>
      <c r="AH624" s="334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42"/>
      <c r="Q625" s="32"/>
      <c r="R625" s="32"/>
      <c r="S625" s="315"/>
      <c r="T625" s="32"/>
      <c r="U625" s="32"/>
      <c r="V625" s="315"/>
      <c r="W625" s="32"/>
      <c r="X625" s="32"/>
      <c r="Y625" s="32"/>
      <c r="Z625" s="315"/>
      <c r="AA625" s="67"/>
      <c r="AB625" s="67"/>
      <c r="AC625" s="68"/>
      <c r="AD625" s="334"/>
      <c r="AE625" s="68"/>
      <c r="AF625" s="334"/>
      <c r="AG625" s="68"/>
      <c r="AH625" s="334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42"/>
      <c r="Q626" s="32"/>
      <c r="R626" s="32"/>
      <c r="S626" s="315"/>
      <c r="T626" s="32"/>
      <c r="U626" s="32"/>
      <c r="V626" s="315"/>
      <c r="W626" s="32"/>
      <c r="X626" s="32"/>
      <c r="Y626" s="32"/>
      <c r="Z626" s="315"/>
      <c r="AA626" s="67"/>
      <c r="AB626" s="67"/>
      <c r="AC626" s="68"/>
      <c r="AD626" s="334"/>
      <c r="AE626" s="68"/>
      <c r="AF626" s="334"/>
      <c r="AG626" s="68"/>
      <c r="AH626" s="334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42"/>
      <c r="Q627" s="32"/>
      <c r="R627" s="32"/>
      <c r="S627" s="315"/>
      <c r="T627" s="32"/>
      <c r="U627" s="32"/>
      <c r="V627" s="315"/>
      <c r="W627" s="32"/>
      <c r="X627" s="32"/>
      <c r="Y627" s="32"/>
      <c r="Z627" s="315"/>
      <c r="AA627" s="67"/>
      <c r="AB627" s="67"/>
      <c r="AC627" s="68"/>
      <c r="AD627" s="334"/>
      <c r="AE627" s="68"/>
      <c r="AF627" s="334"/>
      <c r="AG627" s="68"/>
      <c r="AH627" s="334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42"/>
      <c r="Q628" s="32"/>
      <c r="R628" s="32"/>
      <c r="S628" s="315"/>
      <c r="T628" s="32"/>
      <c r="U628" s="32"/>
      <c r="V628" s="315"/>
      <c r="W628" s="32"/>
      <c r="X628" s="32"/>
      <c r="Y628" s="32"/>
      <c r="Z628" s="315"/>
      <c r="AA628" s="67"/>
      <c r="AB628" s="67"/>
      <c r="AC628" s="68"/>
      <c r="AD628" s="334"/>
      <c r="AE628" s="68"/>
      <c r="AF628" s="334"/>
      <c r="AG628" s="68"/>
      <c r="AH628" s="334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42"/>
      <c r="Q629" s="32"/>
      <c r="R629" s="32"/>
      <c r="S629" s="315"/>
      <c r="T629" s="32"/>
      <c r="U629" s="32"/>
      <c r="V629" s="315"/>
      <c r="W629" s="32"/>
      <c r="X629" s="32"/>
      <c r="Y629" s="32"/>
      <c r="Z629" s="315"/>
      <c r="AA629" s="67"/>
      <c r="AB629" s="67"/>
      <c r="AC629" s="68"/>
      <c r="AD629" s="334"/>
      <c r="AE629" s="68"/>
      <c r="AF629" s="334"/>
      <c r="AG629" s="68"/>
      <c r="AH629" s="334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42"/>
      <c r="Q630" s="32"/>
      <c r="R630" s="32"/>
      <c r="S630" s="315"/>
      <c r="T630" s="32"/>
      <c r="U630" s="32"/>
      <c r="V630" s="315"/>
      <c r="W630" s="32"/>
      <c r="X630" s="32"/>
      <c r="Y630" s="32"/>
      <c r="Z630" s="315"/>
      <c r="AA630" s="67"/>
      <c r="AB630" s="67"/>
      <c r="AC630" s="68"/>
      <c r="AD630" s="334"/>
      <c r="AE630" s="68"/>
      <c r="AF630" s="334"/>
      <c r="AG630" s="68"/>
      <c r="AH630" s="334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42"/>
      <c r="Q631" s="32"/>
      <c r="R631" s="32"/>
      <c r="S631" s="315"/>
      <c r="T631" s="32"/>
      <c r="U631" s="32"/>
      <c r="V631" s="315"/>
      <c r="W631" s="32"/>
      <c r="X631" s="32"/>
      <c r="Y631" s="32"/>
      <c r="Z631" s="315"/>
      <c r="AA631" s="67"/>
      <c r="AB631" s="67"/>
      <c r="AC631" s="68"/>
      <c r="AD631" s="334"/>
      <c r="AE631" s="68"/>
      <c r="AF631" s="334"/>
      <c r="AG631" s="68"/>
      <c r="AH631" s="334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42"/>
      <c r="Q632" s="32"/>
      <c r="R632" s="32"/>
      <c r="S632" s="315"/>
      <c r="T632" s="32"/>
      <c r="U632" s="32"/>
      <c r="V632" s="315"/>
      <c r="W632" s="32"/>
      <c r="X632" s="32"/>
      <c r="Y632" s="32"/>
      <c r="Z632" s="315"/>
      <c r="AA632" s="67"/>
      <c r="AB632" s="67"/>
      <c r="AC632" s="68"/>
      <c r="AD632" s="334"/>
      <c r="AE632" s="68"/>
      <c r="AF632" s="334"/>
      <c r="AG632" s="68"/>
      <c r="AH632" s="334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42"/>
      <c r="Q633" s="32"/>
      <c r="R633" s="32"/>
      <c r="S633" s="315"/>
      <c r="T633" s="32"/>
      <c r="U633" s="32"/>
      <c r="V633" s="315"/>
      <c r="W633" s="32"/>
      <c r="X633" s="32"/>
      <c r="Y633" s="32"/>
      <c r="Z633" s="315"/>
      <c r="AA633" s="67"/>
      <c r="AB633" s="67"/>
      <c r="AC633" s="68"/>
      <c r="AD633" s="334"/>
      <c r="AE633" s="68"/>
      <c r="AF633" s="334"/>
      <c r="AG633" s="68"/>
      <c r="AH633" s="334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42"/>
      <c r="Q634" s="32"/>
      <c r="R634" s="32"/>
      <c r="S634" s="315"/>
      <c r="T634" s="32"/>
      <c r="U634" s="32"/>
      <c r="V634" s="315"/>
      <c r="W634" s="32"/>
      <c r="X634" s="32"/>
      <c r="Y634" s="32"/>
      <c r="Z634" s="315"/>
      <c r="AA634" s="67"/>
      <c r="AB634" s="67"/>
      <c r="AC634" s="68"/>
      <c r="AD634" s="334"/>
      <c r="AE634" s="68"/>
      <c r="AF634" s="334"/>
      <c r="AG634" s="68"/>
      <c r="AH634" s="334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42"/>
      <c r="Q635" s="32"/>
      <c r="R635" s="32"/>
      <c r="S635" s="315"/>
      <c r="T635" s="32"/>
      <c r="U635" s="32"/>
      <c r="V635" s="315"/>
      <c r="W635" s="32"/>
      <c r="X635" s="32"/>
      <c r="Y635" s="32"/>
      <c r="Z635" s="315"/>
      <c r="AA635" s="67"/>
      <c r="AB635" s="67"/>
      <c r="AC635" s="68"/>
      <c r="AD635" s="334"/>
      <c r="AE635" s="68"/>
      <c r="AF635" s="334"/>
      <c r="AG635" s="68"/>
      <c r="AH635" s="334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42"/>
      <c r="Q636" s="32"/>
      <c r="R636" s="32"/>
      <c r="S636" s="315"/>
      <c r="T636" s="32"/>
      <c r="U636" s="32"/>
      <c r="V636" s="315"/>
      <c r="W636" s="32"/>
      <c r="X636" s="32"/>
      <c r="Y636" s="32"/>
      <c r="Z636" s="315"/>
      <c r="AA636" s="67"/>
      <c r="AB636" s="67"/>
      <c r="AC636" s="68"/>
      <c r="AD636" s="334"/>
      <c r="AE636" s="68"/>
      <c r="AF636" s="334"/>
      <c r="AG636" s="68"/>
      <c r="AH636" s="334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42"/>
      <c r="Q637" s="32"/>
      <c r="R637" s="32"/>
      <c r="S637" s="315"/>
      <c r="T637" s="32"/>
      <c r="U637" s="32"/>
      <c r="V637" s="315"/>
      <c r="W637" s="32"/>
      <c r="X637" s="32"/>
      <c r="Y637" s="32"/>
      <c r="Z637" s="315"/>
      <c r="AA637" s="67"/>
      <c r="AB637" s="67"/>
      <c r="AC637" s="68"/>
      <c r="AD637" s="334"/>
      <c r="AE637" s="68"/>
      <c r="AF637" s="334"/>
      <c r="AG637" s="68"/>
      <c r="AH637" s="334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42"/>
      <c r="Q638" s="32"/>
      <c r="R638" s="32"/>
      <c r="S638" s="315"/>
      <c r="T638" s="32"/>
      <c r="U638" s="32"/>
      <c r="V638" s="315"/>
      <c r="W638" s="32"/>
      <c r="X638" s="32"/>
      <c r="Y638" s="32"/>
      <c r="Z638" s="315"/>
      <c r="AA638" s="67"/>
      <c r="AB638" s="67"/>
      <c r="AC638" s="68"/>
      <c r="AD638" s="334"/>
      <c r="AE638" s="68"/>
      <c r="AF638" s="334"/>
      <c r="AG638" s="68"/>
      <c r="AH638" s="334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42"/>
      <c r="Q639" s="32"/>
      <c r="R639" s="32"/>
      <c r="S639" s="315"/>
      <c r="T639" s="32"/>
      <c r="U639" s="32"/>
      <c r="V639" s="315"/>
      <c r="W639" s="32"/>
      <c r="X639" s="32"/>
      <c r="Y639" s="32"/>
      <c r="Z639" s="315"/>
      <c r="AA639" s="67"/>
      <c r="AB639" s="67"/>
      <c r="AC639" s="68"/>
      <c r="AD639" s="334"/>
      <c r="AE639" s="68"/>
      <c r="AF639" s="334"/>
      <c r="AG639" s="68"/>
      <c r="AH639" s="334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42"/>
      <c r="Q640" s="32"/>
      <c r="R640" s="32"/>
      <c r="S640" s="315"/>
      <c r="T640" s="32"/>
      <c r="U640" s="32"/>
      <c r="V640" s="315"/>
      <c r="W640" s="32"/>
      <c r="X640" s="32"/>
      <c r="Y640" s="32"/>
      <c r="Z640" s="315"/>
      <c r="AA640" s="67"/>
      <c r="AB640" s="67"/>
      <c r="AC640" s="68"/>
      <c r="AD640" s="334"/>
      <c r="AE640" s="68"/>
      <c r="AF640" s="334"/>
      <c r="AG640" s="68"/>
      <c r="AH640" s="334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42"/>
      <c r="Q641" s="32"/>
      <c r="R641" s="32"/>
      <c r="S641" s="315"/>
      <c r="T641" s="32"/>
      <c r="U641" s="32"/>
      <c r="V641" s="315"/>
      <c r="W641" s="32"/>
      <c r="X641" s="32"/>
      <c r="Y641" s="32"/>
      <c r="Z641" s="315"/>
      <c r="AA641" s="67"/>
      <c r="AB641" s="67"/>
      <c r="AC641" s="68"/>
      <c r="AD641" s="334"/>
      <c r="AE641" s="68"/>
      <c r="AF641" s="334"/>
      <c r="AG641" s="68"/>
      <c r="AH641" s="334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42"/>
      <c r="Q642" s="32"/>
      <c r="R642" s="32"/>
      <c r="S642" s="315"/>
      <c r="T642" s="32"/>
      <c r="U642" s="32"/>
      <c r="V642" s="315"/>
      <c r="W642" s="32"/>
      <c r="X642" s="32"/>
      <c r="Y642" s="32"/>
      <c r="Z642" s="315"/>
      <c r="AA642" s="67"/>
      <c r="AB642" s="67"/>
      <c r="AC642" s="68"/>
      <c r="AD642" s="334"/>
      <c r="AE642" s="68"/>
      <c r="AF642" s="334"/>
      <c r="AG642" s="68"/>
      <c r="AH642" s="334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42"/>
      <c r="Q643" s="32"/>
      <c r="R643" s="32"/>
      <c r="S643" s="315"/>
      <c r="T643" s="32"/>
      <c r="U643" s="32"/>
      <c r="V643" s="315"/>
      <c r="W643" s="32"/>
      <c r="X643" s="32"/>
      <c r="Y643" s="32"/>
      <c r="Z643" s="315"/>
      <c r="AA643" s="67"/>
      <c r="AB643" s="67"/>
      <c r="AC643" s="68"/>
      <c r="AD643" s="334"/>
      <c r="AE643" s="68"/>
      <c r="AF643" s="334"/>
      <c r="AG643" s="68"/>
      <c r="AH643" s="334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42"/>
      <c r="Q644" s="32"/>
      <c r="R644" s="32"/>
      <c r="S644" s="315"/>
      <c r="T644" s="32"/>
      <c r="U644" s="32"/>
      <c r="V644" s="315"/>
      <c r="W644" s="32"/>
      <c r="X644" s="32"/>
      <c r="Y644" s="32"/>
      <c r="Z644" s="315"/>
      <c r="AA644" s="67"/>
      <c r="AB644" s="67"/>
      <c r="AC644" s="68"/>
      <c r="AD644" s="334"/>
      <c r="AE644" s="68"/>
      <c r="AF644" s="334"/>
      <c r="AG644" s="68"/>
      <c r="AH644" s="334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42"/>
      <c r="Q645" s="32"/>
      <c r="R645" s="32"/>
      <c r="S645" s="315"/>
      <c r="T645" s="32"/>
      <c r="U645" s="32"/>
      <c r="V645" s="315"/>
      <c r="W645" s="32"/>
      <c r="X645" s="32"/>
      <c r="Y645" s="32"/>
      <c r="Z645" s="315"/>
      <c r="AA645" s="67"/>
      <c r="AB645" s="67"/>
      <c r="AC645" s="68"/>
      <c r="AD645" s="334"/>
      <c r="AE645" s="68"/>
      <c r="AF645" s="334"/>
      <c r="AG645" s="68"/>
      <c r="AH645" s="334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42"/>
      <c r="Q646" s="32"/>
      <c r="R646" s="32"/>
      <c r="S646" s="315"/>
      <c r="T646" s="32"/>
      <c r="U646" s="32"/>
      <c r="V646" s="315"/>
      <c r="W646" s="32"/>
      <c r="X646" s="32"/>
      <c r="Y646" s="32"/>
      <c r="Z646" s="315"/>
      <c r="AA646" s="67"/>
      <c r="AB646" s="67"/>
      <c r="AC646" s="68"/>
      <c r="AD646" s="334"/>
      <c r="AE646" s="68"/>
      <c r="AF646" s="334"/>
      <c r="AG646" s="68"/>
      <c r="AH646" s="334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42"/>
      <c r="Q647" s="32"/>
      <c r="R647" s="32"/>
      <c r="S647" s="315"/>
      <c r="T647" s="32"/>
      <c r="U647" s="32"/>
      <c r="V647" s="315"/>
      <c r="W647" s="32"/>
      <c r="X647" s="32"/>
      <c r="Y647" s="32"/>
      <c r="Z647" s="315"/>
      <c r="AA647" s="67"/>
      <c r="AB647" s="67"/>
      <c r="AC647" s="68"/>
      <c r="AD647" s="334"/>
      <c r="AE647" s="68"/>
      <c r="AF647" s="334"/>
      <c r="AG647" s="68"/>
      <c r="AH647" s="334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42"/>
      <c r="Q648" s="32"/>
      <c r="R648" s="32"/>
      <c r="S648" s="315"/>
      <c r="T648" s="32"/>
      <c r="U648" s="32"/>
      <c r="V648" s="315"/>
      <c r="W648" s="32"/>
      <c r="X648" s="32"/>
      <c r="Y648" s="32"/>
      <c r="Z648" s="315"/>
      <c r="AA648" s="67"/>
      <c r="AB648" s="67"/>
      <c r="AC648" s="68"/>
      <c r="AD648" s="334"/>
      <c r="AE648" s="68"/>
      <c r="AF648" s="334"/>
      <c r="AG648" s="68"/>
      <c r="AH648" s="334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42"/>
      <c r="Q649" s="32"/>
      <c r="R649" s="32"/>
      <c r="S649" s="315"/>
      <c r="T649" s="32"/>
      <c r="U649" s="32"/>
      <c r="V649" s="315"/>
      <c r="W649" s="32"/>
      <c r="X649" s="32"/>
      <c r="Y649" s="32"/>
      <c r="Z649" s="315"/>
      <c r="AA649" s="67"/>
      <c r="AB649" s="67"/>
      <c r="AC649" s="68"/>
      <c r="AD649" s="334"/>
      <c r="AE649" s="68"/>
      <c r="AF649" s="334"/>
      <c r="AG649" s="68"/>
      <c r="AH649" s="334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42"/>
      <c r="Q650" s="32"/>
      <c r="R650" s="32"/>
      <c r="S650" s="315"/>
      <c r="T650" s="32"/>
      <c r="U650" s="32"/>
      <c r="V650" s="315"/>
      <c r="W650" s="32"/>
      <c r="X650" s="32"/>
      <c r="Y650" s="32"/>
      <c r="Z650" s="315"/>
      <c r="AA650" s="67"/>
      <c r="AB650" s="67"/>
      <c r="AC650" s="68"/>
      <c r="AD650" s="334"/>
      <c r="AE650" s="68"/>
      <c r="AF650" s="334"/>
      <c r="AG650" s="68"/>
      <c r="AH650" s="334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42"/>
      <c r="Q651" s="32"/>
      <c r="R651" s="32"/>
      <c r="S651" s="315"/>
      <c r="T651" s="32"/>
      <c r="U651" s="32"/>
      <c r="V651" s="315"/>
      <c r="W651" s="32"/>
      <c r="X651" s="32"/>
      <c r="Y651" s="32"/>
      <c r="Z651" s="315"/>
      <c r="AA651" s="67"/>
      <c r="AB651" s="67"/>
      <c r="AC651" s="68"/>
      <c r="AD651" s="334"/>
      <c r="AE651" s="68"/>
      <c r="AF651" s="334"/>
      <c r="AG651" s="68"/>
      <c r="AH651" s="334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42"/>
      <c r="Q652" s="32"/>
      <c r="R652" s="32"/>
      <c r="S652" s="315"/>
      <c r="T652" s="32"/>
      <c r="U652" s="32"/>
      <c r="V652" s="315"/>
      <c r="W652" s="32"/>
      <c r="X652" s="32"/>
      <c r="Y652" s="32"/>
      <c r="Z652" s="315"/>
      <c r="AA652" s="67"/>
      <c r="AB652" s="67"/>
      <c r="AC652" s="68"/>
      <c r="AD652" s="334"/>
      <c r="AE652" s="68"/>
      <c r="AF652" s="334"/>
      <c r="AG652" s="68"/>
      <c r="AH652" s="334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42"/>
      <c r="Q653" s="32"/>
      <c r="R653" s="32"/>
      <c r="S653" s="315"/>
      <c r="T653" s="32"/>
      <c r="U653" s="32"/>
      <c r="V653" s="315"/>
      <c r="W653" s="32"/>
      <c r="X653" s="32"/>
      <c r="Y653" s="32"/>
      <c r="Z653" s="315"/>
      <c r="AA653" s="67"/>
      <c r="AB653" s="67"/>
      <c r="AC653" s="68"/>
      <c r="AD653" s="334"/>
      <c r="AE653" s="68"/>
      <c r="AF653" s="334"/>
      <c r="AG653" s="68"/>
      <c r="AH653" s="334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42"/>
      <c r="Q654" s="32"/>
      <c r="R654" s="32"/>
      <c r="S654" s="315"/>
      <c r="T654" s="32"/>
      <c r="U654" s="32"/>
      <c r="V654" s="315"/>
      <c r="W654" s="32"/>
      <c r="X654" s="32"/>
      <c r="Y654" s="32"/>
      <c r="Z654" s="315"/>
      <c r="AA654" s="67"/>
      <c r="AB654" s="67"/>
      <c r="AC654" s="68"/>
      <c r="AD654" s="334"/>
      <c r="AE654" s="68"/>
      <c r="AF654" s="334"/>
      <c r="AG654" s="68"/>
      <c r="AH654" s="334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42"/>
      <c r="Q655" s="32"/>
      <c r="R655" s="32"/>
      <c r="S655" s="315"/>
      <c r="T655" s="32"/>
      <c r="U655" s="32"/>
      <c r="V655" s="315"/>
      <c r="W655" s="32"/>
      <c r="X655" s="32"/>
      <c r="Y655" s="32"/>
      <c r="Z655" s="315"/>
      <c r="AA655" s="67"/>
      <c r="AB655" s="67"/>
      <c r="AC655" s="68"/>
      <c r="AD655" s="334"/>
      <c r="AE655" s="68"/>
      <c r="AF655" s="334"/>
      <c r="AG655" s="68"/>
      <c r="AH655" s="334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42"/>
      <c r="Q656" s="32"/>
      <c r="R656" s="32"/>
      <c r="S656" s="315"/>
      <c r="T656" s="32"/>
      <c r="U656" s="32"/>
      <c r="V656" s="315"/>
      <c r="W656" s="32"/>
      <c r="X656" s="32"/>
      <c r="Y656" s="32"/>
      <c r="Z656" s="315"/>
      <c r="AA656" s="67"/>
      <c r="AB656" s="67"/>
      <c r="AC656" s="68"/>
      <c r="AD656" s="334"/>
      <c r="AE656" s="68"/>
      <c r="AF656" s="334"/>
      <c r="AG656" s="68"/>
      <c r="AH656" s="334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42"/>
      <c r="Q657" s="32"/>
      <c r="R657" s="32"/>
      <c r="S657" s="315"/>
      <c r="T657" s="32"/>
      <c r="U657" s="32"/>
      <c r="V657" s="315"/>
      <c r="W657" s="32"/>
      <c r="X657" s="32"/>
      <c r="Y657" s="32"/>
      <c r="Z657" s="315"/>
      <c r="AA657" s="67"/>
      <c r="AB657" s="67"/>
      <c r="AC657" s="68"/>
      <c r="AD657" s="334"/>
      <c r="AE657" s="68"/>
      <c r="AF657" s="334"/>
      <c r="AG657" s="68"/>
      <c r="AH657" s="334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42"/>
      <c r="Q658" s="32"/>
      <c r="R658" s="32"/>
      <c r="S658" s="315"/>
      <c r="T658" s="32"/>
      <c r="U658" s="32"/>
      <c r="V658" s="315"/>
      <c r="W658" s="32"/>
      <c r="X658" s="32"/>
      <c r="Y658" s="32"/>
      <c r="Z658" s="315"/>
      <c r="AA658" s="67"/>
      <c r="AB658" s="67"/>
      <c r="AC658" s="68"/>
      <c r="AD658" s="334"/>
      <c r="AE658" s="68"/>
      <c r="AF658" s="334"/>
      <c r="AG658" s="68"/>
      <c r="AH658" s="334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42"/>
      <c r="Q659" s="32"/>
      <c r="R659" s="32"/>
      <c r="S659" s="315"/>
      <c r="T659" s="32"/>
      <c r="U659" s="32"/>
      <c r="V659" s="315"/>
      <c r="W659" s="32"/>
      <c r="X659" s="32"/>
      <c r="Y659" s="32"/>
      <c r="Z659" s="315"/>
      <c r="AA659" s="67"/>
      <c r="AB659" s="67"/>
      <c r="AC659" s="68"/>
      <c r="AD659" s="334"/>
      <c r="AE659" s="68"/>
      <c r="AF659" s="334"/>
      <c r="AG659" s="68"/>
      <c r="AH659" s="334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42"/>
      <c r="Q660" s="32"/>
      <c r="R660" s="32"/>
      <c r="S660" s="315"/>
      <c r="T660" s="32"/>
      <c r="U660" s="32"/>
      <c r="V660" s="315"/>
      <c r="W660" s="32"/>
      <c r="X660" s="32"/>
      <c r="Y660" s="32"/>
      <c r="Z660" s="315"/>
      <c r="AA660" s="67"/>
      <c r="AB660" s="67"/>
      <c r="AC660" s="68"/>
      <c r="AD660" s="334"/>
      <c r="AE660" s="68"/>
      <c r="AF660" s="334"/>
      <c r="AG660" s="68"/>
      <c r="AH660" s="334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42"/>
      <c r="Q661" s="32"/>
      <c r="R661" s="32"/>
      <c r="S661" s="315"/>
      <c r="T661" s="32"/>
      <c r="U661" s="32"/>
      <c r="V661" s="315"/>
      <c r="W661" s="32"/>
      <c r="X661" s="32"/>
      <c r="Y661" s="32"/>
      <c r="Z661" s="315"/>
      <c r="AA661" s="67"/>
      <c r="AB661" s="67"/>
      <c r="AC661" s="68"/>
      <c r="AD661" s="334"/>
      <c r="AE661" s="68"/>
      <c r="AF661" s="334"/>
      <c r="AG661" s="68"/>
      <c r="AH661" s="334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42"/>
      <c r="Q662" s="32"/>
      <c r="R662" s="32"/>
      <c r="S662" s="315"/>
      <c r="T662" s="32"/>
      <c r="U662" s="32"/>
      <c r="V662" s="315"/>
      <c r="W662" s="32"/>
      <c r="X662" s="32"/>
      <c r="Y662" s="32"/>
      <c r="Z662" s="315"/>
      <c r="AA662" s="67"/>
      <c r="AB662" s="67"/>
      <c r="AC662" s="68"/>
      <c r="AD662" s="334"/>
      <c r="AE662" s="68"/>
      <c r="AF662" s="334"/>
      <c r="AG662" s="68"/>
      <c r="AH662" s="334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42"/>
      <c r="Q663" s="32"/>
      <c r="R663" s="32"/>
      <c r="S663" s="315"/>
      <c r="T663" s="32"/>
      <c r="U663" s="32"/>
      <c r="V663" s="315"/>
      <c r="W663" s="32"/>
      <c r="X663" s="32"/>
      <c r="Y663" s="32"/>
      <c r="Z663" s="315"/>
      <c r="AA663" s="67"/>
      <c r="AB663" s="67"/>
      <c r="AC663" s="68"/>
      <c r="AD663" s="334"/>
      <c r="AE663" s="68"/>
      <c r="AF663" s="334"/>
      <c r="AG663" s="68"/>
      <c r="AH663" s="334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42"/>
      <c r="Q664" s="32"/>
      <c r="R664" s="32"/>
      <c r="S664" s="315"/>
      <c r="T664" s="32"/>
      <c r="U664" s="32"/>
      <c r="V664" s="315"/>
      <c r="W664" s="32"/>
      <c r="X664" s="32"/>
      <c r="Y664" s="32"/>
      <c r="Z664" s="315"/>
      <c r="AA664" s="67"/>
      <c r="AB664" s="67"/>
      <c r="AC664" s="68"/>
      <c r="AD664" s="334"/>
      <c r="AE664" s="68"/>
      <c r="AF664" s="334"/>
      <c r="AG664" s="68"/>
      <c r="AH664" s="334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42"/>
      <c r="Q665" s="32"/>
      <c r="R665" s="32"/>
      <c r="S665" s="315"/>
      <c r="T665" s="32"/>
      <c r="U665" s="32"/>
      <c r="V665" s="315"/>
      <c r="W665" s="32"/>
      <c r="X665" s="32"/>
      <c r="Y665" s="32"/>
      <c r="Z665" s="315"/>
      <c r="AA665" s="67"/>
      <c r="AB665" s="67"/>
      <c r="AC665" s="68"/>
      <c r="AD665" s="334"/>
      <c r="AE665" s="68"/>
      <c r="AF665" s="334"/>
      <c r="AG665" s="68"/>
      <c r="AH665" s="334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42"/>
      <c r="Q666" s="32"/>
      <c r="R666" s="32"/>
      <c r="S666" s="315"/>
      <c r="T666" s="32"/>
      <c r="U666" s="32"/>
      <c r="V666" s="315"/>
      <c r="W666" s="32"/>
      <c r="X666" s="32"/>
      <c r="Y666" s="32"/>
      <c r="Z666" s="315"/>
      <c r="AA666" s="67"/>
      <c r="AB666" s="67"/>
      <c r="AC666" s="68"/>
      <c r="AD666" s="334"/>
      <c r="AE666" s="68"/>
      <c r="AF666" s="334"/>
      <c r="AG666" s="68"/>
      <c r="AH666" s="334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42"/>
      <c r="Q667" s="32"/>
      <c r="R667" s="32"/>
      <c r="S667" s="315"/>
      <c r="T667" s="32"/>
      <c r="U667" s="32"/>
      <c r="V667" s="315"/>
      <c r="W667" s="32"/>
      <c r="X667" s="32"/>
      <c r="Y667" s="32"/>
      <c r="Z667" s="315"/>
      <c r="AA667" s="67"/>
      <c r="AB667" s="67"/>
      <c r="AC667" s="68"/>
      <c r="AD667" s="334"/>
      <c r="AE667" s="68"/>
      <c r="AF667" s="334"/>
      <c r="AG667" s="68"/>
      <c r="AH667" s="334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42"/>
      <c r="Q668" s="32"/>
      <c r="R668" s="32"/>
      <c r="S668" s="315"/>
      <c r="T668" s="32"/>
      <c r="U668" s="32"/>
      <c r="V668" s="315"/>
      <c r="W668" s="32"/>
      <c r="X668" s="32"/>
      <c r="Y668" s="32"/>
      <c r="Z668" s="315"/>
      <c r="AA668" s="67"/>
      <c r="AB668" s="67"/>
      <c r="AC668" s="68"/>
      <c r="AD668" s="334"/>
      <c r="AE668" s="68"/>
      <c r="AF668" s="334"/>
      <c r="AG668" s="68"/>
      <c r="AH668" s="334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42"/>
      <c r="Q669" s="32"/>
      <c r="R669" s="32"/>
      <c r="S669" s="315"/>
      <c r="T669" s="32"/>
      <c r="U669" s="32"/>
      <c r="V669" s="315"/>
      <c r="W669" s="32"/>
      <c r="X669" s="32"/>
      <c r="Y669" s="32"/>
      <c r="Z669" s="315"/>
      <c r="AA669" s="67"/>
      <c r="AB669" s="67"/>
      <c r="AC669" s="68"/>
      <c r="AD669" s="334"/>
      <c r="AE669" s="68"/>
      <c r="AF669" s="334"/>
      <c r="AG669" s="68"/>
      <c r="AH669" s="334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42"/>
      <c r="Q670" s="32"/>
      <c r="R670" s="32"/>
      <c r="S670" s="315"/>
      <c r="T670" s="32"/>
      <c r="U670" s="32"/>
      <c r="V670" s="315"/>
      <c r="W670" s="32"/>
      <c r="X670" s="32"/>
      <c r="Y670" s="32"/>
      <c r="Z670" s="315"/>
      <c r="AA670" s="67"/>
      <c r="AB670" s="67"/>
      <c r="AC670" s="68"/>
      <c r="AD670" s="334"/>
      <c r="AE670" s="68"/>
      <c r="AF670" s="334"/>
      <c r="AG670" s="68"/>
      <c r="AH670" s="334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42"/>
      <c r="Q671" s="32"/>
      <c r="R671" s="32"/>
      <c r="S671" s="315"/>
      <c r="T671" s="32"/>
      <c r="U671" s="32"/>
      <c r="V671" s="315"/>
      <c r="W671" s="32"/>
      <c r="X671" s="32"/>
      <c r="Y671" s="32"/>
      <c r="Z671" s="315"/>
      <c r="AA671" s="67"/>
      <c r="AB671" s="67"/>
      <c r="AC671" s="68"/>
      <c r="AD671" s="334"/>
      <c r="AE671" s="68"/>
      <c r="AF671" s="334"/>
      <c r="AG671" s="68"/>
      <c r="AH671" s="334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42"/>
      <c r="Q672" s="32"/>
      <c r="R672" s="32"/>
      <c r="S672" s="315"/>
      <c r="T672" s="32"/>
      <c r="U672" s="32"/>
      <c r="V672" s="315"/>
      <c r="W672" s="32"/>
      <c r="X672" s="32"/>
      <c r="Y672" s="32"/>
      <c r="Z672" s="315"/>
      <c r="AA672" s="67"/>
      <c r="AB672" s="67"/>
      <c r="AC672" s="68"/>
      <c r="AD672" s="334"/>
      <c r="AE672" s="68"/>
      <c r="AF672" s="334"/>
      <c r="AG672" s="68"/>
      <c r="AH672" s="334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42"/>
      <c r="Q673" s="32"/>
      <c r="R673" s="32"/>
      <c r="S673" s="315"/>
      <c r="T673" s="32"/>
      <c r="U673" s="32"/>
      <c r="V673" s="315"/>
      <c r="W673" s="32"/>
      <c r="X673" s="32"/>
      <c r="Y673" s="32"/>
      <c r="Z673" s="315"/>
      <c r="AA673" s="67"/>
      <c r="AB673" s="67"/>
      <c r="AC673" s="68"/>
      <c r="AD673" s="334"/>
      <c r="AE673" s="68"/>
      <c r="AF673" s="334"/>
      <c r="AG673" s="68"/>
      <c r="AH673" s="334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42"/>
      <c r="Q674" s="32"/>
      <c r="R674" s="32"/>
      <c r="S674" s="315"/>
      <c r="T674" s="32"/>
      <c r="U674" s="32"/>
      <c r="V674" s="315"/>
      <c r="W674" s="32"/>
      <c r="X674" s="32"/>
      <c r="Y674" s="32"/>
      <c r="Z674" s="315"/>
      <c r="AA674" s="67"/>
      <c r="AB674" s="67"/>
      <c r="AC674" s="68"/>
      <c r="AD674" s="334"/>
      <c r="AE674" s="68"/>
      <c r="AF674" s="334"/>
      <c r="AG674" s="68"/>
      <c r="AH674" s="334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42"/>
      <c r="Q675" s="32"/>
      <c r="R675" s="32"/>
      <c r="S675" s="315"/>
      <c r="T675" s="32"/>
      <c r="U675" s="32"/>
      <c r="V675" s="315"/>
      <c r="W675" s="32"/>
      <c r="X675" s="32"/>
      <c r="Y675" s="32"/>
      <c r="Z675" s="315"/>
      <c r="AA675" s="67"/>
      <c r="AB675" s="67"/>
      <c r="AC675" s="68"/>
      <c r="AD675" s="334"/>
      <c r="AE675" s="68"/>
      <c r="AF675" s="334"/>
      <c r="AG675" s="68"/>
      <c r="AH675" s="334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42"/>
      <c r="Q676" s="32"/>
      <c r="R676" s="32"/>
      <c r="S676" s="315"/>
      <c r="T676" s="32"/>
      <c r="U676" s="32"/>
      <c r="V676" s="315"/>
      <c r="W676" s="32"/>
      <c r="X676" s="32"/>
      <c r="Y676" s="32"/>
      <c r="Z676" s="315"/>
      <c r="AA676" s="67"/>
      <c r="AB676" s="67"/>
      <c r="AC676" s="68"/>
      <c r="AD676" s="334"/>
      <c r="AE676" s="68"/>
      <c r="AF676" s="334"/>
      <c r="AG676" s="68"/>
      <c r="AH676" s="334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42"/>
      <c r="Q677" s="32"/>
      <c r="R677" s="32"/>
      <c r="S677" s="315"/>
      <c r="T677" s="32"/>
      <c r="U677" s="32"/>
      <c r="V677" s="315"/>
      <c r="W677" s="32"/>
      <c r="X677" s="32"/>
      <c r="Y677" s="32"/>
      <c r="Z677" s="315"/>
      <c r="AA677" s="67"/>
      <c r="AB677" s="67"/>
      <c r="AC677" s="68"/>
      <c r="AD677" s="334"/>
      <c r="AE677" s="68"/>
      <c r="AF677" s="334"/>
      <c r="AG677" s="68"/>
      <c r="AH677" s="334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42"/>
      <c r="Q678" s="32"/>
      <c r="R678" s="32"/>
      <c r="S678" s="315"/>
      <c r="T678" s="32"/>
      <c r="U678" s="32"/>
      <c r="V678" s="315"/>
      <c r="W678" s="32"/>
      <c r="X678" s="32"/>
      <c r="Y678" s="32"/>
      <c r="Z678" s="315"/>
      <c r="AA678" s="67"/>
      <c r="AB678" s="67"/>
      <c r="AC678" s="68"/>
      <c r="AD678" s="334"/>
      <c r="AE678" s="68"/>
      <c r="AF678" s="334"/>
      <c r="AG678" s="68"/>
      <c r="AH678" s="334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42"/>
      <c r="Q679" s="32"/>
      <c r="R679" s="32"/>
      <c r="S679" s="315"/>
      <c r="T679" s="32"/>
      <c r="U679" s="32"/>
      <c r="V679" s="315"/>
      <c r="W679" s="32"/>
      <c r="X679" s="32"/>
      <c r="Y679" s="32"/>
      <c r="Z679" s="315"/>
      <c r="AA679" s="67"/>
      <c r="AB679" s="67"/>
      <c r="AC679" s="68"/>
      <c r="AD679" s="334"/>
      <c r="AE679" s="68"/>
      <c r="AF679" s="334"/>
      <c r="AG679" s="68"/>
      <c r="AH679" s="334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42"/>
      <c r="Q680" s="32"/>
      <c r="R680" s="32"/>
      <c r="S680" s="315"/>
      <c r="T680" s="32"/>
      <c r="U680" s="32"/>
      <c r="V680" s="315"/>
      <c r="W680" s="32"/>
      <c r="X680" s="32"/>
      <c r="Y680" s="32"/>
      <c r="Z680" s="315"/>
      <c r="AA680" s="67"/>
      <c r="AB680" s="67"/>
      <c r="AC680" s="68"/>
      <c r="AD680" s="334"/>
      <c r="AE680" s="68"/>
      <c r="AF680" s="334"/>
      <c r="AG680" s="68"/>
      <c r="AH680" s="334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42"/>
      <c r="Q681" s="32"/>
      <c r="R681" s="32"/>
      <c r="S681" s="315"/>
      <c r="T681" s="32"/>
      <c r="U681" s="32"/>
      <c r="V681" s="315"/>
      <c r="W681" s="32"/>
      <c r="X681" s="32"/>
      <c r="Y681" s="32"/>
      <c r="Z681" s="315"/>
      <c r="AA681" s="67"/>
      <c r="AB681" s="67"/>
      <c r="AC681" s="68"/>
      <c r="AD681" s="334"/>
      <c r="AE681" s="68"/>
      <c r="AF681" s="334"/>
      <c r="AG681" s="68"/>
      <c r="AH681" s="334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42"/>
      <c r="Q682" s="32"/>
      <c r="R682" s="32"/>
      <c r="S682" s="315"/>
      <c r="T682" s="32"/>
      <c r="U682" s="32"/>
      <c r="V682" s="315"/>
      <c r="W682" s="32"/>
      <c r="X682" s="32"/>
      <c r="Y682" s="32"/>
      <c r="Z682" s="315"/>
      <c r="AA682" s="67"/>
      <c r="AB682" s="67"/>
      <c r="AC682" s="68"/>
      <c r="AD682" s="334"/>
      <c r="AE682" s="68"/>
      <c r="AF682" s="334"/>
      <c r="AG682" s="68"/>
      <c r="AH682" s="334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42"/>
      <c r="Q683" s="32"/>
      <c r="R683" s="32"/>
      <c r="S683" s="315"/>
      <c r="T683" s="32"/>
      <c r="U683" s="32"/>
      <c r="V683" s="315"/>
      <c r="W683" s="32"/>
      <c r="X683" s="32"/>
      <c r="Y683" s="32"/>
      <c r="Z683" s="315"/>
      <c r="AA683" s="67"/>
      <c r="AB683" s="67"/>
      <c r="AC683" s="68"/>
      <c r="AD683" s="334"/>
      <c r="AE683" s="68"/>
      <c r="AF683" s="334"/>
      <c r="AG683" s="68"/>
      <c r="AH683" s="334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42"/>
      <c r="Q684" s="32"/>
      <c r="R684" s="32"/>
      <c r="S684" s="315"/>
      <c r="T684" s="32"/>
      <c r="U684" s="32"/>
      <c r="V684" s="315"/>
      <c r="W684" s="32"/>
      <c r="X684" s="32"/>
      <c r="Y684" s="32"/>
      <c r="Z684" s="315"/>
      <c r="AA684" s="67"/>
      <c r="AB684" s="67"/>
      <c r="AC684" s="68"/>
      <c r="AD684" s="334"/>
      <c r="AE684" s="68"/>
      <c r="AF684" s="334"/>
      <c r="AG684" s="68"/>
      <c r="AH684" s="334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42"/>
      <c r="Q685" s="32"/>
      <c r="R685" s="32"/>
      <c r="S685" s="315"/>
      <c r="T685" s="32"/>
      <c r="U685" s="32"/>
      <c r="V685" s="315"/>
      <c r="W685" s="32"/>
      <c r="X685" s="32"/>
      <c r="Y685" s="32"/>
      <c r="Z685" s="315"/>
      <c r="AA685" s="67"/>
      <c r="AB685" s="67"/>
      <c r="AC685" s="68"/>
      <c r="AD685" s="334"/>
      <c r="AE685" s="68"/>
      <c r="AF685" s="334"/>
      <c r="AG685" s="68"/>
      <c r="AH685" s="334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42"/>
      <c r="Q686" s="32"/>
      <c r="R686" s="32"/>
      <c r="S686" s="315"/>
      <c r="T686" s="32"/>
      <c r="U686" s="32"/>
      <c r="V686" s="315"/>
      <c r="W686" s="32"/>
      <c r="X686" s="32"/>
      <c r="Y686" s="32"/>
      <c r="Z686" s="315"/>
      <c r="AA686" s="67"/>
      <c r="AB686" s="67"/>
      <c r="AC686" s="68"/>
      <c r="AD686" s="334"/>
      <c r="AE686" s="68"/>
      <c r="AF686" s="334"/>
      <c r="AG686" s="68"/>
      <c r="AH686" s="334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42"/>
      <c r="Q687" s="32"/>
      <c r="R687" s="32"/>
      <c r="S687" s="315"/>
      <c r="T687" s="32"/>
      <c r="U687" s="32"/>
      <c r="V687" s="315"/>
      <c r="W687" s="32"/>
      <c r="X687" s="32"/>
      <c r="Y687" s="32"/>
      <c r="Z687" s="315"/>
      <c r="AA687" s="67"/>
      <c r="AB687" s="67"/>
      <c r="AC687" s="68"/>
      <c r="AD687" s="334"/>
      <c r="AE687" s="68"/>
      <c r="AF687" s="334"/>
      <c r="AG687" s="68"/>
      <c r="AH687" s="334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42"/>
      <c r="Q688" s="32"/>
      <c r="R688" s="32"/>
      <c r="S688" s="315"/>
      <c r="T688" s="32"/>
      <c r="U688" s="32"/>
      <c r="V688" s="315"/>
      <c r="W688" s="32"/>
      <c r="X688" s="32"/>
      <c r="Y688" s="32"/>
      <c r="Z688" s="315"/>
      <c r="AA688" s="67"/>
      <c r="AB688" s="67"/>
      <c r="AC688" s="68"/>
      <c r="AD688" s="334"/>
      <c r="AE688" s="68"/>
      <c r="AF688" s="334"/>
      <c r="AG688" s="68"/>
      <c r="AH688" s="334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42"/>
      <c r="Q689" s="32"/>
      <c r="R689" s="32"/>
      <c r="S689" s="315"/>
      <c r="T689" s="32"/>
      <c r="U689" s="32"/>
      <c r="V689" s="315"/>
      <c r="W689" s="32"/>
      <c r="X689" s="32"/>
      <c r="Y689" s="32"/>
      <c r="Z689" s="315"/>
      <c r="AA689" s="67"/>
      <c r="AB689" s="67"/>
      <c r="AC689" s="68"/>
      <c r="AD689" s="334"/>
      <c r="AE689" s="68"/>
      <c r="AF689" s="334"/>
      <c r="AG689" s="68"/>
      <c r="AH689" s="334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42"/>
      <c r="Q690" s="32"/>
      <c r="R690" s="32"/>
      <c r="S690" s="315"/>
      <c r="T690" s="32"/>
      <c r="U690" s="32"/>
      <c r="V690" s="315"/>
      <c r="W690" s="32"/>
      <c r="X690" s="32"/>
      <c r="Y690" s="32"/>
      <c r="Z690" s="315"/>
      <c r="AA690" s="67"/>
      <c r="AB690" s="67"/>
      <c r="AC690" s="68"/>
      <c r="AD690" s="334"/>
      <c r="AE690" s="68"/>
      <c r="AF690" s="334"/>
      <c r="AG690" s="68"/>
      <c r="AH690" s="334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42"/>
      <c r="Q691" s="32"/>
      <c r="R691" s="32"/>
      <c r="S691" s="315"/>
      <c r="T691" s="32"/>
      <c r="U691" s="32"/>
      <c r="V691" s="315"/>
      <c r="W691" s="32"/>
      <c r="X691" s="32"/>
      <c r="Y691" s="32"/>
      <c r="Z691" s="315"/>
      <c r="AA691" s="67"/>
      <c r="AB691" s="67"/>
      <c r="AC691" s="68"/>
      <c r="AD691" s="334"/>
      <c r="AE691" s="68"/>
      <c r="AF691" s="334"/>
      <c r="AG691" s="68"/>
      <c r="AH691" s="334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42"/>
      <c r="Q692" s="32"/>
      <c r="R692" s="32"/>
      <c r="S692" s="315"/>
      <c r="T692" s="32"/>
      <c r="U692" s="32"/>
      <c r="V692" s="315"/>
      <c r="W692" s="32"/>
      <c r="X692" s="32"/>
      <c r="Y692" s="32"/>
      <c r="Z692" s="315"/>
      <c r="AA692" s="67"/>
      <c r="AB692" s="67"/>
      <c r="AC692" s="68"/>
      <c r="AD692" s="334"/>
      <c r="AE692" s="68"/>
      <c r="AF692" s="334"/>
      <c r="AG692" s="68"/>
      <c r="AH692" s="334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42"/>
      <c r="Q693" s="32"/>
      <c r="R693" s="32"/>
      <c r="S693" s="315"/>
      <c r="T693" s="32"/>
      <c r="U693" s="32"/>
      <c r="V693" s="315"/>
      <c r="W693" s="32"/>
      <c r="X693" s="32"/>
      <c r="Y693" s="32"/>
      <c r="Z693" s="315"/>
      <c r="AA693" s="67"/>
      <c r="AB693" s="67"/>
      <c r="AC693" s="68"/>
      <c r="AD693" s="334"/>
      <c r="AE693" s="68"/>
      <c r="AF693" s="334"/>
      <c r="AG693" s="68"/>
      <c r="AH693" s="334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42"/>
      <c r="Q694" s="32"/>
      <c r="R694" s="32"/>
      <c r="S694" s="315"/>
      <c r="T694" s="32"/>
      <c r="U694" s="32"/>
      <c r="V694" s="315"/>
      <c r="W694" s="32"/>
      <c r="X694" s="32"/>
      <c r="Y694" s="32"/>
      <c r="Z694" s="315"/>
      <c r="AA694" s="67"/>
      <c r="AB694" s="67"/>
      <c r="AC694" s="68"/>
      <c r="AD694" s="334"/>
      <c r="AE694" s="68"/>
      <c r="AF694" s="334"/>
      <c r="AG694" s="68"/>
      <c r="AH694" s="334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42"/>
      <c r="Q695" s="32"/>
      <c r="R695" s="32"/>
      <c r="S695" s="315"/>
      <c r="T695" s="32"/>
      <c r="U695" s="32"/>
      <c r="V695" s="315"/>
      <c r="W695" s="32"/>
      <c r="X695" s="32"/>
      <c r="Y695" s="32"/>
      <c r="Z695" s="315"/>
      <c r="AA695" s="67"/>
      <c r="AB695" s="67"/>
      <c r="AC695" s="68"/>
      <c r="AD695" s="334"/>
      <c r="AE695" s="68"/>
      <c r="AF695" s="334"/>
      <c r="AG695" s="68"/>
      <c r="AH695" s="334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42"/>
      <c r="Q696" s="32"/>
      <c r="R696" s="32"/>
      <c r="S696" s="315"/>
      <c r="T696" s="32"/>
      <c r="U696" s="32"/>
      <c r="V696" s="315"/>
      <c r="W696" s="32"/>
      <c r="X696" s="32"/>
      <c r="Y696" s="32"/>
      <c r="Z696" s="315"/>
      <c r="AA696" s="67"/>
      <c r="AB696" s="67"/>
      <c r="AC696" s="68"/>
      <c r="AD696" s="334"/>
      <c r="AE696" s="68"/>
      <c r="AF696" s="334"/>
      <c r="AG696" s="68"/>
      <c r="AH696" s="334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42"/>
      <c r="Q697" s="32"/>
      <c r="R697" s="32"/>
      <c r="S697" s="315"/>
      <c r="T697" s="32"/>
      <c r="U697" s="32"/>
      <c r="V697" s="315"/>
      <c r="W697" s="32"/>
      <c r="X697" s="32"/>
      <c r="Y697" s="32"/>
      <c r="Z697" s="315"/>
      <c r="AA697" s="67"/>
      <c r="AB697" s="67"/>
      <c r="AC697" s="68"/>
      <c r="AD697" s="334"/>
      <c r="AE697" s="68"/>
      <c r="AF697" s="334"/>
      <c r="AG697" s="68"/>
      <c r="AH697" s="334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42"/>
      <c r="Q698" s="32"/>
      <c r="R698" s="32"/>
      <c r="S698" s="315"/>
      <c r="T698" s="32"/>
      <c r="U698" s="32"/>
      <c r="V698" s="315"/>
      <c r="W698" s="32"/>
      <c r="X698" s="32"/>
      <c r="Y698" s="32"/>
      <c r="Z698" s="315"/>
      <c r="AA698" s="67"/>
      <c r="AB698" s="67"/>
      <c r="AC698" s="68"/>
      <c r="AD698" s="334"/>
      <c r="AE698" s="68"/>
      <c r="AF698" s="334"/>
      <c r="AG698" s="68"/>
      <c r="AH698" s="334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42"/>
      <c r="Q699" s="32"/>
      <c r="R699" s="32"/>
      <c r="S699" s="315"/>
      <c r="T699" s="32"/>
      <c r="U699" s="32"/>
      <c r="V699" s="315"/>
      <c r="W699" s="32"/>
      <c r="X699" s="32"/>
      <c r="Y699" s="32"/>
      <c r="Z699" s="315"/>
      <c r="AA699" s="67"/>
      <c r="AB699" s="67"/>
      <c r="AC699" s="68"/>
      <c r="AD699" s="334"/>
      <c r="AE699" s="68"/>
      <c r="AF699" s="334"/>
      <c r="AG699" s="68"/>
      <c r="AH699" s="334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42"/>
      <c r="Q700" s="32"/>
      <c r="R700" s="32"/>
      <c r="S700" s="315"/>
      <c r="T700" s="32"/>
      <c r="U700" s="32"/>
      <c r="V700" s="315"/>
      <c r="W700" s="32"/>
      <c r="X700" s="32"/>
      <c r="Y700" s="32"/>
      <c r="Z700" s="315"/>
      <c r="AA700" s="67"/>
      <c r="AB700" s="67"/>
      <c r="AC700" s="68"/>
      <c r="AD700" s="334"/>
      <c r="AE700" s="68"/>
      <c r="AF700" s="334"/>
      <c r="AG700" s="68"/>
      <c r="AH700" s="334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42"/>
      <c r="Q701" s="32"/>
      <c r="R701" s="32"/>
      <c r="S701" s="315"/>
      <c r="T701" s="32"/>
      <c r="U701" s="32"/>
      <c r="V701" s="315"/>
      <c r="W701" s="32"/>
      <c r="X701" s="32"/>
      <c r="Y701" s="32"/>
      <c r="Z701" s="315"/>
      <c r="AA701" s="67"/>
      <c r="AB701" s="67"/>
      <c r="AC701" s="68"/>
      <c r="AD701" s="334"/>
      <c r="AE701" s="68"/>
      <c r="AF701" s="334"/>
      <c r="AG701" s="68"/>
      <c r="AH701" s="334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42"/>
      <c r="Q702" s="32"/>
      <c r="R702" s="32"/>
      <c r="S702" s="315"/>
      <c r="T702" s="32"/>
      <c r="U702" s="32"/>
      <c r="V702" s="315"/>
      <c r="W702" s="32"/>
      <c r="X702" s="32"/>
      <c r="Y702" s="32"/>
      <c r="Z702" s="315"/>
      <c r="AA702" s="67"/>
      <c r="AB702" s="67"/>
      <c r="AC702" s="68"/>
      <c r="AD702" s="334"/>
      <c r="AE702" s="68"/>
      <c r="AF702" s="334"/>
      <c r="AG702" s="68"/>
      <c r="AH702" s="334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42"/>
      <c r="Q703" s="32"/>
      <c r="R703" s="32"/>
      <c r="S703" s="315"/>
      <c r="T703" s="32"/>
      <c r="U703" s="32"/>
      <c r="V703" s="315"/>
      <c r="W703" s="32"/>
      <c r="X703" s="32"/>
      <c r="Y703" s="32"/>
      <c r="Z703" s="315"/>
      <c r="AA703" s="67"/>
      <c r="AB703" s="67"/>
      <c r="AC703" s="68"/>
      <c r="AD703" s="334"/>
      <c r="AE703" s="68"/>
      <c r="AF703" s="334"/>
      <c r="AG703" s="68"/>
      <c r="AH703" s="334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42"/>
      <c r="Q704" s="32"/>
      <c r="R704" s="32"/>
      <c r="S704" s="315"/>
      <c r="T704" s="32"/>
      <c r="U704" s="32"/>
      <c r="V704" s="315"/>
      <c r="W704" s="32"/>
      <c r="X704" s="32"/>
      <c r="Y704" s="32"/>
      <c r="Z704" s="315"/>
      <c r="AA704" s="67"/>
      <c r="AB704" s="67"/>
      <c r="AC704" s="68"/>
      <c r="AD704" s="334"/>
      <c r="AE704" s="68"/>
      <c r="AF704" s="334"/>
      <c r="AG704" s="68"/>
      <c r="AH704" s="334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42"/>
      <c r="Q705" s="32"/>
      <c r="R705" s="32"/>
      <c r="S705" s="315"/>
      <c r="T705" s="32"/>
      <c r="U705" s="32"/>
      <c r="V705" s="315"/>
      <c r="W705" s="32"/>
      <c r="X705" s="32"/>
      <c r="Y705" s="32"/>
      <c r="Z705" s="315"/>
      <c r="AA705" s="67"/>
      <c r="AB705" s="67"/>
      <c r="AC705" s="68"/>
      <c r="AD705" s="334"/>
      <c r="AE705" s="68"/>
      <c r="AF705" s="334"/>
      <c r="AG705" s="68"/>
      <c r="AH705" s="334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42"/>
      <c r="Q706" s="32"/>
      <c r="R706" s="32"/>
      <c r="S706" s="315"/>
      <c r="T706" s="32"/>
      <c r="U706" s="32"/>
      <c r="V706" s="315"/>
      <c r="W706" s="32"/>
      <c r="X706" s="32"/>
      <c r="Y706" s="32"/>
      <c r="Z706" s="315"/>
      <c r="AA706" s="67"/>
      <c r="AB706" s="67"/>
      <c r="AC706" s="68"/>
      <c r="AD706" s="334"/>
      <c r="AE706" s="68"/>
      <c r="AF706" s="334"/>
      <c r="AG706" s="68"/>
      <c r="AH706" s="334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42"/>
      <c r="Q707" s="32"/>
      <c r="R707" s="32"/>
      <c r="S707" s="315"/>
      <c r="T707" s="32"/>
      <c r="U707" s="32"/>
      <c r="V707" s="315"/>
      <c r="W707" s="32"/>
      <c r="X707" s="32"/>
      <c r="Y707" s="32"/>
      <c r="Z707" s="315"/>
      <c r="AA707" s="67"/>
      <c r="AB707" s="67"/>
      <c r="AC707" s="68"/>
      <c r="AD707" s="334"/>
      <c r="AE707" s="68"/>
      <c r="AF707" s="334"/>
      <c r="AG707" s="68"/>
      <c r="AH707" s="334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42"/>
      <c r="Q708" s="32"/>
      <c r="R708" s="32"/>
      <c r="S708" s="315"/>
      <c r="T708" s="32"/>
      <c r="U708" s="32"/>
      <c r="V708" s="315"/>
      <c r="W708" s="32"/>
      <c r="X708" s="32"/>
      <c r="Y708" s="32"/>
      <c r="Z708" s="315"/>
      <c r="AA708" s="67"/>
      <c r="AB708" s="67"/>
      <c r="AC708" s="68"/>
      <c r="AD708" s="334"/>
      <c r="AE708" s="68"/>
      <c r="AF708" s="334"/>
      <c r="AG708" s="68"/>
      <c r="AH708" s="334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42"/>
      <c r="Q709" s="32"/>
      <c r="R709" s="32"/>
      <c r="S709" s="315"/>
      <c r="T709" s="32"/>
      <c r="U709" s="32"/>
      <c r="V709" s="315"/>
      <c r="W709" s="32"/>
      <c r="X709" s="32"/>
      <c r="Y709" s="32"/>
      <c r="Z709" s="315"/>
      <c r="AA709" s="67"/>
      <c r="AB709" s="67"/>
      <c r="AC709" s="68"/>
      <c r="AD709" s="334"/>
      <c r="AE709" s="68"/>
      <c r="AF709" s="334"/>
      <c r="AG709" s="68"/>
      <c r="AH709" s="334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42"/>
      <c r="Q710" s="32"/>
      <c r="R710" s="32"/>
      <c r="S710" s="315"/>
      <c r="T710" s="32"/>
      <c r="U710" s="32"/>
      <c r="V710" s="315"/>
      <c r="W710" s="32"/>
      <c r="X710" s="32"/>
      <c r="Y710" s="32"/>
      <c r="Z710" s="315"/>
      <c r="AA710" s="67"/>
      <c r="AB710" s="67"/>
      <c r="AC710" s="68"/>
      <c r="AD710" s="334"/>
      <c r="AE710" s="68"/>
      <c r="AF710" s="334"/>
      <c r="AG710" s="68"/>
      <c r="AH710" s="334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42"/>
      <c r="Q711" s="32"/>
      <c r="R711" s="32"/>
      <c r="S711" s="315"/>
      <c r="T711" s="32"/>
      <c r="U711" s="32"/>
      <c r="V711" s="315"/>
      <c r="W711" s="32"/>
      <c r="X711" s="32"/>
      <c r="Y711" s="32"/>
      <c r="Z711" s="315"/>
      <c r="AA711" s="67"/>
      <c r="AB711" s="67"/>
      <c r="AC711" s="68"/>
      <c r="AD711" s="334"/>
      <c r="AE711" s="68"/>
      <c r="AF711" s="334"/>
      <c r="AG711" s="68"/>
      <c r="AH711" s="334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42"/>
      <c r="Q712" s="32"/>
      <c r="R712" s="32"/>
      <c r="S712" s="315"/>
      <c r="T712" s="32"/>
      <c r="U712" s="32"/>
      <c r="V712" s="315"/>
      <c r="W712" s="32"/>
      <c r="X712" s="32"/>
      <c r="Y712" s="32"/>
      <c r="Z712" s="315"/>
      <c r="AA712" s="67"/>
      <c r="AB712" s="67"/>
      <c r="AC712" s="68"/>
      <c r="AD712" s="334"/>
      <c r="AE712" s="68"/>
      <c r="AF712" s="334"/>
      <c r="AG712" s="68"/>
      <c r="AH712" s="334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42"/>
      <c r="Q713" s="32"/>
      <c r="R713" s="32"/>
      <c r="S713" s="315"/>
      <c r="T713" s="32"/>
      <c r="U713" s="32"/>
      <c r="V713" s="315"/>
      <c r="W713" s="32"/>
      <c r="X713" s="32"/>
      <c r="Y713" s="32"/>
      <c r="Z713" s="315"/>
      <c r="AA713" s="67"/>
      <c r="AB713" s="67"/>
      <c r="AC713" s="68"/>
      <c r="AD713" s="334"/>
      <c r="AE713" s="68"/>
      <c r="AF713" s="334"/>
      <c r="AG713" s="68"/>
      <c r="AH713" s="334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42"/>
      <c r="Q714" s="32"/>
      <c r="R714" s="32"/>
      <c r="S714" s="315"/>
      <c r="T714" s="32"/>
      <c r="U714" s="32"/>
      <c r="V714" s="315"/>
      <c r="W714" s="32"/>
      <c r="X714" s="32"/>
      <c r="Y714" s="32"/>
      <c r="Z714" s="315"/>
      <c r="AA714" s="67"/>
      <c r="AB714" s="67"/>
      <c r="AC714" s="68"/>
      <c r="AD714" s="334"/>
      <c r="AE714" s="68"/>
      <c r="AF714" s="334"/>
      <c r="AG714" s="68"/>
      <c r="AH714" s="334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42"/>
      <c r="Q715" s="32"/>
      <c r="R715" s="32"/>
      <c r="S715" s="315"/>
      <c r="T715" s="32"/>
      <c r="U715" s="32"/>
      <c r="V715" s="315"/>
      <c r="W715" s="32"/>
      <c r="X715" s="32"/>
      <c r="Y715" s="32"/>
      <c r="Z715" s="315"/>
      <c r="AA715" s="67"/>
      <c r="AB715" s="67"/>
      <c r="AC715" s="68"/>
      <c r="AD715" s="334"/>
      <c r="AE715" s="68"/>
      <c r="AF715" s="334"/>
      <c r="AG715" s="68"/>
      <c r="AH715" s="334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42"/>
      <c r="Q716" s="32"/>
      <c r="R716" s="32"/>
      <c r="S716" s="315"/>
      <c r="T716" s="32"/>
      <c r="U716" s="32"/>
      <c r="V716" s="315"/>
      <c r="W716" s="32"/>
      <c r="X716" s="32"/>
      <c r="Y716" s="32"/>
      <c r="Z716" s="315"/>
      <c r="AA716" s="67"/>
      <c r="AB716" s="67"/>
      <c r="AC716" s="68"/>
      <c r="AD716" s="334"/>
      <c r="AE716" s="68"/>
      <c r="AF716" s="334"/>
      <c r="AG716" s="68"/>
      <c r="AH716" s="334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42"/>
      <c r="Q717" s="32"/>
      <c r="R717" s="32"/>
      <c r="S717" s="315"/>
      <c r="T717" s="32"/>
      <c r="U717" s="32"/>
      <c r="V717" s="315"/>
      <c r="W717" s="32"/>
      <c r="X717" s="32"/>
      <c r="Y717" s="32"/>
      <c r="Z717" s="315"/>
      <c r="AA717" s="67"/>
      <c r="AB717" s="67"/>
      <c r="AC717" s="68"/>
      <c r="AD717" s="334"/>
      <c r="AE717" s="68"/>
      <c r="AF717" s="334"/>
      <c r="AG717" s="68"/>
      <c r="AH717" s="334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42"/>
      <c r="Q718" s="32"/>
      <c r="R718" s="32"/>
      <c r="S718" s="315"/>
      <c r="T718" s="32"/>
      <c r="U718" s="32"/>
      <c r="V718" s="315"/>
      <c r="W718" s="32"/>
      <c r="X718" s="32"/>
      <c r="Y718" s="32"/>
      <c r="Z718" s="315"/>
      <c r="AA718" s="67"/>
      <c r="AB718" s="67"/>
      <c r="AC718" s="68"/>
      <c r="AD718" s="334"/>
      <c r="AE718" s="68"/>
      <c r="AF718" s="334"/>
      <c r="AG718" s="68"/>
      <c r="AH718" s="334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42"/>
      <c r="Q719" s="32"/>
      <c r="R719" s="32"/>
      <c r="S719" s="315"/>
      <c r="T719" s="32"/>
      <c r="U719" s="32"/>
      <c r="V719" s="315"/>
      <c r="W719" s="32"/>
      <c r="X719" s="32"/>
      <c r="Y719" s="32"/>
      <c r="Z719" s="315"/>
      <c r="AA719" s="67"/>
      <c r="AB719" s="67"/>
      <c r="AC719" s="68"/>
      <c r="AD719" s="334"/>
      <c r="AE719" s="68"/>
      <c r="AF719" s="334"/>
      <c r="AG719" s="68"/>
      <c r="AH719" s="334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42"/>
      <c r="Q720" s="32"/>
      <c r="R720" s="32"/>
      <c r="S720" s="315"/>
      <c r="T720" s="32"/>
      <c r="U720" s="32"/>
      <c r="V720" s="315"/>
      <c r="W720" s="32"/>
      <c r="X720" s="32"/>
      <c r="Y720" s="32"/>
      <c r="Z720" s="315"/>
      <c r="AA720" s="67"/>
      <c r="AB720" s="67"/>
      <c r="AC720" s="68"/>
      <c r="AD720" s="334"/>
      <c r="AE720" s="68"/>
      <c r="AF720" s="334"/>
      <c r="AG720" s="68"/>
      <c r="AH720" s="334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42"/>
      <c r="Q721" s="32"/>
      <c r="R721" s="32"/>
      <c r="S721" s="315"/>
      <c r="T721" s="32"/>
      <c r="U721" s="32"/>
      <c r="V721" s="315"/>
      <c r="W721" s="32"/>
      <c r="X721" s="32"/>
      <c r="Y721" s="32"/>
      <c r="Z721" s="315"/>
      <c r="AA721" s="67"/>
      <c r="AB721" s="67"/>
      <c r="AC721" s="68"/>
      <c r="AD721" s="334"/>
      <c r="AE721" s="68"/>
      <c r="AF721" s="334"/>
      <c r="AG721" s="68"/>
      <c r="AH721" s="334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42"/>
      <c r="Q722" s="32"/>
      <c r="R722" s="32"/>
      <c r="S722" s="315"/>
      <c r="T722" s="32"/>
      <c r="U722" s="32"/>
      <c r="V722" s="315"/>
      <c r="W722" s="32"/>
      <c r="X722" s="32"/>
      <c r="Y722" s="32"/>
      <c r="Z722" s="315"/>
      <c r="AA722" s="67"/>
      <c r="AB722" s="67"/>
      <c r="AC722" s="68"/>
      <c r="AD722" s="334"/>
      <c r="AE722" s="68"/>
      <c r="AF722" s="334"/>
      <c r="AG722" s="68"/>
      <c r="AH722" s="334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42"/>
      <c r="Q723" s="32"/>
      <c r="R723" s="32"/>
      <c r="S723" s="315"/>
      <c r="T723" s="32"/>
      <c r="U723" s="32"/>
      <c r="V723" s="315"/>
      <c r="W723" s="32"/>
      <c r="X723" s="32"/>
      <c r="Y723" s="32"/>
      <c r="Z723" s="315"/>
      <c r="AA723" s="67"/>
      <c r="AB723" s="67"/>
      <c r="AC723" s="68"/>
      <c r="AD723" s="334"/>
      <c r="AE723" s="68"/>
      <c r="AF723" s="334"/>
      <c r="AG723" s="68"/>
      <c r="AH723" s="334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42"/>
      <c r="Q724" s="32"/>
      <c r="R724" s="32"/>
      <c r="S724" s="315"/>
      <c r="T724" s="32"/>
      <c r="U724" s="32"/>
      <c r="V724" s="315"/>
      <c r="W724" s="32"/>
      <c r="X724" s="32"/>
      <c r="Y724" s="32"/>
      <c r="Z724" s="315"/>
      <c r="AA724" s="67"/>
      <c r="AB724" s="67"/>
      <c r="AC724" s="68"/>
      <c r="AD724" s="334"/>
      <c r="AE724" s="68"/>
      <c r="AF724" s="334"/>
      <c r="AG724" s="68"/>
      <c r="AH724" s="334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42"/>
      <c r="Q725" s="32"/>
      <c r="R725" s="32"/>
      <c r="S725" s="315"/>
      <c r="T725" s="32"/>
      <c r="U725" s="32"/>
      <c r="V725" s="315"/>
      <c r="W725" s="32"/>
      <c r="X725" s="32"/>
      <c r="Y725" s="32"/>
      <c r="Z725" s="315"/>
      <c r="AA725" s="67"/>
      <c r="AB725" s="67"/>
      <c r="AC725" s="68"/>
      <c r="AD725" s="334"/>
      <c r="AE725" s="68"/>
      <c r="AF725" s="334"/>
      <c r="AG725" s="68"/>
      <c r="AH725" s="334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42"/>
      <c r="Q726" s="32"/>
      <c r="R726" s="32"/>
      <c r="S726" s="315"/>
      <c r="T726" s="32"/>
      <c r="U726" s="32"/>
      <c r="V726" s="315"/>
      <c r="W726" s="32"/>
      <c r="X726" s="32"/>
      <c r="Y726" s="32"/>
      <c r="Z726" s="315"/>
      <c r="AA726" s="67"/>
      <c r="AB726" s="67"/>
      <c r="AC726" s="68"/>
      <c r="AD726" s="334"/>
      <c r="AE726" s="68"/>
      <c r="AF726" s="334"/>
      <c r="AG726" s="68"/>
      <c r="AH726" s="334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42"/>
      <c r="Q727" s="32"/>
      <c r="R727" s="32"/>
      <c r="S727" s="315"/>
      <c r="T727" s="32"/>
      <c r="U727" s="32"/>
      <c r="V727" s="315"/>
      <c r="W727" s="32"/>
      <c r="X727" s="32"/>
      <c r="Y727" s="32"/>
      <c r="Z727" s="315"/>
      <c r="AA727" s="67"/>
      <c r="AB727" s="67"/>
      <c r="AC727" s="68"/>
      <c r="AD727" s="334"/>
      <c r="AE727" s="68"/>
      <c r="AF727" s="334"/>
      <c r="AG727" s="68"/>
      <c r="AH727" s="334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42"/>
      <c r="Q728" s="32"/>
      <c r="R728" s="32"/>
      <c r="S728" s="315"/>
      <c r="T728" s="32"/>
      <c r="U728" s="32"/>
      <c r="V728" s="315"/>
      <c r="W728" s="32"/>
      <c r="X728" s="32"/>
      <c r="Y728" s="32"/>
      <c r="Z728" s="315"/>
      <c r="AA728" s="67"/>
      <c r="AB728" s="67"/>
      <c r="AC728" s="68"/>
      <c r="AD728" s="334"/>
      <c r="AE728" s="68"/>
      <c r="AF728" s="334"/>
      <c r="AG728" s="68"/>
      <c r="AH728" s="334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42"/>
      <c r="Q729" s="32"/>
      <c r="R729" s="32"/>
      <c r="S729" s="315"/>
      <c r="T729" s="32"/>
      <c r="U729" s="32"/>
      <c r="V729" s="315"/>
      <c r="W729" s="32"/>
      <c r="X729" s="32"/>
      <c r="Y729" s="32"/>
      <c r="Z729" s="315"/>
      <c r="AA729" s="67"/>
      <c r="AB729" s="67"/>
      <c r="AC729" s="68"/>
      <c r="AD729" s="334"/>
      <c r="AE729" s="68"/>
      <c r="AF729" s="334"/>
      <c r="AG729" s="68"/>
      <c r="AH729" s="334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42"/>
      <c r="Q730" s="32"/>
      <c r="R730" s="32"/>
      <c r="S730" s="315"/>
      <c r="T730" s="32"/>
      <c r="U730" s="32"/>
      <c r="V730" s="315"/>
      <c r="W730" s="32"/>
      <c r="X730" s="32"/>
      <c r="Y730" s="32"/>
      <c r="Z730" s="315"/>
      <c r="AA730" s="67"/>
      <c r="AB730" s="67"/>
      <c r="AC730" s="68"/>
      <c r="AD730" s="334"/>
      <c r="AE730" s="68"/>
      <c r="AF730" s="334"/>
      <c r="AG730" s="68"/>
      <c r="AH730" s="334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42"/>
      <c r="Q731" s="32"/>
      <c r="R731" s="32"/>
      <c r="S731" s="315"/>
      <c r="T731" s="32"/>
      <c r="U731" s="32"/>
      <c r="V731" s="315"/>
      <c r="W731" s="32"/>
      <c r="X731" s="32"/>
      <c r="Y731" s="32"/>
      <c r="Z731" s="315"/>
      <c r="AA731" s="67"/>
      <c r="AB731" s="67"/>
      <c r="AC731" s="68"/>
      <c r="AD731" s="334"/>
      <c r="AE731" s="68"/>
      <c r="AF731" s="334"/>
      <c r="AG731" s="68"/>
      <c r="AH731" s="334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42"/>
      <c r="Q732" s="32"/>
      <c r="R732" s="32"/>
      <c r="S732" s="315"/>
      <c r="T732" s="32"/>
      <c r="U732" s="32"/>
      <c r="V732" s="315"/>
      <c r="W732" s="32"/>
      <c r="X732" s="32"/>
      <c r="Y732" s="32"/>
      <c r="Z732" s="315"/>
      <c r="AA732" s="67"/>
      <c r="AB732" s="67"/>
      <c r="AC732" s="68"/>
      <c r="AD732" s="334"/>
      <c r="AE732" s="68"/>
      <c r="AF732" s="334"/>
      <c r="AG732" s="68"/>
      <c r="AH732" s="334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42"/>
      <c r="Q733" s="32"/>
      <c r="R733" s="32"/>
      <c r="S733" s="315"/>
      <c r="T733" s="32"/>
      <c r="U733" s="32"/>
      <c r="V733" s="315"/>
      <c r="W733" s="32"/>
      <c r="X733" s="32"/>
      <c r="Y733" s="32"/>
      <c r="Z733" s="315"/>
      <c r="AA733" s="67"/>
      <c r="AB733" s="67"/>
      <c r="AC733" s="68"/>
      <c r="AD733" s="334"/>
      <c r="AE733" s="68"/>
      <c r="AF733" s="334"/>
      <c r="AG733" s="68"/>
      <c r="AH733" s="334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42"/>
      <c r="Q734" s="32"/>
      <c r="R734" s="32"/>
      <c r="S734" s="315"/>
      <c r="T734" s="32"/>
      <c r="U734" s="32"/>
      <c r="V734" s="315"/>
      <c r="W734" s="32"/>
      <c r="X734" s="32"/>
      <c r="Y734" s="32"/>
      <c r="Z734" s="315"/>
      <c r="AA734" s="67"/>
      <c r="AB734" s="67"/>
      <c r="AC734" s="68"/>
      <c r="AD734" s="334"/>
      <c r="AE734" s="68"/>
      <c r="AF734" s="334"/>
      <c r="AG734" s="68"/>
      <c r="AH734" s="334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42"/>
      <c r="Q735" s="32"/>
      <c r="R735" s="32"/>
      <c r="S735" s="315"/>
      <c r="T735" s="32"/>
      <c r="U735" s="32"/>
      <c r="V735" s="315"/>
      <c r="W735" s="32"/>
      <c r="X735" s="32"/>
      <c r="Y735" s="32"/>
      <c r="Z735" s="315"/>
      <c r="AA735" s="67"/>
      <c r="AB735" s="67"/>
      <c r="AC735" s="68"/>
      <c r="AD735" s="334"/>
      <c r="AE735" s="68"/>
      <c r="AF735" s="334"/>
      <c r="AG735" s="68"/>
      <c r="AH735" s="334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42"/>
      <c r="Q736" s="32"/>
      <c r="R736" s="32"/>
      <c r="S736" s="315"/>
      <c r="T736" s="32"/>
      <c r="U736" s="32"/>
      <c r="V736" s="315"/>
      <c r="W736" s="32"/>
      <c r="X736" s="32"/>
      <c r="Y736" s="32"/>
      <c r="Z736" s="315"/>
      <c r="AA736" s="67"/>
      <c r="AB736" s="67"/>
      <c r="AC736" s="68"/>
      <c r="AD736" s="334"/>
      <c r="AE736" s="68"/>
      <c r="AF736" s="334"/>
      <c r="AG736" s="68"/>
      <c r="AH736" s="334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42"/>
      <c r="Q737" s="32"/>
      <c r="R737" s="32"/>
      <c r="S737" s="315"/>
      <c r="T737" s="32"/>
      <c r="U737" s="32"/>
      <c r="V737" s="315"/>
      <c r="W737" s="32"/>
      <c r="X737" s="32"/>
      <c r="Y737" s="32"/>
      <c r="Z737" s="315"/>
      <c r="AA737" s="67"/>
      <c r="AB737" s="67"/>
      <c r="AC737" s="68"/>
      <c r="AD737" s="334"/>
      <c r="AE737" s="68"/>
      <c r="AF737" s="334"/>
      <c r="AG737" s="68"/>
      <c r="AH737" s="334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42"/>
      <c r="Q738" s="32"/>
      <c r="R738" s="32"/>
      <c r="S738" s="315"/>
      <c r="T738" s="32"/>
      <c r="U738" s="32"/>
      <c r="V738" s="315"/>
      <c r="W738" s="32"/>
      <c r="X738" s="32"/>
      <c r="Y738" s="32"/>
      <c r="Z738" s="315"/>
      <c r="AA738" s="67"/>
      <c r="AB738" s="67"/>
      <c r="AC738" s="68"/>
      <c r="AD738" s="334"/>
      <c r="AE738" s="68"/>
      <c r="AF738" s="334"/>
      <c r="AG738" s="68"/>
      <c r="AH738" s="334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42"/>
      <c r="Q739" s="32"/>
      <c r="R739" s="32"/>
      <c r="S739" s="315"/>
      <c r="T739" s="32"/>
      <c r="U739" s="32"/>
      <c r="V739" s="315"/>
      <c r="W739" s="32"/>
      <c r="X739" s="32"/>
      <c r="Y739" s="32"/>
      <c r="Z739" s="315"/>
      <c r="AA739" s="67"/>
      <c r="AB739" s="67"/>
      <c r="AC739" s="68"/>
      <c r="AD739" s="334"/>
      <c r="AE739" s="68"/>
      <c r="AF739" s="334"/>
      <c r="AG739" s="68"/>
      <c r="AH739" s="334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42"/>
      <c r="Q740" s="32"/>
      <c r="R740" s="32"/>
      <c r="S740" s="315"/>
      <c r="T740" s="32"/>
      <c r="U740" s="32"/>
      <c r="V740" s="315"/>
      <c r="W740" s="32"/>
      <c r="X740" s="32"/>
      <c r="Y740" s="32"/>
      <c r="Z740" s="315"/>
      <c r="AA740" s="67"/>
      <c r="AB740" s="67"/>
      <c r="AC740" s="68"/>
      <c r="AD740" s="334"/>
      <c r="AE740" s="68"/>
      <c r="AF740" s="334"/>
      <c r="AG740" s="68"/>
      <c r="AH740" s="334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42"/>
      <c r="Q741" s="32"/>
      <c r="R741" s="32"/>
      <c r="S741" s="315"/>
      <c r="T741" s="32"/>
      <c r="U741" s="32"/>
      <c r="V741" s="315"/>
      <c r="W741" s="32"/>
      <c r="X741" s="32"/>
      <c r="Y741" s="32"/>
      <c r="Z741" s="315"/>
      <c r="AA741" s="67"/>
      <c r="AB741" s="67"/>
      <c r="AC741" s="68"/>
      <c r="AD741" s="334"/>
      <c r="AE741" s="68"/>
      <c r="AF741" s="334"/>
      <c r="AG741" s="68"/>
      <c r="AH741" s="334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42"/>
      <c r="Q742" s="32"/>
      <c r="R742" s="32"/>
      <c r="S742" s="315"/>
      <c r="T742" s="32"/>
      <c r="U742" s="32"/>
      <c r="V742" s="315"/>
      <c r="W742" s="32"/>
      <c r="X742" s="32"/>
      <c r="Y742" s="32"/>
      <c r="Z742" s="315"/>
      <c r="AA742" s="67"/>
      <c r="AB742" s="67"/>
      <c r="AC742" s="68"/>
      <c r="AD742" s="334"/>
      <c r="AE742" s="68"/>
      <c r="AF742" s="334"/>
      <c r="AG742" s="68"/>
      <c r="AH742" s="334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42"/>
      <c r="Q743" s="32"/>
      <c r="R743" s="32"/>
      <c r="S743" s="315"/>
      <c r="T743" s="32"/>
      <c r="U743" s="32"/>
      <c r="V743" s="315"/>
      <c r="W743" s="32"/>
      <c r="X743" s="32"/>
      <c r="Y743" s="32"/>
      <c r="Z743" s="315"/>
      <c r="AA743" s="67"/>
      <c r="AB743" s="67"/>
      <c r="AC743" s="68"/>
      <c r="AD743" s="334"/>
      <c r="AE743" s="68"/>
      <c r="AF743" s="334"/>
      <c r="AG743" s="68"/>
      <c r="AH743" s="334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42"/>
      <c r="Q744" s="32"/>
      <c r="R744" s="32"/>
      <c r="S744" s="315"/>
      <c r="T744" s="32"/>
      <c r="U744" s="32"/>
      <c r="V744" s="315"/>
      <c r="W744" s="32"/>
      <c r="X744" s="32"/>
      <c r="Y744" s="32"/>
      <c r="Z744" s="315"/>
      <c r="AA744" s="67"/>
      <c r="AB744" s="67"/>
      <c r="AC744" s="68"/>
      <c r="AD744" s="334"/>
      <c r="AE744" s="68"/>
      <c r="AF744" s="334"/>
      <c r="AG744" s="68"/>
      <c r="AH744" s="334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42"/>
      <c r="Q745" s="32"/>
      <c r="R745" s="32"/>
      <c r="S745" s="315"/>
      <c r="T745" s="32"/>
      <c r="U745" s="32"/>
      <c r="V745" s="315"/>
      <c r="W745" s="32"/>
      <c r="X745" s="32"/>
      <c r="Y745" s="32"/>
      <c r="Z745" s="315"/>
      <c r="AA745" s="67"/>
      <c r="AB745" s="67"/>
      <c r="AC745" s="68"/>
      <c r="AD745" s="334"/>
      <c r="AE745" s="68"/>
      <c r="AF745" s="334"/>
      <c r="AG745" s="68"/>
      <c r="AH745" s="334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42"/>
      <c r="Q746" s="32"/>
      <c r="R746" s="32"/>
      <c r="S746" s="315"/>
      <c r="T746" s="32"/>
      <c r="U746" s="32"/>
      <c r="V746" s="315"/>
      <c r="W746" s="32"/>
      <c r="X746" s="32"/>
      <c r="Y746" s="32"/>
      <c r="Z746" s="315"/>
      <c r="AA746" s="67"/>
      <c r="AB746" s="67"/>
      <c r="AC746" s="68"/>
      <c r="AD746" s="334"/>
      <c r="AE746" s="68"/>
      <c r="AF746" s="334"/>
      <c r="AG746" s="68"/>
      <c r="AH746" s="334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42"/>
      <c r="Q747" s="32"/>
      <c r="R747" s="32"/>
      <c r="S747" s="315"/>
      <c r="T747" s="32"/>
      <c r="U747" s="32"/>
      <c r="V747" s="315"/>
      <c r="W747" s="32"/>
      <c r="X747" s="32"/>
      <c r="Y747" s="32"/>
      <c r="Z747" s="315"/>
      <c r="AA747" s="67"/>
      <c r="AB747" s="67"/>
      <c r="AC747" s="68"/>
      <c r="AD747" s="334"/>
      <c r="AE747" s="68"/>
      <c r="AF747" s="334"/>
      <c r="AG747" s="68"/>
      <c r="AH747" s="334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42"/>
      <c r="Q748" s="32"/>
      <c r="R748" s="32"/>
      <c r="S748" s="315"/>
      <c r="T748" s="32"/>
      <c r="U748" s="32"/>
      <c r="V748" s="315"/>
      <c r="W748" s="32"/>
      <c r="X748" s="32"/>
      <c r="Y748" s="32"/>
      <c r="Z748" s="315"/>
      <c r="AA748" s="67"/>
      <c r="AB748" s="67"/>
      <c r="AC748" s="68"/>
      <c r="AD748" s="334"/>
      <c r="AE748" s="68"/>
      <c r="AF748" s="334"/>
      <c r="AG748" s="68"/>
      <c r="AH748" s="334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42"/>
      <c r="Q749" s="32"/>
      <c r="R749" s="32"/>
      <c r="S749" s="315"/>
      <c r="T749" s="32"/>
      <c r="U749" s="32"/>
      <c r="V749" s="315"/>
      <c r="W749" s="32"/>
      <c r="X749" s="32"/>
      <c r="Y749" s="32"/>
      <c r="Z749" s="315"/>
      <c r="AA749" s="67"/>
      <c r="AB749" s="67"/>
      <c r="AC749" s="68"/>
      <c r="AD749" s="334"/>
      <c r="AE749" s="68"/>
      <c r="AF749" s="334"/>
      <c r="AG749" s="68"/>
      <c r="AH749" s="334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42"/>
      <c r="Q750" s="32"/>
      <c r="R750" s="32"/>
      <c r="S750" s="315"/>
      <c r="T750" s="32"/>
      <c r="U750" s="32"/>
      <c r="V750" s="315"/>
      <c r="W750" s="32"/>
      <c r="X750" s="32"/>
      <c r="Y750" s="32"/>
      <c r="Z750" s="315"/>
      <c r="AA750" s="67"/>
      <c r="AB750" s="67"/>
      <c r="AC750" s="68"/>
      <c r="AD750" s="334"/>
      <c r="AE750" s="68"/>
      <c r="AF750" s="334"/>
      <c r="AG750" s="68"/>
      <c r="AH750" s="334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42"/>
      <c r="Q751" s="32"/>
      <c r="R751" s="32"/>
      <c r="S751" s="315"/>
      <c r="T751" s="32"/>
      <c r="U751" s="32"/>
      <c r="V751" s="315"/>
      <c r="W751" s="32"/>
      <c r="X751" s="32"/>
      <c r="Y751" s="32"/>
      <c r="Z751" s="315"/>
      <c r="AA751" s="67"/>
      <c r="AB751" s="67"/>
      <c r="AC751" s="68"/>
      <c r="AD751" s="334"/>
      <c r="AE751" s="68"/>
      <c r="AF751" s="334"/>
      <c r="AG751" s="68"/>
      <c r="AH751" s="334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42"/>
      <c r="Q752" s="32"/>
      <c r="R752" s="32"/>
      <c r="S752" s="315"/>
      <c r="T752" s="32"/>
      <c r="U752" s="32"/>
      <c r="V752" s="315"/>
      <c r="W752" s="32"/>
      <c r="X752" s="32"/>
      <c r="Y752" s="32"/>
      <c r="Z752" s="315"/>
      <c r="AA752" s="67"/>
      <c r="AB752" s="67"/>
      <c r="AC752" s="68"/>
      <c r="AD752" s="334"/>
      <c r="AE752" s="68"/>
      <c r="AF752" s="334"/>
      <c r="AG752" s="68"/>
      <c r="AH752" s="334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42"/>
      <c r="Q753" s="32"/>
      <c r="R753" s="32"/>
      <c r="S753" s="315"/>
      <c r="T753" s="32"/>
      <c r="U753" s="32"/>
      <c r="V753" s="315"/>
      <c r="W753" s="32"/>
      <c r="X753" s="32"/>
      <c r="Y753" s="32"/>
      <c r="Z753" s="315"/>
      <c r="AA753" s="67"/>
      <c r="AB753" s="67"/>
      <c r="AC753" s="68"/>
      <c r="AD753" s="334"/>
      <c r="AE753" s="68"/>
      <c r="AF753" s="334"/>
      <c r="AG753" s="68"/>
      <c r="AH753" s="334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42"/>
      <c r="Q754" s="32"/>
      <c r="R754" s="32"/>
      <c r="S754" s="315"/>
      <c r="T754" s="32"/>
      <c r="U754" s="32"/>
      <c r="V754" s="315"/>
      <c r="W754" s="32"/>
      <c r="X754" s="32"/>
      <c r="Y754" s="32"/>
      <c r="Z754" s="315"/>
      <c r="AA754" s="67"/>
      <c r="AB754" s="67"/>
      <c r="AC754" s="68"/>
      <c r="AD754" s="334"/>
      <c r="AE754" s="68"/>
      <c r="AF754" s="334"/>
      <c r="AG754" s="68"/>
      <c r="AH754" s="334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42"/>
      <c r="Q755" s="32"/>
      <c r="R755" s="32"/>
      <c r="S755" s="315"/>
      <c r="T755" s="32"/>
      <c r="U755" s="32"/>
      <c r="V755" s="315"/>
      <c r="W755" s="32"/>
      <c r="X755" s="32"/>
      <c r="Y755" s="32"/>
      <c r="Z755" s="315"/>
      <c r="AA755" s="67"/>
      <c r="AB755" s="67"/>
      <c r="AC755" s="68"/>
      <c r="AD755" s="334"/>
      <c r="AE755" s="68"/>
      <c r="AF755" s="334"/>
      <c r="AG755" s="68"/>
      <c r="AH755" s="334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42"/>
      <c r="Q756" s="32"/>
      <c r="R756" s="32"/>
      <c r="S756" s="315"/>
      <c r="T756" s="32"/>
      <c r="U756" s="32"/>
      <c r="V756" s="315"/>
      <c r="W756" s="32"/>
      <c r="X756" s="32"/>
      <c r="Y756" s="32"/>
      <c r="Z756" s="315"/>
      <c r="AA756" s="67"/>
      <c r="AB756" s="67"/>
      <c r="AC756" s="68"/>
      <c r="AD756" s="334"/>
      <c r="AE756" s="68"/>
      <c r="AF756" s="334"/>
      <c r="AG756" s="68"/>
      <c r="AH756" s="334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42"/>
      <c r="Q757" s="32"/>
      <c r="R757" s="32"/>
      <c r="S757" s="315"/>
      <c r="T757" s="32"/>
      <c r="U757" s="32"/>
      <c r="V757" s="315"/>
      <c r="W757" s="32"/>
      <c r="X757" s="32"/>
      <c r="Y757" s="32"/>
      <c r="Z757" s="315"/>
      <c r="AA757" s="67"/>
      <c r="AB757" s="67"/>
      <c r="AC757" s="68"/>
      <c r="AD757" s="334"/>
      <c r="AE757" s="68"/>
      <c r="AF757" s="334"/>
      <c r="AG757" s="68"/>
      <c r="AH757" s="334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42"/>
      <c r="Q758" s="32"/>
      <c r="R758" s="32"/>
      <c r="S758" s="315"/>
      <c r="T758" s="32"/>
      <c r="U758" s="32"/>
      <c r="V758" s="315"/>
      <c r="W758" s="32"/>
      <c r="X758" s="32"/>
      <c r="Y758" s="32"/>
      <c r="Z758" s="315"/>
      <c r="AA758" s="67"/>
      <c r="AB758" s="67"/>
      <c r="AC758" s="68"/>
      <c r="AD758" s="334"/>
      <c r="AE758" s="68"/>
      <c r="AF758" s="334"/>
      <c r="AG758" s="68"/>
      <c r="AH758" s="334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42"/>
      <c r="Q759" s="32"/>
      <c r="R759" s="32"/>
      <c r="S759" s="315"/>
      <c r="T759" s="32"/>
      <c r="U759" s="32"/>
      <c r="V759" s="315"/>
      <c r="W759" s="32"/>
      <c r="X759" s="32"/>
      <c r="Y759" s="32"/>
      <c r="Z759" s="315"/>
      <c r="AA759" s="67"/>
      <c r="AB759" s="67"/>
      <c r="AC759" s="68"/>
      <c r="AD759" s="334"/>
      <c r="AE759" s="68"/>
      <c r="AF759" s="334"/>
      <c r="AG759" s="68"/>
      <c r="AH759" s="334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42"/>
      <c r="Q760" s="32"/>
      <c r="R760" s="32"/>
      <c r="S760" s="315"/>
      <c r="T760" s="32"/>
      <c r="U760" s="32"/>
      <c r="V760" s="315"/>
      <c r="W760" s="32"/>
      <c r="X760" s="32"/>
      <c r="Y760" s="32"/>
      <c r="Z760" s="315"/>
      <c r="AA760" s="67"/>
      <c r="AB760" s="67"/>
      <c r="AC760" s="68"/>
      <c r="AD760" s="334"/>
      <c r="AE760" s="68"/>
      <c r="AF760" s="334"/>
      <c r="AG760" s="68"/>
      <c r="AH760" s="334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42"/>
      <c r="Q761" s="32"/>
      <c r="R761" s="32"/>
      <c r="S761" s="315"/>
      <c r="T761" s="32"/>
      <c r="U761" s="32"/>
      <c r="V761" s="315"/>
      <c r="W761" s="32"/>
      <c r="X761" s="32"/>
      <c r="Y761" s="32"/>
      <c r="Z761" s="315"/>
      <c r="AA761" s="67"/>
      <c r="AB761" s="67"/>
      <c r="AC761" s="68"/>
      <c r="AD761" s="334"/>
      <c r="AE761" s="68"/>
      <c r="AF761" s="334"/>
      <c r="AG761" s="68"/>
      <c r="AH761" s="334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42"/>
      <c r="Q762" s="32"/>
      <c r="R762" s="32"/>
      <c r="S762" s="315"/>
      <c r="T762" s="32"/>
      <c r="U762" s="32"/>
      <c r="V762" s="315"/>
      <c r="W762" s="32"/>
      <c r="X762" s="32"/>
      <c r="Y762" s="32"/>
      <c r="Z762" s="315"/>
      <c r="AA762" s="67"/>
      <c r="AB762" s="67"/>
      <c r="AC762" s="68"/>
      <c r="AD762" s="334"/>
      <c r="AE762" s="68"/>
      <c r="AF762" s="334"/>
      <c r="AG762" s="68"/>
      <c r="AH762" s="334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42"/>
      <c r="Q763" s="32"/>
      <c r="R763" s="32"/>
      <c r="S763" s="315"/>
      <c r="T763" s="32"/>
      <c r="U763" s="32"/>
      <c r="V763" s="315"/>
      <c r="W763" s="32"/>
      <c r="X763" s="32"/>
      <c r="Y763" s="32"/>
      <c r="Z763" s="315"/>
      <c r="AA763" s="67"/>
      <c r="AB763" s="67"/>
      <c r="AC763" s="68"/>
      <c r="AD763" s="334"/>
      <c r="AE763" s="68"/>
      <c r="AF763" s="334"/>
      <c r="AG763" s="68"/>
      <c r="AH763" s="334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42"/>
      <c r="Q764" s="32"/>
      <c r="R764" s="32"/>
      <c r="S764" s="315"/>
      <c r="T764" s="32"/>
      <c r="U764" s="32"/>
      <c r="V764" s="315"/>
      <c r="W764" s="32"/>
      <c r="X764" s="32"/>
      <c r="Y764" s="32"/>
      <c r="Z764" s="315"/>
      <c r="AA764" s="67"/>
      <c r="AB764" s="67"/>
      <c r="AC764" s="68"/>
      <c r="AD764" s="334"/>
      <c r="AE764" s="68"/>
      <c r="AF764" s="334"/>
      <c r="AG764" s="68"/>
      <c r="AH764" s="334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42"/>
      <c r="Q765" s="32"/>
      <c r="R765" s="32"/>
      <c r="S765" s="315"/>
      <c r="T765" s="32"/>
      <c r="U765" s="32"/>
      <c r="V765" s="315"/>
      <c r="W765" s="32"/>
      <c r="X765" s="32"/>
      <c r="Y765" s="32"/>
      <c r="Z765" s="315"/>
      <c r="AA765" s="67"/>
      <c r="AB765" s="67"/>
      <c r="AC765" s="68"/>
      <c r="AD765" s="334"/>
      <c r="AE765" s="68"/>
      <c r="AF765" s="334"/>
      <c r="AG765" s="68"/>
      <c r="AH765" s="334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42"/>
      <c r="Q766" s="32"/>
      <c r="R766" s="32"/>
      <c r="S766" s="315"/>
      <c r="T766" s="32"/>
      <c r="U766" s="32"/>
      <c r="V766" s="315"/>
      <c r="W766" s="32"/>
      <c r="X766" s="32"/>
      <c r="Y766" s="32"/>
      <c r="Z766" s="315"/>
      <c r="AA766" s="67"/>
      <c r="AB766" s="67"/>
      <c r="AC766" s="68"/>
      <c r="AD766" s="334"/>
      <c r="AE766" s="68"/>
      <c r="AF766" s="334"/>
      <c r="AG766" s="68"/>
      <c r="AH766" s="334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42"/>
      <c r="Q767" s="32"/>
      <c r="R767" s="32"/>
      <c r="S767" s="315"/>
      <c r="T767" s="32"/>
      <c r="U767" s="32"/>
      <c r="V767" s="315"/>
      <c r="W767" s="32"/>
      <c r="X767" s="32"/>
      <c r="Y767" s="32"/>
      <c r="Z767" s="315"/>
      <c r="AA767" s="67"/>
      <c r="AB767" s="67"/>
      <c r="AC767" s="68"/>
      <c r="AD767" s="334"/>
      <c r="AE767" s="68"/>
      <c r="AF767" s="334"/>
      <c r="AG767" s="68"/>
      <c r="AH767" s="334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42"/>
      <c r="Q768" s="32"/>
      <c r="R768" s="32"/>
      <c r="S768" s="315"/>
      <c r="T768" s="32"/>
      <c r="U768" s="32"/>
      <c r="V768" s="315"/>
      <c r="W768" s="32"/>
      <c r="X768" s="32"/>
      <c r="Y768" s="32"/>
      <c r="Z768" s="315"/>
      <c r="AA768" s="67"/>
      <c r="AB768" s="67"/>
      <c r="AC768" s="68"/>
      <c r="AD768" s="334"/>
      <c r="AE768" s="68"/>
      <c r="AF768" s="334"/>
      <c r="AG768" s="68"/>
      <c r="AH768" s="334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42"/>
      <c r="Q769" s="32"/>
      <c r="R769" s="32"/>
      <c r="S769" s="315"/>
      <c r="T769" s="32"/>
      <c r="U769" s="32"/>
      <c r="V769" s="315"/>
      <c r="W769" s="32"/>
      <c r="X769" s="32"/>
      <c r="Y769" s="32"/>
      <c r="Z769" s="315"/>
      <c r="AA769" s="67"/>
      <c r="AB769" s="67"/>
      <c r="AC769" s="68"/>
      <c r="AD769" s="334"/>
      <c r="AE769" s="68"/>
      <c r="AF769" s="334"/>
      <c r="AG769" s="68"/>
      <c r="AH769" s="334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42"/>
      <c r="Q770" s="32"/>
      <c r="R770" s="32"/>
      <c r="S770" s="315"/>
      <c r="T770" s="32"/>
      <c r="U770" s="32"/>
      <c r="V770" s="315"/>
      <c r="W770" s="32"/>
      <c r="X770" s="32"/>
      <c r="Y770" s="32"/>
      <c r="Z770" s="315"/>
      <c r="AA770" s="67"/>
      <c r="AB770" s="67"/>
      <c r="AC770" s="68"/>
      <c r="AD770" s="334"/>
      <c r="AE770" s="68"/>
      <c r="AF770" s="334"/>
      <c r="AG770" s="68"/>
      <c r="AH770" s="334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42"/>
      <c r="Q771" s="32"/>
      <c r="R771" s="32"/>
      <c r="S771" s="315"/>
      <c r="T771" s="32"/>
      <c r="U771" s="32"/>
      <c r="V771" s="315"/>
      <c r="W771" s="32"/>
      <c r="X771" s="32"/>
      <c r="Y771" s="32"/>
      <c r="Z771" s="315"/>
      <c r="AA771" s="67"/>
      <c r="AB771" s="67"/>
      <c r="AC771" s="68"/>
      <c r="AD771" s="334"/>
      <c r="AE771" s="68"/>
      <c r="AF771" s="334"/>
      <c r="AG771" s="68"/>
      <c r="AH771" s="334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42"/>
      <c r="Q772" s="32"/>
      <c r="R772" s="32"/>
      <c r="S772" s="315"/>
      <c r="T772" s="32"/>
      <c r="U772" s="32"/>
      <c r="V772" s="315"/>
      <c r="W772" s="32"/>
      <c r="X772" s="32"/>
      <c r="Y772" s="32"/>
      <c r="Z772" s="315"/>
      <c r="AA772" s="67"/>
      <c r="AB772" s="67"/>
      <c r="AC772" s="68"/>
      <c r="AD772" s="334"/>
      <c r="AE772" s="68"/>
      <c r="AF772" s="334"/>
      <c r="AG772" s="68"/>
      <c r="AH772" s="334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42"/>
      <c r="Q773" s="32"/>
      <c r="R773" s="32"/>
      <c r="S773" s="315"/>
      <c r="T773" s="32"/>
      <c r="U773" s="32"/>
      <c r="V773" s="315"/>
      <c r="W773" s="32"/>
      <c r="X773" s="32"/>
      <c r="Y773" s="32"/>
      <c r="Z773" s="315"/>
      <c r="AA773" s="67"/>
      <c r="AB773" s="67"/>
      <c r="AC773" s="68"/>
      <c r="AD773" s="334"/>
      <c r="AE773" s="68"/>
      <c r="AF773" s="334"/>
      <c r="AG773" s="68"/>
      <c r="AH773" s="334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42"/>
      <c r="Q774" s="32"/>
      <c r="R774" s="32"/>
      <c r="S774" s="315"/>
      <c r="T774" s="32"/>
      <c r="U774" s="32"/>
      <c r="V774" s="315"/>
      <c r="W774" s="32"/>
      <c r="X774" s="32"/>
      <c r="Y774" s="32"/>
      <c r="Z774" s="315"/>
      <c r="AA774" s="67"/>
      <c r="AB774" s="67"/>
      <c r="AC774" s="68"/>
      <c r="AD774" s="334"/>
      <c r="AE774" s="68"/>
      <c r="AF774" s="334"/>
      <c r="AG774" s="68"/>
      <c r="AH774" s="334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42"/>
      <c r="Q775" s="32"/>
      <c r="R775" s="32"/>
      <c r="S775" s="315"/>
      <c r="T775" s="32"/>
      <c r="U775" s="32"/>
      <c r="V775" s="315"/>
      <c r="W775" s="32"/>
      <c r="X775" s="32"/>
      <c r="Y775" s="32"/>
      <c r="Z775" s="315"/>
      <c r="AA775" s="67"/>
      <c r="AB775" s="67"/>
      <c r="AC775" s="68"/>
      <c r="AD775" s="334"/>
      <c r="AE775" s="68"/>
      <c r="AF775" s="334"/>
      <c r="AG775" s="68"/>
      <c r="AH775" s="334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42"/>
      <c r="Q776" s="32"/>
      <c r="R776" s="32"/>
      <c r="S776" s="315"/>
      <c r="T776" s="32"/>
      <c r="U776" s="32"/>
      <c r="V776" s="315"/>
      <c r="W776" s="32"/>
      <c r="X776" s="32"/>
      <c r="Y776" s="32"/>
      <c r="Z776" s="315"/>
      <c r="AA776" s="67"/>
      <c r="AB776" s="67"/>
      <c r="AC776" s="68"/>
      <c r="AD776" s="334"/>
      <c r="AE776" s="68"/>
      <c r="AF776" s="334"/>
      <c r="AG776" s="68"/>
      <c r="AH776" s="334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42"/>
      <c r="Q777" s="32"/>
      <c r="R777" s="32"/>
      <c r="S777" s="315"/>
      <c r="T777" s="32"/>
      <c r="U777" s="32"/>
      <c r="V777" s="315"/>
      <c r="W777" s="32"/>
      <c r="X777" s="32"/>
      <c r="Y777" s="32"/>
      <c r="Z777" s="315"/>
      <c r="AA777" s="67"/>
      <c r="AB777" s="67"/>
      <c r="AC777" s="68"/>
      <c r="AD777" s="334"/>
      <c r="AE777" s="68"/>
      <c r="AF777" s="334"/>
      <c r="AG777" s="68"/>
      <c r="AH777" s="334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42"/>
      <c r="Q778" s="32"/>
      <c r="R778" s="32"/>
      <c r="S778" s="315"/>
      <c r="T778" s="32"/>
      <c r="U778" s="32"/>
      <c r="V778" s="315"/>
      <c r="W778" s="32"/>
      <c r="X778" s="32"/>
      <c r="Y778" s="32"/>
      <c r="Z778" s="315"/>
      <c r="AA778" s="67"/>
      <c r="AB778" s="67"/>
      <c r="AC778" s="68"/>
      <c r="AD778" s="334"/>
      <c r="AE778" s="68"/>
      <c r="AF778" s="334"/>
      <c r="AG778" s="68"/>
      <c r="AH778" s="334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42"/>
      <c r="Q779" s="32"/>
      <c r="R779" s="32"/>
      <c r="S779" s="315"/>
      <c r="T779" s="32"/>
      <c r="U779" s="32"/>
      <c r="V779" s="315"/>
      <c r="W779" s="32"/>
      <c r="X779" s="32"/>
      <c r="Y779" s="32"/>
      <c r="Z779" s="315"/>
      <c r="AA779" s="67"/>
      <c r="AB779" s="67"/>
      <c r="AC779" s="68"/>
      <c r="AD779" s="334"/>
      <c r="AE779" s="68"/>
      <c r="AF779" s="334"/>
      <c r="AG779" s="68"/>
      <c r="AH779" s="334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42"/>
      <c r="Q780" s="32"/>
      <c r="R780" s="32"/>
      <c r="S780" s="315"/>
      <c r="T780" s="32"/>
      <c r="U780" s="32"/>
      <c r="V780" s="315"/>
      <c r="W780" s="32"/>
      <c r="X780" s="32"/>
      <c r="Y780" s="32"/>
      <c r="Z780" s="315"/>
      <c r="AA780" s="67"/>
      <c r="AB780" s="67"/>
      <c r="AC780" s="68"/>
      <c r="AD780" s="334"/>
      <c r="AE780" s="68"/>
      <c r="AF780" s="334"/>
      <c r="AG780" s="68"/>
      <c r="AH780" s="334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42"/>
      <c r="Q781" s="32"/>
      <c r="R781" s="32"/>
      <c r="S781" s="315"/>
      <c r="T781" s="32"/>
      <c r="U781" s="32"/>
      <c r="V781" s="315"/>
      <c r="W781" s="32"/>
      <c r="X781" s="32"/>
      <c r="Y781" s="32"/>
      <c r="Z781" s="315"/>
      <c r="AA781" s="67"/>
      <c r="AB781" s="67"/>
      <c r="AC781" s="68"/>
      <c r="AD781" s="334"/>
      <c r="AE781" s="68"/>
      <c r="AF781" s="334"/>
      <c r="AG781" s="68"/>
      <c r="AH781" s="334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42"/>
      <c r="Q782" s="32"/>
      <c r="R782" s="32"/>
      <c r="S782" s="315"/>
      <c r="T782" s="32"/>
      <c r="U782" s="32"/>
      <c r="V782" s="315"/>
      <c r="W782" s="32"/>
      <c r="X782" s="32"/>
      <c r="Y782" s="32"/>
      <c r="Z782" s="315"/>
      <c r="AA782" s="67"/>
      <c r="AB782" s="67"/>
      <c r="AC782" s="68"/>
      <c r="AD782" s="334"/>
      <c r="AE782" s="68"/>
      <c r="AF782" s="334"/>
      <c r="AG782" s="68"/>
      <c r="AH782" s="334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42"/>
      <c r="Q783" s="32"/>
      <c r="R783" s="32"/>
      <c r="S783" s="315"/>
      <c r="T783" s="32"/>
      <c r="U783" s="32"/>
      <c r="V783" s="315"/>
      <c r="W783" s="32"/>
      <c r="X783" s="32"/>
      <c r="Y783" s="32"/>
      <c r="Z783" s="315"/>
      <c r="AA783" s="67"/>
      <c r="AB783" s="67"/>
      <c r="AC783" s="68"/>
      <c r="AD783" s="334"/>
      <c r="AE783" s="68"/>
      <c r="AF783" s="334"/>
      <c r="AG783" s="68"/>
      <c r="AH783" s="334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42"/>
      <c r="Q784" s="32"/>
      <c r="R784" s="32"/>
      <c r="S784" s="315"/>
      <c r="T784" s="32"/>
      <c r="U784" s="32"/>
      <c r="V784" s="315"/>
      <c r="W784" s="32"/>
      <c r="X784" s="32"/>
      <c r="Y784" s="32"/>
      <c r="Z784" s="315"/>
      <c r="AA784" s="67"/>
      <c r="AB784" s="67"/>
      <c r="AC784" s="68"/>
      <c r="AD784" s="334"/>
      <c r="AE784" s="68"/>
      <c r="AF784" s="334"/>
      <c r="AG784" s="68"/>
      <c r="AH784" s="334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42"/>
      <c r="Q785" s="32"/>
      <c r="R785" s="32"/>
      <c r="S785" s="315"/>
      <c r="T785" s="32"/>
      <c r="U785" s="32"/>
      <c r="V785" s="315"/>
      <c r="W785" s="32"/>
      <c r="X785" s="32"/>
      <c r="Y785" s="32"/>
      <c r="Z785" s="315"/>
      <c r="AA785" s="67"/>
      <c r="AB785" s="67"/>
      <c r="AC785" s="68"/>
      <c r="AD785" s="334"/>
      <c r="AE785" s="68"/>
      <c r="AF785" s="334"/>
      <c r="AG785" s="68"/>
      <c r="AH785" s="334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42"/>
      <c r="Q786" s="32"/>
      <c r="R786" s="32"/>
      <c r="S786" s="315"/>
      <c r="T786" s="32"/>
      <c r="U786" s="32"/>
      <c r="V786" s="315"/>
      <c r="W786" s="32"/>
      <c r="X786" s="32"/>
      <c r="Y786" s="32"/>
      <c r="Z786" s="315"/>
      <c r="AA786" s="67"/>
      <c r="AB786" s="67"/>
      <c r="AC786" s="68"/>
      <c r="AD786" s="334"/>
      <c r="AE786" s="68"/>
      <c r="AF786" s="334"/>
      <c r="AG786" s="68"/>
      <c r="AH786" s="334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42"/>
      <c r="Q787" s="32"/>
      <c r="R787" s="32"/>
      <c r="S787" s="315"/>
      <c r="T787" s="32"/>
      <c r="U787" s="32"/>
      <c r="V787" s="315"/>
      <c r="W787" s="32"/>
      <c r="X787" s="32"/>
      <c r="Y787" s="32"/>
      <c r="Z787" s="315"/>
      <c r="AA787" s="67"/>
      <c r="AB787" s="67"/>
      <c r="AC787" s="68"/>
      <c r="AD787" s="334"/>
      <c r="AE787" s="68"/>
      <c r="AF787" s="334"/>
      <c r="AG787" s="68"/>
      <c r="AH787" s="334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42"/>
      <c r="Q788" s="32"/>
      <c r="R788" s="32"/>
      <c r="S788" s="315"/>
      <c r="T788" s="32"/>
      <c r="U788" s="32"/>
      <c r="V788" s="315"/>
      <c r="W788" s="32"/>
      <c r="X788" s="32"/>
      <c r="Y788" s="32"/>
      <c r="Z788" s="315"/>
      <c r="AA788" s="67"/>
      <c r="AB788" s="67"/>
      <c r="AC788" s="68"/>
      <c r="AD788" s="334"/>
      <c r="AE788" s="68"/>
      <c r="AF788" s="334"/>
      <c r="AG788" s="68"/>
      <c r="AH788" s="334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42"/>
      <c r="Q789" s="32"/>
      <c r="R789" s="32"/>
      <c r="S789" s="315"/>
      <c r="T789" s="32"/>
      <c r="U789" s="32"/>
      <c r="V789" s="315"/>
      <c r="W789" s="32"/>
      <c r="X789" s="32"/>
      <c r="Y789" s="32"/>
      <c r="Z789" s="315"/>
      <c r="AA789" s="67"/>
      <c r="AB789" s="67"/>
      <c r="AC789" s="68"/>
      <c r="AD789" s="334"/>
      <c r="AE789" s="68"/>
      <c r="AF789" s="334"/>
      <c r="AG789" s="68"/>
      <c r="AH789" s="334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42"/>
      <c r="Q790" s="32"/>
      <c r="R790" s="32"/>
      <c r="S790" s="315"/>
      <c r="T790" s="32"/>
      <c r="U790" s="32"/>
      <c r="V790" s="315"/>
      <c r="W790" s="32"/>
      <c r="X790" s="32"/>
      <c r="Y790" s="32"/>
      <c r="Z790" s="315"/>
      <c r="AA790" s="67"/>
      <c r="AB790" s="67"/>
      <c r="AC790" s="68"/>
      <c r="AD790" s="334"/>
      <c r="AE790" s="68"/>
      <c r="AF790" s="334"/>
      <c r="AG790" s="68"/>
      <c r="AH790" s="334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42"/>
      <c r="Q791" s="32"/>
      <c r="R791" s="32"/>
      <c r="S791" s="315"/>
      <c r="T791" s="32"/>
      <c r="U791" s="32"/>
      <c r="V791" s="315"/>
      <c r="W791" s="32"/>
      <c r="X791" s="32"/>
      <c r="Y791" s="32"/>
      <c r="Z791" s="315"/>
      <c r="AA791" s="67"/>
      <c r="AB791" s="67"/>
      <c r="AC791" s="68"/>
      <c r="AD791" s="334"/>
      <c r="AE791" s="68"/>
      <c r="AF791" s="334"/>
      <c r="AG791" s="68"/>
      <c r="AH791" s="334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42"/>
      <c r="Q792" s="32"/>
      <c r="R792" s="32"/>
      <c r="S792" s="315"/>
      <c r="T792" s="32"/>
      <c r="U792" s="32"/>
      <c r="V792" s="315"/>
      <c r="W792" s="32"/>
      <c r="X792" s="32"/>
      <c r="Y792" s="32"/>
      <c r="Z792" s="315"/>
      <c r="AA792" s="67"/>
      <c r="AB792" s="67"/>
      <c r="AC792" s="68"/>
      <c r="AD792" s="334"/>
      <c r="AE792" s="68"/>
      <c r="AF792" s="334"/>
      <c r="AG792" s="68"/>
      <c r="AH792" s="334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42"/>
      <c r="Q793" s="32"/>
      <c r="R793" s="32"/>
      <c r="S793" s="315"/>
      <c r="T793" s="32"/>
      <c r="U793" s="32"/>
      <c r="V793" s="315"/>
      <c r="W793" s="32"/>
      <c r="X793" s="32"/>
      <c r="Y793" s="32"/>
      <c r="Z793" s="315"/>
      <c r="AA793" s="67"/>
      <c r="AB793" s="67"/>
      <c r="AC793" s="68"/>
      <c r="AD793" s="334"/>
      <c r="AE793" s="68"/>
      <c r="AF793" s="334"/>
      <c r="AG793" s="68"/>
      <c r="AH793" s="334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42"/>
      <c r="Q794" s="32"/>
      <c r="R794" s="32"/>
      <c r="S794" s="315"/>
      <c r="T794" s="32"/>
      <c r="U794" s="32"/>
      <c r="V794" s="315"/>
      <c r="W794" s="32"/>
      <c r="X794" s="32"/>
      <c r="Y794" s="32"/>
      <c r="Z794" s="315"/>
      <c r="AA794" s="67"/>
      <c r="AB794" s="67"/>
      <c r="AC794" s="68"/>
      <c r="AD794" s="334"/>
      <c r="AE794" s="68"/>
      <c r="AF794" s="334"/>
      <c r="AG794" s="68"/>
      <c r="AH794" s="334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42"/>
      <c r="Q795" s="32"/>
      <c r="R795" s="32"/>
      <c r="S795" s="315"/>
      <c r="T795" s="32"/>
      <c r="U795" s="32"/>
      <c r="V795" s="315"/>
      <c r="W795" s="32"/>
      <c r="X795" s="32"/>
      <c r="Y795" s="32"/>
      <c r="Z795" s="315"/>
      <c r="AA795" s="67"/>
      <c r="AB795" s="67"/>
      <c r="AC795" s="68"/>
      <c r="AD795" s="334"/>
      <c r="AE795" s="68"/>
      <c r="AF795" s="334"/>
      <c r="AG795" s="68"/>
      <c r="AH795" s="334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42"/>
      <c r="Q796" s="32"/>
      <c r="R796" s="32"/>
      <c r="S796" s="315"/>
      <c r="T796" s="32"/>
      <c r="U796" s="32"/>
      <c r="V796" s="315"/>
      <c r="W796" s="32"/>
      <c r="X796" s="32"/>
      <c r="Y796" s="32"/>
      <c r="Z796" s="315"/>
      <c r="AA796" s="67"/>
      <c r="AB796" s="67"/>
      <c r="AC796" s="68"/>
      <c r="AD796" s="334"/>
      <c r="AE796" s="68"/>
      <c r="AF796" s="334"/>
      <c r="AG796" s="68"/>
      <c r="AH796" s="334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42"/>
      <c r="Q797" s="32"/>
      <c r="R797" s="32"/>
      <c r="S797" s="315"/>
      <c r="T797" s="32"/>
      <c r="U797" s="32"/>
      <c r="V797" s="315"/>
      <c r="W797" s="32"/>
      <c r="X797" s="32"/>
      <c r="Y797" s="32"/>
      <c r="Z797" s="315"/>
      <c r="AA797" s="67"/>
      <c r="AB797" s="67"/>
      <c r="AC797" s="68"/>
      <c r="AD797" s="334"/>
      <c r="AE797" s="68"/>
      <c r="AF797" s="334"/>
      <c r="AG797" s="68"/>
      <c r="AH797" s="334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42"/>
      <c r="Q798" s="32"/>
      <c r="R798" s="32"/>
      <c r="S798" s="315"/>
      <c r="T798" s="32"/>
      <c r="U798" s="32"/>
      <c r="V798" s="315"/>
      <c r="W798" s="32"/>
      <c r="X798" s="32"/>
      <c r="Y798" s="32"/>
      <c r="Z798" s="315"/>
      <c r="AA798" s="67"/>
      <c r="AB798" s="67"/>
      <c r="AC798" s="68"/>
      <c r="AD798" s="334"/>
      <c r="AE798" s="68"/>
      <c r="AF798" s="334"/>
      <c r="AG798" s="68"/>
      <c r="AH798" s="334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42"/>
      <c r="Q799" s="32"/>
      <c r="R799" s="32"/>
      <c r="S799" s="315"/>
      <c r="T799" s="32"/>
      <c r="U799" s="32"/>
      <c r="V799" s="315"/>
      <c r="W799" s="32"/>
      <c r="X799" s="32"/>
      <c r="Y799" s="32"/>
      <c r="Z799" s="315"/>
      <c r="AA799" s="67"/>
      <c r="AB799" s="67"/>
      <c r="AC799" s="68"/>
      <c r="AD799" s="334"/>
      <c r="AE799" s="68"/>
      <c r="AF799" s="334"/>
      <c r="AG799" s="68"/>
      <c r="AH799" s="334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42"/>
      <c r="Q800" s="32"/>
      <c r="R800" s="32"/>
      <c r="S800" s="315"/>
      <c r="T800" s="32"/>
      <c r="U800" s="32"/>
      <c r="V800" s="315"/>
      <c r="W800" s="32"/>
      <c r="X800" s="32"/>
      <c r="Y800" s="32"/>
      <c r="Z800" s="315"/>
      <c r="AA800" s="67"/>
      <c r="AB800" s="67"/>
      <c r="AC800" s="68"/>
      <c r="AD800" s="334"/>
      <c r="AE800" s="68"/>
      <c r="AF800" s="334"/>
      <c r="AG800" s="68"/>
      <c r="AH800" s="334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42"/>
      <c r="Q801" s="32"/>
      <c r="R801" s="32"/>
      <c r="S801" s="315"/>
      <c r="T801" s="32"/>
      <c r="U801" s="32"/>
      <c r="V801" s="315"/>
      <c r="W801" s="32"/>
      <c r="X801" s="32"/>
      <c r="Y801" s="32"/>
      <c r="Z801" s="315"/>
      <c r="AA801" s="67"/>
      <c r="AB801" s="67"/>
      <c r="AC801" s="68"/>
      <c r="AD801" s="334"/>
      <c r="AE801" s="68"/>
      <c r="AF801" s="334"/>
      <c r="AG801" s="68"/>
      <c r="AH801" s="334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42"/>
      <c r="Q802" s="32"/>
      <c r="R802" s="32"/>
      <c r="S802" s="315"/>
      <c r="T802" s="32"/>
      <c r="U802" s="32"/>
      <c r="V802" s="315"/>
      <c r="W802" s="32"/>
      <c r="X802" s="32"/>
      <c r="Y802" s="32"/>
      <c r="Z802" s="315"/>
      <c r="AA802" s="67"/>
      <c r="AB802" s="67"/>
      <c r="AC802" s="68"/>
      <c r="AD802" s="334"/>
      <c r="AE802" s="68"/>
      <c r="AF802" s="334"/>
      <c r="AG802" s="68"/>
      <c r="AH802" s="334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42"/>
      <c r="Q803" s="32"/>
      <c r="R803" s="32"/>
      <c r="S803" s="315"/>
      <c r="T803" s="32"/>
      <c r="U803" s="32"/>
      <c r="V803" s="315"/>
      <c r="W803" s="32"/>
      <c r="X803" s="32"/>
      <c r="Y803" s="32"/>
      <c r="Z803" s="315"/>
      <c r="AA803" s="67"/>
      <c r="AB803" s="67"/>
      <c r="AC803" s="68"/>
      <c r="AD803" s="334"/>
      <c r="AE803" s="68"/>
      <c r="AF803" s="334"/>
      <c r="AG803" s="68"/>
      <c r="AH803" s="334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42"/>
      <c r="Q804" s="32"/>
      <c r="R804" s="32"/>
      <c r="S804" s="315"/>
      <c r="T804" s="32"/>
      <c r="U804" s="32"/>
      <c r="V804" s="315"/>
      <c r="W804" s="32"/>
      <c r="X804" s="32"/>
      <c r="Y804" s="32"/>
      <c r="Z804" s="315"/>
      <c r="AA804" s="67"/>
      <c r="AB804" s="67"/>
      <c r="AC804" s="68"/>
      <c r="AD804" s="334"/>
      <c r="AE804" s="68"/>
      <c r="AF804" s="334"/>
      <c r="AG804" s="68"/>
      <c r="AH804" s="334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42"/>
      <c r="Q805" s="32"/>
      <c r="R805" s="32"/>
      <c r="S805" s="315"/>
      <c r="T805" s="32"/>
      <c r="U805" s="32"/>
      <c r="V805" s="315"/>
      <c r="W805" s="32"/>
      <c r="X805" s="32"/>
      <c r="Y805" s="32"/>
      <c r="Z805" s="315"/>
      <c r="AA805" s="67"/>
      <c r="AB805" s="67"/>
      <c r="AC805" s="68"/>
      <c r="AD805" s="334"/>
      <c r="AE805" s="68"/>
      <c r="AF805" s="334"/>
      <c r="AG805" s="68"/>
      <c r="AH805" s="334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42"/>
      <c r="Q806" s="32"/>
      <c r="R806" s="32"/>
      <c r="S806" s="315"/>
      <c r="T806" s="32"/>
      <c r="U806" s="32"/>
      <c r="V806" s="315"/>
      <c r="W806" s="32"/>
      <c r="X806" s="32"/>
      <c r="Y806" s="32"/>
      <c r="Z806" s="315"/>
      <c r="AA806" s="67"/>
      <c r="AB806" s="67"/>
      <c r="AC806" s="68"/>
      <c r="AD806" s="334"/>
      <c r="AE806" s="68"/>
      <c r="AF806" s="334"/>
      <c r="AG806" s="68"/>
      <c r="AH806" s="334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42"/>
      <c r="Q807" s="32"/>
      <c r="R807" s="32"/>
      <c r="S807" s="315"/>
      <c r="T807" s="32"/>
      <c r="U807" s="32"/>
      <c r="V807" s="315"/>
      <c r="W807" s="32"/>
      <c r="X807" s="32"/>
      <c r="Y807" s="32"/>
      <c r="Z807" s="315"/>
      <c r="AA807" s="67"/>
      <c r="AB807" s="67"/>
      <c r="AC807" s="68"/>
      <c r="AD807" s="334"/>
      <c r="AE807" s="68"/>
      <c r="AF807" s="334"/>
      <c r="AG807" s="68"/>
      <c r="AH807" s="334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42"/>
      <c r="Q808" s="32"/>
      <c r="R808" s="32"/>
      <c r="S808" s="315"/>
      <c r="T808" s="32"/>
      <c r="U808" s="32"/>
      <c r="V808" s="315"/>
      <c r="W808" s="32"/>
      <c r="X808" s="32"/>
      <c r="Y808" s="32"/>
      <c r="Z808" s="315"/>
      <c r="AA808" s="67"/>
      <c r="AB808" s="67"/>
      <c r="AC808" s="68"/>
      <c r="AD808" s="334"/>
      <c r="AE808" s="68"/>
      <c r="AF808" s="334"/>
      <c r="AG808" s="68"/>
      <c r="AH808" s="334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42"/>
      <c r="Q809" s="32"/>
      <c r="R809" s="32"/>
      <c r="S809" s="315"/>
      <c r="T809" s="32"/>
      <c r="U809" s="32"/>
      <c r="V809" s="315"/>
      <c r="W809" s="32"/>
      <c r="X809" s="32"/>
      <c r="Y809" s="32"/>
      <c r="Z809" s="315"/>
      <c r="AA809" s="67"/>
      <c r="AB809" s="67"/>
      <c r="AC809" s="68"/>
      <c r="AD809" s="334"/>
      <c r="AE809" s="68"/>
      <c r="AF809" s="334"/>
      <c r="AG809" s="68"/>
      <c r="AH809" s="334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42"/>
      <c r="Q810" s="32"/>
      <c r="R810" s="32"/>
      <c r="S810" s="315"/>
      <c r="T810" s="32"/>
      <c r="U810" s="32"/>
      <c r="V810" s="315"/>
      <c r="W810" s="32"/>
      <c r="X810" s="32"/>
      <c r="Y810" s="32"/>
      <c r="Z810" s="315"/>
      <c r="AA810" s="67"/>
      <c r="AB810" s="67"/>
      <c r="AC810" s="68"/>
      <c r="AD810" s="334"/>
      <c r="AE810" s="68"/>
      <c r="AF810" s="334"/>
      <c r="AG810" s="68"/>
      <c r="AH810" s="334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42"/>
      <c r="Q811" s="32"/>
      <c r="R811" s="32"/>
      <c r="S811" s="315"/>
      <c r="T811" s="32"/>
      <c r="U811" s="32"/>
      <c r="V811" s="315"/>
      <c r="W811" s="32"/>
      <c r="X811" s="32"/>
      <c r="Y811" s="32"/>
      <c r="Z811" s="315"/>
      <c r="AA811" s="67"/>
      <c r="AB811" s="67"/>
      <c r="AC811" s="68"/>
      <c r="AD811" s="334"/>
      <c r="AE811" s="68"/>
      <c r="AF811" s="334"/>
      <c r="AG811" s="68"/>
      <c r="AH811" s="334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42"/>
      <c r="Q812" s="32"/>
      <c r="R812" s="32"/>
      <c r="S812" s="315"/>
      <c r="T812" s="32"/>
      <c r="U812" s="32"/>
      <c r="V812" s="315"/>
      <c r="W812" s="32"/>
      <c r="X812" s="32"/>
      <c r="Y812" s="32"/>
      <c r="Z812" s="315"/>
      <c r="AA812" s="67"/>
      <c r="AB812" s="67"/>
      <c r="AC812" s="68"/>
      <c r="AD812" s="334"/>
      <c r="AE812" s="68"/>
      <c r="AF812" s="334"/>
      <c r="AG812" s="68"/>
      <c r="AH812" s="334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42"/>
      <c r="Q813" s="32"/>
      <c r="R813" s="32"/>
      <c r="S813" s="315"/>
      <c r="T813" s="32"/>
      <c r="U813" s="32"/>
      <c r="V813" s="315"/>
      <c r="W813" s="32"/>
      <c r="X813" s="32"/>
      <c r="Y813" s="32"/>
      <c r="Z813" s="315"/>
      <c r="AA813" s="67"/>
      <c r="AB813" s="67"/>
      <c r="AC813" s="68"/>
      <c r="AD813" s="334"/>
      <c r="AE813" s="68"/>
      <c r="AF813" s="334"/>
      <c r="AG813" s="68"/>
      <c r="AH813" s="334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42"/>
      <c r="Q814" s="32"/>
      <c r="R814" s="32"/>
      <c r="S814" s="315"/>
      <c r="T814" s="32"/>
      <c r="U814" s="32"/>
      <c r="V814" s="315"/>
      <c r="W814" s="32"/>
      <c r="X814" s="32"/>
      <c r="Y814" s="32"/>
      <c r="Z814" s="315"/>
      <c r="AA814" s="67"/>
      <c r="AB814" s="67"/>
      <c r="AC814" s="68"/>
      <c r="AD814" s="334"/>
      <c r="AE814" s="68"/>
      <c r="AF814" s="334"/>
      <c r="AG814" s="68"/>
      <c r="AH814" s="334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42"/>
      <c r="Q815" s="32"/>
      <c r="R815" s="32"/>
      <c r="S815" s="315"/>
      <c r="T815" s="32"/>
      <c r="U815" s="32"/>
      <c r="V815" s="315"/>
      <c r="W815" s="32"/>
      <c r="X815" s="32"/>
      <c r="Y815" s="32"/>
      <c r="Z815" s="315"/>
      <c r="AA815" s="67"/>
      <c r="AB815" s="67"/>
      <c r="AC815" s="68"/>
      <c r="AD815" s="334"/>
      <c r="AE815" s="68"/>
      <c r="AF815" s="334"/>
      <c r="AG815" s="68"/>
      <c r="AH815" s="334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42"/>
      <c r="Q816" s="32"/>
      <c r="R816" s="32"/>
      <c r="S816" s="315"/>
      <c r="T816" s="32"/>
      <c r="U816" s="32"/>
      <c r="V816" s="315"/>
      <c r="W816" s="32"/>
      <c r="X816" s="32"/>
      <c r="Y816" s="32"/>
      <c r="Z816" s="315"/>
      <c r="AA816" s="67"/>
      <c r="AB816" s="67"/>
      <c r="AC816" s="68"/>
      <c r="AD816" s="334"/>
      <c r="AE816" s="68"/>
      <c r="AF816" s="334"/>
      <c r="AG816" s="68"/>
      <c r="AH816" s="334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42"/>
      <c r="Q817" s="32"/>
      <c r="R817" s="32"/>
      <c r="S817" s="315"/>
      <c r="T817" s="32"/>
      <c r="U817" s="32"/>
      <c r="V817" s="315"/>
      <c r="W817" s="32"/>
      <c r="X817" s="32"/>
      <c r="Y817" s="32"/>
      <c r="Z817" s="315"/>
      <c r="AA817" s="67"/>
      <c r="AB817" s="67"/>
      <c r="AC817" s="68"/>
      <c r="AD817" s="334"/>
      <c r="AE817" s="68"/>
      <c r="AF817" s="334"/>
      <c r="AG817" s="68"/>
      <c r="AH817" s="334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42"/>
      <c r="Q818" s="32"/>
      <c r="R818" s="32"/>
      <c r="S818" s="315"/>
      <c r="T818" s="32"/>
      <c r="U818" s="32"/>
      <c r="V818" s="315"/>
      <c r="W818" s="32"/>
      <c r="X818" s="32"/>
      <c r="Y818" s="32"/>
      <c r="Z818" s="315"/>
      <c r="AA818" s="67"/>
      <c r="AB818" s="67"/>
      <c r="AC818" s="68"/>
      <c r="AD818" s="334"/>
      <c r="AE818" s="68"/>
      <c r="AF818" s="334"/>
      <c r="AG818" s="68"/>
      <c r="AH818" s="334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42"/>
      <c r="Q819" s="32"/>
      <c r="R819" s="32"/>
      <c r="S819" s="315"/>
      <c r="T819" s="32"/>
      <c r="U819" s="32"/>
      <c r="V819" s="315"/>
      <c r="W819" s="32"/>
      <c r="X819" s="32"/>
      <c r="Y819" s="32"/>
      <c r="Z819" s="315"/>
      <c r="AA819" s="67"/>
      <c r="AB819" s="67"/>
      <c r="AC819" s="68"/>
      <c r="AD819" s="334"/>
      <c r="AE819" s="68"/>
      <c r="AF819" s="334"/>
      <c r="AG819" s="68"/>
      <c r="AH819" s="334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42"/>
      <c r="Q820" s="32"/>
      <c r="R820" s="32"/>
      <c r="S820" s="315"/>
      <c r="T820" s="32"/>
      <c r="U820" s="32"/>
      <c r="V820" s="315"/>
      <c r="W820" s="32"/>
      <c r="X820" s="32"/>
      <c r="Y820" s="32"/>
      <c r="Z820" s="315"/>
      <c r="AA820" s="67"/>
      <c r="AB820" s="67"/>
      <c r="AC820" s="68"/>
      <c r="AD820" s="334"/>
      <c r="AE820" s="68"/>
      <c r="AF820" s="334"/>
      <c r="AG820" s="68"/>
      <c r="AH820" s="334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42"/>
      <c r="Q821" s="32"/>
      <c r="R821" s="32"/>
      <c r="S821" s="315"/>
      <c r="T821" s="32"/>
      <c r="U821" s="32"/>
      <c r="V821" s="315"/>
      <c r="W821" s="32"/>
      <c r="X821" s="32"/>
      <c r="Y821" s="32"/>
      <c r="Z821" s="315"/>
      <c r="AA821" s="67"/>
      <c r="AB821" s="67"/>
      <c r="AC821" s="68"/>
      <c r="AD821" s="334"/>
      <c r="AE821" s="68"/>
      <c r="AF821" s="334"/>
      <c r="AG821" s="68"/>
      <c r="AH821" s="334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42"/>
      <c r="Q822" s="32"/>
      <c r="R822" s="32"/>
      <c r="S822" s="315"/>
      <c r="T822" s="32"/>
      <c r="U822" s="32"/>
      <c r="V822" s="315"/>
      <c r="W822" s="32"/>
      <c r="X822" s="32"/>
      <c r="Y822" s="32"/>
      <c r="Z822" s="315"/>
      <c r="AA822" s="67"/>
      <c r="AB822" s="67"/>
      <c r="AC822" s="68"/>
      <c r="AD822" s="334"/>
      <c r="AE822" s="68"/>
      <c r="AF822" s="334"/>
      <c r="AG822" s="68"/>
      <c r="AH822" s="334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42"/>
      <c r="Q823" s="32"/>
      <c r="R823" s="32"/>
      <c r="S823" s="315"/>
      <c r="T823" s="32"/>
      <c r="U823" s="32"/>
      <c r="V823" s="315"/>
      <c r="W823" s="32"/>
      <c r="X823" s="32"/>
      <c r="Y823" s="32"/>
      <c r="Z823" s="315"/>
      <c r="AA823" s="67"/>
      <c r="AB823" s="67"/>
      <c r="AC823" s="68"/>
      <c r="AD823" s="334"/>
      <c r="AE823" s="68"/>
      <c r="AF823" s="334"/>
      <c r="AG823" s="68"/>
      <c r="AH823" s="334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42"/>
      <c r="Q824" s="32"/>
      <c r="R824" s="32"/>
      <c r="S824" s="315"/>
      <c r="T824" s="32"/>
      <c r="U824" s="32"/>
      <c r="V824" s="315"/>
      <c r="W824" s="32"/>
      <c r="X824" s="32"/>
      <c r="Y824" s="32"/>
      <c r="Z824" s="315"/>
      <c r="AA824" s="67"/>
      <c r="AB824" s="67"/>
      <c r="AC824" s="68"/>
      <c r="AD824" s="334"/>
      <c r="AE824" s="68"/>
      <c r="AF824" s="334"/>
      <c r="AG824" s="68"/>
      <c r="AH824" s="334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42"/>
      <c r="Q825" s="32"/>
      <c r="R825" s="32"/>
      <c r="S825" s="315"/>
      <c r="T825" s="32"/>
      <c r="U825" s="32"/>
      <c r="V825" s="315"/>
      <c r="W825" s="32"/>
      <c r="X825" s="32"/>
      <c r="Y825" s="32"/>
      <c r="Z825" s="315"/>
      <c r="AA825" s="67"/>
      <c r="AB825" s="67"/>
      <c r="AC825" s="68"/>
      <c r="AD825" s="334"/>
      <c r="AE825" s="68"/>
      <c r="AF825" s="334"/>
      <c r="AG825" s="68"/>
      <c r="AH825" s="334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42"/>
      <c r="Q826" s="32"/>
      <c r="R826" s="32"/>
      <c r="S826" s="315"/>
      <c r="T826" s="32"/>
      <c r="U826" s="32"/>
      <c r="V826" s="315"/>
      <c r="W826" s="32"/>
      <c r="X826" s="32"/>
      <c r="Y826" s="32"/>
      <c r="Z826" s="315"/>
      <c r="AA826" s="67"/>
      <c r="AB826" s="67"/>
      <c r="AC826" s="68"/>
      <c r="AD826" s="334"/>
      <c r="AE826" s="68"/>
      <c r="AF826" s="334"/>
      <c r="AG826" s="68"/>
      <c r="AH826" s="334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42"/>
      <c r="Q827" s="32"/>
      <c r="R827" s="32"/>
      <c r="S827" s="315"/>
      <c r="T827" s="32"/>
      <c r="U827" s="32"/>
      <c r="V827" s="315"/>
      <c r="W827" s="32"/>
      <c r="X827" s="32"/>
      <c r="Y827" s="32"/>
      <c r="Z827" s="315"/>
      <c r="AA827" s="67"/>
      <c r="AB827" s="67"/>
      <c r="AC827" s="68"/>
      <c r="AD827" s="334"/>
      <c r="AE827" s="68"/>
      <c r="AF827" s="334"/>
      <c r="AG827" s="68"/>
      <c r="AH827" s="334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42"/>
      <c r="Q828" s="32"/>
      <c r="R828" s="32"/>
      <c r="S828" s="315"/>
      <c r="T828" s="32"/>
      <c r="U828" s="32"/>
      <c r="V828" s="315"/>
      <c r="W828" s="32"/>
      <c r="X828" s="32"/>
      <c r="Y828" s="32"/>
      <c r="Z828" s="315"/>
      <c r="AA828" s="67"/>
      <c r="AB828" s="67"/>
      <c r="AC828" s="68"/>
      <c r="AD828" s="334"/>
      <c r="AE828" s="68"/>
      <c r="AF828" s="334"/>
      <c r="AG828" s="68"/>
      <c r="AH828" s="334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42"/>
      <c r="Q829" s="32"/>
      <c r="R829" s="32"/>
      <c r="S829" s="315"/>
      <c r="T829" s="32"/>
      <c r="U829" s="32"/>
      <c r="V829" s="315"/>
      <c r="W829" s="32"/>
      <c r="X829" s="32"/>
      <c r="Y829" s="32"/>
      <c r="Z829" s="315"/>
      <c r="AA829" s="67"/>
      <c r="AB829" s="67"/>
      <c r="AC829" s="68"/>
      <c r="AD829" s="334"/>
      <c r="AE829" s="68"/>
      <c r="AF829" s="334"/>
      <c r="AG829" s="68"/>
      <c r="AH829" s="334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42"/>
      <c r="Q830" s="32"/>
      <c r="R830" s="32"/>
      <c r="S830" s="315"/>
      <c r="T830" s="32"/>
      <c r="U830" s="32"/>
      <c r="V830" s="315"/>
      <c r="W830" s="32"/>
      <c r="X830" s="32"/>
      <c r="Y830" s="32"/>
      <c r="Z830" s="315"/>
      <c r="AA830" s="67"/>
      <c r="AB830" s="67"/>
      <c r="AC830" s="68"/>
      <c r="AD830" s="334"/>
      <c r="AE830" s="68"/>
      <c r="AF830" s="334"/>
      <c r="AG830" s="68"/>
      <c r="AH830" s="334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42"/>
      <c r="Q831" s="32"/>
      <c r="R831" s="32"/>
      <c r="S831" s="315"/>
      <c r="T831" s="32"/>
      <c r="U831" s="32"/>
      <c r="V831" s="315"/>
      <c r="W831" s="32"/>
      <c r="X831" s="32"/>
      <c r="Y831" s="32"/>
      <c r="Z831" s="315"/>
      <c r="AA831" s="67"/>
      <c r="AB831" s="67"/>
      <c r="AC831" s="68"/>
      <c r="AD831" s="334"/>
      <c r="AE831" s="68"/>
      <c r="AF831" s="334"/>
      <c r="AG831" s="68"/>
      <c r="AH831" s="334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42"/>
      <c r="Q832" s="32"/>
      <c r="R832" s="32"/>
      <c r="S832" s="315"/>
      <c r="T832" s="32"/>
      <c r="U832" s="32"/>
      <c r="V832" s="315"/>
      <c r="W832" s="32"/>
      <c r="X832" s="32"/>
      <c r="Y832" s="32"/>
      <c r="Z832" s="315"/>
      <c r="AA832" s="67"/>
      <c r="AB832" s="67"/>
      <c r="AC832" s="68"/>
      <c r="AD832" s="334"/>
      <c r="AE832" s="68"/>
      <c r="AF832" s="334"/>
      <c r="AG832" s="68"/>
      <c r="AH832" s="334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42"/>
      <c r="Q833" s="32"/>
      <c r="R833" s="32"/>
      <c r="S833" s="315"/>
      <c r="T833" s="32"/>
      <c r="U833" s="32"/>
      <c r="V833" s="315"/>
      <c r="W833" s="32"/>
      <c r="X833" s="32"/>
      <c r="Y833" s="32"/>
      <c r="Z833" s="315"/>
      <c r="AA833" s="67"/>
      <c r="AB833" s="67"/>
      <c r="AC833" s="68"/>
      <c r="AD833" s="334"/>
      <c r="AE833" s="68"/>
      <c r="AF833" s="334"/>
      <c r="AG833" s="68"/>
      <c r="AH833" s="334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42"/>
      <c r="Q834" s="32"/>
      <c r="R834" s="32"/>
      <c r="S834" s="315"/>
      <c r="T834" s="32"/>
      <c r="U834" s="32"/>
      <c r="V834" s="315"/>
      <c r="W834" s="32"/>
      <c r="X834" s="32"/>
      <c r="Y834" s="32"/>
      <c r="Z834" s="315"/>
      <c r="AA834" s="67"/>
      <c r="AB834" s="67"/>
      <c r="AC834" s="68"/>
      <c r="AD834" s="334"/>
      <c r="AE834" s="68"/>
      <c r="AF834" s="334"/>
      <c r="AG834" s="68"/>
      <c r="AH834" s="334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42"/>
      <c r="Q835" s="32"/>
      <c r="R835" s="32"/>
      <c r="S835" s="315"/>
      <c r="T835" s="32"/>
      <c r="U835" s="32"/>
      <c r="V835" s="315"/>
      <c r="W835" s="32"/>
      <c r="X835" s="32"/>
      <c r="Y835" s="32"/>
      <c r="Z835" s="315"/>
      <c r="AA835" s="67"/>
      <c r="AB835" s="67"/>
      <c r="AC835" s="68"/>
      <c r="AD835" s="334"/>
      <c r="AE835" s="68"/>
      <c r="AF835" s="334"/>
      <c r="AG835" s="68"/>
      <c r="AH835" s="334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42"/>
      <c r="Q836" s="32"/>
      <c r="R836" s="32"/>
      <c r="S836" s="315"/>
      <c r="T836" s="32"/>
      <c r="U836" s="32"/>
      <c r="V836" s="315"/>
      <c r="W836" s="32"/>
      <c r="X836" s="32"/>
      <c r="Y836" s="32"/>
      <c r="Z836" s="315"/>
      <c r="AA836" s="67"/>
      <c r="AB836" s="67"/>
      <c r="AC836" s="68"/>
      <c r="AD836" s="334"/>
      <c r="AE836" s="68"/>
      <c r="AF836" s="334"/>
      <c r="AG836" s="68"/>
      <c r="AH836" s="334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42"/>
      <c r="Q837" s="32"/>
      <c r="R837" s="32"/>
      <c r="S837" s="315"/>
      <c r="T837" s="32"/>
      <c r="U837" s="32"/>
      <c r="V837" s="315"/>
      <c r="W837" s="32"/>
      <c r="X837" s="32"/>
      <c r="Y837" s="32"/>
      <c r="Z837" s="315"/>
      <c r="AA837" s="67"/>
      <c r="AB837" s="67"/>
      <c r="AC837" s="68"/>
      <c r="AD837" s="334"/>
      <c r="AE837" s="68"/>
      <c r="AF837" s="334"/>
      <c r="AG837" s="68"/>
      <c r="AH837" s="334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42"/>
      <c r="Q838" s="32"/>
      <c r="R838" s="32"/>
      <c r="S838" s="315"/>
      <c r="T838" s="32"/>
      <c r="U838" s="32"/>
      <c r="V838" s="315"/>
      <c r="W838" s="32"/>
      <c r="X838" s="32"/>
      <c r="Y838" s="32"/>
      <c r="Z838" s="315"/>
      <c r="AA838" s="67"/>
      <c r="AB838" s="67"/>
      <c r="AC838" s="68"/>
      <c r="AD838" s="334"/>
      <c r="AE838" s="68"/>
      <c r="AF838" s="334"/>
      <c r="AG838" s="68"/>
      <c r="AH838" s="334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42"/>
      <c r="Q839" s="32"/>
      <c r="R839" s="32"/>
      <c r="S839" s="315"/>
      <c r="T839" s="32"/>
      <c r="U839" s="32"/>
      <c r="V839" s="315"/>
      <c r="W839" s="32"/>
      <c r="X839" s="32"/>
      <c r="Y839" s="32"/>
      <c r="Z839" s="315"/>
      <c r="AA839" s="67"/>
      <c r="AB839" s="67"/>
      <c r="AC839" s="68"/>
      <c r="AD839" s="334"/>
      <c r="AE839" s="68"/>
      <c r="AF839" s="334"/>
      <c r="AG839" s="68"/>
      <c r="AH839" s="334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42"/>
      <c r="Q840" s="32"/>
      <c r="R840" s="32"/>
      <c r="S840" s="315"/>
      <c r="T840" s="32"/>
      <c r="U840" s="32"/>
      <c r="V840" s="315"/>
      <c r="W840" s="32"/>
      <c r="X840" s="32"/>
      <c r="Y840" s="32"/>
      <c r="Z840" s="315"/>
      <c r="AA840" s="67"/>
      <c r="AB840" s="67"/>
      <c r="AC840" s="68"/>
      <c r="AD840" s="334"/>
      <c r="AE840" s="68"/>
      <c r="AF840" s="334"/>
      <c r="AG840" s="68"/>
      <c r="AH840" s="334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42"/>
      <c r="Q841" s="32"/>
      <c r="R841" s="32"/>
      <c r="S841" s="315"/>
      <c r="T841" s="32"/>
      <c r="U841" s="32"/>
      <c r="V841" s="315"/>
      <c r="W841" s="32"/>
      <c r="X841" s="32"/>
      <c r="Y841" s="32"/>
      <c r="Z841" s="315"/>
      <c r="AA841" s="67"/>
      <c r="AB841" s="67"/>
      <c r="AC841" s="68"/>
      <c r="AD841" s="334"/>
      <c r="AE841" s="68"/>
      <c r="AF841" s="334"/>
      <c r="AG841" s="68"/>
      <c r="AH841" s="334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42"/>
      <c r="Q842" s="32"/>
      <c r="R842" s="32"/>
      <c r="S842" s="315"/>
      <c r="T842" s="32"/>
      <c r="U842" s="32"/>
      <c r="V842" s="315"/>
      <c r="W842" s="32"/>
      <c r="X842" s="32"/>
      <c r="Y842" s="32"/>
      <c r="Z842" s="315"/>
      <c r="AA842" s="67"/>
      <c r="AB842" s="67"/>
      <c r="AC842" s="68"/>
      <c r="AD842" s="334"/>
      <c r="AE842" s="68"/>
      <c r="AF842" s="334"/>
      <c r="AG842" s="68"/>
      <c r="AH842" s="334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42"/>
      <c r="Q843" s="32"/>
      <c r="R843" s="32"/>
      <c r="S843" s="315"/>
      <c r="T843" s="32"/>
      <c r="U843" s="32"/>
      <c r="V843" s="315"/>
      <c r="W843" s="32"/>
      <c r="X843" s="32"/>
      <c r="Y843" s="32"/>
      <c r="Z843" s="315"/>
      <c r="AA843" s="67"/>
      <c r="AB843" s="67"/>
      <c r="AC843" s="68"/>
      <c r="AD843" s="334"/>
      <c r="AE843" s="68"/>
      <c r="AF843" s="334"/>
      <c r="AG843" s="68"/>
      <c r="AH843" s="334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42"/>
      <c r="Q844" s="32"/>
      <c r="R844" s="32"/>
      <c r="S844" s="315"/>
      <c r="T844" s="32"/>
      <c r="U844" s="32"/>
      <c r="V844" s="315"/>
      <c r="W844" s="32"/>
      <c r="X844" s="32"/>
      <c r="Y844" s="32"/>
      <c r="Z844" s="315"/>
      <c r="AA844" s="67"/>
      <c r="AB844" s="67"/>
      <c r="AC844" s="68"/>
      <c r="AD844" s="334"/>
      <c r="AE844" s="68"/>
      <c r="AF844" s="334"/>
      <c r="AG844" s="68"/>
      <c r="AH844" s="334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42"/>
      <c r="Q845" s="32"/>
      <c r="R845" s="32"/>
      <c r="S845" s="315"/>
      <c r="T845" s="32"/>
      <c r="U845" s="32"/>
      <c r="V845" s="315"/>
      <c r="W845" s="32"/>
      <c r="X845" s="32"/>
      <c r="Y845" s="32"/>
      <c r="Z845" s="315"/>
      <c r="AA845" s="67"/>
      <c r="AB845" s="67"/>
      <c r="AC845" s="68"/>
      <c r="AD845" s="334"/>
      <c r="AE845" s="68"/>
      <c r="AF845" s="334"/>
      <c r="AG845" s="68"/>
      <c r="AH845" s="334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42"/>
      <c r="Q846" s="32"/>
      <c r="R846" s="32"/>
      <c r="S846" s="315"/>
      <c r="T846" s="32"/>
      <c r="U846" s="32"/>
      <c r="V846" s="315"/>
      <c r="W846" s="32"/>
      <c r="X846" s="32"/>
      <c r="Y846" s="32"/>
      <c r="Z846" s="315"/>
      <c r="AA846" s="67"/>
      <c r="AB846" s="67"/>
      <c r="AC846" s="68"/>
      <c r="AD846" s="334"/>
      <c r="AE846" s="68"/>
      <c r="AF846" s="334"/>
      <c r="AG846" s="68"/>
      <c r="AH846" s="334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42"/>
      <c r="Q847" s="32"/>
      <c r="R847" s="32"/>
      <c r="S847" s="315"/>
      <c r="T847" s="32"/>
      <c r="U847" s="32"/>
      <c r="V847" s="315"/>
      <c r="W847" s="32"/>
      <c r="X847" s="32"/>
      <c r="Y847" s="32"/>
      <c r="Z847" s="315"/>
      <c r="AA847" s="67"/>
      <c r="AB847" s="67"/>
      <c r="AC847" s="68"/>
      <c r="AD847" s="334"/>
      <c r="AE847" s="68"/>
      <c r="AF847" s="334"/>
      <c r="AG847" s="68"/>
      <c r="AH847" s="334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42"/>
      <c r="Q848" s="32"/>
      <c r="R848" s="32"/>
      <c r="S848" s="315"/>
      <c r="T848" s="32"/>
      <c r="U848" s="32"/>
      <c r="V848" s="315"/>
      <c r="W848" s="32"/>
      <c r="X848" s="32"/>
      <c r="Y848" s="32"/>
      <c r="Z848" s="315"/>
      <c r="AA848" s="67"/>
      <c r="AB848" s="67"/>
      <c r="AC848" s="68"/>
      <c r="AD848" s="334"/>
      <c r="AE848" s="68"/>
      <c r="AF848" s="334"/>
      <c r="AG848" s="68"/>
      <c r="AH848" s="334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42"/>
      <c r="Q849" s="32"/>
      <c r="R849" s="32"/>
      <c r="S849" s="315"/>
      <c r="T849" s="32"/>
      <c r="U849" s="32"/>
      <c r="V849" s="315"/>
      <c r="W849" s="32"/>
      <c r="X849" s="32"/>
      <c r="Y849" s="32"/>
      <c r="Z849" s="315"/>
      <c r="AA849" s="67"/>
      <c r="AB849" s="67"/>
      <c r="AC849" s="68"/>
      <c r="AD849" s="334"/>
      <c r="AE849" s="68"/>
      <c r="AF849" s="334"/>
      <c r="AG849" s="68"/>
      <c r="AH849" s="334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42"/>
      <c r="Q850" s="32"/>
      <c r="R850" s="32"/>
      <c r="S850" s="315"/>
      <c r="T850" s="32"/>
      <c r="U850" s="32"/>
      <c r="V850" s="315"/>
      <c r="W850" s="32"/>
      <c r="X850" s="32"/>
      <c r="Y850" s="32"/>
      <c r="Z850" s="315"/>
      <c r="AA850" s="67"/>
      <c r="AB850" s="67"/>
      <c r="AC850" s="68"/>
      <c r="AD850" s="334"/>
      <c r="AE850" s="68"/>
      <c r="AF850" s="334"/>
      <c r="AG850" s="68"/>
      <c r="AH850" s="334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42"/>
      <c r="Q851" s="32"/>
      <c r="R851" s="32"/>
      <c r="S851" s="315"/>
      <c r="T851" s="32"/>
      <c r="U851" s="32"/>
      <c r="V851" s="315"/>
      <c r="W851" s="32"/>
      <c r="X851" s="32"/>
      <c r="Y851" s="32"/>
      <c r="Z851" s="315"/>
      <c r="AA851" s="67"/>
      <c r="AB851" s="67"/>
      <c r="AC851" s="68"/>
      <c r="AD851" s="334"/>
      <c r="AE851" s="68"/>
      <c r="AF851" s="334"/>
      <c r="AG851" s="68"/>
      <c r="AH851" s="334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42"/>
      <c r="Q852" s="32"/>
      <c r="R852" s="32"/>
      <c r="S852" s="315"/>
      <c r="T852" s="32"/>
      <c r="U852" s="32"/>
      <c r="V852" s="315"/>
      <c r="W852" s="32"/>
      <c r="X852" s="32"/>
      <c r="Y852" s="32"/>
      <c r="Z852" s="315"/>
      <c r="AA852" s="67"/>
      <c r="AB852" s="67"/>
      <c r="AC852" s="68"/>
      <c r="AD852" s="334"/>
      <c r="AE852" s="68"/>
      <c r="AF852" s="334"/>
      <c r="AG852" s="68"/>
      <c r="AH852" s="334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42"/>
      <c r="Q853" s="32"/>
      <c r="R853" s="32"/>
      <c r="S853" s="315"/>
      <c r="T853" s="32"/>
      <c r="U853" s="32"/>
      <c r="V853" s="315"/>
      <c r="W853" s="32"/>
      <c r="X853" s="32"/>
      <c r="Y853" s="32"/>
      <c r="Z853" s="315"/>
      <c r="AA853" s="67"/>
      <c r="AB853" s="67"/>
      <c r="AC853" s="68"/>
      <c r="AD853" s="334"/>
      <c r="AE853" s="68"/>
      <c r="AF853" s="334"/>
      <c r="AG853" s="68"/>
      <c r="AH853" s="334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42"/>
      <c r="Q854" s="32"/>
      <c r="R854" s="32"/>
      <c r="S854" s="315"/>
      <c r="T854" s="32"/>
      <c r="U854" s="32"/>
      <c r="V854" s="315"/>
      <c r="W854" s="32"/>
      <c r="X854" s="32"/>
      <c r="Y854" s="32"/>
      <c r="Z854" s="315"/>
      <c r="AA854" s="67"/>
      <c r="AB854" s="67"/>
      <c r="AC854" s="68"/>
      <c r="AD854" s="334"/>
      <c r="AE854" s="68"/>
      <c r="AF854" s="334"/>
      <c r="AG854" s="68"/>
      <c r="AH854" s="334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42"/>
      <c r="Q855" s="32"/>
      <c r="R855" s="32"/>
      <c r="S855" s="315"/>
      <c r="T855" s="32"/>
      <c r="U855" s="32"/>
      <c r="V855" s="315"/>
      <c r="W855" s="32"/>
      <c r="X855" s="32"/>
      <c r="Y855" s="32"/>
      <c r="Z855" s="315"/>
      <c r="AA855" s="67"/>
      <c r="AB855" s="67"/>
      <c r="AC855" s="68"/>
      <c r="AD855" s="334"/>
      <c r="AE855" s="68"/>
      <c r="AF855" s="334"/>
      <c r="AG855" s="68"/>
      <c r="AH855" s="334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42"/>
      <c r="Q856" s="32"/>
      <c r="R856" s="32"/>
      <c r="S856" s="315"/>
      <c r="T856" s="32"/>
      <c r="U856" s="32"/>
      <c r="V856" s="315"/>
      <c r="W856" s="32"/>
      <c r="X856" s="32"/>
      <c r="Y856" s="32"/>
      <c r="Z856" s="315"/>
      <c r="AA856" s="67"/>
      <c r="AB856" s="67"/>
      <c r="AC856" s="68"/>
      <c r="AD856" s="334"/>
      <c r="AE856" s="68"/>
      <c r="AF856" s="334"/>
      <c r="AG856" s="68"/>
      <c r="AH856" s="334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42"/>
      <c r="Q857" s="32"/>
      <c r="R857" s="32"/>
      <c r="S857" s="315"/>
      <c r="T857" s="32"/>
      <c r="U857" s="32"/>
      <c r="V857" s="315"/>
      <c r="W857" s="32"/>
      <c r="X857" s="32"/>
      <c r="Y857" s="32"/>
      <c r="Z857" s="315"/>
      <c r="AA857" s="67"/>
      <c r="AB857" s="67"/>
      <c r="AC857" s="68"/>
      <c r="AD857" s="334"/>
      <c r="AE857" s="68"/>
      <c r="AF857" s="334"/>
      <c r="AG857" s="68"/>
      <c r="AH857" s="334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42"/>
      <c r="Q858" s="32"/>
      <c r="R858" s="32"/>
      <c r="S858" s="315"/>
      <c r="T858" s="32"/>
      <c r="U858" s="32"/>
      <c r="V858" s="315"/>
      <c r="W858" s="32"/>
      <c r="X858" s="32"/>
      <c r="Y858" s="32"/>
      <c r="Z858" s="315"/>
      <c r="AA858" s="67"/>
      <c r="AB858" s="67"/>
      <c r="AC858" s="68"/>
      <c r="AD858" s="334"/>
      <c r="AE858" s="68"/>
      <c r="AF858" s="334"/>
      <c r="AG858" s="68"/>
      <c r="AH858" s="334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42"/>
      <c r="Q859" s="32"/>
      <c r="R859" s="32"/>
      <c r="S859" s="315"/>
      <c r="T859" s="32"/>
      <c r="U859" s="32"/>
      <c r="V859" s="315"/>
      <c r="W859" s="32"/>
      <c r="X859" s="32"/>
      <c r="Y859" s="32"/>
      <c r="Z859" s="315"/>
      <c r="AA859" s="67"/>
      <c r="AB859" s="67"/>
      <c r="AC859" s="68"/>
      <c r="AD859" s="334"/>
      <c r="AE859" s="68"/>
      <c r="AF859" s="334"/>
      <c r="AG859" s="68"/>
      <c r="AH859" s="334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42"/>
      <c r="Q860" s="32"/>
      <c r="R860" s="32"/>
      <c r="S860" s="315"/>
      <c r="T860" s="32"/>
      <c r="U860" s="32"/>
      <c r="V860" s="315"/>
      <c r="W860" s="32"/>
      <c r="X860" s="32"/>
      <c r="Y860" s="32"/>
      <c r="Z860" s="315"/>
      <c r="AA860" s="67"/>
      <c r="AB860" s="67"/>
      <c r="AC860" s="68"/>
      <c r="AD860" s="334"/>
      <c r="AE860" s="68"/>
      <c r="AF860" s="334"/>
      <c r="AG860" s="68"/>
      <c r="AH860" s="334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42"/>
      <c r="Q861" s="32"/>
      <c r="R861" s="32"/>
      <c r="S861" s="315"/>
      <c r="T861" s="32"/>
      <c r="U861" s="32"/>
      <c r="V861" s="315"/>
      <c r="W861" s="32"/>
      <c r="X861" s="32"/>
      <c r="Y861" s="32"/>
      <c r="Z861" s="315"/>
      <c r="AA861" s="67"/>
      <c r="AB861" s="67"/>
      <c r="AC861" s="68"/>
      <c r="AD861" s="334"/>
      <c r="AE861" s="68"/>
      <c r="AF861" s="334"/>
      <c r="AG861" s="68"/>
      <c r="AH861" s="334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42"/>
      <c r="Q862" s="32"/>
      <c r="R862" s="32"/>
      <c r="S862" s="315"/>
      <c r="T862" s="32"/>
      <c r="U862" s="32"/>
      <c r="V862" s="315"/>
      <c r="W862" s="32"/>
      <c r="X862" s="32"/>
      <c r="Y862" s="32"/>
      <c r="Z862" s="315"/>
      <c r="AA862" s="67"/>
      <c r="AB862" s="67"/>
      <c r="AC862" s="68"/>
      <c r="AD862" s="334"/>
      <c r="AE862" s="68"/>
      <c r="AF862" s="334"/>
      <c r="AG862" s="68"/>
      <c r="AH862" s="334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42"/>
      <c r="Q863" s="32"/>
      <c r="R863" s="32"/>
      <c r="S863" s="315"/>
      <c r="T863" s="32"/>
      <c r="U863" s="32"/>
      <c r="V863" s="315"/>
      <c r="W863" s="32"/>
      <c r="X863" s="32"/>
      <c r="Y863" s="32"/>
      <c r="Z863" s="315"/>
      <c r="AA863" s="67"/>
      <c r="AB863" s="67"/>
      <c r="AC863" s="68"/>
      <c r="AD863" s="334"/>
      <c r="AE863" s="68"/>
      <c r="AF863" s="334"/>
      <c r="AG863" s="68"/>
      <c r="AH863" s="334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42"/>
      <c r="Q864" s="32"/>
      <c r="R864" s="32"/>
      <c r="S864" s="315"/>
      <c r="T864" s="32"/>
      <c r="U864" s="32"/>
      <c r="V864" s="315"/>
      <c r="W864" s="32"/>
      <c r="X864" s="32"/>
      <c r="Y864" s="32"/>
      <c r="Z864" s="315"/>
      <c r="AA864" s="67"/>
      <c r="AB864" s="67"/>
      <c r="AC864" s="68"/>
      <c r="AD864" s="334"/>
      <c r="AE864" s="68"/>
      <c r="AF864" s="334"/>
      <c r="AG864" s="68"/>
      <c r="AH864" s="334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42"/>
      <c r="Q865" s="32"/>
      <c r="R865" s="32"/>
      <c r="S865" s="315"/>
      <c r="T865" s="32"/>
      <c r="U865" s="32"/>
      <c r="V865" s="315"/>
      <c r="W865" s="32"/>
      <c r="X865" s="32"/>
      <c r="Y865" s="32"/>
      <c r="Z865" s="315"/>
      <c r="AA865" s="67"/>
      <c r="AB865" s="67"/>
      <c r="AC865" s="68"/>
      <c r="AD865" s="334"/>
      <c r="AE865" s="68"/>
      <c r="AF865" s="334"/>
      <c r="AG865" s="68"/>
      <c r="AH865" s="334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42"/>
      <c r="Q866" s="32"/>
      <c r="R866" s="32"/>
      <c r="S866" s="315"/>
      <c r="T866" s="32"/>
      <c r="U866" s="32"/>
      <c r="V866" s="315"/>
      <c r="W866" s="32"/>
      <c r="X866" s="32"/>
      <c r="Y866" s="32"/>
      <c r="Z866" s="315"/>
      <c r="AA866" s="67"/>
      <c r="AB866" s="67"/>
      <c r="AC866" s="68"/>
      <c r="AD866" s="334"/>
      <c r="AE866" s="68"/>
      <c r="AF866" s="334"/>
      <c r="AG866" s="68"/>
      <c r="AH866" s="334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42"/>
      <c r="Q867" s="32"/>
      <c r="R867" s="32"/>
      <c r="S867" s="315"/>
      <c r="T867" s="32"/>
      <c r="U867" s="32"/>
      <c r="V867" s="315"/>
      <c r="W867" s="32"/>
      <c r="X867" s="32"/>
      <c r="Y867" s="32"/>
      <c r="Z867" s="315"/>
      <c r="AA867" s="67"/>
      <c r="AB867" s="67"/>
      <c r="AC867" s="68"/>
      <c r="AD867" s="334"/>
      <c r="AE867" s="68"/>
      <c r="AF867" s="334"/>
      <c r="AG867" s="68"/>
      <c r="AH867" s="334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42"/>
      <c r="Q868" s="32"/>
      <c r="R868" s="32"/>
      <c r="S868" s="315"/>
      <c r="T868" s="32"/>
      <c r="U868" s="32"/>
      <c r="V868" s="315"/>
      <c r="W868" s="32"/>
      <c r="X868" s="32"/>
      <c r="Y868" s="32"/>
      <c r="Z868" s="315"/>
      <c r="AA868" s="67"/>
      <c r="AB868" s="67"/>
      <c r="AC868" s="68"/>
      <c r="AD868" s="334"/>
      <c r="AE868" s="68"/>
      <c r="AF868" s="334"/>
      <c r="AG868" s="68"/>
      <c r="AH868" s="334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42"/>
      <c r="Q869" s="32"/>
      <c r="R869" s="32"/>
      <c r="S869" s="315"/>
      <c r="T869" s="32"/>
      <c r="U869" s="32"/>
      <c r="V869" s="315"/>
      <c r="W869" s="32"/>
      <c r="X869" s="32"/>
      <c r="Y869" s="32"/>
      <c r="Z869" s="315"/>
      <c r="AA869" s="67"/>
      <c r="AB869" s="67"/>
      <c r="AC869" s="68"/>
      <c r="AD869" s="334"/>
      <c r="AE869" s="68"/>
      <c r="AF869" s="334"/>
      <c r="AG869" s="68"/>
      <c r="AH869" s="334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42"/>
      <c r="Q870" s="32"/>
      <c r="R870" s="32"/>
      <c r="S870" s="315"/>
      <c r="T870" s="32"/>
      <c r="U870" s="32"/>
      <c r="V870" s="315"/>
      <c r="W870" s="32"/>
      <c r="X870" s="32"/>
      <c r="Y870" s="32"/>
      <c r="Z870" s="315"/>
      <c r="AA870" s="67"/>
      <c r="AB870" s="67"/>
      <c r="AC870" s="68"/>
      <c r="AD870" s="334"/>
      <c r="AE870" s="68"/>
      <c r="AF870" s="334"/>
      <c r="AG870" s="68"/>
      <c r="AH870" s="334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42"/>
      <c r="Q871" s="32"/>
      <c r="R871" s="32"/>
      <c r="S871" s="315"/>
      <c r="T871" s="32"/>
      <c r="U871" s="32"/>
      <c r="V871" s="315"/>
      <c r="W871" s="32"/>
      <c r="X871" s="32"/>
      <c r="Y871" s="32"/>
      <c r="Z871" s="315"/>
      <c r="AA871" s="67"/>
      <c r="AB871" s="67"/>
      <c r="AC871" s="68"/>
      <c r="AD871" s="334"/>
      <c r="AE871" s="68"/>
      <c r="AF871" s="334"/>
      <c r="AG871" s="68"/>
      <c r="AH871" s="334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42"/>
      <c r="Q872" s="32"/>
      <c r="R872" s="32"/>
      <c r="S872" s="315"/>
      <c r="T872" s="32"/>
      <c r="U872" s="32"/>
      <c r="V872" s="315"/>
      <c r="W872" s="32"/>
      <c r="X872" s="32"/>
      <c r="Y872" s="32"/>
      <c r="Z872" s="315"/>
      <c r="AA872" s="67"/>
      <c r="AB872" s="67"/>
      <c r="AC872" s="68"/>
      <c r="AD872" s="334"/>
      <c r="AE872" s="68"/>
      <c r="AF872" s="334"/>
      <c r="AG872" s="68"/>
      <c r="AH872" s="334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42"/>
      <c r="Q873" s="32"/>
      <c r="R873" s="32"/>
      <c r="S873" s="315"/>
      <c r="T873" s="32"/>
      <c r="U873" s="32"/>
      <c r="V873" s="315"/>
      <c r="W873" s="32"/>
      <c r="X873" s="32"/>
      <c r="Y873" s="32"/>
      <c r="Z873" s="315"/>
      <c r="AA873" s="67"/>
      <c r="AB873" s="67"/>
      <c r="AC873" s="68"/>
      <c r="AD873" s="334"/>
      <c r="AE873" s="68"/>
      <c r="AF873" s="334"/>
      <c r="AG873" s="68"/>
      <c r="AH873" s="334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42"/>
      <c r="Q874" s="32"/>
      <c r="R874" s="32"/>
      <c r="S874" s="315"/>
      <c r="T874" s="32"/>
      <c r="U874" s="32"/>
      <c r="V874" s="315"/>
      <c r="W874" s="32"/>
      <c r="X874" s="32"/>
      <c r="Y874" s="32"/>
      <c r="Z874" s="315"/>
      <c r="AA874" s="67"/>
      <c r="AB874" s="67"/>
      <c r="AC874" s="68"/>
      <c r="AD874" s="334"/>
      <c r="AE874" s="68"/>
      <c r="AF874" s="334"/>
      <c r="AG874" s="68"/>
      <c r="AH874" s="334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42"/>
      <c r="Q875" s="32"/>
      <c r="R875" s="32"/>
      <c r="S875" s="315"/>
      <c r="T875" s="32"/>
      <c r="U875" s="32"/>
      <c r="V875" s="315"/>
      <c r="W875" s="32"/>
      <c r="X875" s="32"/>
      <c r="Y875" s="32"/>
      <c r="Z875" s="315"/>
      <c r="AA875" s="67"/>
      <c r="AB875" s="67"/>
      <c r="AC875" s="68"/>
      <c r="AD875" s="334"/>
      <c r="AE875" s="68"/>
      <c r="AF875" s="334"/>
      <c r="AG875" s="68"/>
      <c r="AH875" s="334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42"/>
      <c r="Q876" s="32"/>
      <c r="R876" s="32"/>
      <c r="S876" s="315"/>
      <c r="T876" s="32"/>
      <c r="U876" s="32"/>
      <c r="V876" s="315"/>
      <c r="W876" s="32"/>
      <c r="X876" s="32"/>
      <c r="Y876" s="32"/>
      <c r="Z876" s="315"/>
      <c r="AA876" s="67"/>
      <c r="AB876" s="67"/>
      <c r="AC876" s="68"/>
      <c r="AD876" s="334"/>
      <c r="AE876" s="68"/>
      <c r="AF876" s="334"/>
      <c r="AG876" s="68"/>
      <c r="AH876" s="334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42"/>
      <c r="Q877" s="32"/>
      <c r="R877" s="32"/>
      <c r="S877" s="315"/>
      <c r="T877" s="32"/>
      <c r="U877" s="32"/>
      <c r="V877" s="315"/>
      <c r="W877" s="32"/>
      <c r="X877" s="32"/>
      <c r="Y877" s="32"/>
      <c r="Z877" s="315"/>
      <c r="AA877" s="67"/>
      <c r="AB877" s="67"/>
      <c r="AC877" s="68"/>
      <c r="AD877" s="334"/>
      <c r="AE877" s="68"/>
      <c r="AF877" s="334"/>
      <c r="AG877" s="68"/>
      <c r="AH877" s="334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42"/>
      <c r="Q878" s="32"/>
      <c r="R878" s="32"/>
      <c r="S878" s="315"/>
      <c r="T878" s="32"/>
      <c r="U878" s="32"/>
      <c r="V878" s="315"/>
      <c r="W878" s="32"/>
      <c r="X878" s="32"/>
      <c r="Y878" s="32"/>
      <c r="Z878" s="315"/>
      <c r="AA878" s="67"/>
      <c r="AB878" s="67"/>
      <c r="AC878" s="68"/>
      <c r="AD878" s="334"/>
      <c r="AE878" s="68"/>
      <c r="AF878" s="334"/>
      <c r="AG878" s="68"/>
      <c r="AH878" s="334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42"/>
      <c r="Q879" s="32"/>
      <c r="R879" s="32"/>
      <c r="S879" s="315"/>
      <c r="T879" s="32"/>
      <c r="U879" s="32"/>
      <c r="V879" s="315"/>
      <c r="W879" s="32"/>
      <c r="X879" s="32"/>
      <c r="Y879" s="32"/>
      <c r="Z879" s="315"/>
      <c r="AA879" s="67"/>
      <c r="AB879" s="67"/>
      <c r="AC879" s="68"/>
      <c r="AD879" s="334"/>
      <c r="AE879" s="68"/>
      <c r="AF879" s="334"/>
      <c r="AG879" s="68"/>
      <c r="AH879" s="334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42"/>
      <c r="Q880" s="32"/>
      <c r="R880" s="32"/>
      <c r="S880" s="315"/>
      <c r="T880" s="32"/>
      <c r="U880" s="32"/>
      <c r="V880" s="315"/>
      <c r="W880" s="32"/>
      <c r="X880" s="32"/>
      <c r="Y880" s="32"/>
      <c r="Z880" s="315"/>
      <c r="AA880" s="67"/>
      <c r="AB880" s="67"/>
      <c r="AC880" s="68"/>
      <c r="AD880" s="334"/>
      <c r="AE880" s="68"/>
      <c r="AF880" s="334"/>
      <c r="AG880" s="68"/>
      <c r="AH880" s="334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42"/>
      <c r="Q881" s="32"/>
      <c r="R881" s="32"/>
      <c r="S881" s="315"/>
      <c r="T881" s="32"/>
      <c r="U881" s="32"/>
      <c r="V881" s="315"/>
      <c r="W881" s="32"/>
      <c r="X881" s="32"/>
      <c r="Y881" s="32"/>
      <c r="Z881" s="315"/>
      <c r="AA881" s="67"/>
      <c r="AB881" s="67"/>
      <c r="AC881" s="68"/>
      <c r="AD881" s="334"/>
      <c r="AE881" s="68"/>
      <c r="AF881" s="334"/>
      <c r="AG881" s="68"/>
      <c r="AH881" s="334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42"/>
      <c r="Q882" s="32"/>
      <c r="R882" s="32"/>
      <c r="S882" s="315"/>
      <c r="T882" s="32"/>
      <c r="U882" s="32"/>
      <c r="V882" s="315"/>
      <c r="W882" s="32"/>
      <c r="X882" s="32"/>
      <c r="Y882" s="32"/>
      <c r="Z882" s="315"/>
      <c r="AA882" s="67"/>
      <c r="AB882" s="67"/>
      <c r="AC882" s="68"/>
      <c r="AD882" s="334"/>
      <c r="AE882" s="68"/>
      <c r="AF882" s="334"/>
      <c r="AG882" s="68"/>
      <c r="AH882" s="334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42"/>
      <c r="Q883" s="32"/>
      <c r="R883" s="32"/>
      <c r="S883" s="315"/>
      <c r="T883" s="32"/>
      <c r="U883" s="32"/>
      <c r="V883" s="315"/>
      <c r="W883" s="32"/>
      <c r="X883" s="32"/>
      <c r="Y883" s="32"/>
      <c r="Z883" s="315"/>
      <c r="AA883" s="67"/>
      <c r="AB883" s="67"/>
      <c r="AC883" s="68"/>
      <c r="AD883" s="334"/>
      <c r="AE883" s="68"/>
      <c r="AF883" s="334"/>
      <c r="AG883" s="68"/>
      <c r="AH883" s="334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42"/>
      <c r="Q884" s="32"/>
      <c r="R884" s="32"/>
      <c r="S884" s="315"/>
      <c r="T884" s="32"/>
      <c r="U884" s="32"/>
      <c r="V884" s="315"/>
      <c r="W884" s="32"/>
      <c r="X884" s="32"/>
      <c r="Y884" s="32"/>
      <c r="Z884" s="315"/>
      <c r="AA884" s="67"/>
      <c r="AB884" s="67"/>
      <c r="AC884" s="68"/>
      <c r="AD884" s="334"/>
      <c r="AE884" s="68"/>
      <c r="AF884" s="334"/>
      <c r="AG884" s="68"/>
      <c r="AH884" s="334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42"/>
      <c r="Q885" s="32"/>
      <c r="R885" s="32"/>
      <c r="S885" s="315"/>
      <c r="T885" s="32"/>
      <c r="U885" s="32"/>
      <c r="V885" s="315"/>
      <c r="W885" s="32"/>
      <c r="X885" s="32"/>
      <c r="Y885" s="32"/>
      <c r="Z885" s="315"/>
      <c r="AA885" s="67"/>
      <c r="AB885" s="67"/>
      <c r="AC885" s="68"/>
      <c r="AD885" s="334"/>
      <c r="AE885" s="68"/>
      <c r="AF885" s="334"/>
      <c r="AG885" s="68"/>
      <c r="AH885" s="334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42"/>
      <c r="Q886" s="32"/>
      <c r="R886" s="32"/>
      <c r="S886" s="315"/>
      <c r="T886" s="32"/>
      <c r="U886" s="32"/>
      <c r="V886" s="315"/>
      <c r="W886" s="32"/>
      <c r="X886" s="32"/>
      <c r="Y886" s="32"/>
      <c r="Z886" s="315"/>
      <c r="AA886" s="67"/>
      <c r="AB886" s="67"/>
      <c r="AC886" s="68"/>
      <c r="AD886" s="334"/>
      <c r="AE886" s="68"/>
      <c r="AF886" s="334"/>
      <c r="AG886" s="68"/>
      <c r="AH886" s="334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42"/>
      <c r="Q887" s="32"/>
      <c r="R887" s="32"/>
      <c r="S887" s="315"/>
      <c r="T887" s="32"/>
      <c r="U887" s="32"/>
      <c r="V887" s="315"/>
      <c r="W887" s="32"/>
      <c r="X887" s="32"/>
      <c r="Y887" s="32"/>
      <c r="Z887" s="315"/>
      <c r="AA887" s="67"/>
      <c r="AB887" s="67"/>
      <c r="AC887" s="68"/>
      <c r="AD887" s="334"/>
      <c r="AE887" s="68"/>
      <c r="AF887" s="334"/>
      <c r="AG887" s="68"/>
      <c r="AH887" s="334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42"/>
      <c r="Q888" s="32"/>
      <c r="R888" s="32"/>
      <c r="S888" s="315"/>
      <c r="T888" s="32"/>
      <c r="U888" s="32"/>
      <c r="V888" s="315"/>
      <c r="W888" s="32"/>
      <c r="X888" s="32"/>
      <c r="Y888" s="32"/>
      <c r="Z888" s="315"/>
      <c r="AA888" s="67"/>
      <c r="AB888" s="67"/>
      <c r="AC888" s="68"/>
      <c r="AD888" s="334"/>
      <c r="AE888" s="68"/>
      <c r="AF888" s="334"/>
      <c r="AG888" s="68"/>
      <c r="AH888" s="334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42"/>
      <c r="Q889" s="32"/>
      <c r="R889" s="32"/>
      <c r="S889" s="315"/>
      <c r="T889" s="32"/>
      <c r="U889" s="32"/>
      <c r="V889" s="315"/>
      <c r="W889" s="32"/>
      <c r="X889" s="32"/>
      <c r="Y889" s="32"/>
      <c r="Z889" s="315"/>
      <c r="AA889" s="67"/>
      <c r="AB889" s="67"/>
      <c r="AC889" s="68"/>
      <c r="AD889" s="334"/>
      <c r="AE889" s="68"/>
      <c r="AF889" s="334"/>
      <c r="AG889" s="68"/>
      <c r="AH889" s="334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42"/>
      <c r="Q890" s="32"/>
      <c r="R890" s="32"/>
      <c r="S890" s="315"/>
      <c r="T890" s="32"/>
      <c r="U890" s="32"/>
      <c r="V890" s="315"/>
      <c r="W890" s="32"/>
      <c r="X890" s="32"/>
      <c r="Y890" s="32"/>
      <c r="Z890" s="315"/>
      <c r="AA890" s="67"/>
      <c r="AB890" s="67"/>
      <c r="AC890" s="68"/>
      <c r="AD890" s="334"/>
      <c r="AE890" s="68"/>
      <c r="AF890" s="334"/>
      <c r="AG890" s="68"/>
      <c r="AH890" s="334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42"/>
      <c r="Q891" s="32"/>
      <c r="R891" s="32"/>
      <c r="S891" s="315"/>
      <c r="T891" s="32"/>
      <c r="U891" s="32"/>
      <c r="V891" s="315"/>
      <c r="W891" s="32"/>
      <c r="X891" s="32"/>
      <c r="Y891" s="32"/>
      <c r="Z891" s="315"/>
      <c r="AA891" s="67"/>
      <c r="AB891" s="67"/>
      <c r="AC891" s="68"/>
      <c r="AD891" s="334"/>
      <c r="AE891" s="68"/>
      <c r="AF891" s="334"/>
      <c r="AG891" s="68"/>
      <c r="AH891" s="334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42"/>
      <c r="Q892" s="32"/>
      <c r="R892" s="32"/>
      <c r="S892" s="315"/>
      <c r="T892" s="32"/>
      <c r="U892" s="32"/>
      <c r="V892" s="315"/>
      <c r="W892" s="32"/>
      <c r="X892" s="32"/>
      <c r="Y892" s="32"/>
      <c r="Z892" s="315"/>
      <c r="AA892" s="67"/>
      <c r="AB892" s="67"/>
      <c r="AC892" s="68"/>
      <c r="AD892" s="334"/>
      <c r="AE892" s="68"/>
      <c r="AF892" s="334"/>
      <c r="AG892" s="68"/>
      <c r="AH892" s="334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42"/>
      <c r="Q893" s="32"/>
      <c r="R893" s="32"/>
      <c r="S893" s="315"/>
      <c r="T893" s="32"/>
      <c r="U893" s="32"/>
      <c r="V893" s="315"/>
      <c r="W893" s="32"/>
      <c r="X893" s="32"/>
      <c r="Y893" s="32"/>
      <c r="Z893" s="315"/>
      <c r="AA893" s="67"/>
      <c r="AB893" s="67"/>
      <c r="AC893" s="68"/>
      <c r="AD893" s="334"/>
      <c r="AE893" s="68"/>
      <c r="AF893" s="334"/>
      <c r="AG893" s="68"/>
      <c r="AH893" s="334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42"/>
      <c r="Q894" s="32"/>
      <c r="R894" s="32"/>
      <c r="S894" s="315"/>
      <c r="T894" s="32"/>
      <c r="U894" s="32"/>
      <c r="V894" s="315"/>
      <c r="W894" s="32"/>
      <c r="X894" s="32"/>
      <c r="Y894" s="32"/>
      <c r="Z894" s="315"/>
      <c r="AA894" s="67"/>
      <c r="AB894" s="67"/>
      <c r="AC894" s="68"/>
      <c r="AD894" s="334"/>
      <c r="AE894" s="68"/>
      <c r="AF894" s="334"/>
      <c r="AG894" s="68"/>
      <c r="AH894" s="334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42"/>
      <c r="Q895" s="32"/>
      <c r="R895" s="32"/>
      <c r="S895" s="315"/>
      <c r="T895" s="32"/>
      <c r="U895" s="32"/>
      <c r="V895" s="315"/>
      <c r="W895" s="32"/>
      <c r="X895" s="32"/>
      <c r="Y895" s="32"/>
      <c r="Z895" s="315"/>
      <c r="AA895" s="67"/>
      <c r="AB895" s="67"/>
      <c r="AC895" s="68"/>
      <c r="AD895" s="334"/>
      <c r="AE895" s="68"/>
      <c r="AF895" s="334"/>
      <c r="AG895" s="68"/>
      <c r="AH895" s="334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42"/>
      <c r="Q896" s="32"/>
      <c r="R896" s="32"/>
      <c r="S896" s="315"/>
      <c r="T896" s="32"/>
      <c r="U896" s="32"/>
      <c r="V896" s="315"/>
      <c r="W896" s="32"/>
      <c r="X896" s="32"/>
      <c r="Y896" s="32"/>
      <c r="Z896" s="315"/>
      <c r="AA896" s="67"/>
      <c r="AB896" s="67"/>
      <c r="AC896" s="68"/>
      <c r="AD896" s="334"/>
      <c r="AE896" s="68"/>
      <c r="AF896" s="334"/>
      <c r="AG896" s="68"/>
      <c r="AH896" s="334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42"/>
      <c r="Q897" s="32"/>
      <c r="R897" s="32"/>
      <c r="S897" s="315"/>
      <c r="T897" s="32"/>
      <c r="U897" s="32"/>
      <c r="V897" s="315"/>
      <c r="W897" s="32"/>
      <c r="X897" s="32"/>
      <c r="Y897" s="32"/>
      <c r="Z897" s="315"/>
      <c r="AA897" s="67"/>
      <c r="AB897" s="67"/>
      <c r="AC897" s="68"/>
      <c r="AD897" s="334"/>
      <c r="AE897" s="68"/>
      <c r="AF897" s="334"/>
      <c r="AG897" s="68"/>
      <c r="AH897" s="334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42"/>
      <c r="Q898" s="32"/>
      <c r="R898" s="32"/>
      <c r="S898" s="315"/>
      <c r="T898" s="32"/>
      <c r="U898" s="32"/>
      <c r="V898" s="315"/>
      <c r="W898" s="32"/>
      <c r="X898" s="32"/>
      <c r="Y898" s="32"/>
      <c r="Z898" s="315"/>
      <c r="AA898" s="67"/>
      <c r="AB898" s="67"/>
      <c r="AC898" s="68"/>
      <c r="AD898" s="334"/>
      <c r="AE898" s="68"/>
      <c r="AF898" s="334"/>
      <c r="AG898" s="68"/>
      <c r="AH898" s="334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42"/>
      <c r="Q899" s="32"/>
      <c r="R899" s="32"/>
      <c r="S899" s="315"/>
      <c r="T899" s="32"/>
      <c r="U899" s="32"/>
      <c r="V899" s="315"/>
      <c r="W899" s="32"/>
      <c r="X899" s="32"/>
      <c r="Y899" s="32"/>
      <c r="Z899" s="315"/>
      <c r="AA899" s="67"/>
      <c r="AB899" s="67"/>
      <c r="AC899" s="68"/>
      <c r="AD899" s="334"/>
      <c r="AE899" s="68"/>
      <c r="AF899" s="334"/>
      <c r="AG899" s="68"/>
      <c r="AH899" s="334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42"/>
      <c r="Q900" s="32"/>
      <c r="R900" s="32"/>
      <c r="S900" s="315"/>
      <c r="T900" s="32"/>
      <c r="U900" s="32"/>
      <c r="V900" s="315"/>
      <c r="W900" s="32"/>
      <c r="X900" s="32"/>
      <c r="Y900" s="32"/>
      <c r="Z900" s="315"/>
      <c r="AA900" s="67"/>
      <c r="AB900" s="67"/>
      <c r="AC900" s="68"/>
      <c r="AD900" s="334"/>
      <c r="AE900" s="68"/>
      <c r="AF900" s="334"/>
      <c r="AG900" s="68"/>
      <c r="AH900" s="334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42"/>
      <c r="Q901" s="32"/>
      <c r="R901" s="32"/>
      <c r="S901" s="315"/>
      <c r="T901" s="32"/>
      <c r="U901" s="32"/>
      <c r="V901" s="315"/>
      <c r="W901" s="32"/>
      <c r="X901" s="32"/>
      <c r="Y901" s="32"/>
      <c r="Z901" s="315"/>
      <c r="AA901" s="67"/>
      <c r="AB901" s="67"/>
      <c r="AC901" s="68"/>
      <c r="AD901" s="334"/>
      <c r="AE901" s="68"/>
      <c r="AF901" s="334"/>
      <c r="AG901" s="68"/>
      <c r="AH901" s="334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42"/>
      <c r="Q902" s="32"/>
      <c r="R902" s="32"/>
      <c r="S902" s="315"/>
      <c r="T902" s="32"/>
      <c r="U902" s="32"/>
      <c r="V902" s="315"/>
      <c r="W902" s="32"/>
      <c r="X902" s="32"/>
      <c r="Y902" s="32"/>
      <c r="Z902" s="315"/>
      <c r="AA902" s="67"/>
      <c r="AB902" s="67"/>
      <c r="AC902" s="68"/>
      <c r="AD902" s="334"/>
      <c r="AE902" s="68"/>
      <c r="AF902" s="334"/>
      <c r="AG902" s="68"/>
      <c r="AH902" s="334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42"/>
      <c r="Q903" s="32"/>
      <c r="R903" s="32"/>
      <c r="S903" s="315"/>
      <c r="T903" s="32"/>
      <c r="U903" s="32"/>
      <c r="V903" s="315"/>
      <c r="W903" s="32"/>
      <c r="X903" s="32"/>
      <c r="Y903" s="32"/>
      <c r="Z903" s="315"/>
      <c r="AA903" s="67"/>
      <c r="AB903" s="67"/>
      <c r="AC903" s="68"/>
      <c r="AD903" s="334"/>
      <c r="AE903" s="68"/>
      <c r="AF903" s="334"/>
      <c r="AG903" s="68"/>
      <c r="AH903" s="334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42"/>
      <c r="Q904" s="32"/>
      <c r="R904" s="32"/>
      <c r="S904" s="315"/>
      <c r="T904" s="32"/>
      <c r="U904" s="32"/>
      <c r="V904" s="315"/>
      <c r="W904" s="32"/>
      <c r="X904" s="32"/>
      <c r="Y904" s="32"/>
      <c r="Z904" s="315"/>
      <c r="AA904" s="67"/>
      <c r="AB904" s="67"/>
      <c r="AC904" s="68"/>
      <c r="AD904" s="334"/>
      <c r="AE904" s="68"/>
      <c r="AF904" s="334"/>
      <c r="AG904" s="68"/>
      <c r="AH904" s="334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42"/>
      <c r="Q905" s="32"/>
      <c r="R905" s="32"/>
      <c r="S905" s="315"/>
      <c r="T905" s="32"/>
      <c r="U905" s="32"/>
      <c r="V905" s="315"/>
      <c r="W905" s="32"/>
      <c r="X905" s="32"/>
      <c r="Y905" s="32"/>
      <c r="Z905" s="315"/>
      <c r="AA905" s="67"/>
      <c r="AB905" s="67"/>
      <c r="AC905" s="68"/>
      <c r="AD905" s="334"/>
      <c r="AE905" s="68"/>
      <c r="AF905" s="334"/>
      <c r="AG905" s="68"/>
      <c r="AH905" s="334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42"/>
      <c r="Q906" s="32"/>
      <c r="R906" s="32"/>
      <c r="S906" s="315"/>
      <c r="T906" s="32"/>
      <c r="U906" s="32"/>
      <c r="V906" s="315"/>
      <c r="W906" s="32"/>
      <c r="X906" s="32"/>
      <c r="Y906" s="32"/>
      <c r="Z906" s="315"/>
      <c r="AA906" s="67"/>
      <c r="AB906" s="67"/>
      <c r="AC906" s="68"/>
      <c r="AD906" s="334"/>
      <c r="AE906" s="68"/>
      <c r="AF906" s="334"/>
      <c r="AG906" s="68"/>
      <c r="AH906" s="334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42"/>
      <c r="Q907" s="32"/>
      <c r="R907" s="32"/>
      <c r="S907" s="315"/>
      <c r="T907" s="32"/>
      <c r="U907" s="32"/>
      <c r="V907" s="315"/>
      <c r="W907" s="32"/>
      <c r="X907" s="32"/>
      <c r="Y907" s="32"/>
      <c r="Z907" s="315"/>
      <c r="AA907" s="67"/>
      <c r="AB907" s="67"/>
      <c r="AC907" s="68"/>
      <c r="AD907" s="334"/>
      <c r="AE907" s="68"/>
      <c r="AF907" s="334"/>
      <c r="AG907" s="68"/>
      <c r="AH907" s="334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42"/>
      <c r="Q908" s="32"/>
      <c r="R908" s="32"/>
      <c r="S908" s="315"/>
      <c r="T908" s="32"/>
      <c r="U908" s="32"/>
      <c r="V908" s="315"/>
      <c r="W908" s="32"/>
      <c r="X908" s="32"/>
      <c r="Y908" s="32"/>
      <c r="Z908" s="315"/>
      <c r="AA908" s="67"/>
      <c r="AB908" s="67"/>
      <c r="AC908" s="68"/>
      <c r="AD908" s="334"/>
      <c r="AE908" s="68"/>
      <c r="AF908" s="334"/>
      <c r="AG908" s="68"/>
      <c r="AH908" s="334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42"/>
      <c r="Q909" s="32"/>
      <c r="R909" s="32"/>
      <c r="S909" s="315"/>
      <c r="T909" s="32"/>
      <c r="U909" s="32"/>
      <c r="V909" s="315"/>
      <c r="W909" s="32"/>
      <c r="X909" s="32"/>
      <c r="Y909" s="32"/>
      <c r="Z909" s="315"/>
      <c r="AA909" s="67"/>
      <c r="AB909" s="67"/>
      <c r="AC909" s="68"/>
      <c r="AD909" s="334"/>
      <c r="AE909" s="68"/>
      <c r="AF909" s="334"/>
      <c r="AG909" s="68"/>
      <c r="AH909" s="334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42"/>
      <c r="Q910" s="32"/>
      <c r="R910" s="32"/>
      <c r="S910" s="315"/>
      <c r="T910" s="32"/>
      <c r="U910" s="32"/>
      <c r="V910" s="315"/>
      <c r="W910" s="32"/>
      <c r="X910" s="32"/>
      <c r="Y910" s="32"/>
      <c r="Z910" s="315"/>
      <c r="AA910" s="67"/>
      <c r="AB910" s="67"/>
      <c r="AC910" s="68"/>
      <c r="AD910" s="334"/>
      <c r="AE910" s="68"/>
      <c r="AF910" s="334"/>
      <c r="AG910" s="68"/>
      <c r="AH910" s="334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42"/>
      <c r="Q911" s="32"/>
      <c r="R911" s="32"/>
      <c r="S911" s="315"/>
      <c r="T911" s="32"/>
      <c r="U911" s="32"/>
      <c r="V911" s="315"/>
      <c r="W911" s="32"/>
      <c r="X911" s="32"/>
      <c r="Y911" s="32"/>
      <c r="Z911" s="315"/>
      <c r="AA911" s="67"/>
      <c r="AB911" s="67"/>
      <c r="AC911" s="68"/>
      <c r="AD911" s="334"/>
      <c r="AE911" s="68"/>
      <c r="AF911" s="334"/>
      <c r="AG911" s="68"/>
      <c r="AH911" s="334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42"/>
      <c r="Q912" s="32"/>
      <c r="R912" s="32"/>
      <c r="S912" s="315"/>
      <c r="T912" s="32"/>
      <c r="U912" s="32"/>
      <c r="V912" s="315"/>
      <c r="W912" s="32"/>
      <c r="X912" s="32"/>
      <c r="Y912" s="32"/>
      <c r="Z912" s="315"/>
      <c r="AA912" s="67"/>
      <c r="AB912" s="67"/>
      <c r="AC912" s="68"/>
      <c r="AD912" s="334"/>
      <c r="AE912" s="68"/>
      <c r="AF912" s="334"/>
      <c r="AG912" s="68"/>
      <c r="AH912" s="334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42"/>
      <c r="Q913" s="32"/>
      <c r="R913" s="32"/>
      <c r="S913" s="315"/>
      <c r="T913" s="32"/>
      <c r="U913" s="32"/>
      <c r="V913" s="315"/>
      <c r="W913" s="32"/>
      <c r="X913" s="32"/>
      <c r="Y913" s="32"/>
      <c r="Z913" s="315"/>
      <c r="AA913" s="67"/>
      <c r="AB913" s="67"/>
      <c r="AC913" s="68"/>
      <c r="AD913" s="334"/>
      <c r="AE913" s="68"/>
      <c r="AF913" s="334"/>
      <c r="AG913" s="68"/>
      <c r="AH913" s="334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42"/>
      <c r="Q914" s="32"/>
      <c r="R914" s="32"/>
      <c r="S914" s="315"/>
      <c r="T914" s="32"/>
      <c r="U914" s="32"/>
      <c r="V914" s="315"/>
      <c r="W914" s="32"/>
      <c r="X914" s="32"/>
      <c r="Y914" s="32"/>
      <c r="Z914" s="315"/>
      <c r="AA914" s="67"/>
      <c r="AB914" s="67"/>
      <c r="AC914" s="68"/>
      <c r="AD914" s="334"/>
      <c r="AE914" s="68"/>
      <c r="AF914" s="334"/>
      <c r="AG914" s="68"/>
      <c r="AH914" s="334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42"/>
      <c r="Q915" s="32"/>
      <c r="R915" s="32"/>
      <c r="S915" s="315"/>
      <c r="T915" s="32"/>
      <c r="U915" s="32"/>
      <c r="V915" s="315"/>
      <c r="W915" s="32"/>
      <c r="X915" s="32"/>
      <c r="Y915" s="32"/>
      <c r="Z915" s="315"/>
      <c r="AA915" s="67"/>
      <c r="AB915" s="67"/>
      <c r="AC915" s="68"/>
      <c r="AD915" s="334"/>
      <c r="AE915" s="68"/>
      <c r="AF915" s="334"/>
      <c r="AG915" s="68"/>
      <c r="AH915" s="334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42"/>
      <c r="Q916" s="32"/>
      <c r="R916" s="32"/>
      <c r="S916" s="315"/>
      <c r="T916" s="32"/>
      <c r="U916" s="32"/>
      <c r="V916" s="315"/>
      <c r="W916" s="32"/>
      <c r="X916" s="32"/>
      <c r="Y916" s="32"/>
      <c r="Z916" s="315"/>
      <c r="AA916" s="67"/>
      <c r="AB916" s="67"/>
      <c r="AC916" s="68"/>
      <c r="AD916" s="334"/>
      <c r="AE916" s="68"/>
      <c r="AF916" s="334"/>
      <c r="AG916" s="68"/>
      <c r="AH916" s="334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42"/>
      <c r="Q917" s="32"/>
      <c r="R917" s="32"/>
      <c r="S917" s="315"/>
      <c r="T917" s="32"/>
      <c r="U917" s="32"/>
      <c r="V917" s="315"/>
      <c r="W917" s="32"/>
      <c r="X917" s="32"/>
      <c r="Y917" s="32"/>
      <c r="Z917" s="315"/>
      <c r="AA917" s="67"/>
      <c r="AB917" s="67"/>
      <c r="AC917" s="68"/>
      <c r="AD917" s="334"/>
      <c r="AE917" s="68"/>
      <c r="AF917" s="334"/>
      <c r="AG917" s="68"/>
      <c r="AH917" s="334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42"/>
      <c r="Q918" s="32"/>
      <c r="R918" s="32"/>
      <c r="S918" s="315"/>
      <c r="T918" s="32"/>
      <c r="U918" s="32"/>
      <c r="V918" s="315"/>
      <c r="W918" s="32"/>
      <c r="X918" s="32"/>
      <c r="Y918" s="32"/>
      <c r="Z918" s="315"/>
      <c r="AA918" s="67"/>
      <c r="AB918" s="67"/>
      <c r="AC918" s="68"/>
      <c r="AD918" s="334"/>
      <c r="AE918" s="68"/>
      <c r="AF918" s="334"/>
      <c r="AG918" s="68"/>
      <c r="AH918" s="334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42"/>
      <c r="Q919" s="32"/>
      <c r="R919" s="32"/>
      <c r="S919" s="315"/>
      <c r="T919" s="32"/>
      <c r="U919" s="32"/>
      <c r="V919" s="315"/>
      <c r="W919" s="32"/>
      <c r="X919" s="32"/>
      <c r="Y919" s="32"/>
      <c r="Z919" s="315"/>
      <c r="AA919" s="67"/>
      <c r="AB919" s="67"/>
      <c r="AC919" s="68"/>
      <c r="AD919" s="334"/>
      <c r="AE919" s="68"/>
      <c r="AF919" s="334"/>
      <c r="AG919" s="68"/>
      <c r="AH919" s="334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42"/>
      <c r="Q920" s="32"/>
      <c r="R920" s="32"/>
      <c r="S920" s="315"/>
      <c r="T920" s="32"/>
      <c r="U920" s="32"/>
      <c r="V920" s="315"/>
      <c r="W920" s="32"/>
      <c r="X920" s="32"/>
      <c r="Y920" s="32"/>
      <c r="Z920" s="315"/>
      <c r="AA920" s="67"/>
      <c r="AB920" s="67"/>
      <c r="AC920" s="68"/>
      <c r="AD920" s="334"/>
      <c r="AE920" s="68"/>
      <c r="AF920" s="334"/>
      <c r="AG920" s="68"/>
      <c r="AH920" s="334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42"/>
      <c r="Q921" s="32"/>
      <c r="R921" s="32"/>
      <c r="S921" s="315"/>
      <c r="T921" s="32"/>
      <c r="U921" s="32"/>
      <c r="V921" s="315"/>
      <c r="W921" s="32"/>
      <c r="X921" s="32"/>
      <c r="Y921" s="32"/>
      <c r="Z921" s="315"/>
      <c r="AA921" s="67"/>
      <c r="AB921" s="67"/>
      <c r="AC921" s="68"/>
      <c r="AD921" s="334"/>
      <c r="AE921" s="68"/>
      <c r="AF921" s="334"/>
      <c r="AG921" s="68"/>
      <c r="AH921" s="334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42"/>
      <c r="Q922" s="32"/>
      <c r="R922" s="32"/>
      <c r="S922" s="315"/>
      <c r="T922" s="32"/>
      <c r="U922" s="32"/>
      <c r="V922" s="315"/>
      <c r="W922" s="32"/>
      <c r="X922" s="32"/>
      <c r="Y922" s="32"/>
      <c r="Z922" s="315"/>
      <c r="AA922" s="67"/>
      <c r="AB922" s="67"/>
      <c r="AC922" s="68"/>
      <c r="AD922" s="334"/>
      <c r="AE922" s="68"/>
      <c r="AF922" s="334"/>
      <c r="AG922" s="68"/>
      <c r="AH922" s="334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42"/>
      <c r="Q923" s="32"/>
      <c r="R923" s="32"/>
      <c r="S923" s="315"/>
      <c r="T923" s="32"/>
      <c r="U923" s="32"/>
      <c r="V923" s="315"/>
      <c r="W923" s="32"/>
      <c r="X923" s="32"/>
      <c r="Y923" s="32"/>
      <c r="Z923" s="315"/>
      <c r="AA923" s="67"/>
      <c r="AB923" s="67"/>
      <c r="AC923" s="68"/>
      <c r="AD923" s="334"/>
      <c r="AE923" s="68"/>
      <c r="AF923" s="334"/>
      <c r="AG923" s="68"/>
      <c r="AH923" s="334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42"/>
      <c r="Q924" s="32"/>
      <c r="R924" s="32"/>
      <c r="S924" s="315"/>
      <c r="T924" s="32"/>
      <c r="U924" s="32"/>
      <c r="V924" s="315"/>
      <c r="W924" s="32"/>
      <c r="X924" s="32"/>
      <c r="Y924" s="32"/>
      <c r="Z924" s="315"/>
      <c r="AA924" s="67"/>
      <c r="AB924" s="67"/>
      <c r="AC924" s="68"/>
      <c r="AD924" s="334"/>
      <c r="AE924" s="68"/>
      <c r="AF924" s="334"/>
      <c r="AG924" s="68"/>
      <c r="AH924" s="334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42"/>
      <c r="Q925" s="32"/>
      <c r="R925" s="32"/>
      <c r="S925" s="315"/>
      <c r="T925" s="32"/>
      <c r="U925" s="32"/>
      <c r="V925" s="315"/>
      <c r="W925" s="32"/>
      <c r="X925" s="32"/>
      <c r="Y925" s="32"/>
      <c r="Z925" s="315"/>
      <c r="AA925" s="67"/>
      <c r="AB925" s="67"/>
      <c r="AC925" s="68"/>
      <c r="AD925" s="334"/>
      <c r="AE925" s="68"/>
      <c r="AF925" s="334"/>
      <c r="AG925" s="68"/>
      <c r="AH925" s="334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42"/>
      <c r="Q926" s="32"/>
      <c r="R926" s="32"/>
      <c r="S926" s="315"/>
      <c r="T926" s="32"/>
      <c r="U926" s="32"/>
      <c r="V926" s="315"/>
      <c r="W926" s="32"/>
      <c r="X926" s="32"/>
      <c r="Y926" s="32"/>
      <c r="Z926" s="315"/>
      <c r="AA926" s="67"/>
      <c r="AB926" s="67"/>
      <c r="AC926" s="68"/>
      <c r="AD926" s="334"/>
      <c r="AE926" s="68"/>
      <c r="AF926" s="334"/>
      <c r="AG926" s="68"/>
      <c r="AH926" s="334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42"/>
      <c r="Q927" s="32"/>
      <c r="R927" s="32"/>
      <c r="S927" s="315"/>
      <c r="T927" s="32"/>
      <c r="U927" s="32"/>
      <c r="V927" s="315"/>
      <c r="W927" s="32"/>
      <c r="X927" s="32"/>
      <c r="Y927" s="32"/>
      <c r="Z927" s="315"/>
      <c r="AA927" s="67"/>
      <c r="AB927" s="67"/>
      <c r="AC927" s="68"/>
      <c r="AD927" s="334"/>
      <c r="AE927" s="68"/>
      <c r="AF927" s="334"/>
      <c r="AG927" s="68"/>
      <c r="AH927" s="334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42"/>
      <c r="Q928" s="32"/>
      <c r="R928" s="32"/>
      <c r="S928" s="315"/>
      <c r="T928" s="32"/>
      <c r="U928" s="32"/>
      <c r="V928" s="315"/>
      <c r="W928" s="32"/>
      <c r="X928" s="32"/>
      <c r="Y928" s="32"/>
      <c r="Z928" s="315"/>
      <c r="AA928" s="67"/>
      <c r="AB928" s="67"/>
      <c r="AC928" s="68"/>
      <c r="AD928" s="334"/>
      <c r="AE928" s="68"/>
      <c r="AF928" s="334"/>
      <c r="AG928" s="68"/>
      <c r="AH928" s="334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42"/>
      <c r="Q929" s="32"/>
      <c r="R929" s="32"/>
      <c r="S929" s="315"/>
      <c r="T929" s="32"/>
      <c r="U929" s="32"/>
      <c r="V929" s="315"/>
      <c r="W929" s="32"/>
      <c r="X929" s="32"/>
      <c r="Y929" s="32"/>
      <c r="Z929" s="315"/>
      <c r="AA929" s="67"/>
      <c r="AB929" s="67"/>
      <c r="AC929" s="68"/>
      <c r="AD929" s="334"/>
      <c r="AE929" s="68"/>
      <c r="AF929" s="334"/>
      <c r="AG929" s="68"/>
      <c r="AH929" s="334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42"/>
      <c r="Q930" s="32"/>
      <c r="R930" s="32"/>
      <c r="S930" s="315"/>
      <c r="T930" s="32"/>
      <c r="U930" s="32"/>
      <c r="V930" s="315"/>
      <c r="W930" s="32"/>
      <c r="X930" s="32"/>
      <c r="Y930" s="32"/>
      <c r="Z930" s="315"/>
      <c r="AA930" s="67"/>
      <c r="AB930" s="67"/>
      <c r="AC930" s="68"/>
      <c r="AD930" s="334"/>
      <c r="AE930" s="68"/>
      <c r="AF930" s="334"/>
      <c r="AG930" s="68"/>
      <c r="AH930" s="334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42"/>
      <c r="Q931" s="32"/>
      <c r="R931" s="32"/>
      <c r="S931" s="315"/>
      <c r="T931" s="32"/>
      <c r="U931" s="32"/>
      <c r="V931" s="315"/>
      <c r="W931" s="32"/>
      <c r="X931" s="32"/>
      <c r="Y931" s="32"/>
      <c r="Z931" s="315"/>
      <c r="AA931" s="67"/>
      <c r="AB931" s="67"/>
      <c r="AC931" s="68"/>
      <c r="AD931" s="334"/>
      <c r="AE931" s="68"/>
      <c r="AF931" s="334"/>
      <c r="AG931" s="68"/>
      <c r="AH931" s="334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42"/>
      <c r="Q932" s="32"/>
      <c r="R932" s="32"/>
      <c r="S932" s="315"/>
      <c r="T932" s="32"/>
      <c r="U932" s="32"/>
      <c r="V932" s="315"/>
      <c r="W932" s="32"/>
      <c r="X932" s="32"/>
      <c r="Y932" s="32"/>
      <c r="Z932" s="315"/>
      <c r="AA932" s="67"/>
      <c r="AB932" s="67"/>
      <c r="AC932" s="68"/>
      <c r="AD932" s="334"/>
      <c r="AE932" s="68"/>
      <c r="AF932" s="334"/>
      <c r="AG932" s="68"/>
      <c r="AH932" s="334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42"/>
      <c r="Q933" s="32"/>
      <c r="R933" s="32"/>
      <c r="S933" s="315"/>
      <c r="T933" s="32"/>
      <c r="U933" s="32"/>
      <c r="V933" s="315"/>
      <c r="W933" s="32"/>
      <c r="X933" s="32"/>
      <c r="Y933" s="32"/>
      <c r="Z933" s="315"/>
      <c r="AA933" s="67"/>
      <c r="AB933" s="67"/>
      <c r="AC933" s="68"/>
      <c r="AD933" s="334"/>
      <c r="AE933" s="68"/>
      <c r="AF933" s="334"/>
      <c r="AG933" s="68"/>
      <c r="AH933" s="334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42"/>
      <c r="Q934" s="32"/>
      <c r="R934" s="32"/>
      <c r="S934" s="315"/>
      <c r="T934" s="32"/>
      <c r="U934" s="32"/>
      <c r="V934" s="315"/>
      <c r="W934" s="32"/>
      <c r="X934" s="32"/>
      <c r="Y934" s="32"/>
      <c r="Z934" s="315"/>
      <c r="AA934" s="67"/>
      <c r="AB934" s="67"/>
      <c r="AC934" s="68"/>
      <c r="AD934" s="334"/>
      <c r="AE934" s="68"/>
      <c r="AF934" s="334"/>
      <c r="AG934" s="68"/>
      <c r="AH934" s="334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42"/>
      <c r="Q935" s="32"/>
      <c r="R935" s="32"/>
      <c r="S935" s="315"/>
      <c r="T935" s="32"/>
      <c r="U935" s="32"/>
      <c r="V935" s="315"/>
      <c r="W935" s="32"/>
      <c r="X935" s="32"/>
      <c r="Y935" s="32"/>
      <c r="Z935" s="315"/>
      <c r="AA935" s="67"/>
      <c r="AB935" s="67"/>
      <c r="AC935" s="68"/>
      <c r="AD935" s="334"/>
      <c r="AE935" s="68"/>
      <c r="AF935" s="334"/>
      <c r="AG935" s="68"/>
      <c r="AH935" s="334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42"/>
      <c r="Q936" s="32"/>
      <c r="R936" s="32"/>
      <c r="S936" s="315"/>
      <c r="T936" s="32"/>
      <c r="U936" s="32"/>
      <c r="V936" s="315"/>
      <c r="W936" s="32"/>
      <c r="X936" s="32"/>
      <c r="Y936" s="32"/>
      <c r="Z936" s="315"/>
      <c r="AA936" s="67"/>
      <c r="AB936" s="67"/>
      <c r="AC936" s="68"/>
      <c r="AD936" s="334"/>
      <c r="AE936" s="68"/>
      <c r="AF936" s="334"/>
      <c r="AG936" s="68"/>
      <c r="AH936" s="334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42"/>
      <c r="Q937" s="32"/>
      <c r="R937" s="32"/>
      <c r="S937" s="315"/>
      <c r="T937" s="32"/>
      <c r="U937" s="32"/>
      <c r="V937" s="315"/>
      <c r="W937" s="32"/>
      <c r="X937" s="32"/>
      <c r="Y937" s="32"/>
      <c r="Z937" s="315"/>
      <c r="AA937" s="67"/>
      <c r="AB937" s="67"/>
      <c r="AC937" s="68"/>
      <c r="AD937" s="334"/>
      <c r="AE937" s="68"/>
      <c r="AF937" s="334"/>
      <c r="AG937" s="68"/>
      <c r="AH937" s="334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42"/>
      <c r="Q938" s="32"/>
      <c r="R938" s="32"/>
      <c r="S938" s="315"/>
      <c r="T938" s="32"/>
      <c r="U938" s="32"/>
      <c r="V938" s="315"/>
      <c r="W938" s="32"/>
      <c r="X938" s="32"/>
      <c r="Y938" s="32"/>
      <c r="Z938" s="315"/>
      <c r="AA938" s="67"/>
      <c r="AB938" s="67"/>
      <c r="AC938" s="68"/>
      <c r="AD938" s="334"/>
      <c r="AE938" s="68"/>
      <c r="AF938" s="334"/>
      <c r="AG938" s="68"/>
      <c r="AH938" s="334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42"/>
      <c r="Q939" s="32"/>
      <c r="R939" s="32"/>
      <c r="S939" s="315"/>
      <c r="T939" s="32"/>
      <c r="U939" s="32"/>
      <c r="V939" s="315"/>
      <c r="W939" s="32"/>
      <c r="X939" s="32"/>
      <c r="Y939" s="32"/>
      <c r="Z939" s="315"/>
      <c r="AA939" s="67"/>
      <c r="AB939" s="67"/>
      <c r="AC939" s="68"/>
      <c r="AD939" s="334"/>
      <c r="AE939" s="68"/>
      <c r="AF939" s="334"/>
      <c r="AG939" s="68"/>
      <c r="AH939" s="334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42"/>
      <c r="Q940" s="32"/>
      <c r="R940" s="32"/>
      <c r="S940" s="315"/>
      <c r="T940" s="32"/>
      <c r="U940" s="32"/>
      <c r="V940" s="315"/>
      <c r="W940" s="32"/>
      <c r="X940" s="32"/>
      <c r="Y940" s="32"/>
      <c r="Z940" s="315"/>
      <c r="AA940" s="67"/>
      <c r="AB940" s="67"/>
      <c r="AC940" s="68"/>
      <c r="AD940" s="334"/>
      <c r="AE940" s="68"/>
      <c r="AF940" s="334"/>
      <c r="AG940" s="68"/>
      <c r="AH940" s="334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42"/>
      <c r="Q941" s="32"/>
      <c r="R941" s="32"/>
      <c r="S941" s="315"/>
      <c r="T941" s="32"/>
      <c r="U941" s="32"/>
      <c r="V941" s="315"/>
      <c r="W941" s="32"/>
      <c r="X941" s="32"/>
      <c r="Y941" s="32"/>
      <c r="Z941" s="315"/>
      <c r="AA941" s="67"/>
      <c r="AB941" s="67"/>
      <c r="AC941" s="68"/>
      <c r="AD941" s="334"/>
      <c r="AE941" s="68"/>
      <c r="AF941" s="334"/>
      <c r="AG941" s="68"/>
      <c r="AH941" s="334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42"/>
      <c r="Q942" s="32"/>
      <c r="R942" s="32"/>
      <c r="S942" s="315"/>
      <c r="T942" s="32"/>
      <c r="U942" s="32"/>
      <c r="V942" s="315"/>
      <c r="W942" s="32"/>
      <c r="X942" s="32"/>
      <c r="Y942" s="32"/>
      <c r="Z942" s="315"/>
      <c r="AA942" s="67"/>
      <c r="AB942" s="67"/>
      <c r="AC942" s="68"/>
      <c r="AD942" s="334"/>
      <c r="AE942" s="68"/>
      <c r="AF942" s="334"/>
      <c r="AG942" s="68"/>
      <c r="AH942" s="334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42"/>
      <c r="Q943" s="32"/>
      <c r="R943" s="32"/>
      <c r="S943" s="315"/>
      <c r="T943" s="32"/>
      <c r="U943" s="32"/>
      <c r="V943" s="315"/>
      <c r="W943" s="32"/>
      <c r="X943" s="32"/>
      <c r="Y943" s="32"/>
      <c r="Z943" s="315"/>
      <c r="AA943" s="67"/>
      <c r="AB943" s="67"/>
      <c r="AC943" s="68"/>
      <c r="AD943" s="334"/>
      <c r="AE943" s="68"/>
      <c r="AF943" s="334"/>
      <c r="AG943" s="68"/>
      <c r="AH943" s="334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42"/>
      <c r="Q944" s="32"/>
      <c r="R944" s="32"/>
      <c r="S944" s="315"/>
      <c r="T944" s="32"/>
      <c r="U944" s="32"/>
      <c r="V944" s="315"/>
      <c r="W944" s="32"/>
      <c r="X944" s="32"/>
      <c r="Y944" s="32"/>
      <c r="Z944" s="315"/>
      <c r="AA944" s="67"/>
      <c r="AB944" s="67"/>
      <c r="AC944" s="68"/>
      <c r="AD944" s="334"/>
      <c r="AE944" s="68"/>
      <c r="AF944" s="334"/>
      <c r="AG944" s="68"/>
      <c r="AH944" s="334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42"/>
      <c r="Q945" s="32"/>
      <c r="R945" s="32"/>
      <c r="S945" s="315"/>
      <c r="T945" s="32"/>
      <c r="U945" s="32"/>
      <c r="V945" s="315"/>
      <c r="W945" s="32"/>
      <c r="X945" s="32"/>
      <c r="Y945" s="32"/>
      <c r="Z945" s="315"/>
      <c r="AA945" s="67"/>
      <c r="AB945" s="67"/>
      <c r="AC945" s="68"/>
      <c r="AD945" s="334"/>
      <c r="AE945" s="68"/>
      <c r="AF945" s="334"/>
      <c r="AG945" s="68"/>
      <c r="AH945" s="334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42"/>
      <c r="Q946" s="32"/>
      <c r="R946" s="32"/>
      <c r="S946" s="315"/>
      <c r="T946" s="32"/>
      <c r="U946" s="32"/>
      <c r="V946" s="315"/>
      <c r="W946" s="32"/>
      <c r="X946" s="32"/>
      <c r="Y946" s="32"/>
      <c r="Z946" s="315"/>
      <c r="AA946" s="67"/>
      <c r="AB946" s="67"/>
      <c r="AC946" s="68"/>
      <c r="AD946" s="334"/>
      <c r="AE946" s="68"/>
      <c r="AF946" s="334"/>
      <c r="AG946" s="68"/>
      <c r="AH946" s="334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42"/>
      <c r="Q947" s="32"/>
      <c r="R947" s="32"/>
      <c r="S947" s="315"/>
      <c r="T947" s="32"/>
      <c r="U947" s="32"/>
      <c r="V947" s="315"/>
      <c r="W947" s="32"/>
      <c r="X947" s="32"/>
      <c r="Y947" s="32"/>
      <c r="Z947" s="315"/>
      <c r="AA947" s="67"/>
      <c r="AB947" s="67"/>
      <c r="AC947" s="68"/>
      <c r="AD947" s="334"/>
      <c r="AE947" s="68"/>
      <c r="AF947" s="334"/>
      <c r="AG947" s="68"/>
      <c r="AH947" s="334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42"/>
      <c r="Q948" s="32"/>
      <c r="R948" s="32"/>
      <c r="S948" s="315"/>
      <c r="T948" s="32"/>
      <c r="U948" s="32"/>
      <c r="V948" s="315"/>
      <c r="W948" s="32"/>
      <c r="X948" s="32"/>
      <c r="Y948" s="32"/>
      <c r="Z948" s="315"/>
      <c r="AA948" s="67"/>
      <c r="AB948" s="67"/>
      <c r="AC948" s="68"/>
      <c r="AD948" s="334"/>
      <c r="AE948" s="68"/>
      <c r="AF948" s="334"/>
      <c r="AG948" s="68"/>
      <c r="AH948" s="334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42"/>
      <c r="Q949" s="32"/>
      <c r="R949" s="32"/>
      <c r="S949" s="315"/>
      <c r="T949" s="32"/>
      <c r="U949" s="32"/>
      <c r="V949" s="315"/>
      <c r="W949" s="32"/>
      <c r="X949" s="32"/>
      <c r="Y949" s="32"/>
      <c r="Z949" s="315"/>
      <c r="AA949" s="67"/>
      <c r="AB949" s="67"/>
      <c r="AC949" s="68"/>
      <c r="AD949" s="334"/>
      <c r="AE949" s="68"/>
      <c r="AF949" s="334"/>
      <c r="AG949" s="68"/>
      <c r="AH949" s="334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42"/>
      <c r="Q950" s="32"/>
      <c r="R950" s="32"/>
      <c r="S950" s="315"/>
      <c r="T950" s="32"/>
      <c r="U950" s="32"/>
      <c r="V950" s="315"/>
      <c r="W950" s="32"/>
      <c r="X950" s="32"/>
      <c r="Y950" s="32"/>
      <c r="Z950" s="315"/>
      <c r="AA950" s="67"/>
      <c r="AB950" s="67"/>
      <c r="AC950" s="68"/>
      <c r="AD950" s="334"/>
      <c r="AE950" s="68"/>
      <c r="AF950" s="334"/>
      <c r="AG950" s="68"/>
      <c r="AH950" s="334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42"/>
      <c r="Q951" s="32"/>
      <c r="R951" s="32"/>
      <c r="S951" s="315"/>
      <c r="T951" s="32"/>
      <c r="U951" s="32"/>
      <c r="V951" s="315"/>
      <c r="W951" s="32"/>
      <c r="X951" s="32"/>
      <c r="Y951" s="32"/>
      <c r="Z951" s="315"/>
      <c r="AA951" s="67"/>
      <c r="AB951" s="67"/>
      <c r="AC951" s="68"/>
      <c r="AD951" s="334"/>
      <c r="AE951" s="68"/>
      <c r="AF951" s="334"/>
      <c r="AG951" s="68"/>
      <c r="AH951" s="334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42"/>
      <c r="Q952" s="32"/>
      <c r="R952" s="32"/>
      <c r="S952" s="315"/>
      <c r="T952" s="32"/>
      <c r="U952" s="32"/>
      <c r="V952" s="315"/>
      <c r="W952" s="32"/>
      <c r="X952" s="32"/>
      <c r="Y952" s="32"/>
      <c r="Z952" s="315"/>
      <c r="AA952" s="67"/>
      <c r="AB952" s="67"/>
      <c r="AC952" s="68"/>
      <c r="AD952" s="334"/>
      <c r="AE952" s="68"/>
      <c r="AF952" s="334"/>
      <c r="AG952" s="68"/>
      <c r="AH952" s="334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42"/>
      <c r="Q953" s="32"/>
      <c r="R953" s="32"/>
      <c r="S953" s="315"/>
      <c r="T953" s="32"/>
      <c r="U953" s="32"/>
      <c r="V953" s="315"/>
      <c r="W953" s="32"/>
      <c r="X953" s="32"/>
      <c r="Y953" s="32"/>
      <c r="Z953" s="315"/>
      <c r="AA953" s="67"/>
      <c r="AB953" s="67"/>
      <c r="AC953" s="68"/>
      <c r="AD953" s="334"/>
      <c r="AE953" s="68"/>
      <c r="AF953" s="334"/>
      <c r="AG953" s="68"/>
      <c r="AH953" s="334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42"/>
      <c r="Q954" s="32"/>
      <c r="R954" s="32"/>
      <c r="S954" s="315"/>
      <c r="T954" s="32"/>
      <c r="U954" s="32"/>
      <c r="V954" s="315"/>
      <c r="W954" s="32"/>
      <c r="X954" s="32"/>
      <c r="Y954" s="32"/>
      <c r="Z954" s="315"/>
      <c r="AA954" s="67"/>
      <c r="AB954" s="67"/>
      <c r="AC954" s="68"/>
      <c r="AD954" s="334"/>
      <c r="AE954" s="68"/>
      <c r="AF954" s="334"/>
      <c r="AG954" s="68"/>
      <c r="AH954" s="334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42"/>
      <c r="Q955" s="32"/>
      <c r="R955" s="32"/>
      <c r="S955" s="315"/>
      <c r="T955" s="32"/>
      <c r="U955" s="32"/>
      <c r="V955" s="315"/>
      <c r="W955" s="32"/>
      <c r="X955" s="32"/>
      <c r="Y955" s="32"/>
      <c r="Z955" s="315"/>
      <c r="AA955" s="67"/>
      <c r="AB955" s="67"/>
      <c r="AC955" s="68"/>
      <c r="AD955" s="334"/>
      <c r="AE955" s="68"/>
      <c r="AF955" s="334"/>
      <c r="AG955" s="68"/>
      <c r="AH955" s="334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42"/>
      <c r="Q956" s="32"/>
      <c r="R956" s="32"/>
      <c r="S956" s="315"/>
      <c r="T956" s="32"/>
      <c r="U956" s="32"/>
      <c r="V956" s="315"/>
      <c r="W956" s="32"/>
      <c r="X956" s="32"/>
      <c r="Y956" s="32"/>
      <c r="Z956" s="315"/>
      <c r="AA956" s="67"/>
      <c r="AB956" s="67"/>
      <c r="AC956" s="68"/>
      <c r="AD956" s="334"/>
      <c r="AE956" s="68"/>
      <c r="AF956" s="334"/>
      <c r="AG956" s="68"/>
      <c r="AH956" s="334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42"/>
      <c r="Q957" s="32"/>
      <c r="R957" s="32"/>
      <c r="S957" s="315"/>
      <c r="T957" s="32"/>
      <c r="U957" s="32"/>
      <c r="V957" s="315"/>
      <c r="W957" s="32"/>
      <c r="X957" s="32"/>
      <c r="Y957" s="32"/>
      <c r="Z957" s="315"/>
      <c r="AA957" s="67"/>
      <c r="AB957" s="67"/>
      <c r="AC957" s="68"/>
      <c r="AD957" s="334"/>
      <c r="AE957" s="68"/>
      <c r="AF957" s="334"/>
      <c r="AG957" s="68"/>
      <c r="AH957" s="334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42"/>
      <c r="Q958" s="32"/>
      <c r="R958" s="32"/>
      <c r="S958" s="315"/>
      <c r="T958" s="32"/>
      <c r="U958" s="32"/>
      <c r="V958" s="315"/>
      <c r="W958" s="32"/>
      <c r="X958" s="32"/>
      <c r="Y958" s="32"/>
      <c r="Z958" s="315"/>
      <c r="AA958" s="67"/>
      <c r="AB958" s="67"/>
      <c r="AC958" s="68"/>
      <c r="AD958" s="334"/>
      <c r="AE958" s="68"/>
      <c r="AF958" s="334"/>
      <c r="AG958" s="68"/>
      <c r="AH958" s="334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42"/>
      <c r="Q959" s="32"/>
      <c r="R959" s="32"/>
      <c r="S959" s="315"/>
      <c r="T959" s="32"/>
      <c r="U959" s="32"/>
      <c r="V959" s="315"/>
      <c r="W959" s="32"/>
      <c r="X959" s="32"/>
      <c r="Y959" s="32"/>
      <c r="Z959" s="315"/>
      <c r="AA959" s="67"/>
      <c r="AB959" s="67"/>
      <c r="AC959" s="68"/>
      <c r="AD959" s="334"/>
      <c r="AE959" s="68"/>
      <c r="AF959" s="334"/>
      <c r="AG959" s="68"/>
      <c r="AH959" s="334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42"/>
      <c r="Q960" s="32"/>
      <c r="R960" s="32"/>
      <c r="S960" s="315"/>
      <c r="T960" s="32"/>
      <c r="U960" s="32"/>
      <c r="V960" s="315"/>
      <c r="W960" s="32"/>
      <c r="X960" s="32"/>
      <c r="Y960" s="32"/>
      <c r="Z960" s="315"/>
      <c r="AA960" s="67"/>
      <c r="AB960" s="67"/>
      <c r="AC960" s="68"/>
      <c r="AD960" s="334"/>
      <c r="AE960" s="68"/>
      <c r="AF960" s="334"/>
      <c r="AG960" s="68"/>
      <c r="AH960" s="334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42"/>
      <c r="Q961" s="32"/>
      <c r="R961" s="32"/>
      <c r="S961" s="315"/>
      <c r="T961" s="32"/>
      <c r="U961" s="32"/>
      <c r="V961" s="315"/>
      <c r="W961" s="32"/>
      <c r="X961" s="32"/>
      <c r="Y961" s="32"/>
      <c r="Z961" s="315"/>
      <c r="AA961" s="67"/>
      <c r="AB961" s="67"/>
      <c r="AC961" s="68"/>
      <c r="AD961" s="334"/>
      <c r="AE961" s="68"/>
      <c r="AF961" s="334"/>
      <c r="AG961" s="68"/>
      <c r="AH961" s="334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42"/>
      <c r="Q962" s="32"/>
      <c r="R962" s="32"/>
      <c r="S962" s="315"/>
      <c r="T962" s="32"/>
      <c r="U962" s="32"/>
      <c r="V962" s="315"/>
      <c r="W962" s="32"/>
      <c r="X962" s="32"/>
      <c r="Y962" s="32"/>
      <c r="Z962" s="315"/>
      <c r="AA962" s="67"/>
      <c r="AB962" s="67"/>
      <c r="AC962" s="68"/>
      <c r="AD962" s="334"/>
      <c r="AE962" s="68"/>
      <c r="AF962" s="334"/>
      <c r="AG962" s="68"/>
      <c r="AH962" s="334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42"/>
      <c r="Q963" s="32"/>
      <c r="R963" s="32"/>
      <c r="S963" s="315"/>
      <c r="T963" s="32"/>
      <c r="U963" s="32"/>
      <c r="V963" s="315"/>
      <c r="W963" s="32"/>
      <c r="X963" s="32"/>
      <c r="Y963" s="32"/>
      <c r="Z963" s="315"/>
      <c r="AA963" s="67"/>
      <c r="AB963" s="67"/>
      <c r="AC963" s="68"/>
      <c r="AD963" s="334"/>
      <c r="AE963" s="68"/>
      <c r="AF963" s="334"/>
      <c r="AG963" s="68"/>
      <c r="AH963" s="334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42"/>
      <c r="Q964" s="32"/>
      <c r="R964" s="32"/>
      <c r="S964" s="315"/>
      <c r="T964" s="32"/>
      <c r="U964" s="32"/>
      <c r="V964" s="315"/>
      <c r="W964" s="32"/>
      <c r="X964" s="32"/>
      <c r="Y964" s="32"/>
      <c r="Z964" s="315"/>
      <c r="AA964" s="67"/>
      <c r="AB964" s="67"/>
      <c r="AC964" s="68"/>
      <c r="AD964" s="334"/>
      <c r="AE964" s="68"/>
      <c r="AF964" s="334"/>
      <c r="AG964" s="68"/>
      <c r="AH964" s="334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42"/>
      <c r="Q965" s="32"/>
      <c r="R965" s="32"/>
      <c r="S965" s="315"/>
      <c r="T965" s="32"/>
      <c r="U965" s="32"/>
      <c r="V965" s="315"/>
      <c r="W965" s="32"/>
      <c r="X965" s="32"/>
      <c r="Y965" s="32"/>
      <c r="Z965" s="315"/>
      <c r="AA965" s="67"/>
      <c r="AB965" s="67"/>
      <c r="AC965" s="68"/>
      <c r="AD965" s="334"/>
      <c r="AE965" s="68"/>
      <c r="AF965" s="334"/>
      <c r="AG965" s="68"/>
      <c r="AH965" s="334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42"/>
      <c r="Q966" s="32"/>
      <c r="R966" s="32"/>
      <c r="S966" s="315"/>
      <c r="T966" s="32"/>
      <c r="U966" s="32"/>
      <c r="V966" s="315"/>
      <c r="W966" s="32"/>
      <c r="X966" s="32"/>
      <c r="Y966" s="32"/>
      <c r="Z966" s="315"/>
      <c r="AA966" s="67"/>
      <c r="AB966" s="67"/>
      <c r="AC966" s="68"/>
      <c r="AD966" s="334"/>
      <c r="AE966" s="68"/>
      <c r="AF966" s="334"/>
      <c r="AG966" s="68"/>
      <c r="AH966" s="334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42"/>
      <c r="Q967" s="32"/>
      <c r="R967" s="32"/>
      <c r="S967" s="315"/>
      <c r="T967" s="32"/>
      <c r="U967" s="32"/>
      <c r="V967" s="315"/>
      <c r="W967" s="32"/>
      <c r="X967" s="32"/>
      <c r="Y967" s="32"/>
      <c r="Z967" s="315"/>
      <c r="AA967" s="67"/>
      <c r="AB967" s="67"/>
      <c r="AC967" s="68"/>
      <c r="AD967" s="334"/>
      <c r="AE967" s="68"/>
      <c r="AF967" s="334"/>
      <c r="AG967" s="68"/>
      <c r="AH967" s="334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42"/>
      <c r="Q968" s="32"/>
      <c r="R968" s="32"/>
      <c r="S968" s="315"/>
      <c r="T968" s="32"/>
      <c r="U968" s="32"/>
      <c r="V968" s="315"/>
      <c r="W968" s="32"/>
      <c r="X968" s="32"/>
      <c r="Y968" s="32"/>
      <c r="Z968" s="315"/>
      <c r="AA968" s="67"/>
      <c r="AB968" s="67"/>
      <c r="AC968" s="68"/>
      <c r="AD968" s="334"/>
      <c r="AE968" s="68"/>
      <c r="AF968" s="334"/>
      <c r="AG968" s="68"/>
      <c r="AH968" s="334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42"/>
      <c r="Q969" s="32"/>
      <c r="R969" s="32"/>
      <c r="S969" s="315"/>
      <c r="T969" s="32"/>
      <c r="U969" s="32"/>
      <c r="V969" s="315"/>
      <c r="W969" s="32"/>
      <c r="X969" s="32"/>
      <c r="Y969" s="32"/>
      <c r="Z969" s="315"/>
      <c r="AA969" s="67"/>
      <c r="AB969" s="67"/>
      <c r="AC969" s="68"/>
      <c r="AD969" s="334"/>
      <c r="AE969" s="68"/>
      <c r="AF969" s="334"/>
      <c r="AG969" s="68"/>
      <c r="AH969" s="334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42"/>
      <c r="Q970" s="32"/>
      <c r="R970" s="32"/>
      <c r="S970" s="315"/>
      <c r="T970" s="32"/>
      <c r="U970" s="32"/>
      <c r="V970" s="315"/>
      <c r="W970" s="32"/>
      <c r="X970" s="32"/>
      <c r="Y970" s="32"/>
      <c r="Z970" s="315"/>
      <c r="AA970" s="67"/>
      <c r="AB970" s="67"/>
      <c r="AC970" s="68"/>
      <c r="AD970" s="334"/>
      <c r="AE970" s="68"/>
      <c r="AF970" s="334"/>
      <c r="AG970" s="68"/>
      <c r="AH970" s="334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42"/>
      <c r="Q971" s="32"/>
      <c r="R971" s="32"/>
      <c r="S971" s="315"/>
      <c r="T971" s="32"/>
      <c r="U971" s="32"/>
      <c r="V971" s="315"/>
      <c r="W971" s="32"/>
      <c r="X971" s="32"/>
      <c r="Y971" s="32"/>
      <c r="Z971" s="315"/>
      <c r="AA971" s="67"/>
      <c r="AB971" s="67"/>
      <c r="AC971" s="68"/>
      <c r="AD971" s="334"/>
      <c r="AE971" s="68"/>
      <c r="AF971" s="334"/>
      <c r="AG971" s="68"/>
      <c r="AH971" s="334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42"/>
      <c r="Q972" s="32"/>
      <c r="R972" s="32"/>
      <c r="S972" s="315"/>
      <c r="T972" s="32"/>
      <c r="U972" s="32"/>
      <c r="V972" s="315"/>
      <c r="W972" s="32"/>
      <c r="X972" s="32"/>
      <c r="Y972" s="32"/>
      <c r="Z972" s="315"/>
      <c r="AA972" s="67"/>
      <c r="AB972" s="67"/>
      <c r="AC972" s="68"/>
      <c r="AD972" s="334"/>
      <c r="AE972" s="68"/>
      <c r="AF972" s="334"/>
      <c r="AG972" s="68"/>
      <c r="AH972" s="334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42"/>
      <c r="Q973" s="32"/>
      <c r="R973" s="32"/>
      <c r="S973" s="315"/>
      <c r="T973" s="32"/>
      <c r="U973" s="32"/>
      <c r="V973" s="315"/>
      <c r="W973" s="32"/>
      <c r="X973" s="32"/>
      <c r="Y973" s="32"/>
      <c r="Z973" s="315"/>
      <c r="AA973" s="67"/>
      <c r="AB973" s="67"/>
      <c r="AC973" s="68"/>
      <c r="AD973" s="334"/>
      <c r="AE973" s="68"/>
      <c r="AF973" s="334"/>
      <c r="AG973" s="68"/>
      <c r="AH973" s="334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42"/>
      <c r="Q974" s="32"/>
      <c r="R974" s="32"/>
      <c r="S974" s="315"/>
      <c r="T974" s="32"/>
      <c r="U974" s="32"/>
      <c r="V974" s="315"/>
      <c r="W974" s="32"/>
      <c r="X974" s="32"/>
      <c r="Y974" s="32"/>
      <c r="Z974" s="315"/>
      <c r="AA974" s="67"/>
      <c r="AB974" s="67"/>
      <c r="AC974" s="68"/>
      <c r="AD974" s="334"/>
      <c r="AE974" s="68"/>
      <c r="AF974" s="334"/>
      <c r="AG974" s="68"/>
      <c r="AH974" s="334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42"/>
      <c r="Q975" s="32"/>
      <c r="R975" s="32"/>
      <c r="S975" s="315"/>
      <c r="T975" s="32"/>
      <c r="U975" s="32"/>
      <c r="V975" s="315"/>
      <c r="W975" s="32"/>
      <c r="X975" s="32"/>
      <c r="Y975" s="32"/>
      <c r="Z975" s="315"/>
      <c r="AA975" s="67"/>
      <c r="AB975" s="67"/>
      <c r="AC975" s="68"/>
      <c r="AD975" s="334"/>
      <c r="AE975" s="68"/>
      <c r="AF975" s="334"/>
      <c r="AG975" s="68"/>
      <c r="AH975" s="334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42"/>
      <c r="Q976" s="32"/>
      <c r="R976" s="32"/>
      <c r="S976" s="315"/>
      <c r="T976" s="32"/>
      <c r="U976" s="32"/>
      <c r="V976" s="315"/>
      <c r="W976" s="32"/>
      <c r="X976" s="32"/>
      <c r="Y976" s="32"/>
      <c r="Z976" s="315"/>
      <c r="AA976" s="67"/>
      <c r="AB976" s="67"/>
      <c r="AC976" s="68"/>
      <c r="AD976" s="334"/>
      <c r="AE976" s="68"/>
      <c r="AF976" s="334"/>
      <c r="AG976" s="68"/>
      <c r="AH976" s="334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42"/>
      <c r="Q977" s="32"/>
      <c r="R977" s="32"/>
      <c r="S977" s="315"/>
      <c r="T977" s="32"/>
      <c r="U977" s="32"/>
      <c r="V977" s="315"/>
      <c r="W977" s="32"/>
      <c r="X977" s="32"/>
      <c r="Y977" s="32"/>
      <c r="Z977" s="315"/>
      <c r="AA977" s="67"/>
      <c r="AB977" s="67"/>
      <c r="AC977" s="68"/>
      <c r="AD977" s="334"/>
      <c r="AE977" s="68"/>
      <c r="AF977" s="334"/>
      <c r="AG977" s="68"/>
      <c r="AH977" s="334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42"/>
      <c r="Q978" s="32"/>
      <c r="R978" s="32"/>
      <c r="S978" s="315"/>
      <c r="T978" s="32"/>
      <c r="U978" s="32"/>
      <c r="V978" s="315"/>
      <c r="W978" s="32"/>
      <c r="X978" s="32"/>
      <c r="Y978" s="32"/>
      <c r="Z978" s="315"/>
      <c r="AA978" s="67"/>
      <c r="AB978" s="67"/>
      <c r="AC978" s="68"/>
      <c r="AD978" s="334"/>
      <c r="AE978" s="68"/>
      <c r="AF978" s="334"/>
      <c r="AG978" s="68"/>
      <c r="AH978" s="334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42"/>
      <c r="Q979" s="32"/>
      <c r="R979" s="32"/>
      <c r="S979" s="315"/>
      <c r="T979" s="32"/>
      <c r="U979" s="32"/>
      <c r="V979" s="315"/>
      <c r="W979" s="32"/>
      <c r="X979" s="32"/>
      <c r="Y979" s="32"/>
      <c r="Z979" s="315"/>
      <c r="AA979" s="67"/>
      <c r="AB979" s="67"/>
      <c r="AC979" s="68"/>
      <c r="AD979" s="334"/>
      <c r="AE979" s="68"/>
      <c r="AF979" s="334"/>
      <c r="AG979" s="68"/>
      <c r="AH979" s="334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42"/>
      <c r="Q980" s="32"/>
      <c r="R980" s="32"/>
      <c r="S980" s="315"/>
      <c r="T980" s="32"/>
      <c r="U980" s="32"/>
      <c r="V980" s="315"/>
      <c r="W980" s="32"/>
      <c r="X980" s="32"/>
      <c r="Y980" s="32"/>
      <c r="Z980" s="315"/>
      <c r="AA980" s="67"/>
      <c r="AB980" s="67"/>
      <c r="AC980" s="68"/>
      <c r="AD980" s="334"/>
      <c r="AE980" s="68"/>
      <c r="AF980" s="334"/>
      <c r="AG980" s="68"/>
      <c r="AH980" s="334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42"/>
      <c r="Q981" s="32"/>
      <c r="R981" s="32"/>
      <c r="S981" s="315"/>
      <c r="T981" s="32"/>
      <c r="U981" s="32"/>
      <c r="V981" s="315"/>
      <c r="W981" s="32"/>
      <c r="X981" s="32"/>
      <c r="Y981" s="32"/>
      <c r="Z981" s="315"/>
      <c r="AA981" s="67"/>
      <c r="AB981" s="67"/>
      <c r="AC981" s="68"/>
      <c r="AD981" s="334"/>
      <c r="AE981" s="68"/>
      <c r="AF981" s="334"/>
      <c r="AG981" s="68"/>
      <c r="AH981" s="334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42"/>
      <c r="Q982" s="32"/>
      <c r="R982" s="32"/>
      <c r="S982" s="315"/>
      <c r="T982" s="32"/>
      <c r="U982" s="32"/>
      <c r="V982" s="315"/>
      <c r="W982" s="32"/>
      <c r="X982" s="32"/>
      <c r="Y982" s="32"/>
      <c r="Z982" s="315"/>
      <c r="AA982" s="67"/>
      <c r="AB982" s="67"/>
      <c r="AC982" s="68"/>
      <c r="AD982" s="334"/>
      <c r="AE982" s="68"/>
      <c r="AF982" s="334"/>
      <c r="AG982" s="68"/>
      <c r="AH982" s="334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42"/>
      <c r="Q983" s="32"/>
      <c r="R983" s="32"/>
      <c r="S983" s="315"/>
      <c r="T983" s="32"/>
      <c r="U983" s="32"/>
      <c r="V983" s="315"/>
      <c r="W983" s="32"/>
      <c r="X983" s="32"/>
      <c r="Y983" s="32"/>
      <c r="Z983" s="315"/>
      <c r="AA983" s="67"/>
      <c r="AB983" s="67"/>
      <c r="AC983" s="68"/>
      <c r="AD983" s="334"/>
      <c r="AE983" s="68"/>
      <c r="AF983" s="334"/>
      <c r="AG983" s="68"/>
      <c r="AH983" s="334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15"/>
      <c r="Q984" s="32"/>
      <c r="R984" s="32"/>
      <c r="S984" s="315"/>
      <c r="T984" s="32"/>
      <c r="U984" s="32"/>
      <c r="V984" s="315"/>
      <c r="W984" s="32"/>
      <c r="X984" s="32"/>
      <c r="Y984" s="32"/>
      <c r="Z984" s="315"/>
      <c r="AA984" s="67"/>
      <c r="AB984" s="67"/>
      <c r="AC984" s="68"/>
      <c r="AD984" s="334"/>
      <c r="AE984" s="68"/>
      <c r="AF984" s="334"/>
      <c r="AG984" s="68"/>
      <c r="AH984" s="334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15"/>
      <c r="Q985" s="32"/>
      <c r="R985" s="32"/>
      <c r="S985" s="315"/>
      <c r="T985" s="32"/>
      <c r="U985" s="32"/>
      <c r="V985" s="315"/>
      <c r="W985" s="32"/>
      <c r="X985" s="32"/>
      <c r="Y985" s="32"/>
      <c r="Z985" s="315"/>
      <c r="AA985" s="67"/>
      <c r="AB985" s="67"/>
      <c r="AC985" s="68"/>
      <c r="AD985" s="334"/>
      <c r="AE985" s="68"/>
      <c r="AF985" s="334"/>
      <c r="AG985" s="68"/>
      <c r="AH985" s="334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15"/>
      <c r="Q986" s="32"/>
      <c r="R986" s="32"/>
      <c r="S986" s="315"/>
      <c r="T986" s="32"/>
      <c r="U986" s="32"/>
      <c r="V986" s="315"/>
      <c r="W986" s="32"/>
      <c r="X986" s="32"/>
      <c r="Y986" s="32"/>
      <c r="Z986" s="315"/>
      <c r="AA986" s="67"/>
      <c r="AB986" s="67"/>
      <c r="AC986" s="68"/>
      <c r="AD986" s="334"/>
      <c r="AE986" s="68"/>
      <c r="AF986" s="334"/>
      <c r="AG986" s="68"/>
      <c r="AH986" s="334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15"/>
      <c r="Q987" s="32"/>
      <c r="R987" s="32"/>
      <c r="S987" s="315"/>
      <c r="T987" s="32"/>
      <c r="U987" s="32"/>
      <c r="V987" s="315"/>
      <c r="W987" s="32"/>
      <c r="X987" s="32"/>
      <c r="Y987" s="32"/>
      <c r="Z987" s="315"/>
      <c r="AA987" s="67"/>
      <c r="AB987" s="67"/>
      <c r="AC987" s="68"/>
      <c r="AD987" s="334"/>
      <c r="AE987" s="68"/>
      <c r="AF987" s="334"/>
      <c r="AG987" s="68"/>
      <c r="AH987" s="334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15"/>
      <c r="Q988" s="32"/>
      <c r="R988" s="32"/>
      <c r="S988" s="315"/>
      <c r="T988" s="32"/>
      <c r="U988" s="32"/>
      <c r="V988" s="315"/>
      <c r="W988" s="32"/>
      <c r="X988" s="32"/>
      <c r="Y988" s="32"/>
      <c r="Z988" s="315"/>
      <c r="AA988" s="67"/>
      <c r="AB988" s="67"/>
      <c r="AC988" s="68"/>
      <c r="AD988" s="334"/>
      <c r="AE988" s="68"/>
      <c r="AF988" s="334"/>
      <c r="AG988" s="68"/>
      <c r="AH988" s="334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15"/>
      <c r="Q989" s="32"/>
      <c r="R989" s="32"/>
      <c r="S989" s="315"/>
      <c r="T989" s="32"/>
      <c r="U989" s="32"/>
      <c r="V989" s="315"/>
      <c r="W989" s="32"/>
      <c r="X989" s="32"/>
      <c r="Y989" s="32"/>
      <c r="Z989" s="315"/>
      <c r="AA989" s="67"/>
      <c r="AB989" s="67"/>
      <c r="AC989" s="68"/>
      <c r="AD989" s="334"/>
      <c r="AE989" s="68"/>
      <c r="AF989" s="334"/>
      <c r="AG989" s="68"/>
      <c r="AH989" s="334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15"/>
      <c r="Q990" s="32"/>
      <c r="R990" s="32"/>
      <c r="S990" s="315"/>
      <c r="T990" s="32"/>
      <c r="U990" s="32"/>
      <c r="V990" s="315"/>
      <c r="W990" s="32"/>
      <c r="X990" s="32"/>
      <c r="Y990" s="32"/>
      <c r="Z990" s="315"/>
      <c r="AA990" s="67"/>
      <c r="AB990" s="67"/>
      <c r="AC990" s="68"/>
      <c r="AD990" s="334"/>
      <c r="AE990" s="68"/>
      <c r="AF990" s="334"/>
      <c r="AG990" s="68"/>
      <c r="AH990" s="334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15"/>
      <c r="Q991" s="32"/>
      <c r="R991" s="32"/>
      <c r="S991" s="315"/>
      <c r="T991" s="32"/>
      <c r="U991" s="32"/>
      <c r="V991" s="315"/>
      <c r="W991" s="32"/>
      <c r="X991" s="32"/>
      <c r="Y991" s="32"/>
      <c r="Z991" s="315"/>
      <c r="AA991" s="67"/>
      <c r="AB991" s="67"/>
      <c r="AC991" s="68"/>
      <c r="AD991" s="334"/>
      <c r="AE991" s="68"/>
      <c r="AF991" s="334"/>
      <c r="AG991" s="68"/>
      <c r="AH991" s="334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15"/>
      <c r="Q992" s="32"/>
      <c r="R992" s="32"/>
      <c r="S992" s="315"/>
      <c r="T992" s="32"/>
      <c r="U992" s="32"/>
      <c r="V992" s="315"/>
      <c r="W992" s="32"/>
      <c r="X992" s="32"/>
      <c r="Y992" s="32"/>
      <c r="Z992" s="315"/>
      <c r="AA992" s="67"/>
      <c r="AB992" s="67"/>
      <c r="AC992" s="68"/>
      <c r="AD992" s="334"/>
      <c r="AE992" s="68"/>
      <c r="AF992" s="334"/>
      <c r="AG992" s="68"/>
      <c r="AH992" s="334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15"/>
      <c r="Q993" s="32"/>
      <c r="R993" s="32"/>
      <c r="S993" s="315"/>
      <c r="T993" s="32"/>
      <c r="U993" s="32"/>
      <c r="V993" s="315"/>
      <c r="W993" s="32"/>
      <c r="X993" s="32"/>
      <c r="Y993" s="32"/>
      <c r="Z993" s="315"/>
      <c r="AA993" s="67"/>
      <c r="AB993" s="67"/>
      <c r="AC993" s="68"/>
      <c r="AD993" s="334"/>
      <c r="AE993" s="68"/>
      <c r="AF993" s="334"/>
      <c r="AG993" s="68"/>
      <c r="AH993" s="334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15"/>
      <c r="Q994" s="32"/>
      <c r="R994" s="32"/>
      <c r="S994" s="315"/>
      <c r="T994" s="32"/>
      <c r="U994" s="32"/>
      <c r="V994" s="315"/>
      <c r="W994" s="32"/>
      <c r="X994" s="32"/>
      <c r="Y994" s="32"/>
      <c r="Z994" s="315"/>
      <c r="AA994" s="67"/>
      <c r="AB994" s="67"/>
      <c r="AC994" s="68"/>
      <c r="AD994" s="334"/>
      <c r="AE994" s="68"/>
      <c r="AF994" s="334"/>
      <c r="AG994" s="68"/>
      <c r="AH994" s="334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15"/>
      <c r="Q995" s="32"/>
      <c r="R995" s="32"/>
      <c r="S995" s="315"/>
      <c r="T995" s="32"/>
      <c r="U995" s="32"/>
      <c r="V995" s="315"/>
      <c r="W995" s="32"/>
      <c r="X995" s="32"/>
      <c r="Y995" s="32"/>
      <c r="Z995" s="315"/>
      <c r="AA995" s="67"/>
      <c r="AB995" s="67"/>
      <c r="AC995" s="68"/>
      <c r="AD995" s="334"/>
      <c r="AE995" s="68"/>
      <c r="AF995" s="334"/>
      <c r="AG995" s="68"/>
      <c r="AH995" s="334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15"/>
      <c r="Q996" s="32"/>
      <c r="R996" s="32"/>
      <c r="S996" s="315"/>
      <c r="T996" s="32"/>
      <c r="U996" s="32"/>
      <c r="V996" s="315"/>
      <c r="W996" s="32"/>
      <c r="X996" s="32"/>
      <c r="Y996" s="32"/>
      <c r="Z996" s="315"/>
      <c r="AA996" s="67"/>
      <c r="AB996" s="67"/>
      <c r="AC996" s="68"/>
      <c r="AD996" s="334"/>
      <c r="AE996" s="68"/>
      <c r="AF996" s="334"/>
      <c r="AG996" s="68"/>
      <c r="AH996" s="334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15"/>
      <c r="Q997" s="32"/>
      <c r="R997" s="32"/>
      <c r="S997" s="315"/>
      <c r="T997" s="32"/>
      <c r="U997" s="32"/>
      <c r="V997" s="315"/>
      <c r="W997" s="32"/>
      <c r="X997" s="32"/>
      <c r="Y997" s="32"/>
      <c r="Z997" s="315"/>
      <c r="AA997" s="67"/>
      <c r="AB997" s="67"/>
      <c r="AC997" s="68"/>
      <c r="AD997" s="334"/>
      <c r="AE997" s="68"/>
      <c r="AF997" s="334"/>
      <c r="AG997" s="68"/>
      <c r="AH997" s="334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15"/>
      <c r="Q998" s="32"/>
      <c r="R998" s="32"/>
      <c r="S998" s="315"/>
      <c r="T998" s="32"/>
      <c r="U998" s="32"/>
      <c r="V998" s="315"/>
      <c r="W998" s="32"/>
      <c r="X998" s="32"/>
      <c r="Y998" s="32"/>
      <c r="Z998" s="315"/>
      <c r="AA998" s="67"/>
      <c r="AB998" s="67"/>
      <c r="AC998" s="68"/>
      <c r="AD998" s="334"/>
      <c r="AE998" s="68"/>
      <c r="AF998" s="334"/>
      <c r="AG998" s="68"/>
      <c r="AH998" s="334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15"/>
      <c r="Q999" s="32"/>
      <c r="R999" s="32"/>
      <c r="S999" s="315"/>
      <c r="T999" s="32"/>
      <c r="U999" s="32"/>
      <c r="V999" s="315"/>
      <c r="W999" s="32"/>
      <c r="X999" s="32"/>
      <c r="Y999" s="32"/>
      <c r="Z999" s="315"/>
      <c r="AA999" s="67"/>
      <c r="AB999" s="67"/>
      <c r="AC999" s="68"/>
      <c r="AD999" s="334"/>
      <c r="AE999" s="68"/>
      <c r="AF999" s="334"/>
      <c r="AG999" s="68"/>
      <c r="AH999" s="334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15"/>
      <c r="Q1000" s="32"/>
      <c r="R1000" s="32"/>
      <c r="S1000" s="315"/>
      <c r="T1000" s="32"/>
      <c r="U1000" s="32"/>
      <c r="V1000" s="315"/>
      <c r="W1000" s="32"/>
      <c r="X1000" s="32"/>
      <c r="Y1000" s="32"/>
      <c r="Z1000" s="315"/>
      <c r="AA1000" s="67"/>
      <c r="AB1000" s="67"/>
      <c r="AC1000" s="68"/>
      <c r="AD1000" s="334"/>
      <c r="AE1000" s="68"/>
      <c r="AF1000" s="334"/>
      <c r="AG1000" s="68"/>
      <c r="AH1000" s="334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15"/>
      <c r="Q1001" s="32"/>
      <c r="R1001" s="32"/>
      <c r="S1001" s="315"/>
      <c r="T1001" s="32"/>
      <c r="U1001" s="32"/>
      <c r="V1001" s="315"/>
      <c r="W1001" s="32"/>
      <c r="X1001" s="32"/>
      <c r="Y1001" s="32"/>
      <c r="Z1001" s="315"/>
      <c r="AA1001" s="67"/>
      <c r="AB1001" s="67"/>
      <c r="AC1001" s="68"/>
      <c r="AD1001" s="334"/>
      <c r="AE1001" s="68"/>
      <c r="AF1001" s="334"/>
      <c r="AG1001" s="68"/>
      <c r="AH1001" s="334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15"/>
      <c r="Q1002" s="32"/>
      <c r="R1002" s="32"/>
      <c r="S1002" s="315"/>
      <c r="T1002" s="32"/>
      <c r="U1002" s="32"/>
      <c r="V1002" s="315"/>
      <c r="W1002" s="32"/>
      <c r="X1002" s="32"/>
      <c r="Y1002" s="32"/>
      <c r="Z1002" s="315"/>
      <c r="AA1002" s="67"/>
      <c r="AB1002" s="67"/>
      <c r="AC1002" s="68"/>
      <c r="AD1002" s="334"/>
      <c r="AE1002" s="68"/>
      <c r="AF1002" s="334"/>
      <c r="AG1002" s="68"/>
      <c r="AH1002" s="334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32"/>
    </row>
    <row r="1003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15"/>
      <c r="Q1003" s="32"/>
      <c r="R1003" s="32"/>
      <c r="S1003" s="315"/>
      <c r="T1003" s="32"/>
      <c r="U1003" s="32"/>
      <c r="V1003" s="315"/>
      <c r="W1003" s="32"/>
      <c r="X1003" s="32"/>
      <c r="Y1003" s="32"/>
      <c r="Z1003" s="315"/>
      <c r="AA1003" s="67"/>
      <c r="AB1003" s="67"/>
      <c r="AC1003" s="68"/>
      <c r="AD1003" s="334"/>
      <c r="AE1003" s="68"/>
      <c r="AF1003" s="334"/>
      <c r="AG1003" s="68"/>
      <c r="AH1003" s="334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32"/>
    </row>
    <row r="1004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15"/>
      <c r="Q1004" s="32"/>
      <c r="R1004" s="32"/>
      <c r="S1004" s="315"/>
      <c r="T1004" s="32"/>
      <c r="U1004" s="32"/>
      <c r="V1004" s="315"/>
      <c r="W1004" s="32"/>
      <c r="X1004" s="32"/>
      <c r="Y1004" s="32"/>
      <c r="Z1004" s="315"/>
      <c r="AA1004" s="67"/>
      <c r="AB1004" s="67"/>
      <c r="AC1004" s="68"/>
      <c r="AD1004" s="334"/>
      <c r="AE1004" s="68"/>
      <c r="AF1004" s="334"/>
      <c r="AG1004" s="68"/>
      <c r="AH1004" s="334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32"/>
    </row>
    <row r="100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15"/>
      <c r="Q1005" s="32"/>
      <c r="R1005" s="32"/>
      <c r="S1005" s="315"/>
      <c r="T1005" s="32"/>
      <c r="U1005" s="32"/>
      <c r="V1005" s="315"/>
      <c r="W1005" s="32"/>
      <c r="X1005" s="32"/>
      <c r="Y1005" s="32"/>
      <c r="Z1005" s="315"/>
      <c r="AA1005" s="67"/>
      <c r="AB1005" s="67"/>
      <c r="AC1005" s="68"/>
      <c r="AD1005" s="334"/>
      <c r="AE1005" s="68"/>
      <c r="AF1005" s="334"/>
      <c r="AG1005" s="68"/>
      <c r="AH1005" s="334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32"/>
    </row>
    <row r="1006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15"/>
      <c r="Q1006" s="32"/>
      <c r="R1006" s="32"/>
      <c r="S1006" s="315"/>
      <c r="T1006" s="32"/>
      <c r="U1006" s="32"/>
      <c r="V1006" s="315"/>
      <c r="W1006" s="32"/>
      <c r="X1006" s="32"/>
      <c r="Y1006" s="32"/>
      <c r="Z1006" s="315"/>
      <c r="AA1006" s="67"/>
      <c r="AB1006" s="67"/>
      <c r="AC1006" s="68"/>
      <c r="AD1006" s="334"/>
      <c r="AE1006" s="68"/>
      <c r="AF1006" s="334"/>
      <c r="AG1006" s="68"/>
      <c r="AH1006" s="334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32"/>
    </row>
    <row r="100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15"/>
      <c r="Q1007" s="32"/>
      <c r="R1007" s="32"/>
      <c r="S1007" s="315"/>
      <c r="T1007" s="32"/>
      <c r="U1007" s="32"/>
      <c r="V1007" s="315"/>
      <c r="W1007" s="32"/>
      <c r="X1007" s="32"/>
      <c r="Y1007" s="32"/>
      <c r="Z1007" s="315"/>
      <c r="AA1007" s="67"/>
      <c r="AB1007" s="67"/>
      <c r="AC1007" s="68"/>
      <c r="AD1007" s="334"/>
      <c r="AE1007" s="68"/>
      <c r="AF1007" s="334"/>
      <c r="AG1007" s="68"/>
      <c r="AH1007" s="334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32"/>
    </row>
    <row r="1008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15"/>
      <c r="Q1008" s="32"/>
      <c r="R1008" s="32"/>
      <c r="S1008" s="315"/>
      <c r="T1008" s="32"/>
      <c r="U1008" s="32"/>
      <c r="V1008" s="315"/>
      <c r="W1008" s="32"/>
      <c r="X1008" s="32"/>
      <c r="Y1008" s="32"/>
      <c r="Z1008" s="315"/>
      <c r="AA1008" s="67"/>
      <c r="AB1008" s="67"/>
      <c r="AC1008" s="68"/>
      <c r="AD1008" s="334"/>
      <c r="AE1008" s="68"/>
      <c r="AF1008" s="334"/>
      <c r="AG1008" s="68"/>
      <c r="AH1008" s="334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32"/>
    </row>
    <row r="1009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15"/>
      <c r="Q1009" s="32"/>
      <c r="R1009" s="32"/>
      <c r="S1009" s="315"/>
      <c r="T1009" s="32"/>
      <c r="U1009" s="32"/>
      <c r="V1009" s="315"/>
      <c r="W1009" s="32"/>
      <c r="X1009" s="32"/>
      <c r="Y1009" s="32"/>
      <c r="Z1009" s="315"/>
      <c r="AA1009" s="67"/>
      <c r="AB1009" s="67"/>
      <c r="AC1009" s="68"/>
      <c r="AD1009" s="334"/>
      <c r="AE1009" s="68"/>
      <c r="AF1009" s="334"/>
      <c r="AG1009" s="68"/>
      <c r="AH1009" s="334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32"/>
    </row>
    <row r="1010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15"/>
      <c r="Q1010" s="32"/>
      <c r="R1010" s="32"/>
      <c r="S1010" s="315"/>
      <c r="T1010" s="32"/>
      <c r="U1010" s="32"/>
      <c r="V1010" s="315"/>
      <c r="W1010" s="32"/>
      <c r="X1010" s="32"/>
      <c r="Y1010" s="32"/>
      <c r="Z1010" s="315"/>
      <c r="AA1010" s="67"/>
      <c r="AB1010" s="67"/>
      <c r="AC1010" s="68"/>
      <c r="AD1010" s="334"/>
      <c r="AE1010" s="68"/>
      <c r="AF1010" s="334"/>
      <c r="AG1010" s="68"/>
      <c r="AH1010" s="334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32"/>
    </row>
    <row r="101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15"/>
      <c r="Q1011" s="32"/>
      <c r="R1011" s="32"/>
      <c r="S1011" s="315"/>
      <c r="T1011" s="32"/>
      <c r="U1011" s="32"/>
      <c r="V1011" s="315"/>
      <c r="W1011" s="32"/>
      <c r="X1011" s="32"/>
      <c r="Y1011" s="32"/>
      <c r="Z1011" s="315"/>
      <c r="AA1011" s="67"/>
      <c r="AB1011" s="67"/>
      <c r="AC1011" s="68"/>
      <c r="AD1011" s="334"/>
      <c r="AE1011" s="68"/>
      <c r="AF1011" s="334"/>
      <c r="AG1011" s="68"/>
      <c r="AH1011" s="334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32"/>
    </row>
    <row r="101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15"/>
      <c r="Q1012" s="32"/>
      <c r="R1012" s="32"/>
      <c r="S1012" s="315"/>
      <c r="T1012" s="32"/>
      <c r="U1012" s="32"/>
      <c r="V1012" s="315"/>
      <c r="W1012" s="32"/>
      <c r="X1012" s="32"/>
      <c r="Y1012" s="32"/>
      <c r="Z1012" s="315"/>
      <c r="AA1012" s="67"/>
      <c r="AB1012" s="67"/>
      <c r="AC1012" s="68"/>
      <c r="AD1012" s="334"/>
      <c r="AE1012" s="68"/>
      <c r="AF1012" s="334"/>
      <c r="AG1012" s="68"/>
      <c r="AH1012" s="334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32"/>
    </row>
  </sheetData>
  <mergeCells count="51">
    <mergeCell ref="A138:D138"/>
    <mergeCell ref="A139:D139"/>
    <mergeCell ref="A140:D140"/>
    <mergeCell ref="A141:D141"/>
    <mergeCell ref="A144:D144"/>
    <mergeCell ref="A142:D142"/>
    <mergeCell ref="A143:D143"/>
    <mergeCell ref="A145:D145"/>
    <mergeCell ref="A146:D146"/>
    <mergeCell ref="A131:D131"/>
    <mergeCell ref="A128:D128"/>
    <mergeCell ref="A127:D127"/>
    <mergeCell ref="A124:A126"/>
    <mergeCell ref="B125:D125"/>
    <mergeCell ref="AC1:AD1"/>
    <mergeCell ref="Q1:S1"/>
    <mergeCell ref="T1:V1"/>
    <mergeCell ref="AE1:AF1"/>
    <mergeCell ref="AG1:AH1"/>
    <mergeCell ref="D1:D2"/>
    <mergeCell ref="B124:D124"/>
    <mergeCell ref="B122:D122"/>
    <mergeCell ref="B121:D121"/>
    <mergeCell ref="A109:D109"/>
    <mergeCell ref="A110:D110"/>
    <mergeCell ref="A111:D111"/>
    <mergeCell ref="A112:D112"/>
    <mergeCell ref="A113:D113"/>
    <mergeCell ref="A116:D116"/>
    <mergeCell ref="A121:A123"/>
    <mergeCell ref="A120:D120"/>
    <mergeCell ref="A132:A133"/>
    <mergeCell ref="A134:A135"/>
    <mergeCell ref="A136:A137"/>
    <mergeCell ref="B126:D126"/>
    <mergeCell ref="B134:D134"/>
    <mergeCell ref="B135:D135"/>
    <mergeCell ref="B136:D136"/>
    <mergeCell ref="B137:D137"/>
    <mergeCell ref="B132:D132"/>
    <mergeCell ref="B133:D133"/>
    <mergeCell ref="A129:D129"/>
    <mergeCell ref="B123:D123"/>
    <mergeCell ref="A114:D114"/>
    <mergeCell ref="A115:D115"/>
    <mergeCell ref="B1:B2"/>
    <mergeCell ref="C1:C2"/>
    <mergeCell ref="A117:D117"/>
    <mergeCell ref="A118:D118"/>
    <mergeCell ref="A130:D130"/>
    <mergeCell ref="A119:D1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9.0"/>
    <col customWidth="1" min="2" max="2" width="21.29"/>
    <col customWidth="1" min="3" max="3" width="18.86"/>
    <col customWidth="1" min="4" max="4" width="13.86"/>
    <col customWidth="1" min="5" max="5" width="16.43"/>
    <col customWidth="1" min="6" max="6" width="16.29"/>
    <col customWidth="1" min="7" max="7" width="12.43"/>
    <col customWidth="1" min="8" max="8" width="16.0"/>
    <col customWidth="1" min="9" max="9" width="15.71"/>
    <col customWidth="1" min="10" max="10" width="18.0"/>
    <col customWidth="1" min="11" max="11" width="8.57"/>
    <col customWidth="1" min="12" max="15" width="9.71"/>
    <col customWidth="1" min="16" max="16" width="16.57"/>
    <col customWidth="1" min="17" max="17" width="15.29"/>
    <col customWidth="1" min="18" max="18" width="18.14"/>
    <col customWidth="1" min="19" max="19" width="18.57"/>
    <col customWidth="1" min="20" max="20" width="13.0"/>
    <col customWidth="1" min="21" max="21" width="13.14"/>
    <col customWidth="1" min="22" max="22" width="13.43"/>
    <col customWidth="1" min="23" max="23" width="20.71"/>
  </cols>
  <sheetData>
    <row r="1">
      <c r="A1" s="1"/>
      <c r="B1" s="6" t="s">
        <v>1</v>
      </c>
      <c r="C1" s="9"/>
      <c r="D1" s="9"/>
      <c r="E1" s="9"/>
      <c r="F1" s="9"/>
      <c r="G1" s="9"/>
      <c r="H1" s="9"/>
      <c r="I1" s="15"/>
      <c r="J1" s="19" t="s">
        <v>9</v>
      </c>
      <c r="K1" s="15"/>
      <c r="L1" s="21" t="s">
        <v>10</v>
      </c>
      <c r="M1" s="9"/>
      <c r="N1" s="9"/>
      <c r="O1" s="15"/>
      <c r="P1" s="23" t="s">
        <v>11</v>
      </c>
      <c r="Q1" s="9"/>
      <c r="R1" s="15"/>
      <c r="S1" s="25" t="s">
        <v>13</v>
      </c>
      <c r="T1" s="9"/>
      <c r="U1" s="9"/>
      <c r="V1" s="9"/>
      <c r="W1" s="15"/>
      <c r="X1" s="4"/>
      <c r="Y1" s="27"/>
    </row>
    <row r="2">
      <c r="A2" s="29" t="s">
        <v>15</v>
      </c>
      <c r="B2" s="31" t="s">
        <v>16</v>
      </c>
      <c r="C2" s="31" t="s">
        <v>17</v>
      </c>
      <c r="D2" s="31" t="s">
        <v>18</v>
      </c>
      <c r="E2" s="31" t="s">
        <v>19</v>
      </c>
      <c r="F2" s="31" t="s">
        <v>20</v>
      </c>
      <c r="G2" s="31" t="s">
        <v>21</v>
      </c>
      <c r="H2" s="31" t="s">
        <v>22</v>
      </c>
      <c r="I2" s="31" t="s">
        <v>23</v>
      </c>
      <c r="J2" s="33" t="s">
        <v>24</v>
      </c>
      <c r="K2" s="33" t="s">
        <v>25</v>
      </c>
      <c r="L2" s="35" t="s">
        <v>26</v>
      </c>
      <c r="M2" s="35" t="s">
        <v>27</v>
      </c>
      <c r="N2" s="35" t="s">
        <v>28</v>
      </c>
      <c r="O2" s="35" t="s">
        <v>29</v>
      </c>
      <c r="P2" s="37" t="s">
        <v>30</v>
      </c>
      <c r="Q2" s="37" t="s">
        <v>32</v>
      </c>
      <c r="R2" s="37" t="s">
        <v>33</v>
      </c>
      <c r="S2" s="39" t="s">
        <v>34</v>
      </c>
      <c r="T2" s="39" t="s">
        <v>35</v>
      </c>
      <c r="U2" s="39" t="s">
        <v>36</v>
      </c>
      <c r="V2" s="39" t="s">
        <v>37</v>
      </c>
      <c r="W2" s="39" t="s">
        <v>38</v>
      </c>
      <c r="X2" s="27"/>
      <c r="Y2" s="27"/>
    </row>
    <row r="3">
      <c r="A3" s="41" t="s">
        <v>39</v>
      </c>
      <c r="B3" s="41" t="s">
        <v>44</v>
      </c>
      <c r="C3" s="41" t="s">
        <v>45</v>
      </c>
      <c r="D3" s="43">
        <v>42585.0</v>
      </c>
      <c r="E3" s="45">
        <v>186.0</v>
      </c>
      <c r="F3" s="47" t="s">
        <v>50</v>
      </c>
      <c r="G3" s="45">
        <v>45.0</v>
      </c>
      <c r="H3" s="49" t="s">
        <v>51</v>
      </c>
      <c r="I3" s="51" t="s">
        <v>53</v>
      </c>
      <c r="J3" s="51" t="s">
        <v>53</v>
      </c>
      <c r="K3" s="51" t="s">
        <v>53</v>
      </c>
      <c r="L3" s="51" t="s">
        <v>53</v>
      </c>
      <c r="M3" s="51" t="s">
        <v>53</v>
      </c>
      <c r="N3" s="51" t="s">
        <v>53</v>
      </c>
      <c r="O3" s="51" t="s">
        <v>53</v>
      </c>
      <c r="P3" s="51" t="s">
        <v>53</v>
      </c>
      <c r="Q3" s="51" t="s">
        <v>53</v>
      </c>
      <c r="R3" s="51" t="s">
        <v>53</v>
      </c>
      <c r="S3" s="51" t="s">
        <v>53</v>
      </c>
      <c r="T3" s="51" t="s">
        <v>53</v>
      </c>
      <c r="U3" s="51" t="s">
        <v>53</v>
      </c>
      <c r="V3" s="51" t="s">
        <v>53</v>
      </c>
      <c r="W3" s="51" t="s">
        <v>53</v>
      </c>
      <c r="X3" s="27"/>
      <c r="Y3" s="27"/>
    </row>
    <row r="4">
      <c r="A4" s="41" t="s">
        <v>55</v>
      </c>
      <c r="B4" s="41" t="s">
        <v>44</v>
      </c>
      <c r="C4" s="41" t="s">
        <v>45</v>
      </c>
      <c r="D4" s="49" t="s">
        <v>57</v>
      </c>
      <c r="E4" s="45">
        <v>244.0</v>
      </c>
      <c r="F4" s="54" t="s">
        <v>50</v>
      </c>
      <c r="G4" s="45">
        <v>35.0</v>
      </c>
      <c r="H4" s="49" t="s">
        <v>59</v>
      </c>
      <c r="I4" s="51" t="s">
        <v>53</v>
      </c>
      <c r="J4" s="51" t="s">
        <v>53</v>
      </c>
      <c r="K4" s="51" t="s">
        <v>53</v>
      </c>
      <c r="L4" s="51" t="s">
        <v>53</v>
      </c>
      <c r="M4" s="51" t="s">
        <v>53</v>
      </c>
      <c r="N4" s="51" t="s">
        <v>53</v>
      </c>
      <c r="O4" s="51" t="s">
        <v>53</v>
      </c>
      <c r="P4" s="51" t="s">
        <v>53</v>
      </c>
      <c r="Q4" s="51" t="s">
        <v>53</v>
      </c>
      <c r="R4" s="51" t="s">
        <v>53</v>
      </c>
      <c r="S4" s="51" t="s">
        <v>53</v>
      </c>
      <c r="T4" s="51" t="s">
        <v>53</v>
      </c>
      <c r="U4" s="51" t="s">
        <v>53</v>
      </c>
      <c r="V4" s="51" t="s">
        <v>53</v>
      </c>
      <c r="W4" s="51" t="s">
        <v>53</v>
      </c>
      <c r="X4" s="27"/>
      <c r="Y4" s="27"/>
    </row>
    <row r="5">
      <c r="A5" s="41" t="s">
        <v>60</v>
      </c>
      <c r="B5" s="41" t="s">
        <v>44</v>
      </c>
      <c r="C5" s="41" t="s">
        <v>45</v>
      </c>
      <c r="D5" s="43">
        <v>42404.0</v>
      </c>
      <c r="E5" s="45">
        <v>186.0</v>
      </c>
      <c r="F5" s="54" t="s">
        <v>50</v>
      </c>
      <c r="G5" s="45">
        <v>35.0</v>
      </c>
      <c r="H5" s="49" t="s">
        <v>61</v>
      </c>
      <c r="I5" s="51" t="s">
        <v>53</v>
      </c>
      <c r="J5" s="51" t="s">
        <v>53</v>
      </c>
      <c r="K5" s="51" t="s">
        <v>53</v>
      </c>
      <c r="L5" s="49">
        <v>25.0</v>
      </c>
      <c r="M5" s="51" t="s">
        <v>53</v>
      </c>
      <c r="N5" s="51" t="s">
        <v>53</v>
      </c>
      <c r="O5" s="51" t="s">
        <v>53</v>
      </c>
      <c r="P5" s="51" t="s">
        <v>53</v>
      </c>
      <c r="Q5" s="51" t="s">
        <v>53</v>
      </c>
      <c r="R5" s="51" t="s">
        <v>53</v>
      </c>
      <c r="S5" s="51" t="s">
        <v>53</v>
      </c>
      <c r="T5" s="51" t="s">
        <v>53</v>
      </c>
      <c r="U5" s="51" t="s">
        <v>53</v>
      </c>
      <c r="V5" s="51" t="s">
        <v>53</v>
      </c>
      <c r="W5" s="51" t="s">
        <v>53</v>
      </c>
      <c r="X5" s="27"/>
      <c r="Y5" s="27"/>
    </row>
    <row r="6">
      <c r="A6" s="41" t="s">
        <v>63</v>
      </c>
      <c r="B6" s="41" t="s">
        <v>44</v>
      </c>
      <c r="C6" s="41" t="s">
        <v>45</v>
      </c>
      <c r="D6" s="43">
        <v>42433.0</v>
      </c>
      <c r="E6" s="45">
        <v>186.0</v>
      </c>
      <c r="F6" s="54" t="s">
        <v>50</v>
      </c>
      <c r="G6" s="45">
        <v>38.0</v>
      </c>
      <c r="H6" s="49" t="s">
        <v>51</v>
      </c>
      <c r="I6" s="51" t="s">
        <v>53</v>
      </c>
      <c r="J6" s="51" t="s">
        <v>53</v>
      </c>
      <c r="K6" s="51" t="s">
        <v>53</v>
      </c>
      <c r="L6" s="51" t="s">
        <v>53</v>
      </c>
      <c r="M6" s="49">
        <v>5.0</v>
      </c>
      <c r="N6" s="51" t="s">
        <v>53</v>
      </c>
      <c r="O6" s="51" t="s">
        <v>53</v>
      </c>
      <c r="P6" s="51" t="s">
        <v>53</v>
      </c>
      <c r="Q6" s="51" t="s">
        <v>53</v>
      </c>
      <c r="R6" s="51" t="s">
        <v>53</v>
      </c>
      <c r="S6" s="51" t="s">
        <v>53</v>
      </c>
      <c r="T6" s="51" t="s">
        <v>53</v>
      </c>
      <c r="U6" s="51" t="s">
        <v>53</v>
      </c>
      <c r="V6" s="51" t="s">
        <v>53</v>
      </c>
      <c r="W6" s="51" t="s">
        <v>53</v>
      </c>
      <c r="X6" s="27"/>
      <c r="Y6" s="27"/>
    </row>
    <row r="7">
      <c r="A7" s="41" t="s">
        <v>64</v>
      </c>
      <c r="B7" s="41" t="s">
        <v>66</v>
      </c>
      <c r="C7" s="41" t="s">
        <v>45</v>
      </c>
      <c r="D7" s="43">
        <v>42494.0</v>
      </c>
      <c r="E7" s="45">
        <v>186.0</v>
      </c>
      <c r="F7" s="54" t="s">
        <v>50</v>
      </c>
      <c r="G7" s="45">
        <v>52.0</v>
      </c>
      <c r="H7" s="49" t="s">
        <v>69</v>
      </c>
      <c r="I7" s="51" t="s">
        <v>53</v>
      </c>
      <c r="J7" s="51" t="s">
        <v>53</v>
      </c>
      <c r="K7" s="51" t="s">
        <v>53</v>
      </c>
      <c r="L7" s="51" t="s">
        <v>53</v>
      </c>
      <c r="M7" s="51" t="s">
        <v>53</v>
      </c>
      <c r="N7" s="51" t="s">
        <v>53</v>
      </c>
      <c r="O7" s="51" t="s">
        <v>53</v>
      </c>
      <c r="P7" s="51" t="s">
        <v>53</v>
      </c>
      <c r="Q7" s="51" t="s">
        <v>53</v>
      </c>
      <c r="R7" s="51" t="s">
        <v>53</v>
      </c>
      <c r="S7" s="51" t="s">
        <v>53</v>
      </c>
      <c r="T7" s="51" t="s">
        <v>53</v>
      </c>
      <c r="U7" s="51" t="s">
        <v>53</v>
      </c>
      <c r="V7" s="51" t="s">
        <v>53</v>
      </c>
      <c r="W7" s="51" t="s">
        <v>53</v>
      </c>
      <c r="X7" s="27"/>
      <c r="Y7" s="27"/>
    </row>
    <row r="8">
      <c r="A8" s="41" t="s">
        <v>70</v>
      </c>
      <c r="B8" s="41" t="s">
        <v>66</v>
      </c>
      <c r="C8" s="41" t="s">
        <v>45</v>
      </c>
      <c r="D8" s="43">
        <v>42586.0</v>
      </c>
      <c r="E8" s="45">
        <v>186.0</v>
      </c>
      <c r="F8" s="54" t="s">
        <v>50</v>
      </c>
      <c r="G8" s="45">
        <v>41.0</v>
      </c>
      <c r="H8" s="49" t="s">
        <v>71</v>
      </c>
      <c r="I8" s="51" t="s">
        <v>53</v>
      </c>
      <c r="J8" s="51" t="s">
        <v>53</v>
      </c>
      <c r="K8" s="51" t="s">
        <v>53</v>
      </c>
      <c r="L8" s="49">
        <v>30.0</v>
      </c>
      <c r="M8" s="51" t="s">
        <v>53</v>
      </c>
      <c r="N8" s="51" t="s">
        <v>53</v>
      </c>
      <c r="O8" s="51" t="s">
        <v>53</v>
      </c>
      <c r="P8" s="51" t="s">
        <v>53</v>
      </c>
      <c r="Q8" s="51" t="s">
        <v>53</v>
      </c>
      <c r="R8" s="51" t="s">
        <v>53</v>
      </c>
      <c r="S8" s="51" t="s">
        <v>53</v>
      </c>
      <c r="T8" s="51" t="s">
        <v>53</v>
      </c>
      <c r="U8" s="51" t="s">
        <v>53</v>
      </c>
      <c r="V8" s="51" t="s">
        <v>53</v>
      </c>
      <c r="W8" s="51" t="s">
        <v>53</v>
      </c>
      <c r="X8" s="27"/>
      <c r="Y8" s="27"/>
    </row>
    <row r="9">
      <c r="A9" s="41" t="s">
        <v>73</v>
      </c>
      <c r="B9" s="41" t="s">
        <v>66</v>
      </c>
      <c r="C9" s="41" t="s">
        <v>45</v>
      </c>
      <c r="D9" s="49">
        <v>5.0</v>
      </c>
      <c r="E9" s="45">
        <v>186.0</v>
      </c>
      <c r="F9" s="54" t="s">
        <v>50</v>
      </c>
      <c r="G9" s="45">
        <v>47.0</v>
      </c>
      <c r="H9" s="49" t="s">
        <v>74</v>
      </c>
      <c r="I9" s="51" t="s">
        <v>53</v>
      </c>
      <c r="J9" s="51" t="s">
        <v>53</v>
      </c>
      <c r="K9" s="51" t="s">
        <v>53</v>
      </c>
      <c r="L9" s="51" t="s">
        <v>53</v>
      </c>
      <c r="M9" s="49">
        <v>5.0</v>
      </c>
      <c r="N9" s="51" t="s">
        <v>53</v>
      </c>
      <c r="O9" s="51" t="s">
        <v>53</v>
      </c>
      <c r="P9" s="51" t="s">
        <v>53</v>
      </c>
      <c r="Q9" s="51" t="s">
        <v>53</v>
      </c>
      <c r="R9" s="51" t="s">
        <v>53</v>
      </c>
      <c r="S9" s="51" t="s">
        <v>53</v>
      </c>
      <c r="T9" s="51" t="s">
        <v>53</v>
      </c>
      <c r="U9" s="51" t="s">
        <v>53</v>
      </c>
      <c r="V9" s="51" t="s">
        <v>53</v>
      </c>
      <c r="W9" s="51" t="s">
        <v>53</v>
      </c>
      <c r="X9" s="27"/>
      <c r="Y9" s="27"/>
    </row>
    <row r="10">
      <c r="A10" s="45" t="s">
        <v>76</v>
      </c>
      <c r="B10" s="45" t="s">
        <v>77</v>
      </c>
      <c r="C10" s="45" t="s">
        <v>78</v>
      </c>
      <c r="D10" s="49">
        <v>4.0</v>
      </c>
      <c r="E10" s="45">
        <v>170.0</v>
      </c>
      <c r="F10" s="54" t="s">
        <v>50</v>
      </c>
      <c r="G10" s="45">
        <v>11.0</v>
      </c>
      <c r="H10" s="49" t="s">
        <v>79</v>
      </c>
      <c r="I10" s="51" t="s">
        <v>53</v>
      </c>
      <c r="J10" s="51" t="s">
        <v>53</v>
      </c>
      <c r="K10" s="51" t="s">
        <v>53</v>
      </c>
      <c r="L10" s="49">
        <v>7.0</v>
      </c>
      <c r="M10" s="51" t="s">
        <v>53</v>
      </c>
      <c r="N10" s="51" t="s">
        <v>53</v>
      </c>
      <c r="O10" s="51" t="s">
        <v>53</v>
      </c>
      <c r="P10" s="51" t="s">
        <v>53</v>
      </c>
      <c r="Q10" s="51" t="s">
        <v>53</v>
      </c>
      <c r="R10" s="51" t="s">
        <v>53</v>
      </c>
      <c r="S10" s="51" t="s">
        <v>53</v>
      </c>
      <c r="T10" s="51" t="s">
        <v>53</v>
      </c>
      <c r="U10" s="51" t="s">
        <v>53</v>
      </c>
      <c r="V10" s="51" t="s">
        <v>53</v>
      </c>
      <c r="W10" s="51" t="s">
        <v>53</v>
      </c>
      <c r="X10" s="27"/>
      <c r="Y10" s="27"/>
    </row>
    <row r="11">
      <c r="A11" s="45" t="s">
        <v>81</v>
      </c>
      <c r="B11" s="45" t="s">
        <v>77</v>
      </c>
      <c r="C11" s="45" t="s">
        <v>78</v>
      </c>
      <c r="D11" s="49">
        <v>4.0</v>
      </c>
      <c r="E11" s="45">
        <v>170.0</v>
      </c>
      <c r="F11" s="54" t="s">
        <v>50</v>
      </c>
      <c r="G11" s="45">
        <v>11.0</v>
      </c>
      <c r="H11" s="49" t="s">
        <v>82</v>
      </c>
      <c r="I11" s="51" t="s">
        <v>53</v>
      </c>
      <c r="J11" s="51" t="s">
        <v>53</v>
      </c>
      <c r="K11" s="51" t="s">
        <v>53</v>
      </c>
      <c r="L11" s="49">
        <v>3.0</v>
      </c>
      <c r="M11" s="51" t="s">
        <v>53</v>
      </c>
      <c r="N11" s="51" t="s">
        <v>53</v>
      </c>
      <c r="O11" s="51" t="s">
        <v>53</v>
      </c>
      <c r="P11" s="51" t="s">
        <v>53</v>
      </c>
      <c r="Q11" s="51" t="s">
        <v>53</v>
      </c>
      <c r="R11" s="51" t="s">
        <v>53</v>
      </c>
      <c r="S11" s="51" t="s">
        <v>53</v>
      </c>
      <c r="T11" s="51" t="s">
        <v>53</v>
      </c>
      <c r="U11" s="51" t="s">
        <v>53</v>
      </c>
      <c r="V11" s="51" t="s">
        <v>53</v>
      </c>
      <c r="W11" s="51" t="s">
        <v>53</v>
      </c>
      <c r="X11" s="27"/>
      <c r="Y11" s="27"/>
    </row>
    <row r="12">
      <c r="A12" s="45" t="s">
        <v>84</v>
      </c>
      <c r="B12" s="45" t="s">
        <v>77</v>
      </c>
      <c r="C12" s="45" t="s">
        <v>78</v>
      </c>
      <c r="D12" s="49">
        <v>4.0</v>
      </c>
      <c r="E12" s="45">
        <v>170.0</v>
      </c>
      <c r="F12" s="54" t="s">
        <v>50</v>
      </c>
      <c r="G12" s="45">
        <v>11.0</v>
      </c>
      <c r="H12" s="49" t="s">
        <v>79</v>
      </c>
      <c r="I12" s="51" t="s">
        <v>53</v>
      </c>
      <c r="J12" s="51" t="s">
        <v>53</v>
      </c>
      <c r="K12" s="51" t="s">
        <v>53</v>
      </c>
      <c r="L12" s="51" t="s">
        <v>53</v>
      </c>
      <c r="M12" s="51" t="s">
        <v>53</v>
      </c>
      <c r="N12" s="49">
        <v>3.0</v>
      </c>
      <c r="O12" s="49">
        <v>6.0</v>
      </c>
      <c r="P12" s="51" t="s">
        <v>53</v>
      </c>
      <c r="Q12" s="51" t="s">
        <v>53</v>
      </c>
      <c r="R12" s="51" t="s">
        <v>53</v>
      </c>
      <c r="S12" s="51" t="s">
        <v>53</v>
      </c>
      <c r="T12" s="51" t="s">
        <v>53</v>
      </c>
      <c r="U12" s="51" t="s">
        <v>53</v>
      </c>
      <c r="V12" s="51" t="s">
        <v>53</v>
      </c>
      <c r="W12" s="51" t="s">
        <v>53</v>
      </c>
      <c r="X12" s="27"/>
      <c r="Y12" s="27"/>
    </row>
    <row r="13">
      <c r="A13" s="45" t="s">
        <v>85</v>
      </c>
      <c r="B13" s="45" t="s">
        <v>86</v>
      </c>
      <c r="C13" s="45" t="s">
        <v>78</v>
      </c>
      <c r="D13" s="49">
        <v>4.0</v>
      </c>
      <c r="E13" s="45">
        <v>170.0</v>
      </c>
      <c r="F13" s="54" t="s">
        <v>50</v>
      </c>
      <c r="G13" s="45">
        <v>10.0</v>
      </c>
      <c r="H13" s="49" t="s">
        <v>61</v>
      </c>
      <c r="I13" s="51" t="s">
        <v>53</v>
      </c>
      <c r="J13" s="51" t="s">
        <v>53</v>
      </c>
      <c r="K13" s="51" t="s">
        <v>53</v>
      </c>
      <c r="L13" s="49">
        <v>3.0</v>
      </c>
      <c r="M13" s="51" t="s">
        <v>53</v>
      </c>
      <c r="N13" s="51" t="s">
        <v>53</v>
      </c>
      <c r="O13" s="51" t="s">
        <v>53</v>
      </c>
      <c r="P13" s="51" t="s">
        <v>53</v>
      </c>
      <c r="Q13" s="51" t="s">
        <v>53</v>
      </c>
      <c r="R13" s="51" t="s">
        <v>53</v>
      </c>
      <c r="S13" s="51" t="s">
        <v>53</v>
      </c>
      <c r="T13" s="51" t="s">
        <v>53</v>
      </c>
      <c r="U13" s="51" t="s">
        <v>53</v>
      </c>
      <c r="V13" s="51" t="s">
        <v>53</v>
      </c>
      <c r="W13" s="51" t="s">
        <v>53</v>
      </c>
      <c r="X13" s="27"/>
      <c r="Y13" s="27"/>
    </row>
    <row r="14">
      <c r="A14" s="45" t="s">
        <v>87</v>
      </c>
      <c r="B14" s="45" t="s">
        <v>88</v>
      </c>
      <c r="C14" s="45" t="s">
        <v>78</v>
      </c>
      <c r="D14" s="49">
        <v>10.0</v>
      </c>
      <c r="E14" s="45">
        <v>180.0</v>
      </c>
      <c r="F14" s="54" t="s">
        <v>50</v>
      </c>
      <c r="G14" s="45">
        <v>25.0</v>
      </c>
      <c r="H14" s="49" t="s">
        <v>51</v>
      </c>
      <c r="I14" s="51" t="s">
        <v>53</v>
      </c>
      <c r="J14" s="51" t="s">
        <v>53</v>
      </c>
      <c r="K14" s="51" t="s">
        <v>53</v>
      </c>
      <c r="L14" s="49">
        <v>15.0</v>
      </c>
      <c r="M14" s="51" t="s">
        <v>53</v>
      </c>
      <c r="N14" s="51" t="s">
        <v>53</v>
      </c>
      <c r="O14" s="51" t="s">
        <v>53</v>
      </c>
      <c r="P14" s="51" t="s">
        <v>53</v>
      </c>
      <c r="Q14" s="51" t="s">
        <v>53</v>
      </c>
      <c r="R14" s="51" t="s">
        <v>53</v>
      </c>
      <c r="S14" s="51" t="s">
        <v>53</v>
      </c>
      <c r="T14" s="51" t="s">
        <v>53</v>
      </c>
      <c r="U14" s="51" t="s">
        <v>53</v>
      </c>
      <c r="V14" s="51" t="s">
        <v>53</v>
      </c>
      <c r="W14" s="51" t="s">
        <v>53</v>
      </c>
      <c r="X14" s="27"/>
      <c r="Y14" s="27"/>
    </row>
    <row r="15">
      <c r="A15" s="45" t="s">
        <v>89</v>
      </c>
      <c r="B15" s="45" t="s">
        <v>90</v>
      </c>
      <c r="C15" s="45" t="s">
        <v>78</v>
      </c>
      <c r="D15" s="49">
        <v>3.0</v>
      </c>
      <c r="E15" s="45">
        <v>150.0</v>
      </c>
      <c r="F15" s="47" t="s">
        <v>91</v>
      </c>
      <c r="G15" s="45">
        <v>15.0</v>
      </c>
      <c r="H15" s="49" t="s">
        <v>79</v>
      </c>
      <c r="I15" s="51" t="s">
        <v>53</v>
      </c>
      <c r="J15" s="51" t="s">
        <v>53</v>
      </c>
      <c r="K15" s="51" t="s">
        <v>53</v>
      </c>
      <c r="L15" s="51" t="s">
        <v>53</v>
      </c>
      <c r="M15" s="49">
        <v>3.0</v>
      </c>
      <c r="N15" s="51" t="s">
        <v>53</v>
      </c>
      <c r="O15" s="51" t="s">
        <v>53</v>
      </c>
      <c r="P15" s="51" t="s">
        <v>53</v>
      </c>
      <c r="Q15" s="51" t="s">
        <v>53</v>
      </c>
      <c r="R15" s="51" t="s">
        <v>53</v>
      </c>
      <c r="S15" s="51" t="s">
        <v>53</v>
      </c>
      <c r="T15" s="51" t="s">
        <v>53</v>
      </c>
      <c r="U15" s="51" t="s">
        <v>53</v>
      </c>
      <c r="V15" s="51" t="s">
        <v>53</v>
      </c>
      <c r="W15" s="51" t="s">
        <v>53</v>
      </c>
      <c r="X15" s="27"/>
      <c r="Y15" s="27"/>
    </row>
    <row r="16">
      <c r="A16" s="45" t="s">
        <v>93</v>
      </c>
      <c r="B16" s="45" t="s">
        <v>94</v>
      </c>
      <c r="C16" s="45" t="s">
        <v>78</v>
      </c>
      <c r="D16" s="49">
        <v>3.0</v>
      </c>
      <c r="E16" s="45">
        <v>140.0</v>
      </c>
      <c r="F16" s="47" t="s">
        <v>91</v>
      </c>
      <c r="G16" s="45">
        <v>5.0</v>
      </c>
      <c r="H16" s="49" t="s">
        <v>95</v>
      </c>
      <c r="I16" s="51" t="s">
        <v>53</v>
      </c>
      <c r="J16" s="49">
        <v>8.0</v>
      </c>
      <c r="K16" s="49">
        <v>8.0</v>
      </c>
      <c r="L16" s="51" t="s">
        <v>53</v>
      </c>
      <c r="M16" s="49">
        <v>1.0</v>
      </c>
      <c r="N16" s="51" t="s">
        <v>53</v>
      </c>
      <c r="O16" s="51" t="s">
        <v>53</v>
      </c>
      <c r="P16" s="51" t="s">
        <v>53</v>
      </c>
      <c r="Q16" s="51" t="s">
        <v>53</v>
      </c>
      <c r="R16" s="51" t="s">
        <v>53</v>
      </c>
      <c r="S16" s="51" t="s">
        <v>53</v>
      </c>
      <c r="T16" s="51" t="s">
        <v>53</v>
      </c>
      <c r="U16" s="51" t="s">
        <v>53</v>
      </c>
      <c r="V16" s="51" t="s">
        <v>53</v>
      </c>
      <c r="W16" s="51" t="s">
        <v>53</v>
      </c>
      <c r="X16" s="27"/>
      <c r="Y16" s="27"/>
    </row>
    <row r="17">
      <c r="A17" s="45" t="s">
        <v>96</v>
      </c>
      <c r="B17" s="45" t="s">
        <v>97</v>
      </c>
      <c r="C17" s="45" t="s">
        <v>78</v>
      </c>
      <c r="D17" s="49">
        <v>4.0</v>
      </c>
      <c r="E17" s="45">
        <v>170.0</v>
      </c>
      <c r="F17" s="47" t="s">
        <v>91</v>
      </c>
      <c r="G17" s="45">
        <v>16.0</v>
      </c>
      <c r="H17" s="49" t="s">
        <v>82</v>
      </c>
      <c r="I17" s="51" t="s">
        <v>53</v>
      </c>
      <c r="J17" s="51" t="s">
        <v>53</v>
      </c>
      <c r="K17" s="51" t="s">
        <v>53</v>
      </c>
      <c r="L17" s="51" t="s">
        <v>53</v>
      </c>
      <c r="M17" s="49">
        <v>4.0</v>
      </c>
      <c r="N17" s="51" t="s">
        <v>53</v>
      </c>
      <c r="O17" s="51" t="s">
        <v>53</v>
      </c>
      <c r="P17" s="51" t="s">
        <v>53</v>
      </c>
      <c r="Q17" s="51" t="s">
        <v>53</v>
      </c>
      <c r="R17" s="51" t="s">
        <v>53</v>
      </c>
      <c r="S17" s="51" t="s">
        <v>53</v>
      </c>
      <c r="T17" s="51" t="s">
        <v>53</v>
      </c>
      <c r="U17" s="51" t="s">
        <v>53</v>
      </c>
      <c r="V17" s="51" t="s">
        <v>53</v>
      </c>
      <c r="W17" s="51" t="s">
        <v>53</v>
      </c>
      <c r="X17" s="27"/>
      <c r="Y17" s="27"/>
    </row>
    <row r="18">
      <c r="A18" s="45" t="s">
        <v>98</v>
      </c>
      <c r="B18" s="45" t="s">
        <v>99</v>
      </c>
      <c r="C18" s="45" t="s">
        <v>78</v>
      </c>
      <c r="D18" s="49">
        <v>4.0</v>
      </c>
      <c r="E18" s="45">
        <v>150.0</v>
      </c>
      <c r="F18" s="47" t="s">
        <v>91</v>
      </c>
      <c r="G18" s="45">
        <v>6.0</v>
      </c>
      <c r="H18" s="49" t="s">
        <v>101</v>
      </c>
      <c r="I18" s="51" t="s">
        <v>53</v>
      </c>
      <c r="J18" s="49">
        <v>8.0</v>
      </c>
      <c r="K18" s="49">
        <v>8.0</v>
      </c>
      <c r="L18" s="51" t="s">
        <v>53</v>
      </c>
      <c r="M18" s="49">
        <v>1.0</v>
      </c>
      <c r="N18" s="51" t="s">
        <v>53</v>
      </c>
      <c r="O18" s="51" t="s">
        <v>53</v>
      </c>
      <c r="P18" s="51" t="s">
        <v>53</v>
      </c>
      <c r="Q18" s="51" t="s">
        <v>53</v>
      </c>
      <c r="R18" s="51" t="s">
        <v>53</v>
      </c>
      <c r="S18" s="51" t="s">
        <v>53</v>
      </c>
      <c r="T18" s="51" t="s">
        <v>53</v>
      </c>
      <c r="U18" s="51" t="s">
        <v>53</v>
      </c>
      <c r="V18" s="51" t="s">
        <v>53</v>
      </c>
      <c r="W18" s="51" t="s">
        <v>53</v>
      </c>
      <c r="X18" s="27"/>
      <c r="Y18" s="27"/>
    </row>
    <row r="19">
      <c r="A19" s="45" t="s">
        <v>102</v>
      </c>
      <c r="B19" s="45" t="s">
        <v>103</v>
      </c>
      <c r="C19" s="45" t="s">
        <v>78</v>
      </c>
      <c r="D19" s="49">
        <v>4.0</v>
      </c>
      <c r="E19" s="45">
        <v>190.0</v>
      </c>
      <c r="F19" s="47" t="s">
        <v>104</v>
      </c>
      <c r="G19" s="45">
        <v>20.0</v>
      </c>
      <c r="H19" s="49" t="s">
        <v>82</v>
      </c>
      <c r="I19" s="51" t="s">
        <v>53</v>
      </c>
      <c r="J19" s="51" t="s">
        <v>53</v>
      </c>
      <c r="K19" s="51" t="s">
        <v>53</v>
      </c>
      <c r="L19" s="51" t="s">
        <v>53</v>
      </c>
      <c r="M19" s="51" t="s">
        <v>53</v>
      </c>
      <c r="N19" s="51" t="s">
        <v>53</v>
      </c>
      <c r="O19" s="51" t="s">
        <v>53</v>
      </c>
      <c r="P19" s="51" t="s">
        <v>53</v>
      </c>
      <c r="Q19" s="51" t="s">
        <v>53</v>
      </c>
      <c r="R19" s="51" t="s">
        <v>53</v>
      </c>
      <c r="S19" s="51" t="s">
        <v>53</v>
      </c>
      <c r="T19" s="51" t="s">
        <v>53</v>
      </c>
      <c r="U19" s="51" t="s">
        <v>53</v>
      </c>
      <c r="V19" s="51" t="s">
        <v>53</v>
      </c>
      <c r="W19" s="51" t="s">
        <v>53</v>
      </c>
      <c r="X19" s="27"/>
      <c r="Y19" s="27"/>
    </row>
    <row r="20">
      <c r="A20" s="45" t="s">
        <v>105</v>
      </c>
      <c r="B20" s="45" t="s">
        <v>106</v>
      </c>
      <c r="C20" s="45" t="s">
        <v>78</v>
      </c>
      <c r="D20" s="49">
        <v>10.0</v>
      </c>
      <c r="E20" s="45">
        <v>190.0</v>
      </c>
      <c r="F20" s="47" t="s">
        <v>107</v>
      </c>
      <c r="G20" s="45">
        <v>30.0</v>
      </c>
      <c r="H20" s="49" t="s">
        <v>51</v>
      </c>
      <c r="I20" s="51" t="s">
        <v>53</v>
      </c>
      <c r="J20" s="51" t="s">
        <v>53</v>
      </c>
      <c r="K20" s="51" t="s">
        <v>53</v>
      </c>
      <c r="L20" s="51" t="s">
        <v>53</v>
      </c>
      <c r="M20" s="51" t="s">
        <v>53</v>
      </c>
      <c r="N20" s="51" t="s">
        <v>53</v>
      </c>
      <c r="O20" s="51" t="s">
        <v>53</v>
      </c>
      <c r="P20" s="51" t="s">
        <v>53</v>
      </c>
      <c r="Q20" s="51" t="s">
        <v>53</v>
      </c>
      <c r="R20" s="51" t="s">
        <v>53</v>
      </c>
      <c r="S20" s="51" t="s">
        <v>53</v>
      </c>
      <c r="T20" s="51" t="s">
        <v>53</v>
      </c>
      <c r="U20" s="51" t="s">
        <v>53</v>
      </c>
      <c r="V20" s="51" t="s">
        <v>53</v>
      </c>
      <c r="W20" s="51" t="s">
        <v>53</v>
      </c>
      <c r="X20" s="27"/>
      <c r="Y20" s="27"/>
    </row>
    <row r="21">
      <c r="A21" s="41" t="s">
        <v>108</v>
      </c>
      <c r="B21" s="41" t="s">
        <v>109</v>
      </c>
      <c r="C21" s="41" t="s">
        <v>110</v>
      </c>
      <c r="D21" s="49" t="s">
        <v>111</v>
      </c>
      <c r="E21" s="45">
        <v>188.0</v>
      </c>
      <c r="F21" s="54" t="s">
        <v>50</v>
      </c>
      <c r="G21" s="45">
        <v>15.0</v>
      </c>
      <c r="H21" s="49" t="s">
        <v>112</v>
      </c>
      <c r="I21" s="51" t="s">
        <v>53</v>
      </c>
      <c r="J21" s="51" t="s">
        <v>53</v>
      </c>
      <c r="K21" s="51" t="s">
        <v>53</v>
      </c>
      <c r="L21" s="51" t="s">
        <v>53</v>
      </c>
      <c r="M21" s="51" t="s">
        <v>53</v>
      </c>
      <c r="N21" s="51" t="s">
        <v>53</v>
      </c>
      <c r="O21" s="51" t="s">
        <v>53</v>
      </c>
      <c r="P21" s="51" t="s">
        <v>53</v>
      </c>
      <c r="Q21" s="51" t="s">
        <v>53</v>
      </c>
      <c r="R21" s="51" t="s">
        <v>53</v>
      </c>
      <c r="S21" s="51" t="s">
        <v>53</v>
      </c>
      <c r="T21" s="51" t="s">
        <v>53</v>
      </c>
      <c r="U21" s="51" t="s">
        <v>53</v>
      </c>
      <c r="V21" s="51" t="s">
        <v>53</v>
      </c>
      <c r="W21" s="51" t="s">
        <v>53</v>
      </c>
      <c r="X21" s="27"/>
      <c r="Y21" s="27"/>
    </row>
    <row r="22">
      <c r="A22" s="41" t="s">
        <v>113</v>
      </c>
      <c r="B22" s="41" t="s">
        <v>109</v>
      </c>
      <c r="C22" s="41" t="s">
        <v>110</v>
      </c>
      <c r="D22" s="49" t="s">
        <v>114</v>
      </c>
      <c r="E22" s="45">
        <v>188.0</v>
      </c>
      <c r="F22" s="54" t="s">
        <v>50</v>
      </c>
      <c r="G22" s="45">
        <v>12.0</v>
      </c>
      <c r="H22" s="49" t="s">
        <v>101</v>
      </c>
      <c r="I22" s="51" t="s">
        <v>53</v>
      </c>
      <c r="J22" s="51" t="s">
        <v>53</v>
      </c>
      <c r="K22" s="51" t="s">
        <v>53</v>
      </c>
      <c r="L22" s="51" t="s">
        <v>53</v>
      </c>
      <c r="M22" s="51" t="s">
        <v>53</v>
      </c>
      <c r="N22" s="51" t="s">
        <v>53</v>
      </c>
      <c r="O22" s="51" t="s">
        <v>53</v>
      </c>
      <c r="P22" s="51" t="s">
        <v>53</v>
      </c>
      <c r="Q22" s="51" t="s">
        <v>53</v>
      </c>
      <c r="R22" s="51" t="s">
        <v>53</v>
      </c>
      <c r="S22" s="51" t="s">
        <v>53</v>
      </c>
      <c r="T22" s="51" t="s">
        <v>53</v>
      </c>
      <c r="U22" s="51" t="s">
        <v>53</v>
      </c>
      <c r="V22" s="51" t="s">
        <v>53</v>
      </c>
      <c r="W22" s="51" t="s">
        <v>53</v>
      </c>
      <c r="X22" s="27"/>
      <c r="Y22" s="27"/>
    </row>
    <row r="23">
      <c r="A23" s="41" t="s">
        <v>115</v>
      </c>
      <c r="B23" s="41" t="s">
        <v>109</v>
      </c>
      <c r="C23" s="41" t="s">
        <v>110</v>
      </c>
      <c r="D23" s="49" t="s">
        <v>95</v>
      </c>
      <c r="E23" s="45">
        <v>188.0</v>
      </c>
      <c r="F23" s="54" t="s">
        <v>50</v>
      </c>
      <c r="G23" s="45">
        <v>18.0</v>
      </c>
      <c r="H23" s="49" t="s">
        <v>114</v>
      </c>
      <c r="I23" s="51" t="s">
        <v>53</v>
      </c>
      <c r="J23" s="51" t="s">
        <v>53</v>
      </c>
      <c r="K23" s="51" t="s">
        <v>53</v>
      </c>
      <c r="L23" s="51" t="s">
        <v>53</v>
      </c>
      <c r="M23" s="51" t="s">
        <v>53</v>
      </c>
      <c r="N23" s="51" t="s">
        <v>53</v>
      </c>
      <c r="O23" s="51" t="s">
        <v>53</v>
      </c>
      <c r="P23" s="51" t="s">
        <v>53</v>
      </c>
      <c r="Q23" s="51" t="s">
        <v>53</v>
      </c>
      <c r="R23" s="51" t="s">
        <v>53</v>
      </c>
      <c r="S23" s="51" t="s">
        <v>53</v>
      </c>
      <c r="T23" s="51" t="s">
        <v>53</v>
      </c>
      <c r="U23" s="51" t="s">
        <v>53</v>
      </c>
      <c r="V23" s="51" t="s">
        <v>53</v>
      </c>
      <c r="W23" s="51" t="s">
        <v>53</v>
      </c>
      <c r="X23" s="27"/>
      <c r="Y23" s="27"/>
    </row>
    <row r="24">
      <c r="A24" s="76" t="s">
        <v>116</v>
      </c>
      <c r="B24" s="41" t="s">
        <v>117</v>
      </c>
      <c r="C24" s="41" t="s">
        <v>110</v>
      </c>
      <c r="D24" s="43">
        <v>42491.0</v>
      </c>
      <c r="E24" s="78"/>
      <c r="F24" s="54" t="s">
        <v>50</v>
      </c>
      <c r="G24" s="78"/>
      <c r="H24" s="80"/>
      <c r="I24" s="82" t="s">
        <v>53</v>
      </c>
      <c r="J24" s="82" t="s">
        <v>53</v>
      </c>
      <c r="K24" s="82" t="s">
        <v>53</v>
      </c>
      <c r="L24" s="82" t="s">
        <v>53</v>
      </c>
      <c r="M24" s="82" t="s">
        <v>53</v>
      </c>
      <c r="N24" s="82" t="s">
        <v>53</v>
      </c>
      <c r="O24" s="82" t="s">
        <v>53</v>
      </c>
      <c r="P24" s="82" t="s">
        <v>53</v>
      </c>
      <c r="Q24" s="82" t="s">
        <v>53</v>
      </c>
      <c r="R24" s="82" t="s">
        <v>53</v>
      </c>
      <c r="S24" s="82" t="s">
        <v>53</v>
      </c>
      <c r="T24" s="82" t="s">
        <v>53</v>
      </c>
      <c r="U24" s="82" t="s">
        <v>53</v>
      </c>
      <c r="V24" s="82" t="s">
        <v>53</v>
      </c>
      <c r="W24" s="82" t="s">
        <v>53</v>
      </c>
      <c r="X24" s="27"/>
      <c r="Y24" s="27"/>
    </row>
    <row r="25">
      <c r="A25" s="41" t="s">
        <v>118</v>
      </c>
      <c r="B25" s="41" t="s">
        <v>117</v>
      </c>
      <c r="C25" s="41" t="s">
        <v>110</v>
      </c>
      <c r="D25" s="43">
        <v>42492.0</v>
      </c>
      <c r="E25" s="45">
        <v>145.0</v>
      </c>
      <c r="F25" s="47" t="s">
        <v>119</v>
      </c>
      <c r="G25" s="45">
        <v>10.0</v>
      </c>
      <c r="H25" s="49" t="s">
        <v>120</v>
      </c>
      <c r="I25" s="51" t="s">
        <v>53</v>
      </c>
      <c r="J25" s="51" t="s">
        <v>53</v>
      </c>
      <c r="K25" s="51" t="s">
        <v>53</v>
      </c>
      <c r="L25" s="51" t="s">
        <v>53</v>
      </c>
      <c r="M25" s="51" t="s">
        <v>53</v>
      </c>
      <c r="N25" s="51" t="s">
        <v>53</v>
      </c>
      <c r="O25" s="51" t="s">
        <v>53</v>
      </c>
      <c r="P25" s="51" t="s">
        <v>53</v>
      </c>
      <c r="Q25" s="51" t="s">
        <v>53</v>
      </c>
      <c r="R25" s="51" t="s">
        <v>53</v>
      </c>
      <c r="S25" s="51" t="s">
        <v>53</v>
      </c>
      <c r="T25" s="51" t="s">
        <v>53</v>
      </c>
      <c r="U25" s="51" t="s">
        <v>53</v>
      </c>
      <c r="V25" s="51" t="s">
        <v>53</v>
      </c>
      <c r="W25" s="51" t="s">
        <v>53</v>
      </c>
      <c r="X25" s="27"/>
      <c r="Y25" s="27"/>
    </row>
    <row r="26">
      <c r="A26" s="41" t="s">
        <v>121</v>
      </c>
      <c r="B26" s="41" t="s">
        <v>122</v>
      </c>
      <c r="C26" s="41" t="s">
        <v>110</v>
      </c>
      <c r="D26" s="49" t="s">
        <v>95</v>
      </c>
      <c r="E26" s="45">
        <v>188.0</v>
      </c>
      <c r="F26" s="54" t="s">
        <v>50</v>
      </c>
      <c r="G26" s="45">
        <v>16.0</v>
      </c>
      <c r="H26" s="49" t="s">
        <v>123</v>
      </c>
      <c r="I26" s="51" t="s">
        <v>53</v>
      </c>
      <c r="J26" s="51" t="s">
        <v>53</v>
      </c>
      <c r="K26" s="51" t="s">
        <v>53</v>
      </c>
      <c r="L26" s="51" t="s">
        <v>53</v>
      </c>
      <c r="M26" s="51" t="s">
        <v>53</v>
      </c>
      <c r="N26" s="51" t="s">
        <v>53</v>
      </c>
      <c r="O26" s="51" t="s">
        <v>53</v>
      </c>
      <c r="P26" s="51" t="s">
        <v>53</v>
      </c>
      <c r="Q26" s="51" t="s">
        <v>53</v>
      </c>
      <c r="R26" s="51" t="s">
        <v>53</v>
      </c>
      <c r="S26" s="51" t="s">
        <v>53</v>
      </c>
      <c r="T26" s="51" t="s">
        <v>53</v>
      </c>
      <c r="U26" s="51" t="s">
        <v>53</v>
      </c>
      <c r="V26" s="51" t="s">
        <v>53</v>
      </c>
      <c r="W26" s="51" t="s">
        <v>53</v>
      </c>
      <c r="X26" s="27"/>
      <c r="Y26" s="27"/>
    </row>
    <row r="27">
      <c r="A27" s="41" t="s">
        <v>124</v>
      </c>
      <c r="B27" s="41" t="s">
        <v>122</v>
      </c>
      <c r="C27" s="41" t="s">
        <v>110</v>
      </c>
      <c r="D27" s="49" t="s">
        <v>95</v>
      </c>
      <c r="E27" s="45">
        <v>188.0</v>
      </c>
      <c r="F27" s="54" t="s">
        <v>50</v>
      </c>
      <c r="G27" s="45">
        <v>13.0</v>
      </c>
      <c r="H27" s="49" t="s">
        <v>125</v>
      </c>
      <c r="I27" s="51" t="s">
        <v>53</v>
      </c>
      <c r="J27" s="51" t="s">
        <v>53</v>
      </c>
      <c r="K27" s="51" t="s">
        <v>53</v>
      </c>
      <c r="L27" s="51" t="s">
        <v>53</v>
      </c>
      <c r="M27" s="51" t="s">
        <v>53</v>
      </c>
      <c r="N27" s="51" t="s">
        <v>53</v>
      </c>
      <c r="O27" s="51" t="s">
        <v>53</v>
      </c>
      <c r="P27" s="51" t="s">
        <v>53</v>
      </c>
      <c r="Q27" s="51" t="s">
        <v>53</v>
      </c>
      <c r="R27" s="51" t="s">
        <v>53</v>
      </c>
      <c r="S27" s="51" t="s">
        <v>53</v>
      </c>
      <c r="T27" s="51" t="s">
        <v>53</v>
      </c>
      <c r="U27" s="51" t="s">
        <v>53</v>
      </c>
      <c r="V27" s="51" t="s">
        <v>53</v>
      </c>
      <c r="W27" s="51" t="s">
        <v>53</v>
      </c>
      <c r="X27" s="27"/>
      <c r="Y27" s="27"/>
    </row>
    <row r="28">
      <c r="A28" s="41" t="s">
        <v>126</v>
      </c>
      <c r="B28" s="41" t="s">
        <v>122</v>
      </c>
      <c r="C28" s="41" t="s">
        <v>110</v>
      </c>
      <c r="D28" s="49" t="s">
        <v>101</v>
      </c>
      <c r="E28" s="45">
        <v>188.0</v>
      </c>
      <c r="F28" s="54" t="s">
        <v>50</v>
      </c>
      <c r="G28" s="45">
        <v>19.0</v>
      </c>
      <c r="H28" s="49" t="s">
        <v>112</v>
      </c>
      <c r="I28" s="51" t="s">
        <v>53</v>
      </c>
      <c r="J28" s="51" t="s">
        <v>53</v>
      </c>
      <c r="K28" s="51" t="s">
        <v>53</v>
      </c>
      <c r="L28" s="51" t="s">
        <v>53</v>
      </c>
      <c r="M28" s="51" t="s">
        <v>53</v>
      </c>
      <c r="N28" s="51" t="s">
        <v>53</v>
      </c>
      <c r="O28" s="51" t="s">
        <v>53</v>
      </c>
      <c r="P28" s="51" t="s">
        <v>53</v>
      </c>
      <c r="Q28" s="51" t="s">
        <v>53</v>
      </c>
      <c r="R28" s="51" t="s">
        <v>53</v>
      </c>
      <c r="S28" s="51" t="s">
        <v>53</v>
      </c>
      <c r="T28" s="51" t="s">
        <v>53</v>
      </c>
      <c r="U28" s="51" t="s">
        <v>53</v>
      </c>
      <c r="V28" s="51" t="s">
        <v>53</v>
      </c>
      <c r="W28" s="51" t="s">
        <v>53</v>
      </c>
      <c r="X28" s="27"/>
      <c r="Y28" s="27"/>
    </row>
    <row r="29">
      <c r="A29" s="41" t="s">
        <v>127</v>
      </c>
      <c r="B29" s="41" t="s">
        <v>128</v>
      </c>
      <c r="C29" s="41" t="s">
        <v>110</v>
      </c>
      <c r="D29" s="49" t="s">
        <v>129</v>
      </c>
      <c r="E29" s="45">
        <v>156.0</v>
      </c>
      <c r="F29" s="54" t="s">
        <v>50</v>
      </c>
      <c r="G29" s="45">
        <v>17.0</v>
      </c>
      <c r="H29" s="49" t="s">
        <v>130</v>
      </c>
      <c r="I29" s="51" t="s">
        <v>53</v>
      </c>
      <c r="J29" s="51" t="s">
        <v>53</v>
      </c>
      <c r="K29" s="51" t="s">
        <v>53</v>
      </c>
      <c r="L29" s="51" t="s">
        <v>53</v>
      </c>
      <c r="M29" s="51" t="s">
        <v>53</v>
      </c>
      <c r="N29" s="51" t="s">
        <v>53</v>
      </c>
      <c r="O29" s="51" t="s">
        <v>53</v>
      </c>
      <c r="P29" s="51" t="s">
        <v>53</v>
      </c>
      <c r="Q29" s="51" t="s">
        <v>53</v>
      </c>
      <c r="R29" s="51" t="s">
        <v>53</v>
      </c>
      <c r="S29" s="51" t="s">
        <v>53</v>
      </c>
      <c r="T29" s="51" t="s">
        <v>53</v>
      </c>
      <c r="U29" s="51" t="s">
        <v>53</v>
      </c>
      <c r="V29" s="51" t="s">
        <v>53</v>
      </c>
      <c r="W29" s="51" t="s">
        <v>53</v>
      </c>
      <c r="X29" s="27"/>
      <c r="Y29" s="27"/>
    </row>
    <row r="30">
      <c r="A30" s="41" t="s">
        <v>131</v>
      </c>
      <c r="B30" s="41" t="s">
        <v>128</v>
      </c>
      <c r="C30" s="41" t="s">
        <v>110</v>
      </c>
      <c r="D30" s="49" t="s">
        <v>132</v>
      </c>
      <c r="E30" s="45">
        <v>156.0</v>
      </c>
      <c r="F30" s="54" t="s">
        <v>50</v>
      </c>
      <c r="G30" s="45">
        <v>15.0</v>
      </c>
      <c r="H30" s="49" t="s">
        <v>79</v>
      </c>
      <c r="I30" s="51" t="s">
        <v>53</v>
      </c>
      <c r="J30" s="51" t="s">
        <v>53</v>
      </c>
      <c r="K30" s="51" t="s">
        <v>53</v>
      </c>
      <c r="L30" s="51" t="s">
        <v>53</v>
      </c>
      <c r="M30" s="51" t="s">
        <v>53</v>
      </c>
      <c r="N30" s="51" t="s">
        <v>53</v>
      </c>
      <c r="O30" s="51" t="s">
        <v>53</v>
      </c>
      <c r="P30" s="51" t="s">
        <v>53</v>
      </c>
      <c r="Q30" s="51" t="s">
        <v>53</v>
      </c>
      <c r="R30" s="51" t="s">
        <v>53</v>
      </c>
      <c r="S30" s="51" t="s">
        <v>53</v>
      </c>
      <c r="T30" s="51" t="s">
        <v>53</v>
      </c>
      <c r="U30" s="51" t="s">
        <v>53</v>
      </c>
      <c r="V30" s="51" t="s">
        <v>53</v>
      </c>
      <c r="W30" s="51" t="s">
        <v>53</v>
      </c>
      <c r="X30" s="27"/>
      <c r="Y30" s="27"/>
    </row>
    <row r="31">
      <c r="A31" s="41" t="s">
        <v>133</v>
      </c>
      <c r="B31" s="41" t="s">
        <v>128</v>
      </c>
      <c r="C31" s="41" t="s">
        <v>110</v>
      </c>
      <c r="D31" s="90">
        <v>42491.0</v>
      </c>
      <c r="E31" s="45">
        <v>156.0</v>
      </c>
      <c r="F31" s="54" t="s">
        <v>50</v>
      </c>
      <c r="G31" s="45">
        <v>21.0</v>
      </c>
      <c r="H31" s="49" t="s">
        <v>130</v>
      </c>
      <c r="I31" s="51" t="s">
        <v>53</v>
      </c>
      <c r="J31" s="51" t="s">
        <v>53</v>
      </c>
      <c r="K31" s="51" t="s">
        <v>53</v>
      </c>
      <c r="L31" s="51" t="s">
        <v>53</v>
      </c>
      <c r="M31" s="51" t="s">
        <v>53</v>
      </c>
      <c r="N31" s="51" t="s">
        <v>53</v>
      </c>
      <c r="O31" s="51" t="s">
        <v>53</v>
      </c>
      <c r="P31" s="51" t="s">
        <v>53</v>
      </c>
      <c r="Q31" s="51" t="s">
        <v>53</v>
      </c>
      <c r="R31" s="51" t="s">
        <v>53</v>
      </c>
      <c r="S31" s="51" t="s">
        <v>53</v>
      </c>
      <c r="T31" s="51" t="s">
        <v>53</v>
      </c>
      <c r="U31" s="51" t="s">
        <v>53</v>
      </c>
      <c r="V31" s="51" t="s">
        <v>53</v>
      </c>
      <c r="W31" s="51" t="s">
        <v>53</v>
      </c>
      <c r="X31" s="27"/>
      <c r="Y31" s="27"/>
    </row>
    <row r="32">
      <c r="A32" s="41" t="s">
        <v>135</v>
      </c>
      <c r="B32" s="41" t="s">
        <v>136</v>
      </c>
      <c r="C32" s="41" t="s">
        <v>110</v>
      </c>
      <c r="D32" s="49" t="s">
        <v>132</v>
      </c>
      <c r="E32" s="45">
        <v>169.0</v>
      </c>
      <c r="F32" s="54" t="s">
        <v>50</v>
      </c>
      <c r="G32" s="45">
        <v>20.0</v>
      </c>
      <c r="H32" s="49" t="s">
        <v>130</v>
      </c>
      <c r="I32" s="51" t="s">
        <v>53</v>
      </c>
      <c r="J32" s="51" t="s">
        <v>53</v>
      </c>
      <c r="K32" s="51" t="s">
        <v>53</v>
      </c>
      <c r="L32" s="51" t="s">
        <v>53</v>
      </c>
      <c r="M32" s="51" t="s">
        <v>53</v>
      </c>
      <c r="N32" s="51" t="s">
        <v>53</v>
      </c>
      <c r="O32" s="51" t="s">
        <v>53</v>
      </c>
      <c r="P32" s="51" t="s">
        <v>53</v>
      </c>
      <c r="Q32" s="51" t="s">
        <v>53</v>
      </c>
      <c r="R32" s="51" t="s">
        <v>53</v>
      </c>
      <c r="S32" s="51" t="s">
        <v>53</v>
      </c>
      <c r="T32" s="51" t="s">
        <v>53</v>
      </c>
      <c r="U32" s="51" t="s">
        <v>53</v>
      </c>
      <c r="V32" s="51" t="s">
        <v>53</v>
      </c>
      <c r="W32" s="51" t="s">
        <v>53</v>
      </c>
      <c r="X32" s="27"/>
      <c r="Y32" s="27"/>
    </row>
    <row r="33">
      <c r="A33" s="41" t="s">
        <v>137</v>
      </c>
      <c r="B33" s="41" t="s">
        <v>136</v>
      </c>
      <c r="C33" s="41" t="s">
        <v>110</v>
      </c>
      <c r="D33" s="49" t="s">
        <v>138</v>
      </c>
      <c r="E33" s="45">
        <v>169.0</v>
      </c>
      <c r="F33" s="54" t="s">
        <v>50</v>
      </c>
      <c r="G33" s="45">
        <v>17.0</v>
      </c>
      <c r="H33" s="49" t="s">
        <v>139</v>
      </c>
      <c r="I33" s="51" t="s">
        <v>53</v>
      </c>
      <c r="J33" s="51" t="s">
        <v>53</v>
      </c>
      <c r="K33" s="51" t="s">
        <v>53</v>
      </c>
      <c r="L33" s="51" t="s">
        <v>53</v>
      </c>
      <c r="M33" s="51" t="s">
        <v>53</v>
      </c>
      <c r="N33" s="51" t="s">
        <v>53</v>
      </c>
      <c r="O33" s="51" t="s">
        <v>53</v>
      </c>
      <c r="P33" s="51" t="s">
        <v>53</v>
      </c>
      <c r="Q33" s="51" t="s">
        <v>53</v>
      </c>
      <c r="R33" s="51" t="s">
        <v>53</v>
      </c>
      <c r="S33" s="51" t="s">
        <v>53</v>
      </c>
      <c r="T33" s="51" t="s">
        <v>53</v>
      </c>
      <c r="U33" s="51" t="s">
        <v>53</v>
      </c>
      <c r="V33" s="51" t="s">
        <v>53</v>
      </c>
      <c r="W33" s="51" t="s">
        <v>53</v>
      </c>
      <c r="X33" s="27"/>
      <c r="Y33" s="27"/>
    </row>
    <row r="34">
      <c r="A34" s="41" t="s">
        <v>140</v>
      </c>
      <c r="B34" s="41" t="s">
        <v>136</v>
      </c>
      <c r="C34" s="41" t="s">
        <v>110</v>
      </c>
      <c r="D34" s="43">
        <v>42370.0</v>
      </c>
      <c r="E34" s="45">
        <v>169.0</v>
      </c>
      <c r="F34" s="54" t="s">
        <v>50</v>
      </c>
      <c r="G34" s="45">
        <v>23.0</v>
      </c>
      <c r="H34" s="49" t="s">
        <v>141</v>
      </c>
      <c r="I34" s="51" t="s">
        <v>53</v>
      </c>
      <c r="J34" s="51" t="s">
        <v>53</v>
      </c>
      <c r="K34" s="51" t="s">
        <v>53</v>
      </c>
      <c r="L34" s="51" t="s">
        <v>53</v>
      </c>
      <c r="M34" s="51" t="s">
        <v>53</v>
      </c>
      <c r="N34" s="51" t="s">
        <v>53</v>
      </c>
      <c r="O34" s="51" t="s">
        <v>53</v>
      </c>
      <c r="P34" s="51" t="s">
        <v>53</v>
      </c>
      <c r="Q34" s="51" t="s">
        <v>53</v>
      </c>
      <c r="R34" s="51" t="s">
        <v>53</v>
      </c>
      <c r="S34" s="51" t="s">
        <v>53</v>
      </c>
      <c r="T34" s="51" t="s">
        <v>53</v>
      </c>
      <c r="U34" s="51" t="s">
        <v>53</v>
      </c>
      <c r="V34" s="51" t="s">
        <v>53</v>
      </c>
      <c r="W34" s="51" t="s">
        <v>53</v>
      </c>
      <c r="X34" s="27"/>
      <c r="Y34" s="27"/>
    </row>
    <row r="35">
      <c r="A35" s="41" t="s">
        <v>142</v>
      </c>
      <c r="B35" s="41" t="s">
        <v>143</v>
      </c>
      <c r="C35" s="41" t="s">
        <v>110</v>
      </c>
      <c r="D35" s="43">
        <v>42461.0</v>
      </c>
      <c r="E35" s="45">
        <v>167.0</v>
      </c>
      <c r="F35" s="54" t="s">
        <v>50</v>
      </c>
      <c r="G35" s="45">
        <v>21.0</v>
      </c>
      <c r="H35" s="49" t="s">
        <v>139</v>
      </c>
      <c r="I35" s="51" t="s">
        <v>53</v>
      </c>
      <c r="J35" s="51" t="s">
        <v>53</v>
      </c>
      <c r="K35" s="51" t="s">
        <v>53</v>
      </c>
      <c r="L35" s="51" t="s">
        <v>53</v>
      </c>
      <c r="M35" s="51" t="s">
        <v>53</v>
      </c>
      <c r="N35" s="51" t="s">
        <v>53</v>
      </c>
      <c r="O35" s="51" t="s">
        <v>53</v>
      </c>
      <c r="P35" s="51" t="s">
        <v>53</v>
      </c>
      <c r="Q35" s="51" t="s">
        <v>53</v>
      </c>
      <c r="R35" s="51" t="s">
        <v>53</v>
      </c>
      <c r="S35" s="51" t="s">
        <v>53</v>
      </c>
      <c r="T35" s="51" t="s">
        <v>53</v>
      </c>
      <c r="U35" s="51" t="s">
        <v>53</v>
      </c>
      <c r="V35" s="51" t="s">
        <v>53</v>
      </c>
      <c r="W35" s="51" t="s">
        <v>53</v>
      </c>
      <c r="X35" s="27"/>
      <c r="Y35" s="27"/>
    </row>
    <row r="36">
      <c r="A36" s="41" t="s">
        <v>145</v>
      </c>
      <c r="B36" s="41" t="s">
        <v>143</v>
      </c>
      <c r="C36" s="41" t="s">
        <v>110</v>
      </c>
      <c r="D36" s="49" t="s">
        <v>146</v>
      </c>
      <c r="E36" s="45">
        <v>167.0</v>
      </c>
      <c r="F36" s="54" t="s">
        <v>50</v>
      </c>
      <c r="G36" s="45">
        <v>19.0</v>
      </c>
      <c r="H36" s="49" t="s">
        <v>147</v>
      </c>
      <c r="I36" s="51" t="s">
        <v>53</v>
      </c>
      <c r="J36" s="51" t="s">
        <v>53</v>
      </c>
      <c r="K36" s="51" t="s">
        <v>53</v>
      </c>
      <c r="L36" s="51" t="s">
        <v>53</v>
      </c>
      <c r="M36" s="51" t="s">
        <v>53</v>
      </c>
      <c r="N36" s="51" t="s">
        <v>53</v>
      </c>
      <c r="O36" s="51" t="s">
        <v>53</v>
      </c>
      <c r="P36" s="51" t="s">
        <v>53</v>
      </c>
      <c r="Q36" s="51" t="s">
        <v>53</v>
      </c>
      <c r="R36" s="51" t="s">
        <v>53</v>
      </c>
      <c r="S36" s="51" t="s">
        <v>53</v>
      </c>
      <c r="T36" s="51" t="s">
        <v>53</v>
      </c>
      <c r="U36" s="51" t="s">
        <v>53</v>
      </c>
      <c r="V36" s="51" t="s">
        <v>53</v>
      </c>
      <c r="W36" s="51" t="s">
        <v>53</v>
      </c>
      <c r="X36" s="27"/>
      <c r="Y36" s="27"/>
    </row>
    <row r="37">
      <c r="A37" s="41" t="s">
        <v>148</v>
      </c>
      <c r="B37" s="41" t="s">
        <v>143</v>
      </c>
      <c r="C37" s="41" t="s">
        <v>110</v>
      </c>
      <c r="D37" s="43">
        <v>42491.0</v>
      </c>
      <c r="E37" s="45">
        <v>167.0</v>
      </c>
      <c r="F37" s="54" t="s">
        <v>50</v>
      </c>
      <c r="G37" s="45">
        <v>24.0</v>
      </c>
      <c r="H37" s="49" t="s">
        <v>149</v>
      </c>
      <c r="I37" s="51" t="s">
        <v>53</v>
      </c>
      <c r="J37" s="51" t="s">
        <v>53</v>
      </c>
      <c r="K37" s="51" t="s">
        <v>53</v>
      </c>
      <c r="L37" s="51" t="s">
        <v>53</v>
      </c>
      <c r="M37" s="51" t="s">
        <v>53</v>
      </c>
      <c r="N37" s="51" t="s">
        <v>53</v>
      </c>
      <c r="O37" s="51" t="s">
        <v>53</v>
      </c>
      <c r="P37" s="51" t="s">
        <v>53</v>
      </c>
      <c r="Q37" s="51" t="s">
        <v>53</v>
      </c>
      <c r="R37" s="51" t="s">
        <v>53</v>
      </c>
      <c r="S37" s="51" t="s">
        <v>53</v>
      </c>
      <c r="T37" s="51" t="s">
        <v>53</v>
      </c>
      <c r="U37" s="51" t="s">
        <v>53</v>
      </c>
      <c r="V37" s="51" t="s">
        <v>53</v>
      </c>
      <c r="W37" s="51" t="s">
        <v>53</v>
      </c>
      <c r="X37" s="27"/>
      <c r="Y37" s="27"/>
    </row>
    <row r="38">
      <c r="A38" s="41" t="s">
        <v>150</v>
      </c>
      <c r="B38" s="41" t="s">
        <v>151</v>
      </c>
      <c r="C38" s="41" t="s">
        <v>110</v>
      </c>
      <c r="D38" s="43">
        <v>42522.0</v>
      </c>
      <c r="E38" s="45">
        <v>157.0</v>
      </c>
      <c r="F38" s="54" t="s">
        <v>50</v>
      </c>
      <c r="G38" s="45">
        <v>22.0</v>
      </c>
      <c r="H38" s="49" t="s">
        <v>139</v>
      </c>
      <c r="I38" s="51" t="s">
        <v>53</v>
      </c>
      <c r="J38" s="51" t="s">
        <v>53</v>
      </c>
      <c r="K38" s="51" t="s">
        <v>53</v>
      </c>
      <c r="L38" s="51" t="s">
        <v>53</v>
      </c>
      <c r="M38" s="51" t="s">
        <v>53</v>
      </c>
      <c r="N38" s="51" t="s">
        <v>53</v>
      </c>
      <c r="O38" s="51" t="s">
        <v>53</v>
      </c>
      <c r="P38" s="51" t="s">
        <v>53</v>
      </c>
      <c r="Q38" s="51" t="s">
        <v>53</v>
      </c>
      <c r="R38" s="51" t="s">
        <v>53</v>
      </c>
      <c r="S38" s="51" t="s">
        <v>53</v>
      </c>
      <c r="T38" s="51" t="s">
        <v>53</v>
      </c>
      <c r="U38" s="51" t="s">
        <v>53</v>
      </c>
      <c r="V38" s="51" t="s">
        <v>53</v>
      </c>
      <c r="W38" s="51" t="s">
        <v>53</v>
      </c>
      <c r="X38" s="27"/>
      <c r="Y38" s="27"/>
    </row>
    <row r="39">
      <c r="A39" s="41" t="s">
        <v>152</v>
      </c>
      <c r="B39" s="41" t="s">
        <v>151</v>
      </c>
      <c r="C39" s="41" t="s">
        <v>110</v>
      </c>
      <c r="D39" s="43">
        <v>42522.0</v>
      </c>
      <c r="E39" s="45">
        <v>157.0</v>
      </c>
      <c r="F39" s="54" t="s">
        <v>50</v>
      </c>
      <c r="G39" s="45">
        <v>20.0</v>
      </c>
      <c r="H39" s="49" t="s">
        <v>153</v>
      </c>
      <c r="I39" s="51" t="s">
        <v>53</v>
      </c>
      <c r="J39" s="51" t="s">
        <v>53</v>
      </c>
      <c r="K39" s="51" t="s">
        <v>53</v>
      </c>
      <c r="L39" s="51" t="s">
        <v>53</v>
      </c>
      <c r="M39" s="51" t="s">
        <v>53</v>
      </c>
      <c r="N39" s="51" t="s">
        <v>53</v>
      </c>
      <c r="O39" s="51" t="s">
        <v>53</v>
      </c>
      <c r="P39" s="51" t="s">
        <v>53</v>
      </c>
      <c r="Q39" s="51" t="s">
        <v>53</v>
      </c>
      <c r="R39" s="51" t="s">
        <v>53</v>
      </c>
      <c r="S39" s="51" t="s">
        <v>53</v>
      </c>
      <c r="T39" s="51" t="s">
        <v>53</v>
      </c>
      <c r="U39" s="51" t="s">
        <v>53</v>
      </c>
      <c r="V39" s="51" t="s">
        <v>53</v>
      </c>
      <c r="W39" s="51" t="s">
        <v>53</v>
      </c>
      <c r="X39" s="27"/>
      <c r="Y39" s="27"/>
    </row>
    <row r="40">
      <c r="A40" s="41" t="s">
        <v>154</v>
      </c>
      <c r="B40" s="41" t="s">
        <v>151</v>
      </c>
      <c r="C40" s="41" t="s">
        <v>110</v>
      </c>
      <c r="D40" s="43">
        <v>42552.0</v>
      </c>
      <c r="E40" s="45">
        <v>157.0</v>
      </c>
      <c r="F40" s="54" t="s">
        <v>50</v>
      </c>
      <c r="G40" s="45">
        <v>25.0</v>
      </c>
      <c r="H40" s="49" t="s">
        <v>155</v>
      </c>
      <c r="I40" s="51" t="s">
        <v>53</v>
      </c>
      <c r="J40" s="51" t="s">
        <v>53</v>
      </c>
      <c r="K40" s="51" t="s">
        <v>53</v>
      </c>
      <c r="L40" s="51" t="s">
        <v>53</v>
      </c>
      <c r="M40" s="51" t="s">
        <v>53</v>
      </c>
      <c r="N40" s="51" t="s">
        <v>53</v>
      </c>
      <c r="O40" s="51" t="s">
        <v>53</v>
      </c>
      <c r="P40" s="51" t="s">
        <v>53</v>
      </c>
      <c r="Q40" s="51" t="s">
        <v>53</v>
      </c>
      <c r="R40" s="51" t="s">
        <v>53</v>
      </c>
      <c r="S40" s="51" t="s">
        <v>53</v>
      </c>
      <c r="T40" s="51" t="s">
        <v>53</v>
      </c>
      <c r="U40" s="51" t="s">
        <v>53</v>
      </c>
      <c r="V40" s="51" t="s">
        <v>53</v>
      </c>
      <c r="W40" s="51" t="s">
        <v>53</v>
      </c>
      <c r="X40" s="27"/>
      <c r="Y40" s="27"/>
    </row>
    <row r="41">
      <c r="A41" s="45" t="s">
        <v>156</v>
      </c>
      <c r="B41" s="45" t="s">
        <v>157</v>
      </c>
      <c r="C41" s="45" t="s">
        <v>158</v>
      </c>
      <c r="D41" s="49" t="s">
        <v>51</v>
      </c>
      <c r="E41" s="45">
        <v>130.0</v>
      </c>
      <c r="F41" s="54" t="s">
        <v>50</v>
      </c>
      <c r="G41" s="45">
        <v>23.0</v>
      </c>
      <c r="H41" s="49" t="s">
        <v>79</v>
      </c>
      <c r="I41" s="51" t="s">
        <v>53</v>
      </c>
      <c r="J41" s="51" t="s">
        <v>53</v>
      </c>
      <c r="K41" s="51" t="s">
        <v>53</v>
      </c>
      <c r="L41" s="51" t="s">
        <v>53</v>
      </c>
      <c r="M41" s="51" t="s">
        <v>53</v>
      </c>
      <c r="N41" s="51" t="s">
        <v>53</v>
      </c>
      <c r="O41" s="51" t="s">
        <v>53</v>
      </c>
      <c r="P41" s="51" t="s">
        <v>53</v>
      </c>
      <c r="Q41" s="51" t="s">
        <v>53</v>
      </c>
      <c r="R41" s="51" t="s">
        <v>53</v>
      </c>
      <c r="S41" s="51" t="s">
        <v>53</v>
      </c>
      <c r="T41" s="51" t="s">
        <v>53</v>
      </c>
      <c r="U41" s="51" t="s">
        <v>53</v>
      </c>
      <c r="V41" s="51" t="s">
        <v>53</v>
      </c>
      <c r="W41" s="51" t="s">
        <v>53</v>
      </c>
      <c r="X41" s="27"/>
      <c r="Y41" s="27"/>
    </row>
    <row r="42">
      <c r="A42" s="45" t="s">
        <v>159</v>
      </c>
      <c r="B42" s="45" t="s">
        <v>160</v>
      </c>
      <c r="C42" s="45" t="s">
        <v>158</v>
      </c>
      <c r="D42" s="43">
        <v>42614.0</v>
      </c>
      <c r="E42" s="45">
        <v>135.0</v>
      </c>
      <c r="F42" s="54" t="s">
        <v>50</v>
      </c>
      <c r="G42" s="45">
        <v>20.0</v>
      </c>
      <c r="H42" s="49" t="s">
        <v>161</v>
      </c>
      <c r="I42" s="51" t="s">
        <v>53</v>
      </c>
      <c r="J42" s="51" t="s">
        <v>53</v>
      </c>
      <c r="K42" s="51" t="s">
        <v>53</v>
      </c>
      <c r="L42" s="51" t="s">
        <v>53</v>
      </c>
      <c r="M42" s="51" t="s">
        <v>53</v>
      </c>
      <c r="N42" s="51" t="s">
        <v>53</v>
      </c>
      <c r="O42" s="51" t="s">
        <v>53</v>
      </c>
      <c r="P42" s="51" t="s">
        <v>53</v>
      </c>
      <c r="Q42" s="51" t="s">
        <v>53</v>
      </c>
      <c r="R42" s="51" t="s">
        <v>53</v>
      </c>
      <c r="S42" s="51" t="s">
        <v>53</v>
      </c>
      <c r="T42" s="51" t="s">
        <v>53</v>
      </c>
      <c r="U42" s="51" t="s">
        <v>53</v>
      </c>
      <c r="V42" s="51" t="s">
        <v>53</v>
      </c>
      <c r="W42" s="51" t="s">
        <v>53</v>
      </c>
      <c r="X42" s="27"/>
      <c r="Y42" s="27"/>
    </row>
    <row r="43">
      <c r="A43" s="45" t="s">
        <v>162</v>
      </c>
      <c r="B43" s="45" t="s">
        <v>160</v>
      </c>
      <c r="C43" s="45" t="s">
        <v>158</v>
      </c>
      <c r="D43" s="49">
        <v>2.0</v>
      </c>
      <c r="E43" s="45">
        <v>135.0</v>
      </c>
      <c r="F43" s="54" t="s">
        <v>50</v>
      </c>
      <c r="G43" s="45">
        <v>16.0</v>
      </c>
      <c r="H43" s="49" t="s">
        <v>79</v>
      </c>
      <c r="I43" s="51" t="s">
        <v>53</v>
      </c>
      <c r="J43" s="51" t="s">
        <v>53</v>
      </c>
      <c r="K43" s="51" t="s">
        <v>53</v>
      </c>
      <c r="L43" s="51" t="s">
        <v>53</v>
      </c>
      <c r="M43" s="51" t="s">
        <v>53</v>
      </c>
      <c r="N43" s="51" t="s">
        <v>53</v>
      </c>
      <c r="O43" s="51" t="s">
        <v>53</v>
      </c>
      <c r="P43" s="51" t="s">
        <v>53</v>
      </c>
      <c r="Q43" s="51" t="s">
        <v>53</v>
      </c>
      <c r="R43" s="51" t="s">
        <v>53</v>
      </c>
      <c r="S43" s="51" t="s">
        <v>53</v>
      </c>
      <c r="T43" s="51" t="s">
        <v>53</v>
      </c>
      <c r="U43" s="51" t="s">
        <v>53</v>
      </c>
      <c r="V43" s="51" t="s">
        <v>53</v>
      </c>
      <c r="W43" s="51" t="s">
        <v>53</v>
      </c>
      <c r="X43" s="27"/>
      <c r="Y43" s="27"/>
    </row>
    <row r="44">
      <c r="A44" s="45" t="s">
        <v>163</v>
      </c>
      <c r="B44" s="45" t="s">
        <v>160</v>
      </c>
      <c r="C44" s="45" t="s">
        <v>158</v>
      </c>
      <c r="D44" s="49">
        <v>2.0</v>
      </c>
      <c r="E44" s="45">
        <v>135.0</v>
      </c>
      <c r="F44" s="54" t="s">
        <v>50</v>
      </c>
      <c r="G44" s="45">
        <v>19.0</v>
      </c>
      <c r="H44" s="49" t="s">
        <v>101</v>
      </c>
      <c r="I44" s="51" t="s">
        <v>53</v>
      </c>
      <c r="J44" s="51" t="s">
        <v>53</v>
      </c>
      <c r="K44" s="51" t="s">
        <v>53</v>
      </c>
      <c r="L44" s="51" t="s">
        <v>53</v>
      </c>
      <c r="M44" s="51" t="s">
        <v>53</v>
      </c>
      <c r="N44" s="51" t="s">
        <v>53</v>
      </c>
      <c r="O44" s="51" t="s">
        <v>53</v>
      </c>
      <c r="P44" s="51" t="s">
        <v>53</v>
      </c>
      <c r="Q44" s="51" t="s">
        <v>53</v>
      </c>
      <c r="R44" s="51" t="s">
        <v>53</v>
      </c>
      <c r="S44" s="51" t="s">
        <v>53</v>
      </c>
      <c r="T44" s="51" t="s">
        <v>53</v>
      </c>
      <c r="U44" s="51" t="s">
        <v>53</v>
      </c>
      <c r="V44" s="51" t="s">
        <v>53</v>
      </c>
      <c r="W44" s="51" t="s">
        <v>53</v>
      </c>
      <c r="X44" s="27"/>
      <c r="Y44" s="27"/>
    </row>
    <row r="45">
      <c r="A45" s="45" t="s">
        <v>164</v>
      </c>
      <c r="B45" s="45" t="s">
        <v>165</v>
      </c>
      <c r="C45" s="45" t="s">
        <v>158</v>
      </c>
      <c r="D45" s="49" t="s">
        <v>120</v>
      </c>
      <c r="E45" s="45">
        <v>110.0</v>
      </c>
      <c r="F45" s="54" t="s">
        <v>50</v>
      </c>
      <c r="G45" s="45">
        <v>13.0</v>
      </c>
      <c r="H45" s="49" t="s">
        <v>166</v>
      </c>
      <c r="I45" s="51" t="s">
        <v>53</v>
      </c>
      <c r="J45" s="51" t="s">
        <v>53</v>
      </c>
      <c r="K45" s="51" t="s">
        <v>53</v>
      </c>
      <c r="L45" s="51" t="s">
        <v>53</v>
      </c>
      <c r="M45" s="51" t="s">
        <v>53</v>
      </c>
      <c r="N45" s="51" t="s">
        <v>53</v>
      </c>
      <c r="O45" s="51" t="s">
        <v>53</v>
      </c>
      <c r="P45" s="51" t="s">
        <v>53</v>
      </c>
      <c r="Q45" s="51" t="s">
        <v>53</v>
      </c>
      <c r="R45" s="51" t="s">
        <v>53</v>
      </c>
      <c r="S45" s="51" t="s">
        <v>53</v>
      </c>
      <c r="T45" s="51" t="s">
        <v>53</v>
      </c>
      <c r="U45" s="51" t="s">
        <v>53</v>
      </c>
      <c r="V45" s="51" t="s">
        <v>53</v>
      </c>
      <c r="W45" s="51" t="s">
        <v>53</v>
      </c>
      <c r="X45" s="27"/>
      <c r="Y45" s="27"/>
    </row>
    <row r="46">
      <c r="A46" s="45" t="s">
        <v>167</v>
      </c>
      <c r="B46" s="45" t="s">
        <v>165</v>
      </c>
      <c r="C46" s="45" t="s">
        <v>158</v>
      </c>
      <c r="D46" s="49" t="s">
        <v>120</v>
      </c>
      <c r="E46" s="45">
        <v>110.0</v>
      </c>
      <c r="F46" s="54" t="s">
        <v>50</v>
      </c>
      <c r="G46" s="45">
        <v>11.0</v>
      </c>
      <c r="H46" s="49" t="s">
        <v>168</v>
      </c>
      <c r="I46" s="51" t="s">
        <v>53</v>
      </c>
      <c r="J46" s="51" t="s">
        <v>53</v>
      </c>
      <c r="K46" s="51" t="s">
        <v>53</v>
      </c>
      <c r="L46" s="51" t="s">
        <v>53</v>
      </c>
      <c r="M46" s="51" t="s">
        <v>53</v>
      </c>
      <c r="N46" s="51" t="s">
        <v>53</v>
      </c>
      <c r="O46" s="51" t="s">
        <v>53</v>
      </c>
      <c r="P46" s="51" t="s">
        <v>53</v>
      </c>
      <c r="Q46" s="51" t="s">
        <v>53</v>
      </c>
      <c r="R46" s="51" t="s">
        <v>53</v>
      </c>
      <c r="S46" s="51" t="s">
        <v>53</v>
      </c>
      <c r="T46" s="51" t="s">
        <v>53</v>
      </c>
      <c r="U46" s="51" t="s">
        <v>53</v>
      </c>
      <c r="V46" s="51" t="s">
        <v>53</v>
      </c>
      <c r="W46" s="51" t="s">
        <v>53</v>
      </c>
      <c r="X46" s="27"/>
      <c r="Y46" s="27"/>
    </row>
    <row r="47">
      <c r="A47" s="45" t="s">
        <v>169</v>
      </c>
      <c r="B47" s="45" t="s">
        <v>165</v>
      </c>
      <c r="C47" s="45" t="s">
        <v>158</v>
      </c>
      <c r="D47" s="49" t="s">
        <v>120</v>
      </c>
      <c r="E47" s="45">
        <v>110.0</v>
      </c>
      <c r="F47" s="54" t="s">
        <v>50</v>
      </c>
      <c r="G47" s="45">
        <v>15.0</v>
      </c>
      <c r="H47" s="49" t="s">
        <v>170</v>
      </c>
      <c r="I47" s="51" t="s">
        <v>53</v>
      </c>
      <c r="J47" s="51" t="s">
        <v>53</v>
      </c>
      <c r="K47" s="51" t="s">
        <v>53</v>
      </c>
      <c r="L47" s="51" t="s">
        <v>53</v>
      </c>
      <c r="M47" s="51" t="s">
        <v>53</v>
      </c>
      <c r="N47" s="51" t="s">
        <v>53</v>
      </c>
      <c r="O47" s="51" t="s">
        <v>53</v>
      </c>
      <c r="P47" s="51" t="s">
        <v>53</v>
      </c>
      <c r="Q47" s="51" t="s">
        <v>53</v>
      </c>
      <c r="R47" s="51" t="s">
        <v>53</v>
      </c>
      <c r="S47" s="51" t="s">
        <v>53</v>
      </c>
      <c r="T47" s="51" t="s">
        <v>53</v>
      </c>
      <c r="U47" s="51" t="s">
        <v>53</v>
      </c>
      <c r="V47" s="51" t="s">
        <v>53</v>
      </c>
      <c r="W47" s="51" t="s">
        <v>53</v>
      </c>
      <c r="X47" s="27"/>
      <c r="Y47" s="27"/>
    </row>
    <row r="48">
      <c r="A48" s="45" t="s">
        <v>171</v>
      </c>
      <c r="B48" s="45" t="s">
        <v>172</v>
      </c>
      <c r="C48" s="45" t="s">
        <v>158</v>
      </c>
      <c r="D48" s="49" t="s">
        <v>173</v>
      </c>
      <c r="E48" s="45">
        <v>120.0</v>
      </c>
      <c r="F48" s="54" t="s">
        <v>50</v>
      </c>
      <c r="G48" s="45">
        <v>15.0</v>
      </c>
      <c r="H48" s="49" t="s">
        <v>114</v>
      </c>
      <c r="I48" s="51" t="s">
        <v>53</v>
      </c>
      <c r="J48" s="51" t="s">
        <v>53</v>
      </c>
      <c r="K48" s="51" t="s">
        <v>53</v>
      </c>
      <c r="L48" s="51" t="s">
        <v>53</v>
      </c>
      <c r="M48" s="51" t="s">
        <v>53</v>
      </c>
      <c r="N48" s="51" t="s">
        <v>53</v>
      </c>
      <c r="O48" s="51" t="s">
        <v>53</v>
      </c>
      <c r="P48" s="51" t="s">
        <v>53</v>
      </c>
      <c r="Q48" s="51" t="s">
        <v>53</v>
      </c>
      <c r="R48" s="51" t="s">
        <v>53</v>
      </c>
      <c r="S48" s="51" t="s">
        <v>53</v>
      </c>
      <c r="T48" s="51" t="s">
        <v>53</v>
      </c>
      <c r="U48" s="51" t="s">
        <v>53</v>
      </c>
      <c r="V48" s="51" t="s">
        <v>53</v>
      </c>
      <c r="W48" s="51" t="s">
        <v>53</v>
      </c>
      <c r="X48" s="27"/>
      <c r="Y48" s="27"/>
    </row>
    <row r="49">
      <c r="A49" s="45" t="s">
        <v>174</v>
      </c>
      <c r="B49" s="45" t="s">
        <v>172</v>
      </c>
      <c r="C49" s="45" t="s">
        <v>158</v>
      </c>
      <c r="D49" s="49" t="s">
        <v>175</v>
      </c>
      <c r="E49" s="45">
        <v>120.0</v>
      </c>
      <c r="F49" s="54" t="s">
        <v>50</v>
      </c>
      <c r="G49" s="45">
        <v>12.0</v>
      </c>
      <c r="H49" s="49" t="s">
        <v>101</v>
      </c>
      <c r="I49" s="51" t="s">
        <v>53</v>
      </c>
      <c r="J49" s="51" t="s">
        <v>53</v>
      </c>
      <c r="K49" s="51" t="s">
        <v>53</v>
      </c>
      <c r="L49" s="51" t="s">
        <v>53</v>
      </c>
      <c r="M49" s="51" t="s">
        <v>53</v>
      </c>
      <c r="N49" s="51" t="s">
        <v>53</v>
      </c>
      <c r="O49" s="51" t="s">
        <v>53</v>
      </c>
      <c r="P49" s="51" t="s">
        <v>53</v>
      </c>
      <c r="Q49" s="51" t="s">
        <v>53</v>
      </c>
      <c r="R49" s="51" t="s">
        <v>53</v>
      </c>
      <c r="S49" s="51" t="s">
        <v>53</v>
      </c>
      <c r="T49" s="51" t="s">
        <v>53</v>
      </c>
      <c r="U49" s="51" t="s">
        <v>53</v>
      </c>
      <c r="V49" s="51" t="s">
        <v>53</v>
      </c>
      <c r="W49" s="51" t="s">
        <v>53</v>
      </c>
      <c r="X49" s="27"/>
      <c r="Y49" s="27"/>
    </row>
    <row r="50">
      <c r="A50" s="45" t="s">
        <v>176</v>
      </c>
      <c r="B50" s="45" t="s">
        <v>172</v>
      </c>
      <c r="C50" s="45" t="s">
        <v>158</v>
      </c>
      <c r="D50" s="49" t="s">
        <v>177</v>
      </c>
      <c r="E50" s="45">
        <v>120.0</v>
      </c>
      <c r="F50" s="54" t="s">
        <v>50</v>
      </c>
      <c r="G50" s="45">
        <v>17.0</v>
      </c>
      <c r="H50" s="49" t="s">
        <v>111</v>
      </c>
      <c r="I50" s="51" t="s">
        <v>53</v>
      </c>
      <c r="J50" s="51" t="s">
        <v>53</v>
      </c>
      <c r="K50" s="51" t="s">
        <v>53</v>
      </c>
      <c r="L50" s="51" t="s">
        <v>53</v>
      </c>
      <c r="M50" s="51" t="s">
        <v>53</v>
      </c>
      <c r="N50" s="51" t="s">
        <v>53</v>
      </c>
      <c r="O50" s="51" t="s">
        <v>53</v>
      </c>
      <c r="P50" s="51" t="s">
        <v>53</v>
      </c>
      <c r="Q50" s="51" t="s">
        <v>53</v>
      </c>
      <c r="R50" s="51" t="s">
        <v>53</v>
      </c>
      <c r="S50" s="51" t="s">
        <v>53</v>
      </c>
      <c r="T50" s="51" t="s">
        <v>53</v>
      </c>
      <c r="U50" s="51" t="s">
        <v>53</v>
      </c>
      <c r="V50" s="51" t="s">
        <v>53</v>
      </c>
      <c r="W50" s="51" t="s">
        <v>53</v>
      </c>
      <c r="X50" s="27"/>
      <c r="Y50" s="27"/>
    </row>
    <row r="51">
      <c r="A51" s="45" t="s">
        <v>178</v>
      </c>
      <c r="B51" s="45" t="s">
        <v>134</v>
      </c>
      <c r="C51" s="45" t="s">
        <v>158</v>
      </c>
      <c r="D51" s="49" t="s">
        <v>101</v>
      </c>
      <c r="E51" s="45">
        <v>115.0</v>
      </c>
      <c r="F51" s="54" t="s">
        <v>50</v>
      </c>
      <c r="G51" s="45">
        <v>15.0</v>
      </c>
      <c r="H51" s="49" t="s">
        <v>179</v>
      </c>
      <c r="I51" s="51" t="s">
        <v>53</v>
      </c>
      <c r="J51" s="51" t="s">
        <v>53</v>
      </c>
      <c r="K51" s="51" t="s">
        <v>53</v>
      </c>
      <c r="L51" s="51" t="s">
        <v>53</v>
      </c>
      <c r="M51" s="51" t="s">
        <v>53</v>
      </c>
      <c r="N51" s="51" t="s">
        <v>53</v>
      </c>
      <c r="O51" s="51" t="s">
        <v>53</v>
      </c>
      <c r="P51" s="51" t="s">
        <v>53</v>
      </c>
      <c r="Q51" s="51" t="s">
        <v>53</v>
      </c>
      <c r="R51" s="51" t="s">
        <v>53</v>
      </c>
      <c r="S51" s="51" t="s">
        <v>53</v>
      </c>
      <c r="T51" s="51" t="s">
        <v>53</v>
      </c>
      <c r="U51" s="51" t="s">
        <v>53</v>
      </c>
      <c r="V51" s="51" t="s">
        <v>53</v>
      </c>
      <c r="W51" s="51" t="s">
        <v>53</v>
      </c>
      <c r="X51" s="27"/>
      <c r="Y51" s="27"/>
    </row>
    <row r="52">
      <c r="A52" s="45" t="s">
        <v>180</v>
      </c>
      <c r="B52" s="45" t="s">
        <v>134</v>
      </c>
      <c r="C52" s="45" t="s">
        <v>158</v>
      </c>
      <c r="D52" s="49" t="s">
        <v>125</v>
      </c>
      <c r="E52" s="45">
        <v>115.0</v>
      </c>
      <c r="F52" s="54" t="s">
        <v>50</v>
      </c>
      <c r="G52" s="45">
        <v>14.0</v>
      </c>
      <c r="H52" s="49" t="s">
        <v>181</v>
      </c>
      <c r="I52" s="51" t="s">
        <v>53</v>
      </c>
      <c r="J52" s="51" t="s">
        <v>53</v>
      </c>
      <c r="K52" s="51" t="s">
        <v>53</v>
      </c>
      <c r="L52" s="51" t="s">
        <v>53</v>
      </c>
      <c r="M52" s="51" t="s">
        <v>53</v>
      </c>
      <c r="N52" s="51" t="s">
        <v>53</v>
      </c>
      <c r="O52" s="51" t="s">
        <v>53</v>
      </c>
      <c r="P52" s="51" t="s">
        <v>53</v>
      </c>
      <c r="Q52" s="51" t="s">
        <v>53</v>
      </c>
      <c r="R52" s="51" t="s">
        <v>53</v>
      </c>
      <c r="S52" s="51" t="s">
        <v>53</v>
      </c>
      <c r="T52" s="51" t="s">
        <v>53</v>
      </c>
      <c r="U52" s="51" t="s">
        <v>53</v>
      </c>
      <c r="V52" s="51" t="s">
        <v>53</v>
      </c>
      <c r="W52" s="51" t="s">
        <v>53</v>
      </c>
      <c r="X52" s="27"/>
      <c r="Y52" s="27"/>
    </row>
    <row r="53">
      <c r="A53" s="45" t="s">
        <v>182</v>
      </c>
      <c r="B53" s="45" t="s">
        <v>134</v>
      </c>
      <c r="C53" s="45" t="s">
        <v>158</v>
      </c>
      <c r="D53" s="49" t="s">
        <v>125</v>
      </c>
      <c r="E53" s="45">
        <v>115.0</v>
      </c>
      <c r="F53" s="54" t="s">
        <v>50</v>
      </c>
      <c r="G53" s="45">
        <v>19.0</v>
      </c>
      <c r="H53" s="49" t="s">
        <v>168</v>
      </c>
      <c r="I53" s="51" t="s">
        <v>53</v>
      </c>
      <c r="J53" s="51" t="s">
        <v>53</v>
      </c>
      <c r="K53" s="51" t="s">
        <v>53</v>
      </c>
      <c r="L53" s="51" t="s">
        <v>53</v>
      </c>
      <c r="M53" s="51" t="s">
        <v>53</v>
      </c>
      <c r="N53" s="51" t="s">
        <v>53</v>
      </c>
      <c r="O53" s="51" t="s">
        <v>53</v>
      </c>
      <c r="P53" s="51" t="s">
        <v>53</v>
      </c>
      <c r="Q53" s="51" t="s">
        <v>53</v>
      </c>
      <c r="R53" s="51" t="s">
        <v>53</v>
      </c>
      <c r="S53" s="51" t="s">
        <v>53</v>
      </c>
      <c r="T53" s="51" t="s">
        <v>53</v>
      </c>
      <c r="U53" s="51" t="s">
        <v>53</v>
      </c>
      <c r="V53" s="51" t="s">
        <v>53</v>
      </c>
      <c r="W53" s="51" t="s">
        <v>53</v>
      </c>
      <c r="X53" s="27"/>
      <c r="Y53" s="27"/>
    </row>
    <row r="54">
      <c r="A54" s="41" t="s">
        <v>183</v>
      </c>
      <c r="B54" s="41" t="s">
        <v>184</v>
      </c>
      <c r="C54" s="41" t="s">
        <v>185</v>
      </c>
      <c r="D54" s="49" t="s">
        <v>186</v>
      </c>
      <c r="E54" s="45">
        <v>70.0</v>
      </c>
      <c r="F54" s="54" t="s">
        <v>50</v>
      </c>
      <c r="G54" s="45">
        <v>10.0</v>
      </c>
      <c r="H54" s="49" t="s">
        <v>120</v>
      </c>
      <c r="I54" s="51" t="s">
        <v>53</v>
      </c>
      <c r="J54" s="49">
        <v>8.0</v>
      </c>
      <c r="K54" s="49">
        <v>5.0</v>
      </c>
      <c r="L54" s="51" t="s">
        <v>53</v>
      </c>
      <c r="M54" s="51" t="s">
        <v>53</v>
      </c>
      <c r="N54" s="51" t="s">
        <v>53</v>
      </c>
      <c r="O54" s="51" t="s">
        <v>53</v>
      </c>
      <c r="P54" s="51" t="s">
        <v>53</v>
      </c>
      <c r="Q54" s="51" t="s">
        <v>53</v>
      </c>
      <c r="R54" s="51" t="s">
        <v>53</v>
      </c>
      <c r="S54" s="51" t="s">
        <v>53</v>
      </c>
      <c r="T54" s="51" t="s">
        <v>53</v>
      </c>
      <c r="U54" s="51" t="s">
        <v>53</v>
      </c>
      <c r="V54" s="51" t="s">
        <v>53</v>
      </c>
      <c r="W54" s="51" t="s">
        <v>53</v>
      </c>
      <c r="X54" s="27"/>
      <c r="Y54" s="27"/>
    </row>
    <row r="55">
      <c r="A55" s="41" t="s">
        <v>188</v>
      </c>
      <c r="B55" s="41" t="s">
        <v>184</v>
      </c>
      <c r="C55" s="41" t="s">
        <v>185</v>
      </c>
      <c r="D55" s="43">
        <v>42430.0</v>
      </c>
      <c r="E55" s="45">
        <v>70.0</v>
      </c>
      <c r="F55" s="54" t="s">
        <v>50</v>
      </c>
      <c r="G55" s="45">
        <v>3.0</v>
      </c>
      <c r="H55" s="49" t="s">
        <v>189</v>
      </c>
      <c r="I55" s="51" t="s">
        <v>53</v>
      </c>
      <c r="J55" s="49">
        <v>40.0</v>
      </c>
      <c r="K55" s="49">
        <v>10.0</v>
      </c>
      <c r="L55" s="51" t="s">
        <v>53</v>
      </c>
      <c r="M55" s="51" t="s">
        <v>53</v>
      </c>
      <c r="N55" s="51" t="s">
        <v>53</v>
      </c>
      <c r="O55" s="51" t="s">
        <v>53</v>
      </c>
      <c r="P55" s="51" t="s">
        <v>53</v>
      </c>
      <c r="Q55" s="51" t="s">
        <v>53</v>
      </c>
      <c r="R55" s="51" t="s">
        <v>53</v>
      </c>
      <c r="S55" s="51" t="s">
        <v>53</v>
      </c>
      <c r="T55" s="51" t="s">
        <v>53</v>
      </c>
      <c r="U55" s="51" t="s">
        <v>53</v>
      </c>
      <c r="V55" s="51" t="s">
        <v>53</v>
      </c>
      <c r="W55" s="51" t="s">
        <v>53</v>
      </c>
      <c r="X55" s="27"/>
      <c r="Y55" s="27"/>
    </row>
    <row r="56">
      <c r="A56" s="41" t="s">
        <v>190</v>
      </c>
      <c r="B56" s="41" t="s">
        <v>184</v>
      </c>
      <c r="C56" s="41" t="s">
        <v>185</v>
      </c>
      <c r="D56" s="49" t="s">
        <v>191</v>
      </c>
      <c r="E56" s="45">
        <v>110.0</v>
      </c>
      <c r="F56" s="54" t="s">
        <v>50</v>
      </c>
      <c r="G56" s="45">
        <v>30.0</v>
      </c>
      <c r="H56" s="49" t="s">
        <v>192</v>
      </c>
      <c r="I56" s="51" t="s">
        <v>53</v>
      </c>
      <c r="J56" s="51" t="s">
        <v>53</v>
      </c>
      <c r="K56" s="51" t="s">
        <v>53</v>
      </c>
      <c r="L56" s="51" t="s">
        <v>53</v>
      </c>
      <c r="M56" s="51" t="s">
        <v>53</v>
      </c>
      <c r="N56" s="51" t="s">
        <v>53</v>
      </c>
      <c r="O56" s="51" t="s">
        <v>53</v>
      </c>
      <c r="P56" s="51" t="s">
        <v>53</v>
      </c>
      <c r="Q56" s="51" t="s">
        <v>53</v>
      </c>
      <c r="R56" s="51" t="s">
        <v>53</v>
      </c>
      <c r="S56" s="51" t="s">
        <v>53</v>
      </c>
      <c r="T56" s="51" t="s">
        <v>53</v>
      </c>
      <c r="U56" s="51" t="s">
        <v>53</v>
      </c>
      <c r="V56" s="51" t="s">
        <v>53</v>
      </c>
      <c r="W56" s="51" t="s">
        <v>53</v>
      </c>
      <c r="X56" s="27"/>
      <c r="Y56" s="27"/>
    </row>
    <row r="57">
      <c r="A57" s="41" t="s">
        <v>193</v>
      </c>
      <c r="B57" s="41" t="s">
        <v>184</v>
      </c>
      <c r="C57" s="41" t="s">
        <v>185</v>
      </c>
      <c r="D57" s="43">
        <v>42461.0</v>
      </c>
      <c r="E57" s="45">
        <v>70.0</v>
      </c>
      <c r="F57" s="47" t="s">
        <v>194</v>
      </c>
      <c r="G57" s="45">
        <v>6.0</v>
      </c>
      <c r="H57" s="51" t="s">
        <v>53</v>
      </c>
      <c r="I57" s="51" t="s">
        <v>53</v>
      </c>
      <c r="J57" s="51" t="s">
        <v>53</v>
      </c>
      <c r="K57" s="51" t="s">
        <v>53</v>
      </c>
      <c r="L57" s="51" t="s">
        <v>53</v>
      </c>
      <c r="M57" s="51" t="s">
        <v>53</v>
      </c>
      <c r="N57" s="51" t="s">
        <v>53</v>
      </c>
      <c r="O57" s="51" t="s">
        <v>53</v>
      </c>
      <c r="P57" s="51" t="s">
        <v>53</v>
      </c>
      <c r="Q57" s="51" t="s">
        <v>53</v>
      </c>
      <c r="R57" s="51" t="s">
        <v>53</v>
      </c>
      <c r="S57" s="51" t="s">
        <v>53</v>
      </c>
      <c r="T57" s="51" t="s">
        <v>53</v>
      </c>
      <c r="U57" s="51" t="s">
        <v>53</v>
      </c>
      <c r="V57" s="51" t="s">
        <v>53</v>
      </c>
      <c r="W57" s="51" t="s">
        <v>53</v>
      </c>
      <c r="X57" s="27"/>
      <c r="Y57" s="27"/>
    </row>
    <row r="58">
      <c r="A58" s="41" t="s">
        <v>195</v>
      </c>
      <c r="B58" s="41" t="s">
        <v>184</v>
      </c>
      <c r="C58" s="41" t="s">
        <v>185</v>
      </c>
      <c r="D58" s="43">
        <v>42491.0</v>
      </c>
      <c r="E58" s="45">
        <v>70.0</v>
      </c>
      <c r="F58" s="47" t="s">
        <v>196</v>
      </c>
      <c r="G58" s="45">
        <v>20.0</v>
      </c>
      <c r="H58" s="51" t="s">
        <v>53</v>
      </c>
      <c r="I58" s="51" t="s">
        <v>53</v>
      </c>
      <c r="J58" s="51" t="s">
        <v>53</v>
      </c>
      <c r="K58" s="51" t="s">
        <v>53</v>
      </c>
      <c r="L58" s="51" t="s">
        <v>53</v>
      </c>
      <c r="M58" s="51" t="s">
        <v>53</v>
      </c>
      <c r="N58" s="49">
        <v>5.0</v>
      </c>
      <c r="O58" s="51" t="s">
        <v>53</v>
      </c>
      <c r="P58" s="51" t="s">
        <v>53</v>
      </c>
      <c r="Q58" s="51" t="s">
        <v>53</v>
      </c>
      <c r="R58" s="51" t="s">
        <v>53</v>
      </c>
      <c r="S58" s="51" t="s">
        <v>53</v>
      </c>
      <c r="T58" s="51" t="s">
        <v>53</v>
      </c>
      <c r="U58" s="51" t="s">
        <v>53</v>
      </c>
      <c r="V58" s="51" t="s">
        <v>53</v>
      </c>
      <c r="W58" s="51" t="s">
        <v>53</v>
      </c>
      <c r="X58" s="27"/>
      <c r="Y58" s="27"/>
    </row>
    <row r="59">
      <c r="A59" s="45" t="s">
        <v>197</v>
      </c>
      <c r="B59" s="45" t="s">
        <v>198</v>
      </c>
      <c r="C59" s="45" t="s">
        <v>199</v>
      </c>
      <c r="D59" s="49" t="s">
        <v>200</v>
      </c>
      <c r="E59" s="45">
        <v>44.0</v>
      </c>
      <c r="F59" s="47" t="s">
        <v>201</v>
      </c>
      <c r="G59" s="45">
        <v>11.0</v>
      </c>
      <c r="H59" s="49" t="s">
        <v>202</v>
      </c>
      <c r="I59" s="51" t="s">
        <v>53</v>
      </c>
      <c r="J59" s="51" t="s">
        <v>53</v>
      </c>
      <c r="K59" s="51" t="s">
        <v>53</v>
      </c>
      <c r="L59" s="51" t="s">
        <v>53</v>
      </c>
      <c r="M59" s="51" t="s">
        <v>53</v>
      </c>
      <c r="N59" s="51" t="s">
        <v>53</v>
      </c>
      <c r="O59" s="51" t="s">
        <v>53</v>
      </c>
      <c r="P59" s="51" t="s">
        <v>53</v>
      </c>
      <c r="Q59" s="51" t="s">
        <v>53</v>
      </c>
      <c r="R59" s="51" t="s">
        <v>53</v>
      </c>
      <c r="S59" s="51" t="s">
        <v>53</v>
      </c>
      <c r="T59" s="51" t="s">
        <v>53</v>
      </c>
      <c r="U59" s="51" t="s">
        <v>53</v>
      </c>
      <c r="V59" s="51" t="s">
        <v>53</v>
      </c>
      <c r="W59" s="51" t="s">
        <v>53</v>
      </c>
      <c r="X59" s="27"/>
      <c r="Y59" s="27"/>
    </row>
    <row r="60">
      <c r="A60" s="45" t="s">
        <v>203</v>
      </c>
      <c r="B60" s="45" t="s">
        <v>198</v>
      </c>
      <c r="C60" s="45" t="s">
        <v>199</v>
      </c>
      <c r="D60" s="49" t="s">
        <v>166</v>
      </c>
      <c r="E60" s="45">
        <v>44.0</v>
      </c>
      <c r="F60" s="47" t="s">
        <v>201</v>
      </c>
      <c r="G60" s="45">
        <v>11.0</v>
      </c>
      <c r="H60" s="49" t="s">
        <v>204</v>
      </c>
      <c r="I60" s="51" t="s">
        <v>53</v>
      </c>
      <c r="J60" s="51" t="s">
        <v>53</v>
      </c>
      <c r="K60" s="51" t="s">
        <v>53</v>
      </c>
      <c r="L60" s="51" t="s">
        <v>53</v>
      </c>
      <c r="M60" s="51" t="s">
        <v>53</v>
      </c>
      <c r="N60" s="51" t="s">
        <v>53</v>
      </c>
      <c r="O60" s="51" t="s">
        <v>53</v>
      </c>
      <c r="P60" s="51" t="s">
        <v>53</v>
      </c>
      <c r="Q60" s="51" t="s">
        <v>53</v>
      </c>
      <c r="R60" s="51" t="s">
        <v>53</v>
      </c>
      <c r="S60" s="51" t="s">
        <v>53</v>
      </c>
      <c r="T60" s="51" t="s">
        <v>53</v>
      </c>
      <c r="U60" s="51" t="s">
        <v>53</v>
      </c>
      <c r="V60" s="51" t="s">
        <v>53</v>
      </c>
      <c r="W60" s="51" t="s">
        <v>53</v>
      </c>
      <c r="X60" s="27"/>
      <c r="Y60" s="27"/>
    </row>
    <row r="61">
      <c r="A61" s="45" t="s">
        <v>205</v>
      </c>
      <c r="B61" s="45" t="s">
        <v>198</v>
      </c>
      <c r="C61" s="45" t="s">
        <v>199</v>
      </c>
      <c r="D61" s="49">
        <v>5.0</v>
      </c>
      <c r="E61" s="45">
        <v>44.0</v>
      </c>
      <c r="F61" s="47" t="s">
        <v>201</v>
      </c>
      <c r="G61" s="45">
        <v>11.0</v>
      </c>
      <c r="H61" s="49" t="s">
        <v>206</v>
      </c>
      <c r="I61" s="51" t="s">
        <v>53</v>
      </c>
      <c r="J61" s="51" t="s">
        <v>53</v>
      </c>
      <c r="K61" s="51" t="s">
        <v>53</v>
      </c>
      <c r="L61" s="49">
        <v>15.0</v>
      </c>
      <c r="M61" s="51" t="s">
        <v>53</v>
      </c>
      <c r="N61" s="51" t="s">
        <v>53</v>
      </c>
      <c r="O61" s="51" t="s">
        <v>53</v>
      </c>
      <c r="P61" s="51" t="s">
        <v>53</v>
      </c>
      <c r="Q61" s="51" t="s">
        <v>53</v>
      </c>
      <c r="R61" s="51" t="s">
        <v>53</v>
      </c>
      <c r="S61" s="51" t="s">
        <v>53</v>
      </c>
      <c r="T61" s="51" t="s">
        <v>53</v>
      </c>
      <c r="U61" s="51" t="s">
        <v>53</v>
      </c>
      <c r="V61" s="51" t="s">
        <v>53</v>
      </c>
      <c r="W61" s="51" t="s">
        <v>53</v>
      </c>
      <c r="X61" s="27"/>
      <c r="Y61" s="27"/>
    </row>
    <row r="62">
      <c r="A62" s="45" t="s">
        <v>207</v>
      </c>
      <c r="B62" s="45" t="s">
        <v>208</v>
      </c>
      <c r="C62" s="45" t="s">
        <v>199</v>
      </c>
      <c r="D62" s="49" t="s">
        <v>200</v>
      </c>
      <c r="E62" s="45">
        <v>130.0</v>
      </c>
      <c r="F62" s="47" t="s">
        <v>201</v>
      </c>
      <c r="G62" s="45">
        <v>22.0</v>
      </c>
      <c r="H62" s="49" t="s">
        <v>120</v>
      </c>
      <c r="I62" s="51" t="s">
        <v>53</v>
      </c>
      <c r="J62" s="51" t="s">
        <v>53</v>
      </c>
      <c r="K62" s="51" t="s">
        <v>53</v>
      </c>
      <c r="L62" s="51" t="s">
        <v>53</v>
      </c>
      <c r="M62" s="51" t="s">
        <v>53</v>
      </c>
      <c r="N62" s="51" t="s">
        <v>53</v>
      </c>
      <c r="O62" s="51" t="s">
        <v>53</v>
      </c>
      <c r="P62" s="51" t="s">
        <v>53</v>
      </c>
      <c r="Q62" s="51" t="s">
        <v>53</v>
      </c>
      <c r="R62" s="51" t="s">
        <v>53</v>
      </c>
      <c r="S62" s="51" t="s">
        <v>53</v>
      </c>
      <c r="T62" s="51" t="s">
        <v>53</v>
      </c>
      <c r="U62" s="51" t="s">
        <v>53</v>
      </c>
      <c r="V62" s="51" t="s">
        <v>53</v>
      </c>
      <c r="W62" s="51" t="s">
        <v>53</v>
      </c>
      <c r="X62" s="27"/>
      <c r="Y62" s="27"/>
    </row>
    <row r="63">
      <c r="A63" s="45" t="s">
        <v>209</v>
      </c>
      <c r="B63" s="45" t="s">
        <v>208</v>
      </c>
      <c r="C63" s="45" t="s">
        <v>199</v>
      </c>
      <c r="D63" s="49">
        <v>2.0</v>
      </c>
      <c r="E63" s="45">
        <v>130.0</v>
      </c>
      <c r="F63" s="47" t="s">
        <v>201</v>
      </c>
      <c r="G63" s="45">
        <v>18.0</v>
      </c>
      <c r="H63" s="49" t="s">
        <v>200</v>
      </c>
      <c r="I63" s="51" t="s">
        <v>53</v>
      </c>
      <c r="J63" s="51" t="s">
        <v>53</v>
      </c>
      <c r="K63" s="51" t="s">
        <v>53</v>
      </c>
      <c r="L63" s="49">
        <v>17.0</v>
      </c>
      <c r="M63" s="51" t="s">
        <v>53</v>
      </c>
      <c r="N63" s="51" t="s">
        <v>53</v>
      </c>
      <c r="O63" s="51" t="s">
        <v>53</v>
      </c>
      <c r="P63" s="51" t="s">
        <v>53</v>
      </c>
      <c r="Q63" s="51" t="s">
        <v>53</v>
      </c>
      <c r="R63" s="51" t="s">
        <v>53</v>
      </c>
      <c r="S63" s="51" t="s">
        <v>53</v>
      </c>
      <c r="T63" s="51" t="s">
        <v>53</v>
      </c>
      <c r="U63" s="51" t="s">
        <v>53</v>
      </c>
      <c r="V63" s="51" t="s">
        <v>53</v>
      </c>
      <c r="W63" s="51" t="s">
        <v>53</v>
      </c>
      <c r="X63" s="27"/>
      <c r="Y63" s="27"/>
    </row>
    <row r="64">
      <c r="A64" s="41" t="s">
        <v>210</v>
      </c>
      <c r="B64" s="41" t="s">
        <v>211</v>
      </c>
      <c r="C64" s="41" t="s">
        <v>212</v>
      </c>
      <c r="D64" s="49">
        <v>60.0</v>
      </c>
      <c r="E64" s="45">
        <v>65.0</v>
      </c>
      <c r="F64" s="47" t="s">
        <v>50</v>
      </c>
      <c r="G64" s="45">
        <v>50.0</v>
      </c>
      <c r="H64" s="49" t="s">
        <v>132</v>
      </c>
      <c r="I64" s="51" t="s">
        <v>53</v>
      </c>
      <c r="J64" s="51" t="s">
        <v>53</v>
      </c>
      <c r="K64" s="51" t="s">
        <v>53</v>
      </c>
      <c r="L64" s="51" t="s">
        <v>53</v>
      </c>
      <c r="M64" s="51" t="s">
        <v>53</v>
      </c>
      <c r="N64" s="51" t="s">
        <v>53</v>
      </c>
      <c r="O64" s="51" t="s">
        <v>53</v>
      </c>
      <c r="P64" s="49">
        <v>35.0</v>
      </c>
      <c r="Q64" s="47" t="s">
        <v>26</v>
      </c>
      <c r="R64" s="49">
        <v>3.0</v>
      </c>
      <c r="S64" s="51" t="s">
        <v>53</v>
      </c>
      <c r="T64" s="51" t="s">
        <v>53</v>
      </c>
      <c r="U64" s="51" t="s">
        <v>53</v>
      </c>
      <c r="V64" s="51" t="s">
        <v>53</v>
      </c>
      <c r="W64" s="51" t="s">
        <v>53</v>
      </c>
      <c r="X64" s="27"/>
      <c r="Y64" s="27"/>
    </row>
    <row r="65">
      <c r="A65" s="41" t="s">
        <v>213</v>
      </c>
      <c r="B65" s="41" t="s">
        <v>211</v>
      </c>
      <c r="C65" s="41" t="s">
        <v>212</v>
      </c>
      <c r="D65" s="49">
        <v>68.0</v>
      </c>
      <c r="E65" s="45">
        <v>65.0</v>
      </c>
      <c r="F65" s="47" t="s">
        <v>214</v>
      </c>
      <c r="G65" s="45">
        <v>50.0</v>
      </c>
      <c r="H65" s="51" t="s">
        <v>53</v>
      </c>
      <c r="I65" s="43">
        <v>42552.0</v>
      </c>
      <c r="J65" s="51" t="s">
        <v>53</v>
      </c>
      <c r="K65" s="51" t="s">
        <v>53</v>
      </c>
      <c r="L65" s="51" t="s">
        <v>53</v>
      </c>
      <c r="M65" s="51" t="s">
        <v>53</v>
      </c>
      <c r="N65" s="51" t="s">
        <v>53</v>
      </c>
      <c r="O65" s="51" t="s">
        <v>53</v>
      </c>
      <c r="P65" s="49">
        <v>40.0</v>
      </c>
      <c r="Q65" s="47" t="s">
        <v>214</v>
      </c>
      <c r="R65" s="49" t="s">
        <v>57</v>
      </c>
      <c r="S65" s="51" t="s">
        <v>53</v>
      </c>
      <c r="T65" s="51" t="s">
        <v>53</v>
      </c>
      <c r="U65" s="51" t="s">
        <v>53</v>
      </c>
      <c r="V65" s="51" t="s">
        <v>53</v>
      </c>
      <c r="W65" s="51" t="s">
        <v>53</v>
      </c>
      <c r="X65" s="27"/>
      <c r="Y65" s="27"/>
    </row>
    <row r="66">
      <c r="A66" s="41" t="s">
        <v>215</v>
      </c>
      <c r="B66" s="41" t="s">
        <v>211</v>
      </c>
      <c r="C66" s="41" t="s">
        <v>212</v>
      </c>
      <c r="D66" s="49">
        <v>65.0</v>
      </c>
      <c r="E66" s="45">
        <v>65.0</v>
      </c>
      <c r="F66" s="47" t="s">
        <v>26</v>
      </c>
      <c r="G66" s="45">
        <v>50.0</v>
      </c>
      <c r="H66" s="51" t="s">
        <v>53</v>
      </c>
      <c r="I66" s="43">
        <v>42491.0</v>
      </c>
      <c r="J66" s="51" t="s">
        <v>53</v>
      </c>
      <c r="K66" s="51" t="s">
        <v>53</v>
      </c>
      <c r="L66" s="51" t="s">
        <v>53</v>
      </c>
      <c r="M66" s="51" t="s">
        <v>53</v>
      </c>
      <c r="N66" s="51" t="s">
        <v>53</v>
      </c>
      <c r="O66" s="51" t="s">
        <v>53</v>
      </c>
      <c r="P66" s="51" t="s">
        <v>53</v>
      </c>
      <c r="Q66" s="51" t="s">
        <v>53</v>
      </c>
      <c r="R66" s="51" t="s">
        <v>53</v>
      </c>
      <c r="S66" s="49">
        <v>9.0</v>
      </c>
      <c r="T66" s="49">
        <v>300.0</v>
      </c>
      <c r="U66" s="49">
        <v>180.0</v>
      </c>
      <c r="V66" s="49">
        <v>60.0</v>
      </c>
      <c r="W66" s="47">
        <v>3840.0</v>
      </c>
      <c r="X66" s="27"/>
      <c r="Y66" s="27"/>
    </row>
    <row r="67">
      <c r="A67" s="45" t="s">
        <v>216</v>
      </c>
      <c r="B67" s="45" t="s">
        <v>217</v>
      </c>
      <c r="C67" s="45" t="s">
        <v>218</v>
      </c>
      <c r="D67" s="49">
        <v>17.0</v>
      </c>
      <c r="E67" s="45">
        <v>60.0</v>
      </c>
      <c r="F67" s="47" t="s">
        <v>27</v>
      </c>
      <c r="G67" s="45">
        <v>50.0</v>
      </c>
      <c r="H67" s="51" t="s">
        <v>53</v>
      </c>
      <c r="I67" s="49" t="s">
        <v>219</v>
      </c>
      <c r="J67" s="51" t="s">
        <v>53</v>
      </c>
      <c r="K67" s="51" t="s">
        <v>53</v>
      </c>
      <c r="L67" s="51" t="s">
        <v>53</v>
      </c>
      <c r="M67" s="51" t="s">
        <v>53</v>
      </c>
      <c r="N67" s="51" t="s">
        <v>53</v>
      </c>
      <c r="O67" s="51" t="s">
        <v>53</v>
      </c>
      <c r="P67" s="51" t="s">
        <v>53</v>
      </c>
      <c r="Q67" s="51" t="s">
        <v>53</v>
      </c>
      <c r="R67" s="51" t="s">
        <v>53</v>
      </c>
      <c r="S67" s="51" t="s">
        <v>53</v>
      </c>
      <c r="T67" s="51" t="s">
        <v>53</v>
      </c>
      <c r="U67" s="51" t="s">
        <v>53</v>
      </c>
      <c r="V67" s="51" t="s">
        <v>53</v>
      </c>
      <c r="W67" s="51" t="s">
        <v>53</v>
      </c>
      <c r="X67" s="27"/>
      <c r="Y67" s="27"/>
    </row>
    <row r="68">
      <c r="A68" s="45" t="s">
        <v>220</v>
      </c>
      <c r="B68" s="45" t="s">
        <v>217</v>
      </c>
      <c r="C68" s="45" t="s">
        <v>218</v>
      </c>
      <c r="D68" s="49">
        <v>18.0</v>
      </c>
      <c r="E68" s="45">
        <v>60.0</v>
      </c>
      <c r="F68" s="47" t="s">
        <v>214</v>
      </c>
      <c r="G68" s="45">
        <v>30.0</v>
      </c>
      <c r="H68" s="51" t="s">
        <v>53</v>
      </c>
      <c r="I68" s="43">
        <v>42491.0</v>
      </c>
      <c r="J68" s="51" t="s">
        <v>53</v>
      </c>
      <c r="K68" s="51" t="s">
        <v>53</v>
      </c>
      <c r="L68" s="51" t="s">
        <v>53</v>
      </c>
      <c r="M68" s="51" t="s">
        <v>53</v>
      </c>
      <c r="N68" s="51" t="s">
        <v>53</v>
      </c>
      <c r="O68" s="51" t="s">
        <v>53</v>
      </c>
      <c r="P68" s="49">
        <v>50.0</v>
      </c>
      <c r="Q68" s="47" t="s">
        <v>214</v>
      </c>
      <c r="R68" s="49" t="s">
        <v>219</v>
      </c>
      <c r="S68" s="51" t="s">
        <v>53</v>
      </c>
      <c r="T68" s="51" t="s">
        <v>53</v>
      </c>
      <c r="U68" s="51" t="s">
        <v>53</v>
      </c>
      <c r="V68" s="51" t="s">
        <v>53</v>
      </c>
      <c r="W68" s="51" t="s">
        <v>53</v>
      </c>
      <c r="X68" s="27"/>
      <c r="Y68" s="27"/>
    </row>
    <row r="69">
      <c r="A69" s="45" t="s">
        <v>221</v>
      </c>
      <c r="B69" s="45" t="s">
        <v>217</v>
      </c>
      <c r="C69" s="45" t="s">
        <v>218</v>
      </c>
      <c r="D69" s="49">
        <v>20.0</v>
      </c>
      <c r="E69" s="45">
        <v>60.0</v>
      </c>
      <c r="F69" s="47" t="s">
        <v>222</v>
      </c>
      <c r="G69" s="45">
        <v>50.0</v>
      </c>
      <c r="H69" s="51" t="s">
        <v>53</v>
      </c>
      <c r="I69" s="49" t="s">
        <v>223</v>
      </c>
      <c r="J69" s="51" t="s">
        <v>53</v>
      </c>
      <c r="K69" s="51" t="s">
        <v>53</v>
      </c>
      <c r="L69" s="51" t="s">
        <v>53</v>
      </c>
      <c r="M69" s="51" t="s">
        <v>53</v>
      </c>
      <c r="N69" s="51" t="s">
        <v>53</v>
      </c>
      <c r="O69" s="51" t="s">
        <v>53</v>
      </c>
      <c r="P69" s="51" t="s">
        <v>53</v>
      </c>
      <c r="Q69" s="51" t="s">
        <v>53</v>
      </c>
      <c r="R69" s="51" t="s">
        <v>53</v>
      </c>
      <c r="S69" s="51" t="s">
        <v>53</v>
      </c>
      <c r="T69" s="51" t="s">
        <v>53</v>
      </c>
      <c r="U69" s="51" t="s">
        <v>53</v>
      </c>
      <c r="V69" s="51" t="s">
        <v>53</v>
      </c>
      <c r="W69" s="51" t="s">
        <v>53</v>
      </c>
      <c r="X69" s="27"/>
      <c r="Y69" s="27"/>
    </row>
    <row r="70">
      <c r="A70" s="45" t="s">
        <v>224</v>
      </c>
      <c r="B70" s="45" t="s">
        <v>225</v>
      </c>
      <c r="C70" s="45" t="s">
        <v>218</v>
      </c>
      <c r="D70" s="49">
        <v>15.0</v>
      </c>
      <c r="E70" s="45">
        <v>30.0</v>
      </c>
      <c r="F70" s="47" t="s">
        <v>26</v>
      </c>
      <c r="G70" s="45">
        <v>50.0</v>
      </c>
      <c r="H70" s="51" t="s">
        <v>53</v>
      </c>
      <c r="I70" s="43">
        <v>42583.0</v>
      </c>
      <c r="J70" s="51" t="s">
        <v>53</v>
      </c>
      <c r="K70" s="51" t="s">
        <v>53</v>
      </c>
      <c r="L70" s="51" t="s">
        <v>53</v>
      </c>
      <c r="M70" s="51" t="s">
        <v>53</v>
      </c>
      <c r="N70" s="51" t="s">
        <v>53</v>
      </c>
      <c r="O70" s="51" t="s">
        <v>53</v>
      </c>
      <c r="P70" s="51" t="s">
        <v>53</v>
      </c>
      <c r="Q70" s="51" t="s">
        <v>53</v>
      </c>
      <c r="R70" s="51" t="s">
        <v>53</v>
      </c>
      <c r="S70" s="49">
        <v>3.0</v>
      </c>
      <c r="T70" s="49">
        <v>140.0</v>
      </c>
      <c r="U70" s="49">
        <v>105.0</v>
      </c>
      <c r="V70" s="49">
        <v>30.0</v>
      </c>
      <c r="W70" s="47">
        <v>1980.0</v>
      </c>
      <c r="X70" s="27"/>
      <c r="Y70" s="27"/>
    </row>
    <row r="71">
      <c r="A71" s="45" t="s">
        <v>226</v>
      </c>
      <c r="B71" s="45" t="s">
        <v>225</v>
      </c>
      <c r="C71" s="45" t="s">
        <v>218</v>
      </c>
      <c r="D71" s="49">
        <v>17.0</v>
      </c>
      <c r="E71" s="45">
        <v>30.0</v>
      </c>
      <c r="F71" s="47" t="s">
        <v>196</v>
      </c>
      <c r="G71" s="45">
        <v>60.0</v>
      </c>
      <c r="H71" s="51" t="s">
        <v>53</v>
      </c>
      <c r="I71" s="49" t="s">
        <v>227</v>
      </c>
      <c r="J71" s="51" t="s">
        <v>53</v>
      </c>
      <c r="K71" s="51" t="s">
        <v>53</v>
      </c>
      <c r="L71" s="51" t="s">
        <v>53</v>
      </c>
      <c r="M71" s="51" t="s">
        <v>53</v>
      </c>
      <c r="N71" s="51" t="s">
        <v>53</v>
      </c>
      <c r="O71" s="51" t="s">
        <v>53</v>
      </c>
      <c r="P71" s="49">
        <v>15.0</v>
      </c>
      <c r="Q71" s="47" t="s">
        <v>228</v>
      </c>
      <c r="R71" s="49" t="s">
        <v>227</v>
      </c>
      <c r="S71" s="51" t="s">
        <v>53</v>
      </c>
      <c r="T71" s="51" t="s">
        <v>53</v>
      </c>
      <c r="U71" s="51" t="s">
        <v>53</v>
      </c>
      <c r="V71" s="51" t="s">
        <v>53</v>
      </c>
      <c r="W71" s="51" t="s">
        <v>53</v>
      </c>
      <c r="X71" s="27"/>
      <c r="Y71" s="27"/>
    </row>
    <row r="72">
      <c r="A72" s="45" t="s">
        <v>229</v>
      </c>
      <c r="B72" s="45" t="s">
        <v>230</v>
      </c>
      <c r="C72" s="45" t="s">
        <v>218</v>
      </c>
      <c r="D72" s="49">
        <v>60.0</v>
      </c>
      <c r="E72" s="45">
        <v>65.0</v>
      </c>
      <c r="F72" s="54" t="s">
        <v>50</v>
      </c>
      <c r="G72" s="45">
        <v>60.0</v>
      </c>
      <c r="H72" s="49" t="s">
        <v>132</v>
      </c>
      <c r="I72" s="51" t="s">
        <v>53</v>
      </c>
      <c r="J72" s="51" t="s">
        <v>53</v>
      </c>
      <c r="K72" s="51" t="s">
        <v>53</v>
      </c>
      <c r="L72" s="51" t="s">
        <v>53</v>
      </c>
      <c r="M72" s="51" t="s">
        <v>53</v>
      </c>
      <c r="N72" s="51" t="s">
        <v>53</v>
      </c>
      <c r="O72" s="51" t="s">
        <v>53</v>
      </c>
      <c r="P72" s="49">
        <v>30.0</v>
      </c>
      <c r="Q72" s="47" t="s">
        <v>26</v>
      </c>
      <c r="R72" s="43">
        <v>42493.0</v>
      </c>
      <c r="S72" s="51" t="s">
        <v>53</v>
      </c>
      <c r="T72" s="51" t="s">
        <v>53</v>
      </c>
      <c r="U72" s="51" t="s">
        <v>53</v>
      </c>
      <c r="V72" s="51" t="s">
        <v>53</v>
      </c>
      <c r="W72" s="51" t="s">
        <v>53</v>
      </c>
      <c r="X72" s="27"/>
      <c r="Y72" s="27"/>
    </row>
    <row r="73">
      <c r="A73" s="45" t="s">
        <v>231</v>
      </c>
      <c r="B73" s="45" t="s">
        <v>230</v>
      </c>
      <c r="C73" s="45" t="s">
        <v>218</v>
      </c>
      <c r="D73" s="49">
        <v>60.0</v>
      </c>
      <c r="E73" s="45">
        <v>65.0</v>
      </c>
      <c r="F73" s="47" t="s">
        <v>214</v>
      </c>
      <c r="G73" s="45">
        <v>50.0</v>
      </c>
      <c r="H73" s="51" t="s">
        <v>53</v>
      </c>
      <c r="I73" s="49" t="s">
        <v>219</v>
      </c>
      <c r="J73" s="51" t="s">
        <v>53</v>
      </c>
      <c r="K73" s="51" t="s">
        <v>53</v>
      </c>
      <c r="L73" s="51" t="s">
        <v>53</v>
      </c>
      <c r="M73" s="51" t="s">
        <v>53</v>
      </c>
      <c r="N73" s="51" t="s">
        <v>53</v>
      </c>
      <c r="O73" s="51" t="s">
        <v>53</v>
      </c>
      <c r="P73" s="49">
        <v>35.0</v>
      </c>
      <c r="Q73" s="47" t="s">
        <v>27</v>
      </c>
      <c r="R73" s="43">
        <v>42494.0</v>
      </c>
      <c r="S73" s="51" t="s">
        <v>53</v>
      </c>
      <c r="T73" s="51" t="s">
        <v>53</v>
      </c>
      <c r="U73" s="51" t="s">
        <v>53</v>
      </c>
      <c r="V73" s="51" t="s">
        <v>53</v>
      </c>
      <c r="W73" s="51" t="s">
        <v>53</v>
      </c>
      <c r="X73" s="27"/>
      <c r="Y73" s="27"/>
    </row>
    <row r="74">
      <c r="A74" s="45" t="s">
        <v>232</v>
      </c>
      <c r="B74" s="113" t="s">
        <v>230</v>
      </c>
      <c r="C74" s="113" t="s">
        <v>218</v>
      </c>
      <c r="D74" s="115">
        <v>60.0</v>
      </c>
      <c r="E74" s="113">
        <v>65.0</v>
      </c>
      <c r="F74" s="117" t="s">
        <v>26</v>
      </c>
      <c r="G74" s="113">
        <v>60.0</v>
      </c>
      <c r="H74" s="119" t="s">
        <v>53</v>
      </c>
      <c r="I74" s="121">
        <v>42583.0</v>
      </c>
      <c r="J74" s="119" t="s">
        <v>53</v>
      </c>
      <c r="K74" s="119" t="s">
        <v>53</v>
      </c>
      <c r="L74" s="119" t="s">
        <v>53</v>
      </c>
      <c r="M74" s="119" t="s">
        <v>53</v>
      </c>
      <c r="N74" s="119" t="s">
        <v>53</v>
      </c>
      <c r="O74" s="119" t="s">
        <v>53</v>
      </c>
      <c r="P74" s="119" t="s">
        <v>53</v>
      </c>
      <c r="Q74" s="119" t="s">
        <v>53</v>
      </c>
      <c r="R74" s="119" t="s">
        <v>53</v>
      </c>
      <c r="S74" s="115">
        <v>10.0</v>
      </c>
      <c r="T74" s="115">
        <v>170.0</v>
      </c>
      <c r="U74" s="115">
        <v>110.0</v>
      </c>
      <c r="V74" s="115">
        <v>35.0</v>
      </c>
      <c r="W74" s="117">
        <v>2250.0</v>
      </c>
      <c r="X74" s="27"/>
      <c r="Y74" s="27"/>
    </row>
    <row r="75" ht="33.0" customHeight="1">
      <c r="A75" s="123"/>
      <c r="B75" s="9"/>
      <c r="C75" s="9"/>
      <c r="D75" s="125"/>
      <c r="E75" s="9"/>
      <c r="F75" s="126"/>
      <c r="G75" s="9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</row>
    <row r="76">
      <c r="A76" s="41" t="s">
        <v>237</v>
      </c>
      <c r="B76" s="128" t="s">
        <v>238</v>
      </c>
      <c r="C76" s="128" t="s">
        <v>240</v>
      </c>
      <c r="D76" s="129">
        <v>13.0</v>
      </c>
      <c r="E76" s="131">
        <v>60.0</v>
      </c>
      <c r="F76" s="132" t="s">
        <v>26</v>
      </c>
      <c r="G76" s="131">
        <v>40.0</v>
      </c>
      <c r="H76" s="134" t="s">
        <v>53</v>
      </c>
      <c r="I76" s="129" t="s">
        <v>219</v>
      </c>
      <c r="J76" s="134" t="s">
        <v>53</v>
      </c>
      <c r="K76" s="134" t="s">
        <v>53</v>
      </c>
      <c r="L76" s="134" t="s">
        <v>53</v>
      </c>
      <c r="M76" s="134" t="s">
        <v>53</v>
      </c>
      <c r="N76" s="134" t="s">
        <v>53</v>
      </c>
      <c r="O76" s="134" t="s">
        <v>53</v>
      </c>
      <c r="P76" s="134" t="s">
        <v>53</v>
      </c>
      <c r="Q76" s="134" t="s">
        <v>53</v>
      </c>
      <c r="R76" s="134" t="s">
        <v>53</v>
      </c>
      <c r="S76" s="136">
        <v>42492.0</v>
      </c>
      <c r="T76" s="129">
        <v>120.0</v>
      </c>
      <c r="U76" s="129">
        <v>90.0</v>
      </c>
      <c r="V76" s="129">
        <v>24.0</v>
      </c>
      <c r="W76" s="132">
        <v>1680.0</v>
      </c>
      <c r="X76" s="27"/>
      <c r="Y76" s="27"/>
    </row>
    <row r="77">
      <c r="A77" s="41" t="s">
        <v>243</v>
      </c>
      <c r="B77" s="41" t="s">
        <v>238</v>
      </c>
      <c r="C77" s="41" t="s">
        <v>240</v>
      </c>
      <c r="D77" s="49">
        <v>14.0</v>
      </c>
      <c r="E77" s="45">
        <v>60.0</v>
      </c>
      <c r="F77" s="47" t="s">
        <v>196</v>
      </c>
      <c r="G77" s="45">
        <v>40.0</v>
      </c>
      <c r="H77" s="51" t="s">
        <v>53</v>
      </c>
      <c r="I77" s="43">
        <v>42492.0</v>
      </c>
      <c r="J77" s="51" t="s">
        <v>53</v>
      </c>
      <c r="K77" s="51" t="s">
        <v>53</v>
      </c>
      <c r="L77" s="51" t="s">
        <v>53</v>
      </c>
      <c r="M77" s="51" t="s">
        <v>53</v>
      </c>
      <c r="N77" s="51" t="s">
        <v>53</v>
      </c>
      <c r="O77" s="51" t="s">
        <v>53</v>
      </c>
      <c r="P77" s="49">
        <v>10.0</v>
      </c>
      <c r="Q77" s="47" t="s">
        <v>228</v>
      </c>
      <c r="R77" s="43">
        <v>42492.0</v>
      </c>
      <c r="S77" s="51" t="s">
        <v>53</v>
      </c>
      <c r="T77" s="51" t="s">
        <v>53</v>
      </c>
      <c r="U77" s="51" t="s">
        <v>53</v>
      </c>
      <c r="V77" s="51" t="s">
        <v>53</v>
      </c>
      <c r="W77" s="51" t="s">
        <v>53</v>
      </c>
      <c r="X77" s="27"/>
      <c r="Y77" s="27"/>
    </row>
    <row r="78">
      <c r="A78" s="41" t="s">
        <v>237</v>
      </c>
      <c r="B78" s="41" t="s">
        <v>238</v>
      </c>
      <c r="C78" s="41" t="s">
        <v>240</v>
      </c>
      <c r="D78" s="49">
        <v>13.0</v>
      </c>
      <c r="E78" s="45">
        <v>60.0</v>
      </c>
      <c r="F78" s="47" t="s">
        <v>26</v>
      </c>
      <c r="G78" s="45">
        <v>40.0</v>
      </c>
      <c r="H78" s="51" t="s">
        <v>53</v>
      </c>
      <c r="I78" s="49" t="s">
        <v>219</v>
      </c>
      <c r="J78" s="51" t="s">
        <v>53</v>
      </c>
      <c r="K78" s="51" t="s">
        <v>53</v>
      </c>
      <c r="L78" s="51" t="s">
        <v>53</v>
      </c>
      <c r="M78" s="51" t="s">
        <v>53</v>
      </c>
      <c r="N78" s="51" t="s">
        <v>53</v>
      </c>
      <c r="O78" s="51" t="s">
        <v>53</v>
      </c>
      <c r="P78" s="51" t="s">
        <v>53</v>
      </c>
      <c r="Q78" s="51" t="s">
        <v>53</v>
      </c>
      <c r="R78" s="51" t="s">
        <v>53</v>
      </c>
      <c r="S78" s="43">
        <v>42492.0</v>
      </c>
      <c r="T78" s="49">
        <v>120.0</v>
      </c>
      <c r="U78" s="49">
        <v>90.0</v>
      </c>
      <c r="V78" s="49">
        <v>24.0</v>
      </c>
      <c r="W78" s="47">
        <v>1680.0</v>
      </c>
      <c r="X78" s="27"/>
      <c r="Y78" s="27"/>
    </row>
    <row r="79">
      <c r="A79" s="41" t="s">
        <v>243</v>
      </c>
      <c r="B79" s="41" t="s">
        <v>238</v>
      </c>
      <c r="C79" s="41" t="s">
        <v>240</v>
      </c>
      <c r="D79" s="49">
        <v>14.0</v>
      </c>
      <c r="E79" s="45">
        <v>60.0</v>
      </c>
      <c r="F79" s="47" t="s">
        <v>196</v>
      </c>
      <c r="G79" s="45">
        <v>40.0</v>
      </c>
      <c r="H79" s="51" t="s">
        <v>53</v>
      </c>
      <c r="I79" s="43">
        <v>42492.0</v>
      </c>
      <c r="J79" s="51" t="s">
        <v>53</v>
      </c>
      <c r="K79" s="51" t="s">
        <v>53</v>
      </c>
      <c r="L79" s="51" t="s">
        <v>53</v>
      </c>
      <c r="M79" s="51" t="s">
        <v>53</v>
      </c>
      <c r="N79" s="51" t="s">
        <v>53</v>
      </c>
      <c r="O79" s="51" t="s">
        <v>53</v>
      </c>
      <c r="P79" s="49">
        <v>10.0</v>
      </c>
      <c r="Q79" s="47" t="s">
        <v>228</v>
      </c>
      <c r="R79" s="43">
        <v>42492.0</v>
      </c>
      <c r="S79" s="51" t="s">
        <v>53</v>
      </c>
      <c r="T79" s="51" t="s">
        <v>53</v>
      </c>
      <c r="U79" s="51" t="s">
        <v>53</v>
      </c>
      <c r="V79" s="51" t="s">
        <v>53</v>
      </c>
      <c r="W79" s="51" t="s">
        <v>53</v>
      </c>
      <c r="X79" s="27"/>
      <c r="Y79" s="27"/>
    </row>
    <row r="80">
      <c r="A80" s="45" t="s">
        <v>245</v>
      </c>
      <c r="B80" s="45" t="s">
        <v>246</v>
      </c>
      <c r="C80" s="45" t="s">
        <v>247</v>
      </c>
      <c r="D80" s="49">
        <v>10.0</v>
      </c>
      <c r="E80" s="45">
        <v>175.0</v>
      </c>
      <c r="F80" s="54" t="s">
        <v>50</v>
      </c>
      <c r="G80" s="45">
        <v>33.0</v>
      </c>
      <c r="H80" s="43">
        <v>42370.0</v>
      </c>
      <c r="I80" s="49" t="s">
        <v>95</v>
      </c>
      <c r="J80" s="51" t="s">
        <v>53</v>
      </c>
      <c r="K80" s="51" t="s">
        <v>53</v>
      </c>
      <c r="L80" s="51" t="s">
        <v>53</v>
      </c>
      <c r="M80" s="51" t="s">
        <v>53</v>
      </c>
      <c r="N80" s="51" t="s">
        <v>53</v>
      </c>
      <c r="O80" s="51" t="s">
        <v>53</v>
      </c>
      <c r="P80" s="49">
        <v>15.0</v>
      </c>
      <c r="Q80" s="47" t="s">
        <v>26</v>
      </c>
      <c r="R80" s="43">
        <v>42370.0</v>
      </c>
      <c r="S80" s="49" t="s">
        <v>227</v>
      </c>
      <c r="T80" s="49">
        <v>12.0</v>
      </c>
      <c r="U80" s="49">
        <v>5.0</v>
      </c>
      <c r="V80" s="49">
        <v>2.0</v>
      </c>
      <c r="W80" s="47">
        <v>132.0</v>
      </c>
      <c r="X80" s="27"/>
      <c r="Y80" s="27"/>
    </row>
    <row r="81">
      <c r="A81" s="45" t="s">
        <v>248</v>
      </c>
      <c r="B81" s="45" t="s">
        <v>250</v>
      </c>
      <c r="C81" s="45" t="s">
        <v>247</v>
      </c>
      <c r="D81" s="49">
        <v>13.0</v>
      </c>
      <c r="E81" s="45">
        <v>180.0</v>
      </c>
      <c r="F81" s="54" t="s">
        <v>50</v>
      </c>
      <c r="G81" s="45">
        <v>40.0</v>
      </c>
      <c r="H81" s="43">
        <v>42370.0</v>
      </c>
      <c r="I81" s="49" t="s">
        <v>132</v>
      </c>
      <c r="J81" s="51" t="s">
        <v>53</v>
      </c>
      <c r="K81" s="51" t="s">
        <v>53</v>
      </c>
      <c r="L81" s="51" t="s">
        <v>53</v>
      </c>
      <c r="M81" s="51" t="s">
        <v>53</v>
      </c>
      <c r="N81" s="51" t="s">
        <v>53</v>
      </c>
      <c r="O81" s="51" t="s">
        <v>53</v>
      </c>
      <c r="P81" s="49">
        <v>22.0</v>
      </c>
      <c r="Q81" s="47" t="s">
        <v>27</v>
      </c>
      <c r="R81" s="43">
        <v>42430.0</v>
      </c>
      <c r="S81" s="49" t="s">
        <v>227</v>
      </c>
      <c r="T81" s="49">
        <v>20.0</v>
      </c>
      <c r="U81" s="49">
        <v>6.0</v>
      </c>
      <c r="V81" s="49">
        <v>3.0</v>
      </c>
      <c r="W81" s="47">
        <v>198.0</v>
      </c>
      <c r="X81" s="27"/>
      <c r="Y81" s="27"/>
    </row>
    <row r="82">
      <c r="A82" s="45" t="s">
        <v>251</v>
      </c>
      <c r="B82" s="45" t="s">
        <v>252</v>
      </c>
      <c r="C82" s="45" t="s">
        <v>247</v>
      </c>
      <c r="D82" s="49">
        <v>7.0</v>
      </c>
      <c r="E82" s="45">
        <v>160.0</v>
      </c>
      <c r="F82" s="54" t="s">
        <v>50</v>
      </c>
      <c r="G82" s="45">
        <v>33.0</v>
      </c>
      <c r="H82" s="49" t="s">
        <v>138</v>
      </c>
      <c r="I82" s="51" t="s">
        <v>53</v>
      </c>
      <c r="J82" s="51" t="s">
        <v>53</v>
      </c>
      <c r="K82" s="51" t="s">
        <v>53</v>
      </c>
      <c r="L82" s="49">
        <v>33.0</v>
      </c>
      <c r="M82" s="51" t="s">
        <v>53</v>
      </c>
      <c r="N82" s="51" t="s">
        <v>53</v>
      </c>
      <c r="O82" s="51" t="s">
        <v>53</v>
      </c>
      <c r="P82" s="51" t="s">
        <v>53</v>
      </c>
      <c r="Q82" s="51" t="s">
        <v>53</v>
      </c>
      <c r="R82" s="51" t="s">
        <v>53</v>
      </c>
      <c r="S82" s="51" t="s">
        <v>53</v>
      </c>
      <c r="T82" s="51" t="s">
        <v>53</v>
      </c>
      <c r="U82" s="51" t="s">
        <v>53</v>
      </c>
      <c r="V82" s="51" t="s">
        <v>53</v>
      </c>
      <c r="W82" s="51" t="s">
        <v>53</v>
      </c>
      <c r="X82" s="27"/>
      <c r="Y82" s="27"/>
    </row>
    <row r="83">
      <c r="A83" s="41" t="s">
        <v>253</v>
      </c>
      <c r="B83" s="41" t="s">
        <v>254</v>
      </c>
      <c r="C83" s="41" t="s">
        <v>255</v>
      </c>
      <c r="D83" s="49">
        <v>75.0</v>
      </c>
      <c r="E83" s="45">
        <v>100.0</v>
      </c>
      <c r="F83" s="47" t="s">
        <v>26</v>
      </c>
      <c r="G83" s="45">
        <v>150.0</v>
      </c>
      <c r="H83" s="51" t="s">
        <v>53</v>
      </c>
      <c r="I83" s="49">
        <v>1.0</v>
      </c>
      <c r="J83" s="51" t="s">
        <v>53</v>
      </c>
      <c r="K83" s="51" t="s">
        <v>53</v>
      </c>
      <c r="L83" s="51" t="s">
        <v>53</v>
      </c>
      <c r="M83" s="51" t="s">
        <v>53</v>
      </c>
      <c r="N83" s="51" t="s">
        <v>53</v>
      </c>
      <c r="O83" s="51" t="s">
        <v>53</v>
      </c>
      <c r="P83" s="49">
        <v>100.0</v>
      </c>
      <c r="Q83" s="47" t="s">
        <v>26</v>
      </c>
      <c r="R83" s="43">
        <v>42492.0</v>
      </c>
      <c r="S83" s="49">
        <v>10.0</v>
      </c>
      <c r="T83" s="49">
        <v>100.0</v>
      </c>
      <c r="U83" s="49">
        <v>60.0</v>
      </c>
      <c r="V83" s="49">
        <v>20.0</v>
      </c>
      <c r="W83" s="47">
        <v>2820.0</v>
      </c>
      <c r="X83" s="27"/>
      <c r="Y83" s="27"/>
    </row>
    <row r="84">
      <c r="A84" s="41" t="s">
        <v>257</v>
      </c>
      <c r="B84" s="41" t="s">
        <v>254</v>
      </c>
      <c r="C84" s="41" t="s">
        <v>255</v>
      </c>
      <c r="D84" s="49">
        <v>78.0</v>
      </c>
      <c r="E84" s="45">
        <v>100.0</v>
      </c>
      <c r="F84" s="47" t="s">
        <v>27</v>
      </c>
      <c r="G84" s="45">
        <v>50.0</v>
      </c>
      <c r="H84" s="51" t="s">
        <v>53</v>
      </c>
      <c r="I84" s="43">
        <v>42493.0</v>
      </c>
      <c r="J84" s="51" t="s">
        <v>53</v>
      </c>
      <c r="K84" s="51" t="s">
        <v>53</v>
      </c>
      <c r="L84" s="51" t="s">
        <v>53</v>
      </c>
      <c r="M84" s="51" t="s">
        <v>53</v>
      </c>
      <c r="N84" s="51" t="s">
        <v>53</v>
      </c>
      <c r="O84" s="51" t="s">
        <v>53</v>
      </c>
      <c r="P84" s="51" t="s">
        <v>53</v>
      </c>
      <c r="Q84" s="51" t="s">
        <v>53</v>
      </c>
      <c r="R84" s="51" t="s">
        <v>53</v>
      </c>
      <c r="S84" s="51" t="s">
        <v>53</v>
      </c>
      <c r="T84" s="51" t="s">
        <v>53</v>
      </c>
      <c r="U84" s="51" t="s">
        <v>53</v>
      </c>
      <c r="V84" s="51" t="s">
        <v>53</v>
      </c>
      <c r="W84" s="51" t="s">
        <v>53</v>
      </c>
      <c r="X84" s="27"/>
      <c r="Y84" s="27"/>
    </row>
    <row r="85">
      <c r="A85" s="41" t="s">
        <v>260</v>
      </c>
      <c r="B85" s="41" t="s">
        <v>254</v>
      </c>
      <c r="C85" s="41" t="s">
        <v>255</v>
      </c>
      <c r="D85" s="49">
        <v>80.0</v>
      </c>
      <c r="E85" s="45">
        <v>70.0</v>
      </c>
      <c r="F85" s="47" t="s">
        <v>196</v>
      </c>
      <c r="G85" s="45">
        <v>80.0</v>
      </c>
      <c r="H85" s="51" t="s">
        <v>53</v>
      </c>
      <c r="I85" s="49">
        <v>5.0</v>
      </c>
      <c r="J85" s="51" t="s">
        <v>53</v>
      </c>
      <c r="K85" s="51" t="s">
        <v>53</v>
      </c>
      <c r="L85" s="51" t="s">
        <v>53</v>
      </c>
      <c r="M85" s="51" t="s">
        <v>53</v>
      </c>
      <c r="N85" s="51" t="s">
        <v>53</v>
      </c>
      <c r="O85" s="51" t="s">
        <v>53</v>
      </c>
      <c r="P85" s="49">
        <v>20.0</v>
      </c>
      <c r="Q85" s="47" t="s">
        <v>228</v>
      </c>
      <c r="R85" s="49">
        <v>5.0</v>
      </c>
      <c r="S85" s="51" t="s">
        <v>53</v>
      </c>
      <c r="T85" s="51" t="s">
        <v>53</v>
      </c>
      <c r="U85" s="51" t="s">
        <v>53</v>
      </c>
      <c r="V85" s="51" t="s">
        <v>53</v>
      </c>
      <c r="W85" s="51" t="s">
        <v>53</v>
      </c>
      <c r="X85" s="27"/>
      <c r="Y85" s="27"/>
    </row>
    <row r="86">
      <c r="A86" s="45" t="s">
        <v>262</v>
      </c>
      <c r="B86" s="45" t="s">
        <v>263</v>
      </c>
      <c r="C86" s="45" t="s">
        <v>264</v>
      </c>
      <c r="D86" s="49">
        <v>70.0</v>
      </c>
      <c r="E86" s="45">
        <v>65.0</v>
      </c>
      <c r="F86" s="54" t="s">
        <v>50</v>
      </c>
      <c r="G86" s="45">
        <v>80.0</v>
      </c>
      <c r="H86" s="43">
        <v>42461.0</v>
      </c>
      <c r="I86" s="51" t="s">
        <v>53</v>
      </c>
      <c r="J86" s="51" t="s">
        <v>53</v>
      </c>
      <c r="K86" s="51" t="s">
        <v>53</v>
      </c>
      <c r="L86" s="51" t="s">
        <v>53</v>
      </c>
      <c r="M86" s="51" t="s">
        <v>53</v>
      </c>
      <c r="N86" s="51" t="s">
        <v>53</v>
      </c>
      <c r="O86" s="51" t="s">
        <v>53</v>
      </c>
      <c r="P86" s="49">
        <v>40.0</v>
      </c>
      <c r="Q86" s="47" t="s">
        <v>26</v>
      </c>
      <c r="R86" s="49">
        <v>4.0</v>
      </c>
      <c r="S86" s="51" t="s">
        <v>53</v>
      </c>
      <c r="T86" s="51" t="s">
        <v>53</v>
      </c>
      <c r="U86" s="51" t="s">
        <v>53</v>
      </c>
      <c r="V86" s="51" t="s">
        <v>53</v>
      </c>
      <c r="W86" s="51" t="s">
        <v>53</v>
      </c>
      <c r="X86" s="27"/>
      <c r="Y86" s="27"/>
    </row>
    <row r="87">
      <c r="A87" s="45" t="s">
        <v>265</v>
      </c>
      <c r="B87" s="45" t="s">
        <v>263</v>
      </c>
      <c r="C87" s="45" t="s">
        <v>264</v>
      </c>
      <c r="D87" s="49">
        <v>80.0</v>
      </c>
      <c r="E87" s="45">
        <v>65.0</v>
      </c>
      <c r="F87" s="47" t="s">
        <v>214</v>
      </c>
      <c r="G87" s="45">
        <v>65.0</v>
      </c>
      <c r="H87" s="51" t="s">
        <v>53</v>
      </c>
      <c r="I87" s="43">
        <v>42491.0</v>
      </c>
      <c r="J87" s="51" t="s">
        <v>53</v>
      </c>
      <c r="K87" s="51" t="s">
        <v>53</v>
      </c>
      <c r="L87" s="51" t="s">
        <v>53</v>
      </c>
      <c r="M87" s="51" t="s">
        <v>53</v>
      </c>
      <c r="N87" s="51" t="s">
        <v>53</v>
      </c>
      <c r="O87" s="51" t="s">
        <v>53</v>
      </c>
      <c r="P87" s="49">
        <v>40.0</v>
      </c>
      <c r="Q87" s="47" t="s">
        <v>27</v>
      </c>
      <c r="R87" s="49">
        <v>5.0</v>
      </c>
      <c r="S87" s="51" t="s">
        <v>53</v>
      </c>
      <c r="T87" s="51" t="s">
        <v>53</v>
      </c>
      <c r="U87" s="51" t="s">
        <v>53</v>
      </c>
      <c r="V87" s="51" t="s">
        <v>53</v>
      </c>
      <c r="W87" s="51" t="s">
        <v>53</v>
      </c>
      <c r="X87" s="27"/>
      <c r="Y87" s="27"/>
    </row>
    <row r="88">
      <c r="A88" s="45" t="s">
        <v>266</v>
      </c>
      <c r="B88" s="45" t="s">
        <v>263</v>
      </c>
      <c r="C88" s="45" t="s">
        <v>264</v>
      </c>
      <c r="D88" s="49">
        <v>80.0</v>
      </c>
      <c r="E88" s="45">
        <v>65.0</v>
      </c>
      <c r="F88" s="47" t="s">
        <v>26</v>
      </c>
      <c r="G88" s="45">
        <v>50.0</v>
      </c>
      <c r="H88" s="51" t="s">
        <v>53</v>
      </c>
      <c r="I88" s="49" t="s">
        <v>219</v>
      </c>
      <c r="J88" s="51" t="s">
        <v>53</v>
      </c>
      <c r="K88" s="51" t="s">
        <v>53</v>
      </c>
      <c r="L88" s="51" t="s">
        <v>53</v>
      </c>
      <c r="M88" s="51" t="s">
        <v>53</v>
      </c>
      <c r="N88" s="51" t="s">
        <v>53</v>
      </c>
      <c r="O88" s="51" t="s">
        <v>53</v>
      </c>
      <c r="P88" s="51" t="s">
        <v>53</v>
      </c>
      <c r="Q88" s="51" t="s">
        <v>53</v>
      </c>
      <c r="R88" s="51" t="s">
        <v>53</v>
      </c>
      <c r="S88" s="49">
        <v>12.0</v>
      </c>
      <c r="T88" s="49">
        <v>200.0</v>
      </c>
      <c r="U88" s="49">
        <v>100.0</v>
      </c>
      <c r="V88" s="49">
        <v>30.0</v>
      </c>
      <c r="W88" s="47">
        <v>2300.0</v>
      </c>
      <c r="X88" s="27"/>
      <c r="Y88" s="27"/>
    </row>
    <row r="89">
      <c r="A89" s="45" t="s">
        <v>267</v>
      </c>
      <c r="B89" s="45" t="s">
        <v>268</v>
      </c>
      <c r="C89" s="45" t="s">
        <v>264</v>
      </c>
      <c r="D89" s="49">
        <v>120.0</v>
      </c>
      <c r="E89" s="45">
        <v>60.0</v>
      </c>
      <c r="F89" s="47" t="s">
        <v>26</v>
      </c>
      <c r="G89" s="45">
        <v>130.0</v>
      </c>
      <c r="H89" s="51" t="s">
        <v>53</v>
      </c>
      <c r="I89" s="49">
        <v>2.0</v>
      </c>
      <c r="J89" s="51" t="s">
        <v>53</v>
      </c>
      <c r="K89" s="51" t="s">
        <v>53</v>
      </c>
      <c r="L89" s="51" t="s">
        <v>53</v>
      </c>
      <c r="M89" s="51" t="s">
        <v>53</v>
      </c>
      <c r="N89" s="51" t="s">
        <v>53</v>
      </c>
      <c r="O89" s="51" t="s">
        <v>53</v>
      </c>
      <c r="P89" s="49">
        <v>100.0</v>
      </c>
      <c r="Q89" s="47" t="s">
        <v>26</v>
      </c>
      <c r="R89" s="49">
        <v>3.0</v>
      </c>
      <c r="S89" s="49">
        <v>13.0</v>
      </c>
      <c r="T89" s="49">
        <v>160.0</v>
      </c>
      <c r="U89" s="49">
        <v>120.0</v>
      </c>
      <c r="V89" s="49">
        <v>40.0</v>
      </c>
      <c r="W89" s="47">
        <v>5160.0</v>
      </c>
      <c r="X89" s="27"/>
      <c r="Y89" s="27"/>
    </row>
    <row r="90">
      <c r="A90" s="41" t="s">
        <v>269</v>
      </c>
      <c r="B90" s="41" t="s">
        <v>270</v>
      </c>
      <c r="C90" s="41" t="s">
        <v>271</v>
      </c>
      <c r="D90" s="49">
        <v>102.0</v>
      </c>
      <c r="E90" s="45">
        <v>155.0</v>
      </c>
      <c r="F90" s="54" t="s">
        <v>50</v>
      </c>
      <c r="G90" s="45">
        <v>200.0</v>
      </c>
      <c r="H90" s="51" t="s">
        <v>53</v>
      </c>
      <c r="I90" s="51" t="s">
        <v>53</v>
      </c>
      <c r="J90" s="51" t="s">
        <v>53</v>
      </c>
      <c r="K90" s="51" t="s">
        <v>53</v>
      </c>
      <c r="L90" s="51" t="s">
        <v>53</v>
      </c>
      <c r="M90" s="51" t="s">
        <v>53</v>
      </c>
      <c r="N90" s="51" t="s">
        <v>53</v>
      </c>
      <c r="O90" s="51" t="s">
        <v>53</v>
      </c>
      <c r="P90" s="49">
        <v>50.0</v>
      </c>
      <c r="Q90" s="47" t="s">
        <v>26</v>
      </c>
      <c r="R90" s="43">
        <v>42491.0</v>
      </c>
      <c r="S90" s="43">
        <v>42497.0</v>
      </c>
      <c r="T90" s="49">
        <v>30.0</v>
      </c>
      <c r="U90" s="49">
        <v>16.0</v>
      </c>
      <c r="V90" s="49">
        <v>7.0</v>
      </c>
      <c r="W90" s="47">
        <v>837.0</v>
      </c>
      <c r="X90" s="27"/>
      <c r="Y90" s="27"/>
    </row>
    <row r="91">
      <c r="A91" s="41" t="s">
        <v>272</v>
      </c>
      <c r="B91" s="41" t="s">
        <v>270</v>
      </c>
      <c r="C91" s="41" t="s">
        <v>271</v>
      </c>
      <c r="D91" s="49">
        <v>103.0</v>
      </c>
      <c r="E91" s="45">
        <v>155.0</v>
      </c>
      <c r="F91" s="47" t="s">
        <v>26</v>
      </c>
      <c r="G91" s="45">
        <v>150.0</v>
      </c>
      <c r="H91" s="51" t="s">
        <v>53</v>
      </c>
      <c r="I91" s="49">
        <v>1.0</v>
      </c>
      <c r="J91" s="51" t="s">
        <v>53</v>
      </c>
      <c r="K91" s="51" t="s">
        <v>53</v>
      </c>
      <c r="L91" s="51" t="s">
        <v>53</v>
      </c>
      <c r="M91" s="51" t="s">
        <v>53</v>
      </c>
      <c r="N91" s="51" t="s">
        <v>53</v>
      </c>
      <c r="O91" s="51" t="s">
        <v>53</v>
      </c>
      <c r="P91" s="49">
        <v>100.0</v>
      </c>
      <c r="Q91" s="47" t="s">
        <v>26</v>
      </c>
      <c r="R91" s="43">
        <v>42492.0</v>
      </c>
      <c r="S91" s="49">
        <v>10.0</v>
      </c>
      <c r="T91" s="49">
        <v>130.0</v>
      </c>
      <c r="U91" s="49">
        <v>75.0</v>
      </c>
      <c r="V91" s="49">
        <v>30.0</v>
      </c>
      <c r="W91" s="47">
        <v>3720.0</v>
      </c>
      <c r="X91" s="27"/>
      <c r="Y91" s="27"/>
    </row>
    <row r="92">
      <c r="A92" s="41" t="s">
        <v>273</v>
      </c>
      <c r="B92" s="41" t="s">
        <v>270</v>
      </c>
      <c r="C92" s="41" t="s">
        <v>271</v>
      </c>
      <c r="D92" s="49">
        <v>105.0</v>
      </c>
      <c r="E92" s="45">
        <v>155.0</v>
      </c>
      <c r="F92" s="47" t="s">
        <v>196</v>
      </c>
      <c r="G92" s="45">
        <v>80.0</v>
      </c>
      <c r="H92" s="51" t="s">
        <v>53</v>
      </c>
      <c r="I92" s="49">
        <v>5.0</v>
      </c>
      <c r="J92" s="51" t="s">
        <v>53</v>
      </c>
      <c r="K92" s="51" t="s">
        <v>53</v>
      </c>
      <c r="L92" s="51" t="s">
        <v>53</v>
      </c>
      <c r="M92" s="51" t="s">
        <v>53</v>
      </c>
      <c r="N92" s="51" t="s">
        <v>53</v>
      </c>
      <c r="O92" s="51" t="s">
        <v>53</v>
      </c>
      <c r="P92" s="49">
        <v>20.0</v>
      </c>
      <c r="Q92" s="47" t="s">
        <v>228</v>
      </c>
      <c r="R92" s="49">
        <v>5.0</v>
      </c>
      <c r="S92" s="51" t="s">
        <v>53</v>
      </c>
      <c r="T92" s="51" t="s">
        <v>53</v>
      </c>
      <c r="U92" s="51" t="s">
        <v>53</v>
      </c>
      <c r="V92" s="51" t="s">
        <v>53</v>
      </c>
      <c r="W92" s="51" t="s">
        <v>53</v>
      </c>
      <c r="X92" s="27"/>
      <c r="Y92" s="27"/>
    </row>
    <row r="93">
      <c r="A93" s="41" t="s">
        <v>274</v>
      </c>
      <c r="B93" s="41" t="s">
        <v>275</v>
      </c>
      <c r="C93" s="41" t="s">
        <v>271</v>
      </c>
      <c r="D93" s="49">
        <v>120.0</v>
      </c>
      <c r="E93" s="45">
        <v>140.0</v>
      </c>
      <c r="F93" s="54" t="s">
        <v>50</v>
      </c>
      <c r="G93" s="45">
        <v>230.0</v>
      </c>
      <c r="H93" s="51" t="s">
        <v>53</v>
      </c>
      <c r="I93" s="51" t="s">
        <v>53</v>
      </c>
      <c r="J93" s="51" t="s">
        <v>53</v>
      </c>
      <c r="K93" s="51" t="s">
        <v>53</v>
      </c>
      <c r="L93" s="51" t="s">
        <v>53</v>
      </c>
      <c r="M93" s="51" t="s">
        <v>53</v>
      </c>
      <c r="N93" s="51" t="s">
        <v>53</v>
      </c>
      <c r="O93" s="51" t="s">
        <v>53</v>
      </c>
      <c r="P93" s="49">
        <v>65.0</v>
      </c>
      <c r="Q93" s="47" t="s">
        <v>26</v>
      </c>
      <c r="R93" s="43">
        <v>42583.0</v>
      </c>
      <c r="S93" s="43">
        <v>42498.0</v>
      </c>
      <c r="T93" s="49">
        <v>45.0</v>
      </c>
      <c r="U93" s="49">
        <v>25.0</v>
      </c>
      <c r="V93" s="49">
        <v>12.0</v>
      </c>
      <c r="W93" s="47">
        <v>1314.0</v>
      </c>
      <c r="X93" s="27"/>
      <c r="Y93" s="27"/>
    </row>
    <row r="94">
      <c r="A94" s="41" t="s">
        <v>276</v>
      </c>
      <c r="B94" s="41" t="s">
        <v>275</v>
      </c>
      <c r="C94" s="41" t="s">
        <v>271</v>
      </c>
      <c r="D94" s="49">
        <v>120.0</v>
      </c>
      <c r="E94" s="45">
        <v>140.0</v>
      </c>
      <c r="F94" s="47" t="s">
        <v>26</v>
      </c>
      <c r="G94" s="45">
        <v>15.0</v>
      </c>
      <c r="H94" s="51" t="s">
        <v>53</v>
      </c>
      <c r="I94" s="43">
        <v>42491.0</v>
      </c>
      <c r="J94" s="51" t="s">
        <v>53</v>
      </c>
      <c r="K94" s="51" t="s">
        <v>53</v>
      </c>
      <c r="L94" s="51" t="s">
        <v>53</v>
      </c>
      <c r="M94" s="51" t="s">
        <v>53</v>
      </c>
      <c r="N94" s="51" t="s">
        <v>53</v>
      </c>
      <c r="O94" s="51" t="s">
        <v>53</v>
      </c>
      <c r="P94" s="49">
        <v>100.0</v>
      </c>
      <c r="Q94" s="47" t="s">
        <v>26</v>
      </c>
      <c r="R94" s="49" t="s">
        <v>227</v>
      </c>
      <c r="S94" s="49">
        <v>8.0</v>
      </c>
      <c r="T94" s="49">
        <v>140.0</v>
      </c>
      <c r="U94" s="49">
        <v>110.0</v>
      </c>
      <c r="V94" s="49">
        <v>35.0</v>
      </c>
      <c r="W94" s="47">
        <v>4605.0</v>
      </c>
      <c r="X94" s="27"/>
      <c r="Y94" s="27"/>
    </row>
    <row r="95">
      <c r="A95" s="41" t="s">
        <v>277</v>
      </c>
      <c r="B95" s="41" t="s">
        <v>275</v>
      </c>
      <c r="C95" s="41" t="s">
        <v>271</v>
      </c>
      <c r="D95" s="49">
        <v>120.0</v>
      </c>
      <c r="E95" s="45">
        <v>140.0</v>
      </c>
      <c r="F95" s="47" t="s">
        <v>196</v>
      </c>
      <c r="G95" s="45">
        <v>95.0</v>
      </c>
      <c r="H95" s="51" t="s">
        <v>53</v>
      </c>
      <c r="I95" s="43">
        <v>42496.0</v>
      </c>
      <c r="J95" s="51" t="s">
        <v>53</v>
      </c>
      <c r="K95" s="51" t="s">
        <v>53</v>
      </c>
      <c r="L95" s="51" t="s">
        <v>53</v>
      </c>
      <c r="M95" s="51" t="s">
        <v>53</v>
      </c>
      <c r="N95" s="51" t="s">
        <v>53</v>
      </c>
      <c r="O95" s="51" t="s">
        <v>53</v>
      </c>
      <c r="P95" s="49">
        <v>25.0</v>
      </c>
      <c r="Q95" s="47" t="s">
        <v>228</v>
      </c>
      <c r="R95" s="43">
        <v>42496.0</v>
      </c>
      <c r="S95" s="51" t="s">
        <v>53</v>
      </c>
      <c r="T95" s="51" t="s">
        <v>53</v>
      </c>
      <c r="U95" s="51" t="s">
        <v>53</v>
      </c>
      <c r="V95" s="51" t="s">
        <v>53</v>
      </c>
      <c r="W95" s="51" t="s">
        <v>53</v>
      </c>
      <c r="X95" s="27"/>
      <c r="Y95" s="27"/>
    </row>
    <row r="96">
      <c r="A96" s="41" t="s">
        <v>278</v>
      </c>
      <c r="B96" s="41" t="s">
        <v>279</v>
      </c>
      <c r="C96" s="41" t="s">
        <v>271</v>
      </c>
      <c r="D96" s="49">
        <v>140.0</v>
      </c>
      <c r="E96" s="45">
        <v>60.0</v>
      </c>
      <c r="F96" s="47" t="s">
        <v>26</v>
      </c>
      <c r="G96" s="45">
        <v>150.0</v>
      </c>
      <c r="H96" s="51" t="s">
        <v>53</v>
      </c>
      <c r="I96" s="43">
        <v>42584.0</v>
      </c>
      <c r="J96" s="51" t="s">
        <v>53</v>
      </c>
      <c r="K96" s="51" t="s">
        <v>53</v>
      </c>
      <c r="L96" s="51" t="s">
        <v>53</v>
      </c>
      <c r="M96" s="51" t="s">
        <v>53</v>
      </c>
      <c r="N96" s="51" t="s">
        <v>53</v>
      </c>
      <c r="O96" s="51" t="s">
        <v>53</v>
      </c>
      <c r="P96" s="49">
        <v>100.0</v>
      </c>
      <c r="Q96" s="47" t="s">
        <v>26</v>
      </c>
      <c r="R96" s="43">
        <v>42585.0</v>
      </c>
      <c r="S96" s="49">
        <v>13.0</v>
      </c>
      <c r="T96" s="49">
        <v>180.0</v>
      </c>
      <c r="U96" s="49">
        <v>130.0</v>
      </c>
      <c r="V96" s="49">
        <v>45.0</v>
      </c>
      <c r="W96" s="47">
        <v>5715.0</v>
      </c>
      <c r="X96" s="27"/>
      <c r="Y96" s="27"/>
    </row>
    <row r="97">
      <c r="A97" s="41" t="s">
        <v>281</v>
      </c>
      <c r="B97" s="41" t="s">
        <v>279</v>
      </c>
      <c r="C97" s="41" t="s">
        <v>271</v>
      </c>
      <c r="D97" s="49">
        <v>150.0</v>
      </c>
      <c r="E97" s="45">
        <v>155.0</v>
      </c>
      <c r="F97" s="47" t="s">
        <v>196</v>
      </c>
      <c r="G97" s="45">
        <v>150.0</v>
      </c>
      <c r="H97" s="51" t="s">
        <v>53</v>
      </c>
      <c r="I97" s="49">
        <v>9.0</v>
      </c>
      <c r="J97" s="51" t="s">
        <v>53</v>
      </c>
      <c r="K97" s="51" t="s">
        <v>53</v>
      </c>
      <c r="L97" s="51" t="s">
        <v>53</v>
      </c>
      <c r="M97" s="51" t="s">
        <v>53</v>
      </c>
      <c r="N97" s="51" t="s">
        <v>53</v>
      </c>
      <c r="O97" s="51" t="s">
        <v>53</v>
      </c>
      <c r="P97" s="49">
        <v>50.0</v>
      </c>
      <c r="Q97" s="47" t="s">
        <v>228</v>
      </c>
      <c r="R97" s="49">
        <v>9.0</v>
      </c>
      <c r="S97" s="51" t="s">
        <v>53</v>
      </c>
      <c r="T97" s="51" t="s">
        <v>53</v>
      </c>
      <c r="U97" s="51" t="s">
        <v>53</v>
      </c>
      <c r="V97" s="51" t="s">
        <v>53</v>
      </c>
      <c r="W97" s="51" t="s">
        <v>53</v>
      </c>
      <c r="X97" s="27"/>
      <c r="Y97" s="27"/>
    </row>
    <row r="98">
      <c r="A98" s="45" t="s">
        <v>282</v>
      </c>
      <c r="B98" s="45" t="s">
        <v>283</v>
      </c>
      <c r="C98" s="45" t="s">
        <v>284</v>
      </c>
      <c r="D98" s="49">
        <v>5.0</v>
      </c>
      <c r="E98" s="45">
        <v>90.0</v>
      </c>
      <c r="F98" s="47" t="s">
        <v>285</v>
      </c>
      <c r="G98" s="45">
        <v>50.0</v>
      </c>
      <c r="H98" s="49" t="s">
        <v>51</v>
      </c>
      <c r="I98" s="51" t="s">
        <v>53</v>
      </c>
      <c r="J98" s="51" t="s">
        <v>53</v>
      </c>
      <c r="K98" s="51" t="s">
        <v>53</v>
      </c>
      <c r="L98" s="51" t="s">
        <v>53</v>
      </c>
      <c r="M98" s="51" t="s">
        <v>53</v>
      </c>
      <c r="N98" s="51" t="s">
        <v>53</v>
      </c>
      <c r="O98" s="51" t="s">
        <v>53</v>
      </c>
      <c r="P98" s="51" t="s">
        <v>53</v>
      </c>
      <c r="Q98" s="51" t="s">
        <v>53</v>
      </c>
      <c r="R98" s="51" t="s">
        <v>53</v>
      </c>
      <c r="S98" s="51" t="s">
        <v>53</v>
      </c>
      <c r="T98" s="51" t="s">
        <v>53</v>
      </c>
      <c r="U98" s="51" t="s">
        <v>53</v>
      </c>
      <c r="V98" s="51" t="s">
        <v>53</v>
      </c>
      <c r="W98" s="51" t="s">
        <v>53</v>
      </c>
      <c r="X98" s="27"/>
      <c r="Y98" s="27"/>
    </row>
    <row r="99">
      <c r="A99" s="45" t="s">
        <v>287</v>
      </c>
      <c r="B99" s="45" t="s">
        <v>288</v>
      </c>
      <c r="C99" s="45" t="s">
        <v>284</v>
      </c>
      <c r="D99" s="49">
        <v>10.0</v>
      </c>
      <c r="E99" s="45">
        <v>40.0</v>
      </c>
      <c r="F99" s="47" t="s">
        <v>26</v>
      </c>
      <c r="G99" s="45">
        <v>15.0</v>
      </c>
      <c r="H99" s="51" t="s">
        <v>53</v>
      </c>
      <c r="I99" s="43">
        <v>42492.0</v>
      </c>
      <c r="J99" s="51" t="s">
        <v>53</v>
      </c>
      <c r="K99" s="51" t="s">
        <v>53</v>
      </c>
      <c r="L99" s="51" t="s">
        <v>53</v>
      </c>
      <c r="M99" s="51" t="s">
        <v>53</v>
      </c>
      <c r="N99" s="51" t="s">
        <v>53</v>
      </c>
      <c r="O99" s="51" t="s">
        <v>53</v>
      </c>
      <c r="P99" s="49">
        <v>15.0</v>
      </c>
      <c r="Q99" s="47" t="s">
        <v>26</v>
      </c>
      <c r="R99" s="43">
        <v>42491.0</v>
      </c>
      <c r="S99" s="49" t="s">
        <v>223</v>
      </c>
      <c r="T99" s="49">
        <v>25.0</v>
      </c>
      <c r="U99" s="49">
        <v>15.0</v>
      </c>
      <c r="V99" s="49">
        <v>8.0</v>
      </c>
      <c r="W99" s="47">
        <v>786.0</v>
      </c>
      <c r="X99" s="27"/>
      <c r="Y99" s="27"/>
    </row>
    <row r="100">
      <c r="A100" s="45" t="s">
        <v>289</v>
      </c>
      <c r="B100" s="45" t="s">
        <v>288</v>
      </c>
      <c r="C100" s="45" t="s">
        <v>284</v>
      </c>
      <c r="D100" s="49">
        <v>20.0</v>
      </c>
      <c r="E100" s="45">
        <v>40.0</v>
      </c>
      <c r="F100" s="47" t="s">
        <v>27</v>
      </c>
      <c r="G100" s="45">
        <v>15.0</v>
      </c>
      <c r="H100" s="51" t="s">
        <v>53</v>
      </c>
      <c r="I100" s="43">
        <v>42492.0</v>
      </c>
      <c r="J100" s="51" t="s">
        <v>53</v>
      </c>
      <c r="K100" s="51" t="s">
        <v>53</v>
      </c>
      <c r="L100" s="51" t="s">
        <v>53</v>
      </c>
      <c r="M100" s="51" t="s">
        <v>53</v>
      </c>
      <c r="N100" s="51" t="s">
        <v>53</v>
      </c>
      <c r="O100" s="51" t="s">
        <v>53</v>
      </c>
      <c r="P100" s="49">
        <v>30.0</v>
      </c>
      <c r="Q100" s="47" t="s">
        <v>26</v>
      </c>
      <c r="R100" s="43">
        <v>42491.0</v>
      </c>
      <c r="S100" s="49" t="s">
        <v>223</v>
      </c>
      <c r="T100" s="49">
        <v>25.0</v>
      </c>
      <c r="U100" s="49">
        <v>15.0</v>
      </c>
      <c r="V100" s="49">
        <v>8.0</v>
      </c>
      <c r="W100" s="47">
        <v>786.0</v>
      </c>
      <c r="X100" s="27"/>
      <c r="Y100" s="27"/>
    </row>
    <row r="101">
      <c r="A101" s="41" t="s">
        <v>290</v>
      </c>
      <c r="B101" s="41" t="s">
        <v>291</v>
      </c>
      <c r="C101" s="41" t="s">
        <v>292</v>
      </c>
      <c r="D101" s="49">
        <v>120.0</v>
      </c>
      <c r="E101" s="45">
        <v>60.0</v>
      </c>
      <c r="F101" s="47" t="s">
        <v>27</v>
      </c>
      <c r="G101" s="45">
        <v>40.0</v>
      </c>
      <c r="H101" s="51" t="s">
        <v>53</v>
      </c>
      <c r="I101" s="43">
        <v>42493.0</v>
      </c>
      <c r="J101" s="51" t="s">
        <v>53</v>
      </c>
      <c r="K101" s="51" t="s">
        <v>53</v>
      </c>
      <c r="L101" s="51" t="s">
        <v>53</v>
      </c>
      <c r="M101" s="51" t="s">
        <v>53</v>
      </c>
      <c r="N101" s="51" t="s">
        <v>53</v>
      </c>
      <c r="O101" s="51" t="s">
        <v>53</v>
      </c>
      <c r="P101" s="51" t="s">
        <v>53</v>
      </c>
      <c r="Q101" s="51" t="s">
        <v>53</v>
      </c>
      <c r="R101" s="51" t="s">
        <v>53</v>
      </c>
      <c r="S101" s="51" t="s">
        <v>53</v>
      </c>
      <c r="T101" s="51" t="s">
        <v>53</v>
      </c>
      <c r="U101" s="51" t="s">
        <v>53</v>
      </c>
      <c r="V101" s="51" t="s">
        <v>53</v>
      </c>
      <c r="W101" s="51" t="s">
        <v>53</v>
      </c>
      <c r="X101" s="27"/>
      <c r="Y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>
      <c r="A103" s="27"/>
      <c r="B103" s="158" t="s">
        <v>293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>
      <c r="A104" s="27"/>
      <c r="B104" s="160" t="s">
        <v>294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>
      <c r="A105" s="27"/>
      <c r="B105" s="160" t="s">
        <v>295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>
      <c r="A106" s="27"/>
      <c r="B106" s="160" t="s">
        <v>296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>
      <c r="A108" s="27"/>
      <c r="B108" s="160" t="s">
        <v>298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>
      <c r="A109" s="27"/>
      <c r="B109" s="160" t="s">
        <v>299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>
      <c r="A110" s="27"/>
      <c r="B110" s="160" t="s">
        <v>300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>
      <c r="A112" s="27"/>
      <c r="B112" s="158" t="s">
        <v>301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>
      <c r="A113" s="27"/>
      <c r="B113" s="160" t="s">
        <v>302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>
      <c r="A115" s="27"/>
      <c r="B115" s="160" t="s">
        <v>304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>
      <c r="A116" s="27"/>
      <c r="B116" s="160" t="s">
        <v>305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</sheetData>
  <mergeCells count="5">
    <mergeCell ref="P1:R1"/>
    <mergeCell ref="S1:W1"/>
    <mergeCell ref="L1:O1"/>
    <mergeCell ref="J1:K1"/>
    <mergeCell ref="B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29"/>
    <col customWidth="1" min="2" max="2" width="8.43"/>
    <col customWidth="1" min="3" max="3" width="9.43"/>
    <col customWidth="1" min="4" max="4" width="10.86"/>
    <col customWidth="1" min="5" max="5" width="11.29"/>
    <col customWidth="1" min="6" max="6" width="12.57"/>
    <col customWidth="1" min="7" max="7" width="5.86"/>
    <col customWidth="1" min="8" max="8" width="12.29"/>
    <col customWidth="1" min="9" max="9" width="6.0"/>
    <col customWidth="1" min="10" max="10" width="7.71"/>
    <col customWidth="1" min="11" max="11" width="5.14"/>
    <col customWidth="1" min="12" max="12" width="13.43"/>
    <col customWidth="1" min="13" max="13" width="10.29"/>
    <col customWidth="1" min="14" max="14" width="12.29"/>
    <col customWidth="1" min="15" max="15" width="12.71"/>
    <col customWidth="1" min="16" max="16" width="12.43"/>
    <col customWidth="1" min="17" max="17" width="12.71"/>
    <col customWidth="1" min="18" max="18" width="12.14"/>
    <col customWidth="1" min="19" max="19" width="13.86"/>
    <col customWidth="1" min="20" max="20" width="13.57"/>
  </cols>
  <sheetData>
    <row r="1">
      <c r="A1" s="193"/>
      <c r="B1" s="194" t="s">
        <v>347</v>
      </c>
      <c r="C1" s="195" t="s">
        <v>348</v>
      </c>
      <c r="D1" s="195" t="s">
        <v>351</v>
      </c>
      <c r="E1" s="195" t="s">
        <v>352</v>
      </c>
      <c r="F1" s="195" t="s">
        <v>353</v>
      </c>
      <c r="G1" s="195" t="s">
        <v>42</v>
      </c>
      <c r="H1" s="195" t="s">
        <v>354</v>
      </c>
      <c r="I1" s="195" t="s">
        <v>355</v>
      </c>
      <c r="J1" s="195" t="s">
        <v>65</v>
      </c>
      <c r="K1" s="195" t="s">
        <v>62</v>
      </c>
      <c r="L1" s="195" t="s">
        <v>356</v>
      </c>
      <c r="M1" s="196" t="s">
        <v>357</v>
      </c>
      <c r="N1" s="194" t="s">
        <v>358</v>
      </c>
      <c r="O1" s="195" t="s">
        <v>359</v>
      </c>
      <c r="P1" s="195" t="s">
        <v>360</v>
      </c>
      <c r="Q1" s="195" t="s">
        <v>361</v>
      </c>
      <c r="R1" s="195" t="s">
        <v>362</v>
      </c>
      <c r="S1" s="195" t="s">
        <v>363</v>
      </c>
      <c r="T1" s="196" t="s">
        <v>364</v>
      </c>
    </row>
    <row r="2">
      <c r="A2" s="197" t="s">
        <v>365</v>
      </c>
      <c r="B2" s="194">
        <v>150.0</v>
      </c>
      <c r="C2" s="195">
        <v>100.0</v>
      </c>
      <c r="D2" s="195">
        <v>0.4</v>
      </c>
      <c r="E2" s="198" t="s">
        <v>53</v>
      </c>
      <c r="F2" s="198" t="s">
        <v>53</v>
      </c>
      <c r="G2" s="195">
        <v>16.0</v>
      </c>
      <c r="H2" s="199">
        <v>2.5</v>
      </c>
      <c r="I2" s="200">
        <f t="shared" ref="I2:I34" si="1">G2/H2</f>
        <v>6.4</v>
      </c>
      <c r="J2" s="195">
        <v>1.0</v>
      </c>
      <c r="K2" s="195">
        <v>1.0</v>
      </c>
      <c r="L2" s="198" t="s">
        <v>53</v>
      </c>
      <c r="M2" s="201" t="s">
        <v>53</v>
      </c>
      <c r="N2" s="202" t="s">
        <v>53</v>
      </c>
      <c r="O2" s="198" t="s">
        <v>53</v>
      </c>
      <c r="P2" s="198" t="s">
        <v>53</v>
      </c>
      <c r="Q2" s="198" t="s">
        <v>53</v>
      </c>
      <c r="R2" s="198" t="s">
        <v>53</v>
      </c>
      <c r="S2" s="198" t="s">
        <v>53</v>
      </c>
      <c r="T2" s="201" t="s">
        <v>53</v>
      </c>
    </row>
    <row r="3">
      <c r="A3" s="203" t="s">
        <v>371</v>
      </c>
      <c r="B3" s="204">
        <v>100.0</v>
      </c>
      <c r="C3" s="205">
        <v>100.0</v>
      </c>
      <c r="D3" s="205">
        <v>2.0</v>
      </c>
      <c r="E3" s="205">
        <v>30.0</v>
      </c>
      <c r="F3" s="205">
        <v>142.0</v>
      </c>
      <c r="G3" s="205">
        <v>22.0</v>
      </c>
      <c r="H3" s="205">
        <v>1.9</v>
      </c>
      <c r="I3" s="200">
        <f t="shared" si="1"/>
        <v>11.57894737</v>
      </c>
      <c r="J3" s="205">
        <v>8.7</v>
      </c>
      <c r="K3" s="205">
        <v>4.7</v>
      </c>
      <c r="L3" s="206">
        <v>30.0</v>
      </c>
      <c r="M3" s="203">
        <v>-0.15</v>
      </c>
      <c r="N3" s="204">
        <v>-11.0</v>
      </c>
      <c r="O3" s="198" t="s">
        <v>53</v>
      </c>
      <c r="P3" s="198" t="s">
        <v>53</v>
      </c>
      <c r="Q3" s="198" t="s">
        <v>53</v>
      </c>
      <c r="R3" s="198" t="s">
        <v>53</v>
      </c>
      <c r="S3" s="198" t="s">
        <v>53</v>
      </c>
      <c r="T3" s="201" t="s">
        <v>53</v>
      </c>
    </row>
    <row r="4">
      <c r="A4" s="207" t="s">
        <v>373</v>
      </c>
      <c r="B4" s="208">
        <v>100.0</v>
      </c>
      <c r="C4" s="209">
        <v>100.0</v>
      </c>
      <c r="D4" s="209">
        <v>2.0</v>
      </c>
      <c r="E4" s="209">
        <v>30.0</v>
      </c>
      <c r="F4" s="209">
        <v>100.0</v>
      </c>
      <c r="G4" s="209">
        <v>12.0</v>
      </c>
      <c r="H4" s="210">
        <v>1.3</v>
      </c>
      <c r="I4" s="211">
        <f t="shared" si="1"/>
        <v>9.230769231</v>
      </c>
      <c r="J4" s="208">
        <v>6.0</v>
      </c>
      <c r="K4" s="209">
        <v>3.0</v>
      </c>
      <c r="L4" s="212" t="s">
        <v>53</v>
      </c>
      <c r="M4" s="213">
        <v>-0.1</v>
      </c>
      <c r="N4" s="208">
        <v>-9.0</v>
      </c>
      <c r="O4" s="212" t="s">
        <v>53</v>
      </c>
      <c r="P4" s="212" t="s">
        <v>53</v>
      </c>
      <c r="Q4" s="212" t="s">
        <v>53</v>
      </c>
      <c r="R4" s="212" t="s">
        <v>53</v>
      </c>
      <c r="S4" s="212" t="s">
        <v>53</v>
      </c>
      <c r="T4" s="214" t="s">
        <v>53</v>
      </c>
    </row>
    <row r="5">
      <c r="A5" s="215" t="s">
        <v>373</v>
      </c>
      <c r="B5" s="204">
        <v>100.0</v>
      </c>
      <c r="C5" s="205">
        <v>100.0</v>
      </c>
      <c r="D5" s="205">
        <v>2.0</v>
      </c>
      <c r="E5" s="205">
        <v>30.0</v>
      </c>
      <c r="F5" s="205">
        <v>134.0</v>
      </c>
      <c r="G5" s="205">
        <v>22.0</v>
      </c>
      <c r="H5" s="216">
        <v>2.0</v>
      </c>
      <c r="I5" s="200">
        <f t="shared" si="1"/>
        <v>11</v>
      </c>
      <c r="J5" s="204">
        <v>6.4</v>
      </c>
      <c r="K5" s="205">
        <v>3.3</v>
      </c>
      <c r="L5" s="198" t="s">
        <v>53</v>
      </c>
      <c r="M5" s="203">
        <v>-0.1</v>
      </c>
      <c r="N5" s="204">
        <v>-9.0</v>
      </c>
      <c r="O5" s="198" t="s">
        <v>53</v>
      </c>
      <c r="P5" s="198" t="s">
        <v>53</v>
      </c>
      <c r="Q5" s="198" t="s">
        <v>53</v>
      </c>
      <c r="R5" s="198" t="s">
        <v>53</v>
      </c>
      <c r="S5" s="198" t="s">
        <v>53</v>
      </c>
      <c r="T5" s="201" t="s">
        <v>53</v>
      </c>
    </row>
    <row r="6">
      <c r="A6" s="215" t="s">
        <v>380</v>
      </c>
      <c r="B6" s="204">
        <v>100.0</v>
      </c>
      <c r="C6" s="205">
        <v>100.0</v>
      </c>
      <c r="D6" s="205">
        <v>2.0</v>
      </c>
      <c r="E6" s="205">
        <v>30.0</v>
      </c>
      <c r="F6" s="205">
        <v>125.0</v>
      </c>
      <c r="G6" s="205">
        <v>15.0</v>
      </c>
      <c r="H6" s="217">
        <v>1.4</v>
      </c>
      <c r="I6" s="200">
        <f t="shared" si="1"/>
        <v>10.71428571</v>
      </c>
      <c r="J6" s="204">
        <v>6.7</v>
      </c>
      <c r="K6" s="205">
        <v>2.0</v>
      </c>
      <c r="L6" s="205">
        <v>24.0</v>
      </c>
      <c r="M6" s="203">
        <v>-0.08</v>
      </c>
      <c r="N6" s="204">
        <v>-4.5</v>
      </c>
      <c r="O6" s="198" t="s">
        <v>53</v>
      </c>
      <c r="P6" s="198" t="s">
        <v>53</v>
      </c>
      <c r="Q6" s="198" t="s">
        <v>53</v>
      </c>
      <c r="R6" s="198" t="s">
        <v>53</v>
      </c>
      <c r="S6" s="198" t="s">
        <v>53</v>
      </c>
      <c r="T6" s="201" t="s">
        <v>53</v>
      </c>
    </row>
    <row r="7">
      <c r="A7" s="215" t="s">
        <v>381</v>
      </c>
      <c r="B7" s="204">
        <v>100.0</v>
      </c>
      <c r="C7" s="205">
        <v>100.0</v>
      </c>
      <c r="D7" s="205">
        <v>2.0</v>
      </c>
      <c r="E7" s="205">
        <v>30.0</v>
      </c>
      <c r="F7" s="205">
        <v>142.0</v>
      </c>
      <c r="G7" s="206">
        <v>27.0</v>
      </c>
      <c r="H7" s="216">
        <v>2.2</v>
      </c>
      <c r="I7" s="200">
        <f t="shared" si="1"/>
        <v>12.27272727</v>
      </c>
      <c r="J7" s="204">
        <v>9.7</v>
      </c>
      <c r="K7" s="205">
        <v>5.0</v>
      </c>
      <c r="L7" s="205">
        <v>24.0</v>
      </c>
      <c r="M7" s="203">
        <v>-0.18</v>
      </c>
      <c r="N7" s="204">
        <v>-11.0</v>
      </c>
      <c r="O7" s="198" t="s">
        <v>53</v>
      </c>
      <c r="P7" s="198" t="s">
        <v>53</v>
      </c>
      <c r="Q7" s="198" t="s">
        <v>53</v>
      </c>
      <c r="R7" s="198" t="s">
        <v>53</v>
      </c>
      <c r="S7" s="198" t="s">
        <v>53</v>
      </c>
      <c r="T7" s="201" t="s">
        <v>53</v>
      </c>
    </row>
    <row r="8">
      <c r="A8" s="215" t="s">
        <v>382</v>
      </c>
      <c r="B8" s="204">
        <v>100.0</v>
      </c>
      <c r="C8" s="205">
        <v>100.0</v>
      </c>
      <c r="D8" s="205">
        <v>2.0</v>
      </c>
      <c r="E8" s="205">
        <v>30.0</v>
      </c>
      <c r="F8" s="205">
        <v>134.0</v>
      </c>
      <c r="G8" s="205">
        <v>20.0</v>
      </c>
      <c r="H8" s="217">
        <v>1.9</v>
      </c>
      <c r="I8" s="200">
        <f t="shared" si="1"/>
        <v>10.52631579</v>
      </c>
      <c r="J8" s="204">
        <v>8.3</v>
      </c>
      <c r="K8" s="205">
        <v>3.5</v>
      </c>
      <c r="L8" s="205">
        <v>28.0</v>
      </c>
      <c r="M8" s="203">
        <v>-0.09</v>
      </c>
      <c r="N8" s="204">
        <v>-6.0</v>
      </c>
      <c r="O8" s="198" t="s">
        <v>53</v>
      </c>
      <c r="P8" s="198" t="s">
        <v>53</v>
      </c>
      <c r="Q8" s="198" t="s">
        <v>53</v>
      </c>
      <c r="R8" s="198" t="s">
        <v>53</v>
      </c>
      <c r="S8" s="198" t="s">
        <v>53</v>
      </c>
      <c r="T8" s="201" t="s">
        <v>53</v>
      </c>
    </row>
    <row r="9">
      <c r="A9" s="215" t="s">
        <v>383</v>
      </c>
      <c r="B9" s="202" t="s">
        <v>53</v>
      </c>
      <c r="C9" s="205">
        <v>500.0</v>
      </c>
      <c r="D9" s="205">
        <v>0.0</v>
      </c>
      <c r="E9" s="198" t="s">
        <v>53</v>
      </c>
      <c r="F9" s="198" t="s">
        <v>53</v>
      </c>
      <c r="G9" s="218">
        <v>8.0</v>
      </c>
      <c r="H9" s="216">
        <v>2.2</v>
      </c>
      <c r="I9" s="219">
        <f t="shared" si="1"/>
        <v>3.636363636</v>
      </c>
      <c r="J9" s="204">
        <v>1.0</v>
      </c>
      <c r="K9" s="205">
        <v>1.0</v>
      </c>
      <c r="L9" s="198" t="s">
        <v>53</v>
      </c>
      <c r="M9" s="201" t="s">
        <v>53</v>
      </c>
      <c r="N9" s="202" t="s">
        <v>53</v>
      </c>
      <c r="O9" s="198" t="s">
        <v>53</v>
      </c>
      <c r="P9" s="198" t="s">
        <v>53</v>
      </c>
      <c r="Q9" s="198" t="s">
        <v>53</v>
      </c>
      <c r="R9" s="198" t="s">
        <v>53</v>
      </c>
      <c r="S9" s="198" t="s">
        <v>53</v>
      </c>
      <c r="T9" s="201" t="s">
        <v>53</v>
      </c>
    </row>
    <row r="10">
      <c r="A10" s="215" t="s">
        <v>385</v>
      </c>
      <c r="B10" s="204">
        <v>100.0</v>
      </c>
      <c r="C10" s="205">
        <v>100.0</v>
      </c>
      <c r="D10" s="205">
        <v>1.0</v>
      </c>
      <c r="E10" s="205">
        <v>30.0</v>
      </c>
      <c r="F10" s="205">
        <v>92.0</v>
      </c>
      <c r="G10" s="205">
        <v>13.0</v>
      </c>
      <c r="H10" s="217">
        <v>1.4</v>
      </c>
      <c r="I10" s="200">
        <f t="shared" si="1"/>
        <v>9.285714286</v>
      </c>
      <c r="J10" s="204">
        <v>7.0</v>
      </c>
      <c r="K10" s="205">
        <v>3.5</v>
      </c>
      <c r="L10" s="198" t="s">
        <v>53</v>
      </c>
      <c r="M10" s="203">
        <v>-0.11</v>
      </c>
      <c r="N10" s="204">
        <v>-10.0</v>
      </c>
      <c r="O10" s="198" t="s">
        <v>53</v>
      </c>
      <c r="P10" s="198" t="s">
        <v>53</v>
      </c>
      <c r="Q10" s="198" t="s">
        <v>53</v>
      </c>
      <c r="R10" s="198" t="s">
        <v>53</v>
      </c>
      <c r="S10" s="198" t="s">
        <v>53</v>
      </c>
      <c r="T10" s="201" t="s">
        <v>53</v>
      </c>
    </row>
    <row r="11">
      <c r="A11" s="215" t="s">
        <v>386</v>
      </c>
      <c r="B11" s="204">
        <v>100.0</v>
      </c>
      <c r="C11" s="205">
        <v>200.0</v>
      </c>
      <c r="D11" s="205">
        <v>3.0</v>
      </c>
      <c r="E11" s="205">
        <v>35.0</v>
      </c>
      <c r="F11" s="205">
        <v>250.0</v>
      </c>
      <c r="G11" s="218">
        <v>7.0</v>
      </c>
      <c r="H11" s="220">
        <v>1.0</v>
      </c>
      <c r="I11" s="200">
        <f t="shared" si="1"/>
        <v>7</v>
      </c>
      <c r="J11" s="204">
        <v>1.0</v>
      </c>
      <c r="K11" s="205">
        <v>1.0</v>
      </c>
      <c r="L11" s="198" t="s">
        <v>53</v>
      </c>
      <c r="M11" s="203">
        <v>-0.08</v>
      </c>
      <c r="N11" s="204">
        <v>-5.0</v>
      </c>
      <c r="O11" s="198" t="s">
        <v>53</v>
      </c>
      <c r="P11" s="198" t="s">
        <v>53</v>
      </c>
      <c r="Q11" s="198" t="s">
        <v>53</v>
      </c>
      <c r="R11" s="198" t="s">
        <v>53</v>
      </c>
      <c r="S11" s="198" t="s">
        <v>53</v>
      </c>
      <c r="T11" s="201" t="s">
        <v>53</v>
      </c>
    </row>
    <row r="12">
      <c r="A12" s="221" t="s">
        <v>387</v>
      </c>
      <c r="B12" s="204">
        <v>100.0</v>
      </c>
      <c r="C12" s="205">
        <v>100.0</v>
      </c>
      <c r="D12" s="205">
        <v>1.0</v>
      </c>
      <c r="E12" s="205">
        <v>30.0</v>
      </c>
      <c r="F12" s="205">
        <v>75.0</v>
      </c>
      <c r="G12" s="205">
        <v>10.0</v>
      </c>
      <c r="H12" s="220">
        <v>0.9</v>
      </c>
      <c r="I12" s="200">
        <f t="shared" si="1"/>
        <v>11.11111111</v>
      </c>
      <c r="J12" s="204">
        <v>0.2</v>
      </c>
      <c r="K12" s="205">
        <v>0.15</v>
      </c>
      <c r="L12" s="218">
        <v>11.0</v>
      </c>
      <c r="M12" s="203">
        <v>-0.02</v>
      </c>
      <c r="N12" s="204">
        <v>-1.0</v>
      </c>
      <c r="O12" s="205">
        <v>15.0</v>
      </c>
      <c r="P12" s="198" t="s">
        <v>53</v>
      </c>
      <c r="Q12" s="198" t="s">
        <v>53</v>
      </c>
      <c r="R12" s="198" t="s">
        <v>53</v>
      </c>
      <c r="S12" s="198" t="s">
        <v>53</v>
      </c>
      <c r="T12" s="201" t="s">
        <v>53</v>
      </c>
    </row>
    <row r="13">
      <c r="A13" s="215" t="s">
        <v>389</v>
      </c>
      <c r="B13" s="204">
        <v>100.0</v>
      </c>
      <c r="C13" s="205">
        <v>100.0</v>
      </c>
      <c r="D13" s="205">
        <v>2.0</v>
      </c>
      <c r="E13" s="205">
        <v>30.0</v>
      </c>
      <c r="F13" s="205">
        <v>134.0</v>
      </c>
      <c r="G13" s="205">
        <v>18.0</v>
      </c>
      <c r="H13" s="217">
        <v>1.7</v>
      </c>
      <c r="I13" s="200">
        <f t="shared" si="1"/>
        <v>10.58823529</v>
      </c>
      <c r="J13" s="204">
        <v>7.5</v>
      </c>
      <c r="K13" s="205">
        <v>3.0</v>
      </c>
      <c r="L13" s="205">
        <v>27.0</v>
      </c>
      <c r="M13" s="203">
        <v>-0.11</v>
      </c>
      <c r="N13" s="204">
        <v>-7.0</v>
      </c>
      <c r="O13" s="198" t="s">
        <v>53</v>
      </c>
      <c r="P13" s="198" t="s">
        <v>53</v>
      </c>
      <c r="Q13" s="198" t="s">
        <v>53</v>
      </c>
      <c r="R13" s="198" t="s">
        <v>53</v>
      </c>
      <c r="S13" s="198" t="s">
        <v>53</v>
      </c>
      <c r="T13" s="201" t="s">
        <v>53</v>
      </c>
    </row>
    <row r="14">
      <c r="A14" s="215" t="s">
        <v>390</v>
      </c>
      <c r="B14" s="204">
        <v>100.0</v>
      </c>
      <c r="C14" s="205">
        <v>100.0</v>
      </c>
      <c r="D14" s="205">
        <v>2.0</v>
      </c>
      <c r="E14" s="205">
        <v>30.0</v>
      </c>
      <c r="F14" s="205">
        <v>217.0</v>
      </c>
      <c r="G14" s="205">
        <v>20.0</v>
      </c>
      <c r="H14" s="217">
        <v>1.3</v>
      </c>
      <c r="I14" s="222">
        <f t="shared" si="1"/>
        <v>15.38461538</v>
      </c>
      <c r="J14" s="204">
        <v>5.7</v>
      </c>
      <c r="K14" s="205">
        <v>2.2</v>
      </c>
      <c r="L14" s="206">
        <v>32.0</v>
      </c>
      <c r="M14" s="203">
        <v>-0.08</v>
      </c>
      <c r="N14" s="204">
        <v>-3.0</v>
      </c>
      <c r="O14" s="198" t="s">
        <v>53</v>
      </c>
      <c r="P14" s="198" t="s">
        <v>53</v>
      </c>
      <c r="Q14" s="198" t="s">
        <v>53</v>
      </c>
      <c r="R14" s="198" t="s">
        <v>53</v>
      </c>
      <c r="S14" s="198" t="s">
        <v>53</v>
      </c>
      <c r="T14" s="201" t="s">
        <v>53</v>
      </c>
    </row>
    <row r="15">
      <c r="A15" s="221" t="s">
        <v>392</v>
      </c>
      <c r="B15" s="204">
        <v>100.0</v>
      </c>
      <c r="C15" s="205">
        <v>100.0</v>
      </c>
      <c r="D15" s="205">
        <v>2.0</v>
      </c>
      <c r="E15" s="205">
        <v>30.0</v>
      </c>
      <c r="F15" s="205">
        <v>100.0</v>
      </c>
      <c r="G15" s="205">
        <v>12.0</v>
      </c>
      <c r="H15" s="217">
        <v>1.05</v>
      </c>
      <c r="I15" s="200">
        <f t="shared" si="1"/>
        <v>11.42857143</v>
      </c>
      <c r="J15" s="204">
        <v>0.5</v>
      </c>
      <c r="K15" s="205">
        <v>0.3</v>
      </c>
      <c r="L15" s="205">
        <v>12.0</v>
      </c>
      <c r="M15" s="203">
        <v>-0.04</v>
      </c>
      <c r="N15" s="204">
        <v>-2.0</v>
      </c>
      <c r="O15" s="205">
        <v>30.0</v>
      </c>
      <c r="P15" s="198" t="s">
        <v>53</v>
      </c>
      <c r="Q15" s="198" t="s">
        <v>53</v>
      </c>
      <c r="R15" s="198" t="s">
        <v>53</v>
      </c>
      <c r="S15" s="198" t="s">
        <v>53</v>
      </c>
      <c r="T15" s="201" t="s">
        <v>53</v>
      </c>
    </row>
    <row r="16">
      <c r="A16" s="221" t="s">
        <v>393</v>
      </c>
      <c r="B16" s="204">
        <v>100.0</v>
      </c>
      <c r="C16" s="205">
        <v>100.0</v>
      </c>
      <c r="D16" s="205">
        <v>2.0</v>
      </c>
      <c r="E16" s="205">
        <v>30.0</v>
      </c>
      <c r="F16" s="205">
        <v>50.0</v>
      </c>
      <c r="G16" s="205">
        <v>12.0</v>
      </c>
      <c r="H16" s="217">
        <v>1.8</v>
      </c>
      <c r="I16" s="200">
        <f t="shared" si="1"/>
        <v>6.666666667</v>
      </c>
      <c r="J16" s="204">
        <v>0.5</v>
      </c>
      <c r="K16" s="205">
        <v>0.5</v>
      </c>
      <c r="L16" s="198" t="s">
        <v>53</v>
      </c>
      <c r="M16" s="201" t="s">
        <v>53</v>
      </c>
      <c r="N16" s="202" t="s">
        <v>53</v>
      </c>
      <c r="O16" s="198" t="s">
        <v>53</v>
      </c>
      <c r="P16" s="198" t="s">
        <v>53</v>
      </c>
      <c r="Q16" s="198" t="s">
        <v>53</v>
      </c>
      <c r="R16" s="198" t="s">
        <v>53</v>
      </c>
      <c r="S16" s="198" t="s">
        <v>53</v>
      </c>
      <c r="T16" s="223">
        <v>30.0</v>
      </c>
    </row>
    <row r="17">
      <c r="A17" s="215" t="s">
        <v>395</v>
      </c>
      <c r="B17" s="204">
        <v>100.0</v>
      </c>
      <c r="C17" s="205">
        <v>100.0</v>
      </c>
      <c r="D17" s="205">
        <v>2.0</v>
      </c>
      <c r="E17" s="205">
        <v>30.0</v>
      </c>
      <c r="F17" s="205">
        <v>100.0</v>
      </c>
      <c r="G17" s="205">
        <v>15.0</v>
      </c>
      <c r="H17" s="217">
        <v>1.5</v>
      </c>
      <c r="I17" s="200">
        <f t="shared" si="1"/>
        <v>10</v>
      </c>
      <c r="J17" s="204">
        <v>7.0</v>
      </c>
      <c r="K17" s="205">
        <v>3.0</v>
      </c>
      <c r="L17" s="206">
        <v>30.0</v>
      </c>
      <c r="M17" s="203">
        <v>-0.12</v>
      </c>
      <c r="N17" s="204">
        <v>-11.0</v>
      </c>
      <c r="O17" s="198" t="s">
        <v>53</v>
      </c>
      <c r="P17" s="198" t="s">
        <v>53</v>
      </c>
      <c r="Q17" s="198" t="s">
        <v>53</v>
      </c>
      <c r="R17" s="198" t="s">
        <v>53</v>
      </c>
      <c r="S17" s="198" t="s">
        <v>53</v>
      </c>
      <c r="T17" s="201" t="s">
        <v>53</v>
      </c>
    </row>
    <row r="18">
      <c r="A18" s="215" t="s">
        <v>396</v>
      </c>
      <c r="B18" s="204">
        <v>100.0</v>
      </c>
      <c r="C18" s="205">
        <v>100.0</v>
      </c>
      <c r="D18" s="205">
        <v>2.0</v>
      </c>
      <c r="E18" s="205">
        <v>30.0</v>
      </c>
      <c r="F18" s="205">
        <v>125.0</v>
      </c>
      <c r="G18" s="205">
        <v>12.0</v>
      </c>
      <c r="H18" s="217">
        <v>1.1</v>
      </c>
      <c r="I18" s="200">
        <f t="shared" si="1"/>
        <v>10.90909091</v>
      </c>
      <c r="J18" s="204">
        <v>7.0</v>
      </c>
      <c r="K18" s="205">
        <v>2.5</v>
      </c>
      <c r="L18" s="205">
        <v>25.0</v>
      </c>
      <c r="M18" s="203">
        <v>-0.08</v>
      </c>
      <c r="N18" s="204">
        <v>-5.0</v>
      </c>
      <c r="O18" s="198" t="s">
        <v>53</v>
      </c>
      <c r="P18" s="198" t="s">
        <v>53</v>
      </c>
      <c r="Q18" s="198" t="s">
        <v>53</v>
      </c>
      <c r="R18" s="198" t="s">
        <v>53</v>
      </c>
      <c r="S18" s="198" t="s">
        <v>53</v>
      </c>
      <c r="T18" s="201" t="s">
        <v>53</v>
      </c>
    </row>
    <row r="19">
      <c r="A19" s="221" t="s">
        <v>397</v>
      </c>
      <c r="B19" s="204">
        <v>100.0</v>
      </c>
      <c r="C19" s="205">
        <v>100.0</v>
      </c>
      <c r="D19" s="205">
        <v>2.0</v>
      </c>
      <c r="E19" s="205">
        <v>30.0</v>
      </c>
      <c r="F19" s="205">
        <v>184.0</v>
      </c>
      <c r="G19" s="206">
        <v>34.0</v>
      </c>
      <c r="H19" s="216">
        <v>2.2</v>
      </c>
      <c r="I19" s="222">
        <f t="shared" si="1"/>
        <v>15.45454545</v>
      </c>
      <c r="J19" s="204">
        <v>9.9</v>
      </c>
      <c r="K19" s="205">
        <v>8.0</v>
      </c>
      <c r="L19" s="198" t="s">
        <v>53</v>
      </c>
      <c r="M19" s="203">
        <v>-0.2</v>
      </c>
      <c r="N19" s="204">
        <v>-5.0</v>
      </c>
      <c r="O19" s="198" t="s">
        <v>53</v>
      </c>
      <c r="P19" s="198" t="s">
        <v>53</v>
      </c>
      <c r="Q19" s="198" t="s">
        <v>53</v>
      </c>
      <c r="R19" s="205">
        <v>55.0</v>
      </c>
      <c r="S19" s="198" t="s">
        <v>53</v>
      </c>
      <c r="T19" s="201" t="s">
        <v>53</v>
      </c>
    </row>
    <row r="20">
      <c r="A20" s="215" t="s">
        <v>398</v>
      </c>
      <c r="B20" s="204">
        <v>100.0</v>
      </c>
      <c r="C20" s="205">
        <v>100.0</v>
      </c>
      <c r="D20" s="205">
        <v>2.0</v>
      </c>
      <c r="E20" s="205">
        <v>30.0</v>
      </c>
      <c r="F20" s="205">
        <v>117.0</v>
      </c>
      <c r="G20" s="205">
        <v>16.0</v>
      </c>
      <c r="H20" s="217">
        <v>1.3</v>
      </c>
      <c r="I20" s="200">
        <f t="shared" si="1"/>
        <v>12.30769231</v>
      </c>
      <c r="J20" s="204">
        <v>4.7</v>
      </c>
      <c r="K20" s="205">
        <v>2.3</v>
      </c>
      <c r="L20" s="205">
        <v>20.0</v>
      </c>
      <c r="M20" s="203">
        <v>-0.09</v>
      </c>
      <c r="N20" s="204">
        <v>-5.0</v>
      </c>
      <c r="O20" s="198" t="s">
        <v>53</v>
      </c>
      <c r="P20" s="198" t="s">
        <v>53</v>
      </c>
      <c r="Q20" s="198" t="s">
        <v>53</v>
      </c>
      <c r="R20" s="198" t="s">
        <v>53</v>
      </c>
      <c r="S20" s="198" t="s">
        <v>53</v>
      </c>
      <c r="T20" s="201" t="s">
        <v>53</v>
      </c>
    </row>
    <row r="21">
      <c r="A21" s="221" t="s">
        <v>399</v>
      </c>
      <c r="B21" s="204">
        <v>100.0</v>
      </c>
      <c r="C21" s="205">
        <v>100.0</v>
      </c>
      <c r="D21" s="205">
        <v>2.0</v>
      </c>
      <c r="E21" s="205">
        <v>30.0</v>
      </c>
      <c r="F21" s="205">
        <v>50.0</v>
      </c>
      <c r="G21" s="218">
        <v>8.0</v>
      </c>
      <c r="H21" s="217">
        <v>2.0</v>
      </c>
      <c r="I21" s="219">
        <f t="shared" si="1"/>
        <v>4</v>
      </c>
      <c r="J21" s="204">
        <v>0.5</v>
      </c>
      <c r="K21" s="205">
        <v>0.5</v>
      </c>
      <c r="L21" s="198" t="s">
        <v>53</v>
      </c>
      <c r="M21" s="201" t="s">
        <v>53</v>
      </c>
      <c r="N21" s="202" t="s">
        <v>53</v>
      </c>
      <c r="O21" s="198" t="s">
        <v>53</v>
      </c>
      <c r="P21" s="198" t="s">
        <v>53</v>
      </c>
      <c r="Q21" s="198" t="s">
        <v>53</v>
      </c>
      <c r="R21" s="205">
        <v>30.0</v>
      </c>
      <c r="S21" s="198" t="s">
        <v>53</v>
      </c>
      <c r="T21" s="201" t="s">
        <v>53</v>
      </c>
    </row>
    <row r="22">
      <c r="A22" s="221" t="s">
        <v>401</v>
      </c>
      <c r="B22" s="204">
        <v>100.0</v>
      </c>
      <c r="C22" s="205">
        <v>100.0</v>
      </c>
      <c r="D22" s="205">
        <v>2.0</v>
      </c>
      <c r="E22" s="205">
        <v>30.0</v>
      </c>
      <c r="F22" s="205">
        <v>84.0</v>
      </c>
      <c r="G22" s="218">
        <v>9.0</v>
      </c>
      <c r="H22" s="220">
        <v>1.0</v>
      </c>
      <c r="I22" s="200">
        <f t="shared" si="1"/>
        <v>9</v>
      </c>
      <c r="J22" s="204">
        <v>0.3</v>
      </c>
      <c r="K22" s="205">
        <v>0.2</v>
      </c>
      <c r="L22" s="218">
        <v>11.0</v>
      </c>
      <c r="M22" s="203">
        <v>-0.02</v>
      </c>
      <c r="N22" s="204">
        <v>-2.0</v>
      </c>
      <c r="O22" s="205">
        <v>30.0</v>
      </c>
      <c r="P22" s="198" t="s">
        <v>53</v>
      </c>
      <c r="Q22" s="198" t="s">
        <v>53</v>
      </c>
      <c r="R22" s="198" t="s">
        <v>53</v>
      </c>
      <c r="S22" s="198" t="s">
        <v>53</v>
      </c>
      <c r="T22" s="201" t="s">
        <v>53</v>
      </c>
    </row>
    <row r="23">
      <c r="A23" s="215" t="s">
        <v>403</v>
      </c>
      <c r="B23" s="204">
        <v>100.0</v>
      </c>
      <c r="C23" s="205">
        <v>100.0</v>
      </c>
      <c r="D23" s="205">
        <v>2.0</v>
      </c>
      <c r="E23" s="205">
        <v>30.0</v>
      </c>
      <c r="F23" s="205">
        <v>167.0</v>
      </c>
      <c r="G23" s="206">
        <v>30.0</v>
      </c>
      <c r="H23" s="216">
        <v>2.4</v>
      </c>
      <c r="I23" s="200">
        <f t="shared" si="1"/>
        <v>12.5</v>
      </c>
      <c r="J23" s="204">
        <v>8.7</v>
      </c>
      <c r="K23" s="205">
        <v>4.0</v>
      </c>
      <c r="L23" s="206">
        <v>32.0</v>
      </c>
      <c r="M23" s="203">
        <v>-0.09</v>
      </c>
      <c r="N23" s="204">
        <v>-6.0</v>
      </c>
      <c r="O23" s="198" t="s">
        <v>53</v>
      </c>
      <c r="P23" s="198" t="s">
        <v>53</v>
      </c>
      <c r="Q23" s="198" t="s">
        <v>53</v>
      </c>
      <c r="R23" s="198" t="s">
        <v>53</v>
      </c>
      <c r="S23" s="198" t="s">
        <v>53</v>
      </c>
      <c r="T23" s="201" t="s">
        <v>53</v>
      </c>
    </row>
    <row r="24">
      <c r="A24" s="221" t="s">
        <v>404</v>
      </c>
      <c r="B24" s="204">
        <v>100.0</v>
      </c>
      <c r="C24" s="205">
        <v>100.0</v>
      </c>
      <c r="D24" s="205">
        <v>2.0</v>
      </c>
      <c r="E24" s="205">
        <v>30.0</v>
      </c>
      <c r="F24" s="205">
        <v>100.0</v>
      </c>
      <c r="G24" s="205">
        <v>11.0</v>
      </c>
      <c r="H24" s="217">
        <v>1.2</v>
      </c>
      <c r="I24" s="200">
        <f t="shared" si="1"/>
        <v>9.166666667</v>
      </c>
      <c r="J24" s="204">
        <v>1.7</v>
      </c>
      <c r="K24" s="205">
        <v>1.5</v>
      </c>
      <c r="L24" s="218">
        <v>8.0</v>
      </c>
      <c r="M24" s="203">
        <v>-0.07</v>
      </c>
      <c r="N24" s="204">
        <v>-3.0</v>
      </c>
      <c r="O24" s="198" t="s">
        <v>53</v>
      </c>
      <c r="P24" s="206">
        <v>30.0</v>
      </c>
      <c r="Q24" s="206">
        <v>5.0</v>
      </c>
      <c r="R24" s="198" t="s">
        <v>53</v>
      </c>
      <c r="S24" s="198" t="s">
        <v>53</v>
      </c>
      <c r="T24" s="201" t="s">
        <v>53</v>
      </c>
    </row>
    <row r="25">
      <c r="A25" s="215" t="s">
        <v>405</v>
      </c>
      <c r="B25" s="204">
        <v>100.0</v>
      </c>
      <c r="C25" s="205">
        <v>100.0</v>
      </c>
      <c r="D25" s="205">
        <v>2.0</v>
      </c>
      <c r="E25" s="205">
        <v>30.0</v>
      </c>
      <c r="F25" s="205">
        <v>150.0</v>
      </c>
      <c r="G25" s="206">
        <v>25.0</v>
      </c>
      <c r="H25" s="216">
        <v>2.1</v>
      </c>
      <c r="I25" s="200">
        <f t="shared" si="1"/>
        <v>11.9047619</v>
      </c>
      <c r="J25" s="204">
        <v>9.8</v>
      </c>
      <c r="K25" s="205">
        <v>5.1</v>
      </c>
      <c r="L25" s="205">
        <v>25.0</v>
      </c>
      <c r="M25" s="203">
        <v>-0.15</v>
      </c>
      <c r="N25" s="204">
        <v>-8.0</v>
      </c>
      <c r="O25" s="198" t="s">
        <v>53</v>
      </c>
      <c r="P25" s="198" t="s">
        <v>53</v>
      </c>
      <c r="Q25" s="198" t="s">
        <v>53</v>
      </c>
      <c r="R25" s="198" t="s">
        <v>53</v>
      </c>
      <c r="S25" s="198" t="s">
        <v>53</v>
      </c>
      <c r="T25" s="201" t="s">
        <v>53</v>
      </c>
    </row>
    <row r="26">
      <c r="A26" s="221" t="s">
        <v>407</v>
      </c>
      <c r="B26" s="204">
        <v>100.0</v>
      </c>
      <c r="C26" s="205">
        <v>100.0</v>
      </c>
      <c r="D26" s="205">
        <v>2.0</v>
      </c>
      <c r="E26" s="205">
        <v>30.0</v>
      </c>
      <c r="F26" s="205">
        <v>125.0</v>
      </c>
      <c r="G26" s="205">
        <v>14.0</v>
      </c>
      <c r="H26" s="217">
        <v>1.1</v>
      </c>
      <c r="I26" s="200">
        <f t="shared" si="1"/>
        <v>12.72727273</v>
      </c>
      <c r="J26" s="204">
        <v>6.7</v>
      </c>
      <c r="K26" s="205">
        <v>2.7</v>
      </c>
      <c r="L26" s="198" t="s">
        <v>53</v>
      </c>
      <c r="M26" s="203">
        <v>-0.08</v>
      </c>
      <c r="N26" s="204">
        <v>-5.0</v>
      </c>
      <c r="O26" s="198" t="s">
        <v>53</v>
      </c>
      <c r="P26" s="198" t="s">
        <v>53</v>
      </c>
      <c r="Q26" s="198" t="s">
        <v>53</v>
      </c>
      <c r="R26" s="206">
        <v>60.0</v>
      </c>
      <c r="S26" s="198" t="s">
        <v>53</v>
      </c>
      <c r="T26" s="201" t="s">
        <v>53</v>
      </c>
    </row>
    <row r="27">
      <c r="A27" s="215" t="s">
        <v>409</v>
      </c>
      <c r="B27" s="204">
        <v>150.0</v>
      </c>
      <c r="C27" s="205">
        <v>100.0</v>
      </c>
      <c r="D27" s="205">
        <v>0.2</v>
      </c>
      <c r="E27" s="198" t="s">
        <v>53</v>
      </c>
      <c r="F27" s="198" t="s">
        <v>53</v>
      </c>
      <c r="G27" s="205">
        <v>15.0</v>
      </c>
      <c r="H27" s="217">
        <v>1.75</v>
      </c>
      <c r="I27" s="200">
        <f t="shared" si="1"/>
        <v>8.571428571</v>
      </c>
      <c r="J27" s="204">
        <v>1.0</v>
      </c>
      <c r="K27" s="205">
        <v>1.0</v>
      </c>
      <c r="L27" s="198" t="s">
        <v>53</v>
      </c>
      <c r="M27" s="201" t="s">
        <v>53</v>
      </c>
      <c r="N27" s="202" t="s">
        <v>53</v>
      </c>
      <c r="O27" s="198" t="s">
        <v>53</v>
      </c>
      <c r="P27" s="198" t="s">
        <v>53</v>
      </c>
      <c r="Q27" s="198" t="s">
        <v>53</v>
      </c>
      <c r="R27" s="198" t="s">
        <v>53</v>
      </c>
      <c r="S27" s="198" t="s">
        <v>53</v>
      </c>
      <c r="T27" s="201" t="s">
        <v>53</v>
      </c>
    </row>
    <row r="28">
      <c r="A28" s="221" t="s">
        <v>410</v>
      </c>
      <c r="B28" s="204">
        <v>100.0</v>
      </c>
      <c r="C28" s="205">
        <v>100.0</v>
      </c>
      <c r="D28" s="205">
        <v>2.0</v>
      </c>
      <c r="E28" s="205">
        <v>30.0</v>
      </c>
      <c r="F28" s="205">
        <v>50.0</v>
      </c>
      <c r="G28" s="218">
        <v>8.0</v>
      </c>
      <c r="H28" s="216">
        <v>2.0</v>
      </c>
      <c r="I28" s="219">
        <f t="shared" si="1"/>
        <v>4</v>
      </c>
      <c r="J28" s="204">
        <v>0.5</v>
      </c>
      <c r="K28" s="205">
        <v>0.5</v>
      </c>
      <c r="L28" s="198" t="s">
        <v>53</v>
      </c>
      <c r="M28" s="201" t="s">
        <v>53</v>
      </c>
      <c r="N28" s="202" t="s">
        <v>53</v>
      </c>
      <c r="O28" s="198" t="s">
        <v>53</v>
      </c>
      <c r="P28" s="198" t="s">
        <v>53</v>
      </c>
      <c r="Q28" s="198" t="s">
        <v>53</v>
      </c>
      <c r="R28" s="198" t="s">
        <v>53</v>
      </c>
      <c r="S28" s="206">
        <v>30.0</v>
      </c>
      <c r="T28" s="201" t="s">
        <v>53</v>
      </c>
    </row>
    <row r="29">
      <c r="A29" s="221" t="s">
        <v>411</v>
      </c>
      <c r="B29" s="204">
        <v>100.0</v>
      </c>
      <c r="C29" s="205">
        <v>100.0</v>
      </c>
      <c r="D29" s="205">
        <v>2.0</v>
      </c>
      <c r="E29" s="205">
        <v>30.0</v>
      </c>
      <c r="F29" s="205">
        <v>117.0</v>
      </c>
      <c r="G29" s="205">
        <v>14.0</v>
      </c>
      <c r="H29" s="217">
        <v>1.1</v>
      </c>
      <c r="I29" s="200">
        <f t="shared" si="1"/>
        <v>12.72727273</v>
      </c>
      <c r="J29" s="204">
        <v>2.7</v>
      </c>
      <c r="K29" s="205">
        <v>1.2</v>
      </c>
      <c r="L29" s="205">
        <v>24.0</v>
      </c>
      <c r="M29" s="203">
        <v>-0.08</v>
      </c>
      <c r="N29" s="204">
        <v>-5.0</v>
      </c>
      <c r="O29" s="206">
        <v>35.0</v>
      </c>
      <c r="P29" s="198" t="s">
        <v>53</v>
      </c>
      <c r="Q29" s="198" t="s">
        <v>53</v>
      </c>
      <c r="R29" s="198" t="s">
        <v>53</v>
      </c>
      <c r="S29" s="198" t="s">
        <v>53</v>
      </c>
      <c r="T29" s="201" t="s">
        <v>53</v>
      </c>
    </row>
    <row r="30">
      <c r="A30" s="215" t="s">
        <v>412</v>
      </c>
      <c r="B30" s="204">
        <v>100.0</v>
      </c>
      <c r="C30" s="205">
        <v>100.0</v>
      </c>
      <c r="D30" s="205">
        <v>1.0</v>
      </c>
      <c r="E30" s="205">
        <v>50.0</v>
      </c>
      <c r="F30" s="198" t="s">
        <v>53</v>
      </c>
      <c r="G30" s="206">
        <v>40.0</v>
      </c>
      <c r="H30" s="216">
        <v>2.5</v>
      </c>
      <c r="I30" s="222">
        <f t="shared" si="1"/>
        <v>16</v>
      </c>
      <c r="J30" s="204">
        <v>30.0</v>
      </c>
      <c r="K30" s="205">
        <v>32.0</v>
      </c>
      <c r="L30" s="206">
        <v>60.0</v>
      </c>
      <c r="M30" s="203">
        <v>-0.2</v>
      </c>
      <c r="N30" s="204">
        <v>-35.0</v>
      </c>
      <c r="O30" s="198" t="s">
        <v>53</v>
      </c>
      <c r="P30" s="198" t="s">
        <v>53</v>
      </c>
      <c r="Q30" s="198" t="s">
        <v>53</v>
      </c>
      <c r="R30" s="198" t="s">
        <v>53</v>
      </c>
      <c r="S30" s="198" t="s">
        <v>53</v>
      </c>
      <c r="T30" s="201" t="s">
        <v>53</v>
      </c>
    </row>
    <row r="31">
      <c r="A31" s="221" t="s">
        <v>413</v>
      </c>
      <c r="B31" s="204">
        <v>100.0</v>
      </c>
      <c r="C31" s="205">
        <v>100.0</v>
      </c>
      <c r="D31" s="205">
        <v>2.0</v>
      </c>
      <c r="E31" s="205">
        <v>30.0</v>
      </c>
      <c r="F31" s="205">
        <v>150.0</v>
      </c>
      <c r="G31" s="205">
        <v>14.0</v>
      </c>
      <c r="H31" s="220">
        <v>0.9</v>
      </c>
      <c r="I31" s="200">
        <f t="shared" si="1"/>
        <v>15.55555556</v>
      </c>
      <c r="J31" s="204">
        <v>1.7</v>
      </c>
      <c r="K31" s="205">
        <v>1.0</v>
      </c>
      <c r="L31" s="205">
        <v>17.0</v>
      </c>
      <c r="M31" s="203">
        <v>-0.03</v>
      </c>
      <c r="N31" s="204">
        <v>-2.0</v>
      </c>
      <c r="O31" s="205">
        <v>30.0</v>
      </c>
      <c r="P31" s="198" t="s">
        <v>53</v>
      </c>
      <c r="Q31" s="198" t="s">
        <v>53</v>
      </c>
      <c r="R31" s="198" t="s">
        <v>53</v>
      </c>
      <c r="S31" s="198" t="s">
        <v>53</v>
      </c>
      <c r="T31" s="201" t="s">
        <v>53</v>
      </c>
    </row>
    <row r="32">
      <c r="A32" s="215" t="s">
        <v>414</v>
      </c>
      <c r="B32" s="204">
        <v>100.0</v>
      </c>
      <c r="C32" s="205">
        <v>100.0</v>
      </c>
      <c r="D32" s="205">
        <v>2.0</v>
      </c>
      <c r="E32" s="205">
        <v>30.0</v>
      </c>
      <c r="F32" s="205">
        <v>134.0</v>
      </c>
      <c r="G32" s="205">
        <v>18.0</v>
      </c>
      <c r="H32" s="217">
        <v>1.5</v>
      </c>
      <c r="I32" s="200">
        <f t="shared" si="1"/>
        <v>12</v>
      </c>
      <c r="J32" s="204">
        <v>8.0</v>
      </c>
      <c r="K32" s="205">
        <v>4.0</v>
      </c>
      <c r="L32" s="205">
        <v>25.0</v>
      </c>
      <c r="M32" s="203">
        <v>-0.13</v>
      </c>
      <c r="N32" s="204">
        <v>-8.0</v>
      </c>
      <c r="O32" s="198" t="s">
        <v>53</v>
      </c>
      <c r="P32" s="198" t="s">
        <v>53</v>
      </c>
      <c r="Q32" s="198" t="s">
        <v>53</v>
      </c>
      <c r="R32" s="198" t="s">
        <v>53</v>
      </c>
      <c r="S32" s="198" t="s">
        <v>53</v>
      </c>
      <c r="T32" s="201" t="s">
        <v>53</v>
      </c>
    </row>
    <row r="33">
      <c r="A33" s="215" t="s">
        <v>415</v>
      </c>
      <c r="B33" s="204">
        <v>100.0</v>
      </c>
      <c r="C33" s="205">
        <v>100.0</v>
      </c>
      <c r="D33" s="205">
        <v>2.0</v>
      </c>
      <c r="E33" s="205">
        <v>30.0</v>
      </c>
      <c r="F33" s="205">
        <v>234.0</v>
      </c>
      <c r="G33" s="206">
        <v>28.0</v>
      </c>
      <c r="H33" s="217">
        <v>1.7</v>
      </c>
      <c r="I33" s="222">
        <f t="shared" si="1"/>
        <v>16.47058824</v>
      </c>
      <c r="J33" s="204">
        <v>9.7</v>
      </c>
      <c r="K33" s="205">
        <v>4.0</v>
      </c>
      <c r="L33" s="206">
        <v>35.0</v>
      </c>
      <c r="M33" s="203">
        <v>-0.15</v>
      </c>
      <c r="N33" s="204">
        <v>-5.0</v>
      </c>
      <c r="O33" s="198" t="s">
        <v>53</v>
      </c>
      <c r="P33" s="198" t="s">
        <v>53</v>
      </c>
      <c r="Q33" s="198" t="s">
        <v>53</v>
      </c>
      <c r="R33" s="198" t="s">
        <v>53</v>
      </c>
      <c r="S33" s="198" t="s">
        <v>53</v>
      </c>
      <c r="T33" s="201" t="s">
        <v>53</v>
      </c>
    </row>
    <row r="34">
      <c r="A34" s="225" t="s">
        <v>416</v>
      </c>
      <c r="B34" s="226">
        <v>100.0</v>
      </c>
      <c r="C34" s="227">
        <v>100.0</v>
      </c>
      <c r="D34" s="227">
        <v>2.0</v>
      </c>
      <c r="E34" s="227">
        <v>30.0</v>
      </c>
      <c r="F34" s="227">
        <v>134.0</v>
      </c>
      <c r="G34" s="227">
        <v>14.0</v>
      </c>
      <c r="H34" s="228">
        <v>1.3</v>
      </c>
      <c r="I34" s="229">
        <f t="shared" si="1"/>
        <v>10.76923077</v>
      </c>
      <c r="J34" s="226">
        <v>6.2</v>
      </c>
      <c r="K34" s="227">
        <v>2.3</v>
      </c>
      <c r="L34" s="227">
        <v>27.0</v>
      </c>
      <c r="M34" s="230">
        <v>-0.07</v>
      </c>
      <c r="N34" s="226">
        <v>-4.0</v>
      </c>
      <c r="O34" s="231" t="s">
        <v>53</v>
      </c>
      <c r="P34" s="231" t="s">
        <v>53</v>
      </c>
      <c r="Q34" s="231" t="s">
        <v>53</v>
      </c>
      <c r="R34" s="231" t="s">
        <v>53</v>
      </c>
      <c r="S34" s="231" t="s">
        <v>53</v>
      </c>
      <c r="T34" s="232" t="s">
        <v>53</v>
      </c>
    </row>
    <row r="35">
      <c r="I35" s="233"/>
    </row>
    <row r="36">
      <c r="A36" s="234" t="s">
        <v>420</v>
      </c>
      <c r="B36" s="235" t="s">
        <v>53</v>
      </c>
      <c r="C36" s="236" t="s">
        <v>53</v>
      </c>
      <c r="D36" s="237" t="s">
        <v>242</v>
      </c>
      <c r="E36" s="237" t="s">
        <v>242</v>
      </c>
      <c r="F36" s="236" t="s">
        <v>53</v>
      </c>
      <c r="G36" s="237" t="s">
        <v>242</v>
      </c>
      <c r="H36" s="236" t="s">
        <v>53</v>
      </c>
      <c r="I36" s="238"/>
      <c r="J36" s="236" t="s">
        <v>53</v>
      </c>
      <c r="K36" s="236" t="s">
        <v>53</v>
      </c>
      <c r="L36" s="237" t="s">
        <v>242</v>
      </c>
      <c r="M36" s="239" t="s">
        <v>53</v>
      </c>
      <c r="N36" s="235" t="s">
        <v>53</v>
      </c>
      <c r="O36" s="236" t="s">
        <v>53</v>
      </c>
      <c r="P36" s="236" t="s">
        <v>53</v>
      </c>
      <c r="Q36" s="236" t="s">
        <v>53</v>
      </c>
      <c r="R36" s="236" t="s">
        <v>53</v>
      </c>
      <c r="S36" s="236" t="s">
        <v>53</v>
      </c>
      <c r="T36" s="239" t="s">
        <v>53</v>
      </c>
    </row>
    <row r="37">
      <c r="A37" s="240" t="s">
        <v>423</v>
      </c>
      <c r="B37" s="242" t="s">
        <v>53</v>
      </c>
      <c r="C37" s="242" t="s">
        <v>53</v>
      </c>
      <c r="D37" s="242" t="s">
        <v>53</v>
      </c>
      <c r="E37" s="242" t="s">
        <v>53</v>
      </c>
      <c r="F37" s="242" t="s">
        <v>53</v>
      </c>
      <c r="G37" s="243" t="s">
        <v>242</v>
      </c>
      <c r="H37" s="242" t="s">
        <v>53</v>
      </c>
      <c r="I37" s="244"/>
      <c r="J37" s="242" t="s">
        <v>53</v>
      </c>
      <c r="K37" s="242" t="s">
        <v>53</v>
      </c>
      <c r="L37" s="243" t="s">
        <v>242</v>
      </c>
      <c r="M37" s="245" t="s">
        <v>53</v>
      </c>
      <c r="N37" s="246" t="s">
        <v>53</v>
      </c>
      <c r="O37" s="242" t="s">
        <v>53</v>
      </c>
      <c r="P37" s="242" t="s">
        <v>53</v>
      </c>
      <c r="Q37" s="242" t="s">
        <v>53</v>
      </c>
      <c r="R37" s="242" t="s">
        <v>53</v>
      </c>
      <c r="S37" s="242" t="s">
        <v>53</v>
      </c>
      <c r="T37" s="245" t="s">
        <v>53</v>
      </c>
    </row>
    <row r="38">
      <c r="A38" s="247" t="s">
        <v>428</v>
      </c>
      <c r="B38" s="248" t="s">
        <v>242</v>
      </c>
      <c r="C38" s="249" t="s">
        <v>242</v>
      </c>
      <c r="D38" s="250" t="s">
        <v>53</v>
      </c>
      <c r="E38" s="249" t="s">
        <v>242</v>
      </c>
      <c r="F38" s="249" t="s">
        <v>242</v>
      </c>
      <c r="G38" s="249" t="s">
        <v>242</v>
      </c>
      <c r="H38" s="249" t="s">
        <v>242</v>
      </c>
      <c r="I38" s="251"/>
      <c r="J38" s="250" t="s">
        <v>53</v>
      </c>
      <c r="K38" s="250" t="s">
        <v>53</v>
      </c>
      <c r="L38" s="250" t="s">
        <v>53</v>
      </c>
      <c r="M38" s="252" t="s">
        <v>53</v>
      </c>
      <c r="N38" s="253" t="s">
        <v>53</v>
      </c>
      <c r="O38" s="250" t="s">
        <v>53</v>
      </c>
      <c r="P38" s="250" t="s">
        <v>53</v>
      </c>
      <c r="Q38" s="250" t="s">
        <v>53</v>
      </c>
      <c r="R38" s="250" t="s">
        <v>53</v>
      </c>
      <c r="S38" s="250" t="s">
        <v>53</v>
      </c>
      <c r="T38" s="252" t="s">
        <v>53</v>
      </c>
    </row>
    <row r="39">
      <c r="A39" s="254"/>
      <c r="B39" s="255"/>
    </row>
    <row r="40">
      <c r="A40" s="254" t="s">
        <v>431</v>
      </c>
      <c r="B40" s="255"/>
    </row>
    <row r="41">
      <c r="A41" s="254" t="s">
        <v>432</v>
      </c>
      <c r="B41" s="255"/>
    </row>
    <row r="42">
      <c r="A42" s="254" t="s">
        <v>433</v>
      </c>
      <c r="B42" s="255"/>
    </row>
    <row r="43">
      <c r="A43" s="254"/>
      <c r="B43" s="255"/>
      <c r="E43" s="255"/>
      <c r="F43" s="255"/>
      <c r="G43" s="255"/>
    </row>
    <row r="44">
      <c r="A44" s="254" t="s">
        <v>434</v>
      </c>
      <c r="B44" s="255"/>
      <c r="D44" s="255"/>
      <c r="F44" s="255"/>
    </row>
    <row r="45">
      <c r="A45" s="254" t="s">
        <v>435</v>
      </c>
      <c r="B45" s="255"/>
      <c r="D45" s="255"/>
      <c r="F45" s="255"/>
    </row>
    <row r="46">
      <c r="A46" s="254" t="s">
        <v>436</v>
      </c>
    </row>
    <row r="47">
      <c r="A47" s="254"/>
    </row>
    <row r="48">
      <c r="A48" s="254"/>
    </row>
    <row r="49">
      <c r="A49" s="2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8.86"/>
    <col customWidth="1" min="2" max="2" width="10.14"/>
    <col customWidth="1" min="3" max="3" width="12.0"/>
    <col customWidth="1" min="4" max="4" width="12.29"/>
    <col customWidth="1" min="5" max="5" width="9.71"/>
    <col customWidth="1" min="6" max="6" width="10.71"/>
    <col customWidth="1" min="7" max="7" width="8.57"/>
    <col customWidth="1" min="8" max="8" width="10.71"/>
    <col customWidth="1" min="9" max="9" width="11.0"/>
    <col customWidth="1" min="10" max="10" width="11.57"/>
    <col customWidth="1" min="11" max="11" width="10.43"/>
    <col customWidth="1" min="12" max="12" width="15.29"/>
    <col customWidth="1" min="13" max="13" width="12.57"/>
    <col customWidth="1" min="14" max="14" width="13.29"/>
    <col customWidth="1" min="15" max="15" width="11.57"/>
    <col customWidth="1" min="16" max="16" width="9.71"/>
    <col customWidth="1" min="17" max="17" width="8.14"/>
    <col customWidth="1" min="18" max="18" width="9.0"/>
    <col customWidth="1" min="19" max="19" width="11.86"/>
    <col customWidth="1" min="20" max="20" width="5.71"/>
    <col customWidth="1" min="21" max="21" width="7.0"/>
    <col customWidth="1" min="22" max="22" width="10.14"/>
    <col customWidth="1" min="23" max="24" width="12.29"/>
    <col customWidth="1" min="25" max="25" width="7.43"/>
    <col customWidth="1" min="26" max="26" width="11.57"/>
    <col customWidth="1" min="27" max="27" width="9.57"/>
    <col customWidth="1" min="28" max="29" width="13.14"/>
    <col customWidth="1" min="30" max="30" width="9.0"/>
    <col customWidth="1" min="31" max="31" width="12.43"/>
    <col customWidth="1" min="32" max="32" width="11.14"/>
    <col customWidth="1" min="33" max="34" width="11.57"/>
    <col customWidth="1" min="35" max="35" width="14.29"/>
    <col customWidth="1" min="36" max="36" width="10.57"/>
    <col customWidth="1" min="37" max="37" width="10.86"/>
    <col customWidth="1" min="38" max="38" width="12.43"/>
    <col customWidth="1" min="39" max="39" width="11.57"/>
    <col customWidth="1" min="40" max="40" width="12.86"/>
    <col customWidth="1" min="41" max="41" width="12.29"/>
    <col customWidth="1" min="42" max="42" width="9.14"/>
    <col customWidth="1" min="43" max="43" width="12.57"/>
    <col customWidth="1" min="44" max="44" width="12.29"/>
    <col customWidth="1" min="45" max="45" width="11.57"/>
    <col customWidth="1" min="46" max="46" width="9.71"/>
    <col customWidth="1" min="47" max="48" width="11.57"/>
    <col customWidth="1" min="49" max="49" width="10.57"/>
    <col customWidth="1" min="50" max="50" width="12.86"/>
    <col customWidth="1" min="51" max="51" width="13.29"/>
    <col customWidth="1" min="52" max="52" width="11.71"/>
    <col customWidth="1" min="53" max="53" width="14.14"/>
    <col customWidth="1" min="54" max="54" width="12.0"/>
    <col customWidth="1" min="60" max="71" width="11.57"/>
  </cols>
  <sheetData>
    <row r="1">
      <c r="A1" s="256"/>
      <c r="B1" s="257" t="s">
        <v>443</v>
      </c>
      <c r="C1" s="9"/>
      <c r="D1" s="9"/>
      <c r="E1" s="9"/>
      <c r="F1" s="9"/>
      <c r="G1" s="9"/>
      <c r="H1" s="9"/>
      <c r="I1" s="9"/>
      <c r="J1" s="9"/>
      <c r="K1" s="15"/>
      <c r="L1" s="259" t="s">
        <v>445</v>
      </c>
      <c r="M1" s="9"/>
      <c r="N1" s="9"/>
      <c r="O1" s="9"/>
      <c r="P1" s="15"/>
      <c r="Q1" s="260" t="s">
        <v>447</v>
      </c>
      <c r="R1" s="9"/>
      <c r="S1" s="9"/>
      <c r="T1" s="9"/>
      <c r="U1" s="9"/>
      <c r="V1" s="9"/>
      <c r="W1" s="9"/>
      <c r="X1" s="9"/>
      <c r="Y1" s="9"/>
      <c r="Z1" s="9"/>
      <c r="AA1" s="9"/>
      <c r="AB1" s="15"/>
      <c r="AC1" s="261" t="s">
        <v>448</v>
      </c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15"/>
      <c r="AW1" s="262" t="s">
        <v>452</v>
      </c>
      <c r="AX1" s="9"/>
      <c r="AY1" s="9"/>
      <c r="AZ1" s="9"/>
      <c r="BA1" s="9"/>
      <c r="BB1" s="15"/>
      <c r="BH1" s="263"/>
      <c r="BI1" s="263"/>
      <c r="BJ1" s="263"/>
      <c r="BK1" s="263"/>
      <c r="BL1" s="263"/>
      <c r="BM1" s="255"/>
      <c r="BN1" s="255"/>
      <c r="BO1" s="255"/>
      <c r="BP1" s="255"/>
      <c r="BQ1" s="255"/>
      <c r="BR1" s="255"/>
      <c r="BS1" s="255"/>
    </row>
    <row r="2">
      <c r="A2" s="264"/>
      <c r="B2" s="265" t="s">
        <v>357</v>
      </c>
      <c r="C2" s="266" t="s">
        <v>454</v>
      </c>
      <c r="D2" s="266" t="s">
        <v>455</v>
      </c>
      <c r="E2" s="265" t="s">
        <v>456</v>
      </c>
      <c r="F2" s="265" t="s">
        <v>457</v>
      </c>
      <c r="G2" s="265" t="s">
        <v>458</v>
      </c>
      <c r="H2" s="265" t="s">
        <v>459</v>
      </c>
      <c r="I2" s="265" t="s">
        <v>460</v>
      </c>
      <c r="J2" s="265" t="s">
        <v>461</v>
      </c>
      <c r="K2" s="265" t="s">
        <v>462</v>
      </c>
      <c r="L2" s="267" t="s">
        <v>463</v>
      </c>
      <c r="M2" s="267" t="s">
        <v>464</v>
      </c>
      <c r="N2" s="267" t="s">
        <v>465</v>
      </c>
      <c r="O2" s="267" t="s">
        <v>466</v>
      </c>
      <c r="P2" s="267" t="s">
        <v>467</v>
      </c>
      <c r="Q2" s="268" t="s">
        <v>347</v>
      </c>
      <c r="R2" s="268" t="s">
        <v>348</v>
      </c>
      <c r="S2" s="268" t="s">
        <v>353</v>
      </c>
      <c r="T2" s="268" t="s">
        <v>62</v>
      </c>
      <c r="U2" s="268" t="s">
        <v>65</v>
      </c>
      <c r="V2" s="268" t="s">
        <v>469</v>
      </c>
      <c r="W2" s="268" t="s">
        <v>470</v>
      </c>
      <c r="X2" s="268" t="s">
        <v>471</v>
      </c>
      <c r="Y2" s="268" t="s">
        <v>472</v>
      </c>
      <c r="Z2" s="268" t="s">
        <v>473</v>
      </c>
      <c r="AA2" s="268" t="s">
        <v>474</v>
      </c>
      <c r="AB2" s="268" t="s">
        <v>475</v>
      </c>
      <c r="AC2" s="269" t="s">
        <v>476</v>
      </c>
      <c r="AD2" s="269" t="s">
        <v>477</v>
      </c>
      <c r="AE2" s="269" t="s">
        <v>478</v>
      </c>
      <c r="AF2" s="269" t="s">
        <v>479</v>
      </c>
      <c r="AG2" s="269" t="s">
        <v>362</v>
      </c>
      <c r="AH2" s="269" t="s">
        <v>480</v>
      </c>
      <c r="AI2" s="269" t="s">
        <v>481</v>
      </c>
      <c r="AJ2" s="269" t="s">
        <v>482</v>
      </c>
      <c r="AK2" s="269" t="s">
        <v>484</v>
      </c>
      <c r="AL2" s="269" t="s">
        <v>485</v>
      </c>
      <c r="AM2" s="269" t="s">
        <v>486</v>
      </c>
      <c r="AN2" s="269" t="s">
        <v>487</v>
      </c>
      <c r="AO2" s="269" t="s">
        <v>361</v>
      </c>
      <c r="AP2" s="269" t="s">
        <v>488</v>
      </c>
      <c r="AQ2" s="269" t="s">
        <v>360</v>
      </c>
      <c r="AR2" s="269" t="s">
        <v>359</v>
      </c>
      <c r="AS2" s="269" t="s">
        <v>489</v>
      </c>
      <c r="AT2" s="269" t="s">
        <v>490</v>
      </c>
      <c r="AU2" s="269" t="s">
        <v>491</v>
      </c>
      <c r="AV2" s="269" t="s">
        <v>492</v>
      </c>
      <c r="AW2" s="270" t="s">
        <v>494</v>
      </c>
      <c r="AX2" s="270" t="s">
        <v>496</v>
      </c>
      <c r="AY2" s="270" t="s">
        <v>497</v>
      </c>
      <c r="AZ2" s="270" t="s">
        <v>498</v>
      </c>
      <c r="BA2" s="270" t="s">
        <v>499</v>
      </c>
      <c r="BB2" s="270" t="s">
        <v>500</v>
      </c>
      <c r="BH2" s="263"/>
      <c r="BI2" s="263"/>
      <c r="BJ2" s="263"/>
      <c r="BK2" s="263"/>
      <c r="BL2" s="263"/>
      <c r="BM2" s="255"/>
      <c r="BN2" s="255"/>
      <c r="BO2" s="255"/>
      <c r="BP2" s="255"/>
      <c r="BQ2" s="255"/>
      <c r="BR2" s="255"/>
      <c r="BS2" s="255"/>
    </row>
    <row r="3">
      <c r="A3" s="271" t="s">
        <v>501</v>
      </c>
    </row>
    <row r="4">
      <c r="A4" s="272" t="s">
        <v>503</v>
      </c>
    </row>
    <row r="5">
      <c r="A5" s="273" t="s">
        <v>504</v>
      </c>
      <c r="B5" s="274">
        <v>-0.01</v>
      </c>
      <c r="C5" s="275" t="s">
        <v>506</v>
      </c>
      <c r="D5" s="276" t="s">
        <v>507</v>
      </c>
      <c r="E5" s="277">
        <v>13.0</v>
      </c>
      <c r="F5" s="277">
        <v>10.0</v>
      </c>
      <c r="G5" s="278">
        <v>25.0</v>
      </c>
      <c r="H5" s="278">
        <v>15.0</v>
      </c>
      <c r="I5" s="280" t="s">
        <v>53</v>
      </c>
      <c r="J5" s="280" t="s">
        <v>53</v>
      </c>
      <c r="K5" s="281" t="s">
        <v>53</v>
      </c>
      <c r="L5" s="289" t="s">
        <v>53</v>
      </c>
      <c r="M5" s="291" t="s">
        <v>53</v>
      </c>
      <c r="N5" s="291" t="s">
        <v>53</v>
      </c>
      <c r="O5" s="280" t="s">
        <v>53</v>
      </c>
      <c r="P5" s="306" t="s">
        <v>53</v>
      </c>
      <c r="Q5" s="308">
        <v>50.0</v>
      </c>
      <c r="R5" s="310">
        <v>1000.0</v>
      </c>
      <c r="S5" s="312">
        <v>75.0</v>
      </c>
      <c r="T5" s="314" t="s">
        <v>200</v>
      </c>
      <c r="U5" s="316" t="s">
        <v>95</v>
      </c>
      <c r="V5" s="314" t="s">
        <v>200</v>
      </c>
      <c r="W5" s="318">
        <v>0.0</v>
      </c>
      <c r="X5" s="316">
        <v>5.0</v>
      </c>
      <c r="Y5" s="280" t="s">
        <v>53</v>
      </c>
      <c r="Z5" s="280" t="s">
        <v>53</v>
      </c>
      <c r="AA5" s="280" t="s">
        <v>53</v>
      </c>
      <c r="AB5" s="281" t="s">
        <v>53</v>
      </c>
      <c r="AC5" s="289" t="s">
        <v>53</v>
      </c>
      <c r="AD5" s="280" t="s">
        <v>53</v>
      </c>
      <c r="AE5" s="280" t="s">
        <v>53</v>
      </c>
      <c r="AF5" s="280" t="s">
        <v>53</v>
      </c>
      <c r="AG5" s="280" t="s">
        <v>53</v>
      </c>
      <c r="AH5" s="280" t="s">
        <v>53</v>
      </c>
      <c r="AI5" s="280" t="s">
        <v>53</v>
      </c>
      <c r="AJ5" s="280" t="s">
        <v>53</v>
      </c>
      <c r="AK5" s="280" t="s">
        <v>53</v>
      </c>
      <c r="AL5" s="280" t="s">
        <v>53</v>
      </c>
      <c r="AM5" s="280" t="s">
        <v>53</v>
      </c>
      <c r="AN5" s="280" t="s">
        <v>53</v>
      </c>
      <c r="AO5" s="280" t="s">
        <v>53</v>
      </c>
      <c r="AP5" s="280" t="s">
        <v>53</v>
      </c>
      <c r="AQ5" s="280" t="s">
        <v>53</v>
      </c>
      <c r="AR5" s="280" t="s">
        <v>53</v>
      </c>
      <c r="AS5" s="280" t="s">
        <v>53</v>
      </c>
      <c r="AT5" s="280" t="s">
        <v>53</v>
      </c>
      <c r="AU5" s="280" t="s">
        <v>53</v>
      </c>
      <c r="AV5" s="281" t="s">
        <v>53</v>
      </c>
      <c r="AW5" s="289" t="s">
        <v>53</v>
      </c>
      <c r="AX5" s="280" t="s">
        <v>53</v>
      </c>
      <c r="AY5" s="280" t="s">
        <v>53</v>
      </c>
      <c r="AZ5" s="280" t="s">
        <v>53</v>
      </c>
      <c r="BA5" s="322">
        <v>10.0</v>
      </c>
      <c r="BB5" s="324">
        <v>7.0</v>
      </c>
      <c r="BC5" s="326"/>
      <c r="BD5" s="233"/>
      <c r="BE5" s="233"/>
      <c r="BF5" s="233"/>
      <c r="BG5" s="233"/>
      <c r="BH5" s="233"/>
      <c r="BI5" s="233"/>
      <c r="BJ5" s="233"/>
      <c r="BK5" s="233"/>
      <c r="BL5" s="233"/>
      <c r="BM5" s="233"/>
      <c r="BN5" s="233"/>
      <c r="BO5" s="233"/>
      <c r="BP5" s="233"/>
      <c r="BQ5" s="233"/>
      <c r="BR5" s="233"/>
      <c r="BS5" s="233"/>
    </row>
    <row r="6">
      <c r="A6" s="215" t="s">
        <v>530</v>
      </c>
      <c r="B6" s="328">
        <v>-0.02</v>
      </c>
      <c r="C6" s="330" t="s">
        <v>506</v>
      </c>
      <c r="D6" s="332" t="s">
        <v>535</v>
      </c>
      <c r="E6" s="333">
        <v>12.0</v>
      </c>
      <c r="F6" s="333">
        <v>11.0</v>
      </c>
      <c r="G6" s="333">
        <v>0.0</v>
      </c>
      <c r="H6" s="333">
        <v>0.0</v>
      </c>
      <c r="I6" s="198" t="s">
        <v>53</v>
      </c>
      <c r="J6" s="198" t="s">
        <v>53</v>
      </c>
      <c r="K6" s="335" t="s">
        <v>53</v>
      </c>
      <c r="L6" s="336" t="s">
        <v>53</v>
      </c>
      <c r="M6" s="338" t="s">
        <v>53</v>
      </c>
      <c r="N6" s="338" t="s">
        <v>53</v>
      </c>
      <c r="O6" s="198" t="s">
        <v>53</v>
      </c>
      <c r="P6" s="339" t="s">
        <v>53</v>
      </c>
      <c r="Q6" s="343">
        <v>50.0</v>
      </c>
      <c r="R6" s="218">
        <v>1000.0</v>
      </c>
      <c r="S6" s="206">
        <v>92.0</v>
      </c>
      <c r="T6" s="344" t="s">
        <v>177</v>
      </c>
      <c r="U6" s="345" t="s">
        <v>95</v>
      </c>
      <c r="V6" s="344" t="s">
        <v>177</v>
      </c>
      <c r="W6" s="347">
        <v>0.0</v>
      </c>
      <c r="X6" s="345">
        <v>5.0</v>
      </c>
      <c r="Y6" s="198" t="s">
        <v>53</v>
      </c>
      <c r="Z6" s="198" t="s">
        <v>53</v>
      </c>
      <c r="AA6" s="198" t="s">
        <v>53</v>
      </c>
      <c r="AB6" s="335" t="s">
        <v>53</v>
      </c>
      <c r="AC6" s="336" t="s">
        <v>53</v>
      </c>
      <c r="AD6" s="198" t="s">
        <v>53</v>
      </c>
      <c r="AE6" s="198" t="s">
        <v>53</v>
      </c>
      <c r="AF6" s="198" t="s">
        <v>53</v>
      </c>
      <c r="AG6" s="198" t="s">
        <v>53</v>
      </c>
      <c r="AH6" s="198" t="s">
        <v>53</v>
      </c>
      <c r="AI6" s="198" t="s">
        <v>53</v>
      </c>
      <c r="AJ6" s="198" t="s">
        <v>53</v>
      </c>
      <c r="AK6" s="198" t="s">
        <v>53</v>
      </c>
      <c r="AL6" s="198" t="s">
        <v>53</v>
      </c>
      <c r="AM6" s="198" t="s">
        <v>53</v>
      </c>
      <c r="AN6" s="198" t="s">
        <v>53</v>
      </c>
      <c r="AO6" s="198" t="s">
        <v>53</v>
      </c>
      <c r="AP6" s="198" t="s">
        <v>53</v>
      </c>
      <c r="AQ6" s="198" t="s">
        <v>53</v>
      </c>
      <c r="AR6" s="198" t="s">
        <v>53</v>
      </c>
      <c r="AS6" s="198" t="s">
        <v>53</v>
      </c>
      <c r="AT6" s="198" t="s">
        <v>53</v>
      </c>
      <c r="AU6" s="198" t="s">
        <v>53</v>
      </c>
      <c r="AV6" s="335" t="s">
        <v>53</v>
      </c>
      <c r="AW6" s="336" t="s">
        <v>53</v>
      </c>
      <c r="AX6" s="198" t="s">
        <v>53</v>
      </c>
      <c r="AY6" s="198" t="s">
        <v>53</v>
      </c>
      <c r="AZ6" s="198" t="s">
        <v>53</v>
      </c>
      <c r="BA6" s="205">
        <v>10.0</v>
      </c>
      <c r="BB6" s="203">
        <v>3.0</v>
      </c>
      <c r="BC6" s="255"/>
    </row>
    <row r="7">
      <c r="A7" s="215" t="s">
        <v>610</v>
      </c>
      <c r="B7" s="349">
        <v>-0.04</v>
      </c>
      <c r="C7" s="332" t="s">
        <v>611</v>
      </c>
      <c r="D7" s="332" t="s">
        <v>612</v>
      </c>
      <c r="E7" s="333">
        <v>12.0</v>
      </c>
      <c r="F7" s="333">
        <v>11.0</v>
      </c>
      <c r="G7" s="351">
        <v>25.0</v>
      </c>
      <c r="H7" s="351">
        <v>15.0</v>
      </c>
      <c r="I7" s="198" t="s">
        <v>53</v>
      </c>
      <c r="J7" s="198" t="s">
        <v>53</v>
      </c>
      <c r="K7" s="335" t="s">
        <v>53</v>
      </c>
      <c r="L7" s="336" t="s">
        <v>53</v>
      </c>
      <c r="M7" s="338" t="s">
        <v>53</v>
      </c>
      <c r="N7" s="338" t="s">
        <v>53</v>
      </c>
      <c r="O7" s="198" t="s">
        <v>53</v>
      </c>
      <c r="P7" s="339" t="s">
        <v>53</v>
      </c>
      <c r="Q7" s="349">
        <v>60.0</v>
      </c>
      <c r="R7" s="218">
        <v>1000.0</v>
      </c>
      <c r="S7" s="206">
        <v>92.0</v>
      </c>
      <c r="T7" s="344" t="s">
        <v>173</v>
      </c>
      <c r="U7" s="344" t="s">
        <v>173</v>
      </c>
      <c r="V7" s="344" t="s">
        <v>173</v>
      </c>
      <c r="W7" s="347">
        <v>0.0</v>
      </c>
      <c r="X7" s="345">
        <v>5.0</v>
      </c>
      <c r="Y7" s="198" t="s">
        <v>53</v>
      </c>
      <c r="Z7" s="198" t="s">
        <v>53</v>
      </c>
      <c r="AA7" s="198" t="s">
        <v>53</v>
      </c>
      <c r="AB7" s="335" t="s">
        <v>53</v>
      </c>
      <c r="AC7" s="336" t="s">
        <v>53</v>
      </c>
      <c r="AD7" s="198" t="s">
        <v>53</v>
      </c>
      <c r="AE7" s="198" t="s">
        <v>53</v>
      </c>
      <c r="AF7" s="198" t="s">
        <v>53</v>
      </c>
      <c r="AG7" s="198" t="s">
        <v>53</v>
      </c>
      <c r="AH7" s="198" t="s">
        <v>53</v>
      </c>
      <c r="AI7" s="198" t="s">
        <v>53</v>
      </c>
      <c r="AJ7" s="198" t="s">
        <v>53</v>
      </c>
      <c r="AK7" s="198" t="s">
        <v>53</v>
      </c>
      <c r="AL7" s="198" t="s">
        <v>53</v>
      </c>
      <c r="AM7" s="198" t="s">
        <v>53</v>
      </c>
      <c r="AN7" s="198" t="s">
        <v>53</v>
      </c>
      <c r="AO7" s="198" t="s">
        <v>53</v>
      </c>
      <c r="AP7" s="198" t="s">
        <v>53</v>
      </c>
      <c r="AQ7" s="198" t="s">
        <v>53</v>
      </c>
      <c r="AR7" s="198" t="s">
        <v>53</v>
      </c>
      <c r="AS7" s="198" t="s">
        <v>53</v>
      </c>
      <c r="AT7" s="198" t="s">
        <v>53</v>
      </c>
      <c r="AU7" s="198" t="s">
        <v>53</v>
      </c>
      <c r="AV7" s="335" t="s">
        <v>53</v>
      </c>
      <c r="AW7" s="336" t="s">
        <v>53</v>
      </c>
      <c r="AX7" s="206">
        <v>10.0</v>
      </c>
      <c r="AY7" s="206">
        <v>10.0</v>
      </c>
      <c r="AZ7" s="206">
        <v>10.0</v>
      </c>
      <c r="BA7" s="205">
        <v>10.0</v>
      </c>
      <c r="BB7" s="203">
        <v>7.0</v>
      </c>
      <c r="BC7" s="255"/>
    </row>
    <row r="8">
      <c r="A8" s="353" t="s">
        <v>614</v>
      </c>
      <c r="B8" s="354" t="s">
        <v>617</v>
      </c>
      <c r="C8" s="355">
        <v>3.0</v>
      </c>
      <c r="D8" s="357">
        <v>-9.0</v>
      </c>
      <c r="E8" s="359">
        <v>13.0</v>
      </c>
      <c r="F8" s="355">
        <v>11.0</v>
      </c>
      <c r="G8" s="361">
        <v>0.0</v>
      </c>
      <c r="H8" s="277">
        <v>0.0</v>
      </c>
      <c r="I8" s="280" t="s">
        <v>53</v>
      </c>
      <c r="J8" s="280" t="s">
        <v>53</v>
      </c>
      <c r="K8" s="364" t="s">
        <v>53</v>
      </c>
      <c r="L8" s="366" t="s">
        <v>53</v>
      </c>
      <c r="M8" s="291" t="s">
        <v>53</v>
      </c>
      <c r="N8" s="291" t="s">
        <v>53</v>
      </c>
      <c r="O8" s="280" t="s">
        <v>53</v>
      </c>
      <c r="P8" s="368" t="s">
        <v>53</v>
      </c>
      <c r="Q8" s="370">
        <v>50.0</v>
      </c>
      <c r="R8" s="372">
        <v>1000.0</v>
      </c>
      <c r="S8" s="357">
        <v>92.0</v>
      </c>
      <c r="T8" s="357" t="s">
        <v>177</v>
      </c>
      <c r="U8" s="372" t="s">
        <v>95</v>
      </c>
      <c r="V8" s="357" t="s">
        <v>177</v>
      </c>
      <c r="W8" s="372">
        <v>0.0</v>
      </c>
      <c r="X8" s="372">
        <v>5.0</v>
      </c>
      <c r="Y8" s="280" t="s">
        <v>53</v>
      </c>
      <c r="Z8" s="280" t="s">
        <v>53</v>
      </c>
      <c r="AA8" s="280" t="s">
        <v>53</v>
      </c>
      <c r="AB8" s="364" t="s">
        <v>53</v>
      </c>
      <c r="AC8" s="366" t="s">
        <v>53</v>
      </c>
      <c r="AD8" s="280" t="s">
        <v>53</v>
      </c>
      <c r="AE8" s="280" t="s">
        <v>53</v>
      </c>
      <c r="AF8" s="280" t="s">
        <v>53</v>
      </c>
      <c r="AG8" s="280" t="s">
        <v>53</v>
      </c>
      <c r="AH8" s="280" t="s">
        <v>53</v>
      </c>
      <c r="AI8" s="280" t="s">
        <v>53</v>
      </c>
      <c r="AJ8" s="280" t="s">
        <v>53</v>
      </c>
      <c r="AK8" s="280" t="s">
        <v>53</v>
      </c>
      <c r="AL8" s="280" t="s">
        <v>53</v>
      </c>
      <c r="AM8" s="280" t="s">
        <v>53</v>
      </c>
      <c r="AN8" s="280" t="s">
        <v>53</v>
      </c>
      <c r="AO8" s="280" t="s">
        <v>53</v>
      </c>
      <c r="AP8" s="280" t="s">
        <v>53</v>
      </c>
      <c r="AQ8" s="280" t="s">
        <v>53</v>
      </c>
      <c r="AR8" s="280" t="s">
        <v>53</v>
      </c>
      <c r="AS8" s="280" t="s">
        <v>53</v>
      </c>
      <c r="AT8" s="280" t="s">
        <v>53</v>
      </c>
      <c r="AU8" s="280" t="s">
        <v>53</v>
      </c>
      <c r="AV8" s="364" t="s">
        <v>53</v>
      </c>
      <c r="AW8" s="366" t="s">
        <v>53</v>
      </c>
      <c r="AX8" s="280" t="s">
        <v>53</v>
      </c>
      <c r="AY8" s="280" t="s">
        <v>53</v>
      </c>
      <c r="AZ8" s="280" t="s">
        <v>53</v>
      </c>
      <c r="BA8" s="372">
        <v>11.0</v>
      </c>
      <c r="BB8" s="374">
        <v>2.0</v>
      </c>
      <c r="BC8" s="326"/>
      <c r="BD8" s="233"/>
      <c r="BE8" s="233"/>
      <c r="BF8" s="233"/>
      <c r="BG8" s="233"/>
      <c r="BH8" s="233"/>
      <c r="BI8" s="233"/>
      <c r="BJ8" s="233"/>
      <c r="BK8" s="233"/>
      <c r="BL8" s="233"/>
      <c r="BM8" s="233"/>
      <c r="BN8" s="233"/>
      <c r="BO8" s="233"/>
      <c r="BP8" s="233"/>
      <c r="BQ8" s="233"/>
      <c r="BR8" s="233"/>
      <c r="BS8" s="233"/>
    </row>
    <row r="9">
      <c r="A9" s="225" t="s">
        <v>625</v>
      </c>
      <c r="B9" s="376">
        <v>-0.04</v>
      </c>
      <c r="C9" s="377" t="s">
        <v>611</v>
      </c>
      <c r="D9" s="377" t="s">
        <v>535</v>
      </c>
      <c r="E9" s="383">
        <v>13.0</v>
      </c>
      <c r="F9" s="383">
        <v>12.0</v>
      </c>
      <c r="G9" s="385">
        <v>21.0</v>
      </c>
      <c r="H9" s="383">
        <v>11.0</v>
      </c>
      <c r="I9" s="231" t="s">
        <v>53</v>
      </c>
      <c r="J9" s="231" t="s">
        <v>53</v>
      </c>
      <c r="K9" s="387" t="s">
        <v>53</v>
      </c>
      <c r="L9" s="389" t="s">
        <v>53</v>
      </c>
      <c r="M9" s="227">
        <v>-2.0</v>
      </c>
      <c r="N9" s="227">
        <v>3.0</v>
      </c>
      <c r="O9" s="391">
        <v>3.0</v>
      </c>
      <c r="P9" s="228">
        <v>0.03</v>
      </c>
      <c r="Q9" s="393">
        <v>50.0</v>
      </c>
      <c r="R9" s="395">
        <v>1000.0</v>
      </c>
      <c r="S9" s="391">
        <v>92.0</v>
      </c>
      <c r="T9" s="399" t="s">
        <v>173</v>
      </c>
      <c r="U9" s="399" t="s">
        <v>173</v>
      </c>
      <c r="V9" s="399" t="s">
        <v>173</v>
      </c>
      <c r="W9" s="401" t="s">
        <v>173</v>
      </c>
      <c r="X9" s="403">
        <v>5.0</v>
      </c>
      <c r="Y9" s="231" t="s">
        <v>53</v>
      </c>
      <c r="Z9" s="231" t="s">
        <v>53</v>
      </c>
      <c r="AA9" s="231" t="s">
        <v>53</v>
      </c>
      <c r="AB9" s="387" t="s">
        <v>53</v>
      </c>
      <c r="AC9" s="389" t="s">
        <v>53</v>
      </c>
      <c r="AD9" s="231" t="s">
        <v>53</v>
      </c>
      <c r="AE9" s="231" t="s">
        <v>53</v>
      </c>
      <c r="AF9" s="231" t="s">
        <v>53</v>
      </c>
      <c r="AG9" s="231" t="s">
        <v>53</v>
      </c>
      <c r="AH9" s="231" t="s">
        <v>53</v>
      </c>
      <c r="AI9" s="231" t="s">
        <v>53</v>
      </c>
      <c r="AJ9" s="231" t="s">
        <v>53</v>
      </c>
      <c r="AK9" s="231" t="s">
        <v>53</v>
      </c>
      <c r="AL9" s="231" t="s">
        <v>53</v>
      </c>
      <c r="AM9" s="231" t="s">
        <v>53</v>
      </c>
      <c r="AN9" s="231" t="s">
        <v>53</v>
      </c>
      <c r="AO9" s="231" t="s">
        <v>53</v>
      </c>
      <c r="AP9" s="231" t="s">
        <v>53</v>
      </c>
      <c r="AQ9" s="231" t="s">
        <v>53</v>
      </c>
      <c r="AR9" s="231" t="s">
        <v>53</v>
      </c>
      <c r="AS9" s="231" t="s">
        <v>53</v>
      </c>
      <c r="AT9" s="231" t="s">
        <v>53</v>
      </c>
      <c r="AU9" s="231" t="s">
        <v>53</v>
      </c>
      <c r="AV9" s="387" t="s">
        <v>53</v>
      </c>
      <c r="AW9" s="389" t="s">
        <v>53</v>
      </c>
      <c r="AX9" s="231" t="s">
        <v>53</v>
      </c>
      <c r="AY9" s="231" t="s">
        <v>53</v>
      </c>
      <c r="AZ9" s="231" t="s">
        <v>53</v>
      </c>
      <c r="BA9" s="391">
        <v>15.0</v>
      </c>
      <c r="BB9" s="405">
        <v>11.0</v>
      </c>
      <c r="BC9" s="263"/>
      <c r="BD9" s="406"/>
      <c r="BE9" s="406"/>
      <c r="BF9" s="406"/>
      <c r="BG9" s="406"/>
      <c r="BH9" s="406"/>
      <c r="BI9" s="406"/>
      <c r="BJ9" s="406"/>
      <c r="BK9" s="406"/>
      <c r="BL9" s="406"/>
      <c r="BM9" s="406"/>
      <c r="BN9" s="406"/>
      <c r="BO9" s="406"/>
      <c r="BP9" s="406"/>
      <c r="BQ9" s="406"/>
      <c r="BR9" s="406"/>
      <c r="BS9" s="406"/>
    </row>
    <row r="10">
      <c r="A10" s="272" t="s">
        <v>650</v>
      </c>
    </row>
    <row r="11">
      <c r="A11" s="273" t="s">
        <v>651</v>
      </c>
      <c r="B11" s="408">
        <v>-0.02</v>
      </c>
      <c r="C11" s="409" t="s">
        <v>611</v>
      </c>
      <c r="D11" s="276" t="s">
        <v>507</v>
      </c>
      <c r="E11" s="277">
        <v>13.0</v>
      </c>
      <c r="F11" s="277">
        <v>10.0</v>
      </c>
      <c r="G11" s="278">
        <v>25.0</v>
      </c>
      <c r="H11" s="278">
        <v>15.0</v>
      </c>
      <c r="I11" s="280" t="s">
        <v>53</v>
      </c>
      <c r="J11" s="280" t="s">
        <v>53</v>
      </c>
      <c r="K11" s="364" t="s">
        <v>53</v>
      </c>
      <c r="L11" s="366" t="s">
        <v>53</v>
      </c>
      <c r="M11" s="291" t="s">
        <v>53</v>
      </c>
      <c r="N11" s="291" t="s">
        <v>53</v>
      </c>
      <c r="O11" s="280" t="s">
        <v>53</v>
      </c>
      <c r="P11" s="368" t="s">
        <v>53</v>
      </c>
      <c r="Q11" s="411">
        <v>50.0</v>
      </c>
      <c r="R11" s="310">
        <v>1000.0</v>
      </c>
      <c r="S11" s="312">
        <v>92.0</v>
      </c>
      <c r="T11" s="316" t="s">
        <v>95</v>
      </c>
      <c r="U11" s="316" t="s">
        <v>82</v>
      </c>
      <c r="V11" s="314" t="s">
        <v>173</v>
      </c>
      <c r="W11" s="318">
        <v>0.0</v>
      </c>
      <c r="X11" s="316">
        <v>5.0</v>
      </c>
      <c r="Y11" s="280" t="s">
        <v>53</v>
      </c>
      <c r="Z11" s="280" t="s">
        <v>53</v>
      </c>
      <c r="AA11" s="280" t="s">
        <v>53</v>
      </c>
      <c r="AB11" s="364" t="s">
        <v>53</v>
      </c>
      <c r="AC11" s="366" t="s">
        <v>53</v>
      </c>
      <c r="AD11" s="280" t="s">
        <v>53</v>
      </c>
      <c r="AE11" s="280" t="s">
        <v>53</v>
      </c>
      <c r="AF11" s="280" t="s">
        <v>53</v>
      </c>
      <c r="AG11" s="280" t="s">
        <v>53</v>
      </c>
      <c r="AH11" s="280" t="s">
        <v>53</v>
      </c>
      <c r="AI11" s="280" t="s">
        <v>53</v>
      </c>
      <c r="AJ11" s="280" t="s">
        <v>53</v>
      </c>
      <c r="AK11" s="280" t="s">
        <v>53</v>
      </c>
      <c r="AL11" s="280" t="s">
        <v>53</v>
      </c>
      <c r="AM11" s="280" t="s">
        <v>53</v>
      </c>
      <c r="AN11" s="280" t="s">
        <v>53</v>
      </c>
      <c r="AO11" s="280" t="s">
        <v>53</v>
      </c>
      <c r="AP11" s="280" t="s">
        <v>53</v>
      </c>
      <c r="AQ11" s="280" t="s">
        <v>53</v>
      </c>
      <c r="AR11" s="280" t="s">
        <v>53</v>
      </c>
      <c r="AS11" s="280" t="s">
        <v>53</v>
      </c>
      <c r="AT11" s="280" t="s">
        <v>53</v>
      </c>
      <c r="AU11" s="280" t="s">
        <v>53</v>
      </c>
      <c r="AV11" s="281" t="s">
        <v>53</v>
      </c>
      <c r="AW11" s="289" t="s">
        <v>53</v>
      </c>
      <c r="AX11" s="280" t="s">
        <v>53</v>
      </c>
      <c r="AY11" s="280" t="s">
        <v>53</v>
      </c>
      <c r="AZ11" s="280" t="s">
        <v>53</v>
      </c>
      <c r="BA11" s="322">
        <v>10.0</v>
      </c>
      <c r="BB11" s="324">
        <v>7.0</v>
      </c>
      <c r="BC11" s="326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  <c r="BN11" s="233"/>
      <c r="BO11" s="233"/>
      <c r="BP11" s="233"/>
      <c r="BQ11" s="233"/>
      <c r="BR11" s="233"/>
      <c r="BS11" s="233"/>
    </row>
    <row r="12">
      <c r="A12" s="215" t="s">
        <v>661</v>
      </c>
      <c r="B12" s="421">
        <v>-0.02</v>
      </c>
      <c r="C12" s="332" t="s">
        <v>611</v>
      </c>
      <c r="D12" s="422" t="s">
        <v>507</v>
      </c>
      <c r="E12" s="333">
        <v>7.0</v>
      </c>
      <c r="F12" s="333">
        <v>10.0</v>
      </c>
      <c r="G12" s="351">
        <v>24.0</v>
      </c>
      <c r="H12" s="351">
        <v>15.0</v>
      </c>
      <c r="I12" s="198" t="s">
        <v>53</v>
      </c>
      <c r="J12" s="198" t="s">
        <v>53</v>
      </c>
      <c r="K12" s="201" t="s">
        <v>53</v>
      </c>
      <c r="L12" s="202" t="s">
        <v>53</v>
      </c>
      <c r="M12" s="338" t="s">
        <v>53</v>
      </c>
      <c r="N12" s="338" t="s">
        <v>53</v>
      </c>
      <c r="O12" s="198" t="s">
        <v>53</v>
      </c>
      <c r="P12" s="424" t="s">
        <v>53</v>
      </c>
      <c r="Q12" s="204">
        <v>70.0</v>
      </c>
      <c r="R12" s="218">
        <v>1000.0</v>
      </c>
      <c r="S12" s="205">
        <v>100.0</v>
      </c>
      <c r="T12" s="344" t="s">
        <v>166</v>
      </c>
      <c r="U12" s="345" t="s">
        <v>125</v>
      </c>
      <c r="V12" s="344" t="s">
        <v>166</v>
      </c>
      <c r="W12" s="347">
        <v>0.0</v>
      </c>
      <c r="X12" s="345">
        <v>5.0</v>
      </c>
      <c r="Y12" s="198" t="s">
        <v>53</v>
      </c>
      <c r="Z12" s="198" t="s">
        <v>53</v>
      </c>
      <c r="AA12" s="198" t="s">
        <v>53</v>
      </c>
      <c r="AB12" s="201" t="s">
        <v>53</v>
      </c>
      <c r="AC12" s="202" t="s">
        <v>53</v>
      </c>
      <c r="AD12" s="198" t="s">
        <v>53</v>
      </c>
      <c r="AE12" s="206">
        <v>15.0</v>
      </c>
      <c r="AF12" s="198" t="s">
        <v>53</v>
      </c>
      <c r="AG12" s="198" t="s">
        <v>53</v>
      </c>
      <c r="AH12" s="198" t="s">
        <v>53</v>
      </c>
      <c r="AI12" s="198" t="s">
        <v>53</v>
      </c>
      <c r="AJ12" s="198" t="s">
        <v>53</v>
      </c>
      <c r="AK12" s="198" t="s">
        <v>53</v>
      </c>
      <c r="AL12" s="198" t="s">
        <v>53</v>
      </c>
      <c r="AM12" s="198" t="s">
        <v>53</v>
      </c>
      <c r="AN12" s="198" t="s">
        <v>53</v>
      </c>
      <c r="AO12" s="198" t="s">
        <v>53</v>
      </c>
      <c r="AP12" s="198" t="s">
        <v>53</v>
      </c>
      <c r="AQ12" s="198" t="s">
        <v>53</v>
      </c>
      <c r="AR12" s="198" t="s">
        <v>53</v>
      </c>
      <c r="AS12" s="198" t="s">
        <v>53</v>
      </c>
      <c r="AT12" s="198" t="s">
        <v>53</v>
      </c>
      <c r="AU12" s="198" t="s">
        <v>53</v>
      </c>
      <c r="AV12" s="335" t="s">
        <v>53</v>
      </c>
      <c r="AW12" s="336" t="s">
        <v>53</v>
      </c>
      <c r="AX12" s="198" t="s">
        <v>53</v>
      </c>
      <c r="AY12" s="198" t="s">
        <v>53</v>
      </c>
      <c r="AZ12" s="198" t="s">
        <v>53</v>
      </c>
      <c r="BA12" s="198" t="s">
        <v>53</v>
      </c>
      <c r="BB12" s="201" t="s">
        <v>53</v>
      </c>
      <c r="BC12" s="255"/>
    </row>
    <row r="13">
      <c r="A13" s="215" t="s">
        <v>666</v>
      </c>
      <c r="B13" s="421">
        <v>-0.02</v>
      </c>
      <c r="C13" s="330" t="s">
        <v>506</v>
      </c>
      <c r="D13" s="332" t="s">
        <v>612</v>
      </c>
      <c r="E13" s="333">
        <v>8.0</v>
      </c>
      <c r="F13" s="333">
        <v>7.0</v>
      </c>
      <c r="G13" s="351">
        <v>25.0</v>
      </c>
      <c r="H13" s="351">
        <v>15.0</v>
      </c>
      <c r="I13" s="198" t="s">
        <v>53</v>
      </c>
      <c r="J13" s="198" t="s">
        <v>53</v>
      </c>
      <c r="K13" s="201" t="s">
        <v>53</v>
      </c>
      <c r="L13" s="202" t="s">
        <v>53</v>
      </c>
      <c r="M13" s="338" t="s">
        <v>53</v>
      </c>
      <c r="N13" s="338" t="s">
        <v>53</v>
      </c>
      <c r="O13" s="198" t="s">
        <v>53</v>
      </c>
      <c r="P13" s="424" t="s">
        <v>53</v>
      </c>
      <c r="Q13" s="204">
        <v>60.0</v>
      </c>
      <c r="R13" s="218">
        <v>1000.0</v>
      </c>
      <c r="S13" s="205">
        <v>100.0</v>
      </c>
      <c r="T13" s="345" t="s">
        <v>125</v>
      </c>
      <c r="U13" s="345" t="s">
        <v>95</v>
      </c>
      <c r="V13" s="345" t="s">
        <v>125</v>
      </c>
      <c r="W13" s="347">
        <v>0.0</v>
      </c>
      <c r="X13" s="345">
        <v>5.0</v>
      </c>
      <c r="Y13" s="198" t="s">
        <v>53</v>
      </c>
      <c r="Z13" s="198" t="s">
        <v>53</v>
      </c>
      <c r="AA13" s="198" t="s">
        <v>53</v>
      </c>
      <c r="AB13" s="201" t="s">
        <v>53</v>
      </c>
      <c r="AC13" s="202" t="s">
        <v>53</v>
      </c>
      <c r="AD13" s="198" t="s">
        <v>53</v>
      </c>
      <c r="AE13" s="198" t="s">
        <v>53</v>
      </c>
      <c r="AF13" s="198" t="s">
        <v>53</v>
      </c>
      <c r="AG13" s="206">
        <v>10.0</v>
      </c>
      <c r="AH13" s="206">
        <v>10.0</v>
      </c>
      <c r="AI13" s="198" t="s">
        <v>53</v>
      </c>
      <c r="AJ13" s="198" t="s">
        <v>53</v>
      </c>
      <c r="AK13" s="198" t="s">
        <v>53</v>
      </c>
      <c r="AL13" s="198" t="s">
        <v>53</v>
      </c>
      <c r="AM13" s="198" t="s">
        <v>53</v>
      </c>
      <c r="AN13" s="198" t="s">
        <v>53</v>
      </c>
      <c r="AO13" s="198" t="s">
        <v>53</v>
      </c>
      <c r="AP13" s="198" t="s">
        <v>53</v>
      </c>
      <c r="AQ13" s="198" t="s">
        <v>53</v>
      </c>
      <c r="AR13" s="198" t="s">
        <v>53</v>
      </c>
      <c r="AS13" s="198" t="s">
        <v>53</v>
      </c>
      <c r="AT13" s="198" t="s">
        <v>53</v>
      </c>
      <c r="AU13" s="198" t="s">
        <v>53</v>
      </c>
      <c r="AV13" s="335" t="s">
        <v>53</v>
      </c>
      <c r="AW13" s="336" t="s">
        <v>53</v>
      </c>
      <c r="AX13" s="198" t="s">
        <v>53</v>
      </c>
      <c r="AY13" s="198" t="s">
        <v>53</v>
      </c>
      <c r="AZ13" s="198" t="s">
        <v>53</v>
      </c>
      <c r="BA13" s="198" t="s">
        <v>53</v>
      </c>
      <c r="BB13" s="201" t="s">
        <v>53</v>
      </c>
      <c r="BC13" s="255"/>
    </row>
    <row r="14">
      <c r="A14" s="215" t="s">
        <v>668</v>
      </c>
      <c r="B14" s="204">
        <v>-0.03</v>
      </c>
      <c r="C14" s="330" t="s">
        <v>506</v>
      </c>
      <c r="D14" s="332" t="s">
        <v>612</v>
      </c>
      <c r="E14" s="351">
        <v>15.0</v>
      </c>
      <c r="F14" s="333">
        <v>11.0</v>
      </c>
      <c r="G14" s="351">
        <v>25.0</v>
      </c>
      <c r="H14" s="351">
        <v>15.0</v>
      </c>
      <c r="I14" s="198" t="s">
        <v>53</v>
      </c>
      <c r="J14" s="198" t="s">
        <v>53</v>
      </c>
      <c r="K14" s="201" t="s">
        <v>53</v>
      </c>
      <c r="L14" s="202" t="s">
        <v>53</v>
      </c>
      <c r="M14" s="338" t="s">
        <v>53</v>
      </c>
      <c r="N14" s="338" t="s">
        <v>53</v>
      </c>
      <c r="O14" s="198" t="s">
        <v>53</v>
      </c>
      <c r="P14" s="424" t="s">
        <v>53</v>
      </c>
      <c r="Q14" s="426">
        <v>50.0</v>
      </c>
      <c r="R14" s="218">
        <v>1000.0</v>
      </c>
      <c r="S14" s="205">
        <v>100.0</v>
      </c>
      <c r="T14" s="345" t="s">
        <v>125</v>
      </c>
      <c r="U14" s="345" t="s">
        <v>95</v>
      </c>
      <c r="V14" s="345" t="s">
        <v>125</v>
      </c>
      <c r="W14" s="347">
        <v>0.0</v>
      </c>
      <c r="X14" s="345">
        <v>5.0</v>
      </c>
      <c r="Y14" s="198" t="s">
        <v>53</v>
      </c>
      <c r="Z14" s="198" t="s">
        <v>53</v>
      </c>
      <c r="AA14" s="198" t="s">
        <v>53</v>
      </c>
      <c r="AB14" s="201" t="s">
        <v>53</v>
      </c>
      <c r="AC14" s="202" t="s">
        <v>53</v>
      </c>
      <c r="AD14" s="198" t="s">
        <v>53</v>
      </c>
      <c r="AE14" s="198" t="s">
        <v>53</v>
      </c>
      <c r="AF14" s="198" t="s">
        <v>53</v>
      </c>
      <c r="AG14" s="198" t="s">
        <v>53</v>
      </c>
      <c r="AH14" s="198" t="s">
        <v>53</v>
      </c>
      <c r="AI14" s="198" t="s">
        <v>53</v>
      </c>
      <c r="AJ14" s="198" t="s">
        <v>53</v>
      </c>
      <c r="AK14" s="198" t="s">
        <v>53</v>
      </c>
      <c r="AL14" s="198" t="s">
        <v>53</v>
      </c>
      <c r="AM14" s="198" t="s">
        <v>53</v>
      </c>
      <c r="AN14" s="198" t="s">
        <v>53</v>
      </c>
      <c r="AO14" s="198" t="s">
        <v>53</v>
      </c>
      <c r="AP14" s="206">
        <v>3.0</v>
      </c>
      <c r="AQ14" s="206">
        <v>3.0</v>
      </c>
      <c r="AR14" s="198" t="s">
        <v>53</v>
      </c>
      <c r="AS14" s="198" t="s">
        <v>53</v>
      </c>
      <c r="AT14" s="198" t="s">
        <v>53</v>
      </c>
      <c r="AU14" s="198" t="s">
        <v>53</v>
      </c>
      <c r="AV14" s="335" t="s">
        <v>53</v>
      </c>
      <c r="AW14" s="336" t="s">
        <v>53</v>
      </c>
      <c r="AX14" s="198" t="s">
        <v>53</v>
      </c>
      <c r="AY14" s="198" t="s">
        <v>53</v>
      </c>
      <c r="AZ14" s="198" t="s">
        <v>53</v>
      </c>
      <c r="BA14" s="198" t="s">
        <v>53</v>
      </c>
      <c r="BB14" s="201" t="s">
        <v>53</v>
      </c>
      <c r="BC14" s="255"/>
    </row>
    <row r="15">
      <c r="A15" s="215" t="s">
        <v>675</v>
      </c>
      <c r="B15" s="426">
        <v>-0.07</v>
      </c>
      <c r="C15" s="330" t="s">
        <v>506</v>
      </c>
      <c r="D15" s="330" t="s">
        <v>676</v>
      </c>
      <c r="E15" s="351">
        <v>25.0</v>
      </c>
      <c r="F15" s="351">
        <v>28.0</v>
      </c>
      <c r="G15" s="351">
        <v>25.0</v>
      </c>
      <c r="H15" s="351">
        <v>15.0</v>
      </c>
      <c r="I15" s="198" t="s">
        <v>53</v>
      </c>
      <c r="J15" s="198" t="s">
        <v>53</v>
      </c>
      <c r="K15" s="201" t="s">
        <v>53</v>
      </c>
      <c r="L15" s="202" t="s">
        <v>53</v>
      </c>
      <c r="M15" s="218">
        <v>-6.0</v>
      </c>
      <c r="N15" s="218">
        <v>6.0</v>
      </c>
      <c r="O15" s="218">
        <v>-7.0</v>
      </c>
      <c r="P15" s="428">
        <v>0.07</v>
      </c>
      <c r="Q15" s="204">
        <v>80.0</v>
      </c>
      <c r="R15" s="205">
        <v>300.0</v>
      </c>
      <c r="S15" s="206">
        <v>92.0</v>
      </c>
      <c r="T15" s="429" t="s">
        <v>59</v>
      </c>
      <c r="U15" s="429">
        <v>1.0</v>
      </c>
      <c r="V15" s="429">
        <v>1.0</v>
      </c>
      <c r="W15" s="347">
        <v>0.0</v>
      </c>
      <c r="X15" s="345">
        <v>5.0</v>
      </c>
      <c r="Y15" s="198" t="s">
        <v>53</v>
      </c>
      <c r="Z15" s="198" t="s">
        <v>53</v>
      </c>
      <c r="AA15" s="198" t="s">
        <v>53</v>
      </c>
      <c r="AB15" s="201" t="s">
        <v>53</v>
      </c>
      <c r="AC15" s="202" t="s">
        <v>53</v>
      </c>
      <c r="AD15" s="218">
        <v>-3.0</v>
      </c>
      <c r="AE15" s="198" t="s">
        <v>53</v>
      </c>
      <c r="AF15" s="198" t="s">
        <v>53</v>
      </c>
      <c r="AG15" s="198" t="s">
        <v>53</v>
      </c>
      <c r="AH15" s="198" t="s">
        <v>53</v>
      </c>
      <c r="AI15" s="198" t="s">
        <v>53</v>
      </c>
      <c r="AJ15" s="198" t="s">
        <v>53</v>
      </c>
      <c r="AK15" s="198" t="s">
        <v>53</v>
      </c>
      <c r="AL15" s="198" t="s">
        <v>53</v>
      </c>
      <c r="AM15" s="198" t="s">
        <v>53</v>
      </c>
      <c r="AN15" s="198" t="s">
        <v>53</v>
      </c>
      <c r="AO15" s="198" t="s">
        <v>53</v>
      </c>
      <c r="AP15" s="198" t="s">
        <v>53</v>
      </c>
      <c r="AQ15" s="198" t="s">
        <v>53</v>
      </c>
      <c r="AR15" s="198" t="s">
        <v>53</v>
      </c>
      <c r="AS15" s="198" t="s">
        <v>53</v>
      </c>
      <c r="AT15" s="198" t="s">
        <v>53</v>
      </c>
      <c r="AU15" s="198" t="s">
        <v>53</v>
      </c>
      <c r="AV15" s="335" t="s">
        <v>53</v>
      </c>
      <c r="AW15" s="336" t="s">
        <v>53</v>
      </c>
      <c r="AX15" s="198" t="s">
        <v>53</v>
      </c>
      <c r="AY15" s="198" t="s">
        <v>53</v>
      </c>
      <c r="AZ15" s="198" t="s">
        <v>53</v>
      </c>
      <c r="BA15" s="198" t="s">
        <v>53</v>
      </c>
      <c r="BB15" s="201" t="s">
        <v>53</v>
      </c>
      <c r="BC15" s="255"/>
    </row>
    <row r="16">
      <c r="A16" s="215" t="s">
        <v>691</v>
      </c>
      <c r="B16" s="426">
        <v>-0.08</v>
      </c>
      <c r="C16" s="330" t="s">
        <v>506</v>
      </c>
      <c r="D16" s="332" t="s">
        <v>535</v>
      </c>
      <c r="E16" s="351">
        <v>19.0</v>
      </c>
      <c r="F16" s="351">
        <v>17.0</v>
      </c>
      <c r="G16" s="351">
        <v>21.0</v>
      </c>
      <c r="H16" s="333">
        <v>11.0</v>
      </c>
      <c r="I16" s="198" t="s">
        <v>53</v>
      </c>
      <c r="J16" s="198" t="s">
        <v>53</v>
      </c>
      <c r="K16" s="201" t="s">
        <v>53</v>
      </c>
      <c r="L16" s="202" t="s">
        <v>53</v>
      </c>
      <c r="M16" s="205">
        <v>-2.0</v>
      </c>
      <c r="N16" s="205">
        <v>3.0</v>
      </c>
      <c r="O16" s="205">
        <v>-2.0</v>
      </c>
      <c r="P16" s="203">
        <v>0.03</v>
      </c>
      <c r="Q16" s="426">
        <v>50.0</v>
      </c>
      <c r="R16" s="218">
        <v>1000.0</v>
      </c>
      <c r="S16" s="205">
        <v>117.0</v>
      </c>
      <c r="T16" s="344" t="s">
        <v>200</v>
      </c>
      <c r="U16" s="345" t="s">
        <v>95</v>
      </c>
      <c r="V16" s="344" t="s">
        <v>202</v>
      </c>
      <c r="W16" s="347">
        <v>0.0</v>
      </c>
      <c r="X16" s="345">
        <v>5.0</v>
      </c>
      <c r="Y16" s="198" t="s">
        <v>53</v>
      </c>
      <c r="Z16" s="198" t="s">
        <v>53</v>
      </c>
      <c r="AA16" s="198" t="s">
        <v>53</v>
      </c>
      <c r="AB16" s="201" t="s">
        <v>53</v>
      </c>
      <c r="AC16" s="202" t="s">
        <v>53</v>
      </c>
      <c r="AD16" s="198" t="s">
        <v>53</v>
      </c>
      <c r="AE16" s="198" t="s">
        <v>53</v>
      </c>
      <c r="AF16" s="198" t="s">
        <v>53</v>
      </c>
      <c r="AG16" s="198" t="s">
        <v>53</v>
      </c>
      <c r="AH16" s="198" t="s">
        <v>53</v>
      </c>
      <c r="AI16" s="198" t="s">
        <v>53</v>
      </c>
      <c r="AJ16" s="198" t="s">
        <v>53</v>
      </c>
      <c r="AK16" s="198" t="s">
        <v>53</v>
      </c>
      <c r="AL16" s="198" t="s">
        <v>53</v>
      </c>
      <c r="AM16" s="198" t="s">
        <v>53</v>
      </c>
      <c r="AN16" s="198" t="s">
        <v>53</v>
      </c>
      <c r="AO16" s="198" t="s">
        <v>53</v>
      </c>
      <c r="AP16" s="198" t="s">
        <v>53</v>
      </c>
      <c r="AQ16" s="198" t="s">
        <v>53</v>
      </c>
      <c r="AR16" s="198" t="s">
        <v>53</v>
      </c>
      <c r="AS16" s="198" t="s">
        <v>53</v>
      </c>
      <c r="AT16" s="198" t="s">
        <v>53</v>
      </c>
      <c r="AU16" s="198" t="s">
        <v>53</v>
      </c>
      <c r="AV16" s="335" t="s">
        <v>53</v>
      </c>
      <c r="AW16" s="336" t="s">
        <v>53</v>
      </c>
      <c r="AX16" s="198" t="s">
        <v>53</v>
      </c>
      <c r="AY16" s="198" t="s">
        <v>53</v>
      </c>
      <c r="AZ16" s="198" t="s">
        <v>53</v>
      </c>
      <c r="BA16" s="198" t="s">
        <v>53</v>
      </c>
      <c r="BB16" s="201" t="s">
        <v>53</v>
      </c>
      <c r="BC16" s="255"/>
    </row>
    <row r="17">
      <c r="A17" s="215" t="s">
        <v>694</v>
      </c>
      <c r="B17" s="204">
        <v>-0.06</v>
      </c>
      <c r="C17" s="332" t="s">
        <v>611</v>
      </c>
      <c r="D17" s="332" t="s">
        <v>535</v>
      </c>
      <c r="E17" s="351">
        <v>14.0</v>
      </c>
      <c r="F17" s="351">
        <v>15.0</v>
      </c>
      <c r="G17" s="351">
        <v>27.0</v>
      </c>
      <c r="H17" s="351">
        <v>20.0</v>
      </c>
      <c r="I17" s="198" t="s">
        <v>53</v>
      </c>
      <c r="J17" s="198" t="s">
        <v>53</v>
      </c>
      <c r="K17" s="201" t="s">
        <v>53</v>
      </c>
      <c r="L17" s="202" t="s">
        <v>53</v>
      </c>
      <c r="M17" s="205">
        <v>-2.0</v>
      </c>
      <c r="N17" s="205">
        <v>2.0</v>
      </c>
      <c r="O17" s="205">
        <v>-3.0</v>
      </c>
      <c r="P17" s="203">
        <v>0.04</v>
      </c>
      <c r="Q17" s="204">
        <v>70.0</v>
      </c>
      <c r="R17" s="205">
        <v>400.0</v>
      </c>
      <c r="S17" s="205">
        <v>109.0</v>
      </c>
      <c r="T17" s="344" t="s">
        <v>166</v>
      </c>
      <c r="U17" s="345" t="s">
        <v>95</v>
      </c>
      <c r="V17" s="345" t="s">
        <v>166</v>
      </c>
      <c r="W17" s="347">
        <v>0.0</v>
      </c>
      <c r="X17" s="345">
        <v>5.0</v>
      </c>
      <c r="Y17" s="198" t="s">
        <v>53</v>
      </c>
      <c r="Z17" s="198" t="s">
        <v>53</v>
      </c>
      <c r="AA17" s="198" t="s">
        <v>53</v>
      </c>
      <c r="AB17" s="201" t="s">
        <v>53</v>
      </c>
      <c r="AC17" s="202" t="s">
        <v>53</v>
      </c>
      <c r="AD17" s="198" t="s">
        <v>53</v>
      </c>
      <c r="AE17" s="198" t="s">
        <v>53</v>
      </c>
      <c r="AF17" s="198" t="s">
        <v>53</v>
      </c>
      <c r="AG17" s="206">
        <v>15.0</v>
      </c>
      <c r="AH17" s="198" t="s">
        <v>53</v>
      </c>
      <c r="AI17" s="198" t="s">
        <v>53</v>
      </c>
      <c r="AJ17" s="198" t="s">
        <v>53</v>
      </c>
      <c r="AK17" s="198" t="s">
        <v>53</v>
      </c>
      <c r="AL17" s="198" t="s">
        <v>53</v>
      </c>
      <c r="AM17" s="198" t="s">
        <v>53</v>
      </c>
      <c r="AN17" s="198" t="s">
        <v>53</v>
      </c>
      <c r="AO17" s="198" t="s">
        <v>53</v>
      </c>
      <c r="AP17" s="198" t="s">
        <v>53</v>
      </c>
      <c r="AQ17" s="198" t="s">
        <v>53</v>
      </c>
      <c r="AR17" s="198" t="s">
        <v>53</v>
      </c>
      <c r="AS17" s="198" t="s">
        <v>53</v>
      </c>
      <c r="AT17" s="198" t="s">
        <v>53</v>
      </c>
      <c r="AU17" s="198" t="s">
        <v>53</v>
      </c>
      <c r="AV17" s="335" t="s">
        <v>53</v>
      </c>
      <c r="AW17" s="336" t="s">
        <v>53</v>
      </c>
      <c r="AX17" s="198" t="s">
        <v>53</v>
      </c>
      <c r="AY17" s="198" t="s">
        <v>53</v>
      </c>
      <c r="AZ17" s="198" t="s">
        <v>53</v>
      </c>
      <c r="BA17" s="198" t="s">
        <v>53</v>
      </c>
      <c r="BB17" s="201" t="s">
        <v>53</v>
      </c>
      <c r="BC17" s="255"/>
    </row>
    <row r="18">
      <c r="A18" s="215" t="s">
        <v>696</v>
      </c>
      <c r="B18" s="426">
        <v>-0.07</v>
      </c>
      <c r="C18" s="332" t="s">
        <v>611</v>
      </c>
      <c r="D18" s="332" t="s">
        <v>535</v>
      </c>
      <c r="E18" s="351">
        <v>25.0</v>
      </c>
      <c r="F18" s="351">
        <v>32.0</v>
      </c>
      <c r="G18" s="351">
        <v>31.0</v>
      </c>
      <c r="H18" s="430">
        <v>31.0</v>
      </c>
      <c r="I18" s="198" t="s">
        <v>53</v>
      </c>
      <c r="J18" s="198" t="s">
        <v>53</v>
      </c>
      <c r="K18" s="201" t="s">
        <v>53</v>
      </c>
      <c r="L18" s="202" t="s">
        <v>53</v>
      </c>
      <c r="M18" s="205">
        <v>-4.0</v>
      </c>
      <c r="N18" s="205">
        <v>4.0</v>
      </c>
      <c r="O18" s="205">
        <v>-4.0</v>
      </c>
      <c r="P18" s="203">
        <v>0.05</v>
      </c>
      <c r="Q18" s="204">
        <v>80.0</v>
      </c>
      <c r="R18" s="205">
        <v>400.0</v>
      </c>
      <c r="S18" s="205">
        <v>125.0</v>
      </c>
      <c r="T18" s="345" t="s">
        <v>82</v>
      </c>
      <c r="U18" s="345" t="s">
        <v>51</v>
      </c>
      <c r="V18" s="345" t="s">
        <v>125</v>
      </c>
      <c r="W18" s="347">
        <v>0.0</v>
      </c>
      <c r="X18" s="345">
        <v>5.0</v>
      </c>
      <c r="Y18" s="198" t="s">
        <v>53</v>
      </c>
      <c r="Z18" s="198" t="s">
        <v>53</v>
      </c>
      <c r="AA18" s="198" t="s">
        <v>53</v>
      </c>
      <c r="AB18" s="201" t="s">
        <v>53</v>
      </c>
      <c r="AC18" s="202" t="s">
        <v>53</v>
      </c>
      <c r="AD18" s="218">
        <v>-3.0</v>
      </c>
      <c r="AE18" s="198" t="s">
        <v>53</v>
      </c>
      <c r="AF18" s="198" t="s">
        <v>53</v>
      </c>
      <c r="AG18" s="198" t="s">
        <v>53</v>
      </c>
      <c r="AH18" s="198" t="s">
        <v>53</v>
      </c>
      <c r="AI18" s="198" t="s">
        <v>53</v>
      </c>
      <c r="AJ18" s="198" t="s">
        <v>53</v>
      </c>
      <c r="AK18" s="198" t="s">
        <v>53</v>
      </c>
      <c r="AL18" s="198" t="s">
        <v>53</v>
      </c>
      <c r="AM18" s="198" t="s">
        <v>53</v>
      </c>
      <c r="AN18" s="198" t="s">
        <v>53</v>
      </c>
      <c r="AO18" s="198" t="s">
        <v>53</v>
      </c>
      <c r="AP18" s="198" t="s">
        <v>53</v>
      </c>
      <c r="AQ18" s="198" t="s">
        <v>53</v>
      </c>
      <c r="AR18" s="198" t="s">
        <v>53</v>
      </c>
      <c r="AS18" s="198" t="s">
        <v>53</v>
      </c>
      <c r="AT18" s="198" t="s">
        <v>53</v>
      </c>
      <c r="AU18" s="198" t="s">
        <v>53</v>
      </c>
      <c r="AV18" s="335" t="s">
        <v>53</v>
      </c>
      <c r="AW18" s="336" t="s">
        <v>53</v>
      </c>
      <c r="AX18" s="198" t="s">
        <v>53</v>
      </c>
      <c r="AY18" s="198" t="s">
        <v>53</v>
      </c>
      <c r="AZ18" s="198" t="s">
        <v>53</v>
      </c>
      <c r="BA18" s="198" t="s">
        <v>53</v>
      </c>
      <c r="BB18" s="201" t="s">
        <v>53</v>
      </c>
      <c r="BC18" s="255"/>
    </row>
    <row r="19">
      <c r="A19" s="225" t="s">
        <v>703</v>
      </c>
      <c r="B19" s="432">
        <v>-0.07</v>
      </c>
      <c r="C19" s="434" t="s">
        <v>506</v>
      </c>
      <c r="D19" s="377" t="s">
        <v>535</v>
      </c>
      <c r="E19" s="385">
        <v>28.0</v>
      </c>
      <c r="F19" s="385">
        <v>35.0</v>
      </c>
      <c r="G19" s="385">
        <v>25.0</v>
      </c>
      <c r="H19" s="385">
        <v>27.0</v>
      </c>
      <c r="I19" s="231" t="s">
        <v>53</v>
      </c>
      <c r="J19" s="231" t="s">
        <v>53</v>
      </c>
      <c r="K19" s="232" t="s">
        <v>53</v>
      </c>
      <c r="L19" s="436" t="s">
        <v>53</v>
      </c>
      <c r="M19" s="227">
        <v>-4.0</v>
      </c>
      <c r="N19" s="227">
        <v>4.0</v>
      </c>
      <c r="O19" s="227">
        <v>-4.0</v>
      </c>
      <c r="P19" s="438">
        <v>0.06</v>
      </c>
      <c r="Q19" s="226">
        <v>80.0</v>
      </c>
      <c r="R19" s="227">
        <v>300.0</v>
      </c>
      <c r="S19" s="227">
        <v>134.0</v>
      </c>
      <c r="T19" s="403" t="s">
        <v>125</v>
      </c>
      <c r="U19" s="403" t="s">
        <v>95</v>
      </c>
      <c r="V19" s="403" t="s">
        <v>125</v>
      </c>
      <c r="W19" s="440">
        <v>0.0</v>
      </c>
      <c r="X19" s="403">
        <v>5.0</v>
      </c>
      <c r="Y19" s="231" t="s">
        <v>53</v>
      </c>
      <c r="Z19" s="231" t="s">
        <v>53</v>
      </c>
      <c r="AA19" s="231" t="s">
        <v>53</v>
      </c>
      <c r="AB19" s="232" t="s">
        <v>53</v>
      </c>
      <c r="AC19" s="436" t="s">
        <v>53</v>
      </c>
      <c r="AD19" s="395">
        <v>-3.0</v>
      </c>
      <c r="AE19" s="231" t="s">
        <v>53</v>
      </c>
      <c r="AF19" s="231" t="s">
        <v>53</v>
      </c>
      <c r="AG19" s="231" t="s">
        <v>53</v>
      </c>
      <c r="AH19" s="231" t="s">
        <v>53</v>
      </c>
      <c r="AI19" s="231" t="s">
        <v>53</v>
      </c>
      <c r="AJ19" s="231" t="s">
        <v>53</v>
      </c>
      <c r="AK19" s="231" t="s">
        <v>53</v>
      </c>
      <c r="AL19" s="231" t="s">
        <v>53</v>
      </c>
      <c r="AM19" s="231" t="s">
        <v>53</v>
      </c>
      <c r="AN19" s="231" t="s">
        <v>53</v>
      </c>
      <c r="AO19" s="231" t="s">
        <v>53</v>
      </c>
      <c r="AP19" s="231" t="s">
        <v>53</v>
      </c>
      <c r="AQ19" s="231" t="s">
        <v>53</v>
      </c>
      <c r="AR19" s="231" t="s">
        <v>53</v>
      </c>
      <c r="AS19" s="231" t="s">
        <v>53</v>
      </c>
      <c r="AT19" s="231" t="s">
        <v>53</v>
      </c>
      <c r="AU19" s="231" t="s">
        <v>53</v>
      </c>
      <c r="AV19" s="387" t="s">
        <v>53</v>
      </c>
      <c r="AW19" s="389" t="s">
        <v>53</v>
      </c>
      <c r="AX19" s="231" t="s">
        <v>53</v>
      </c>
      <c r="AY19" s="231" t="s">
        <v>53</v>
      </c>
      <c r="AZ19" s="231" t="s">
        <v>53</v>
      </c>
      <c r="BA19" s="231" t="s">
        <v>53</v>
      </c>
      <c r="BB19" s="232" t="s">
        <v>53</v>
      </c>
      <c r="BC19" s="263"/>
      <c r="BD19" s="406"/>
      <c r="BE19" s="406"/>
      <c r="BF19" s="406"/>
      <c r="BG19" s="406"/>
      <c r="BH19" s="406"/>
      <c r="BI19" s="406"/>
      <c r="BJ19" s="406"/>
      <c r="BK19" s="406"/>
      <c r="BL19" s="406"/>
      <c r="BM19" s="406"/>
      <c r="BN19" s="406"/>
      <c r="BO19" s="406"/>
      <c r="BP19" s="406"/>
      <c r="BQ19" s="406"/>
      <c r="BR19" s="406"/>
      <c r="BS19" s="406"/>
    </row>
    <row r="20">
      <c r="A20" s="272" t="s">
        <v>710</v>
      </c>
    </row>
    <row r="21">
      <c r="A21" s="215" t="s">
        <v>711</v>
      </c>
      <c r="B21" s="444" t="s">
        <v>713</v>
      </c>
      <c r="C21" s="445">
        <v>4.0</v>
      </c>
      <c r="D21" s="445">
        <v>-8.0</v>
      </c>
      <c r="E21" s="446">
        <v>32.0</v>
      </c>
      <c r="F21" s="445">
        <v>37.0</v>
      </c>
      <c r="G21" s="444">
        <v>40.0</v>
      </c>
      <c r="H21" s="445">
        <v>20.0</v>
      </c>
      <c r="I21" s="198" t="s">
        <v>53</v>
      </c>
      <c r="J21" s="198" t="s">
        <v>53</v>
      </c>
      <c r="K21" s="201" t="s">
        <v>53</v>
      </c>
      <c r="L21" s="202" t="s">
        <v>53</v>
      </c>
      <c r="M21" s="445">
        <v>-4.0</v>
      </c>
      <c r="N21" s="445">
        <v>4.0</v>
      </c>
      <c r="O21" s="445">
        <v>-4.0</v>
      </c>
      <c r="P21" s="447" t="s">
        <v>725</v>
      </c>
      <c r="Q21" s="448">
        <v>90.0</v>
      </c>
      <c r="R21" s="449">
        <v>200.0</v>
      </c>
      <c r="S21" s="451">
        <v>184.0</v>
      </c>
      <c r="T21" s="445" t="s">
        <v>51</v>
      </c>
      <c r="U21" s="445" t="s">
        <v>82</v>
      </c>
      <c r="V21" s="445" t="s">
        <v>51</v>
      </c>
      <c r="W21" s="445">
        <v>0.0</v>
      </c>
      <c r="X21" s="449">
        <v>7.0</v>
      </c>
      <c r="Y21" s="198" t="s">
        <v>53</v>
      </c>
      <c r="Z21" s="198" t="s">
        <v>53</v>
      </c>
      <c r="AA21" s="198" t="s">
        <v>53</v>
      </c>
      <c r="AB21" s="201" t="s">
        <v>53</v>
      </c>
      <c r="AC21" s="202" t="s">
        <v>53</v>
      </c>
      <c r="AD21" s="451">
        <v>-3.0</v>
      </c>
      <c r="AE21" s="198" t="s">
        <v>53</v>
      </c>
      <c r="AF21" s="198" t="s">
        <v>53</v>
      </c>
      <c r="AG21" s="198" t="s">
        <v>53</v>
      </c>
      <c r="AH21" s="198" t="s">
        <v>53</v>
      </c>
      <c r="AI21" s="198" t="s">
        <v>53</v>
      </c>
      <c r="AJ21" s="198" t="s">
        <v>53</v>
      </c>
      <c r="AK21" s="198" t="s">
        <v>53</v>
      </c>
      <c r="AL21" s="198" t="s">
        <v>53</v>
      </c>
      <c r="AM21" s="198" t="s">
        <v>53</v>
      </c>
      <c r="AN21" s="198" t="s">
        <v>53</v>
      </c>
      <c r="AO21" s="198" t="s">
        <v>53</v>
      </c>
      <c r="AP21" s="198" t="s">
        <v>53</v>
      </c>
      <c r="AQ21" s="198" t="s">
        <v>53</v>
      </c>
      <c r="AR21" s="198" t="s">
        <v>53</v>
      </c>
      <c r="AS21" s="198" t="s">
        <v>53</v>
      </c>
      <c r="AT21" s="198" t="s">
        <v>53</v>
      </c>
      <c r="AU21" s="198" t="s">
        <v>53</v>
      </c>
      <c r="AV21" s="201" t="s">
        <v>53</v>
      </c>
      <c r="AW21" s="202" t="s">
        <v>53</v>
      </c>
      <c r="AX21" s="198" t="s">
        <v>53</v>
      </c>
      <c r="AY21" s="198" t="s">
        <v>53</v>
      </c>
      <c r="AZ21" s="198" t="s">
        <v>53</v>
      </c>
      <c r="BA21" s="198" t="s">
        <v>53</v>
      </c>
      <c r="BB21" s="201" t="s">
        <v>53</v>
      </c>
      <c r="BC21" s="255"/>
    </row>
    <row r="22">
      <c r="A22" s="225" t="s">
        <v>737</v>
      </c>
      <c r="B22" s="452" t="s">
        <v>738</v>
      </c>
      <c r="C22" s="453">
        <v>5.0</v>
      </c>
      <c r="D22" s="453">
        <v>-9.0</v>
      </c>
      <c r="E22" s="454">
        <v>45.0</v>
      </c>
      <c r="F22" s="453">
        <v>55.0</v>
      </c>
      <c r="G22" s="456">
        <v>50.0</v>
      </c>
      <c r="H22" s="453">
        <v>30.0</v>
      </c>
      <c r="I22" s="231" t="s">
        <v>53</v>
      </c>
      <c r="J22" s="231" t="s">
        <v>53</v>
      </c>
      <c r="K22" s="232" t="s">
        <v>53</v>
      </c>
      <c r="L22" s="436" t="s">
        <v>53</v>
      </c>
      <c r="M22" s="458">
        <v>-5.0</v>
      </c>
      <c r="N22" s="458">
        <v>5.0</v>
      </c>
      <c r="O22" s="458">
        <v>-6.0</v>
      </c>
      <c r="P22" s="460" t="s">
        <v>741</v>
      </c>
      <c r="Q22" s="456">
        <v>90.0</v>
      </c>
      <c r="R22" s="453">
        <v>100.0</v>
      </c>
      <c r="S22" s="458">
        <v>184.0</v>
      </c>
      <c r="T22" s="458">
        <v>1.0</v>
      </c>
      <c r="U22" s="462" t="s">
        <v>59</v>
      </c>
      <c r="V22" s="458">
        <v>1.0</v>
      </c>
      <c r="W22" s="462">
        <v>0.0</v>
      </c>
      <c r="X22" s="453">
        <v>8.0</v>
      </c>
      <c r="Y22" s="231" t="s">
        <v>53</v>
      </c>
      <c r="Z22" s="231" t="s">
        <v>53</v>
      </c>
      <c r="AA22" s="231" t="s">
        <v>53</v>
      </c>
      <c r="AB22" s="232" t="s">
        <v>53</v>
      </c>
      <c r="AC22" s="436" t="s">
        <v>53</v>
      </c>
      <c r="AD22" s="458">
        <v>-3.0</v>
      </c>
      <c r="AE22" s="231" t="s">
        <v>53</v>
      </c>
      <c r="AF22" s="231" t="s">
        <v>53</v>
      </c>
      <c r="AG22" s="231" t="s">
        <v>53</v>
      </c>
      <c r="AH22" s="231" t="s">
        <v>53</v>
      </c>
      <c r="AI22" s="231" t="s">
        <v>53</v>
      </c>
      <c r="AJ22" s="231" t="s">
        <v>53</v>
      </c>
      <c r="AK22" s="231" t="s">
        <v>53</v>
      </c>
      <c r="AL22" s="231" t="s">
        <v>53</v>
      </c>
      <c r="AM22" s="231" t="s">
        <v>53</v>
      </c>
      <c r="AN22" s="231" t="s">
        <v>53</v>
      </c>
      <c r="AO22" s="231" t="s">
        <v>53</v>
      </c>
      <c r="AP22" s="231" t="s">
        <v>53</v>
      </c>
      <c r="AQ22" s="231" t="s">
        <v>53</v>
      </c>
      <c r="AR22" s="231" t="s">
        <v>53</v>
      </c>
      <c r="AS22" s="231" t="s">
        <v>53</v>
      </c>
      <c r="AT22" s="231" t="s">
        <v>53</v>
      </c>
      <c r="AU22" s="231" t="s">
        <v>53</v>
      </c>
      <c r="AV22" s="232" t="s">
        <v>53</v>
      </c>
      <c r="AW22" s="436" t="s">
        <v>53</v>
      </c>
      <c r="AX22" s="231" t="s">
        <v>53</v>
      </c>
      <c r="AY22" s="231" t="s">
        <v>53</v>
      </c>
      <c r="AZ22" s="231" t="s">
        <v>53</v>
      </c>
      <c r="BA22" s="231" t="s">
        <v>53</v>
      </c>
      <c r="BB22" s="232" t="s">
        <v>53</v>
      </c>
      <c r="BC22" s="263"/>
      <c r="BD22" s="406"/>
      <c r="BE22" s="406"/>
      <c r="BF22" s="406"/>
      <c r="BG22" s="406"/>
      <c r="BH22" s="406"/>
      <c r="BI22" s="406"/>
      <c r="BJ22" s="406"/>
      <c r="BK22" s="406"/>
      <c r="BL22" s="406"/>
      <c r="BM22" s="406"/>
      <c r="BN22" s="406"/>
      <c r="BO22" s="406"/>
      <c r="BP22" s="406"/>
      <c r="BQ22" s="406"/>
      <c r="BR22" s="406"/>
      <c r="BS22" s="406"/>
    </row>
    <row r="23" ht="7.5" customHeight="1">
      <c r="A23" s="464"/>
      <c r="B23" s="464"/>
      <c r="C23" s="464"/>
      <c r="D23" s="464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  <c r="AA23" s="464"/>
      <c r="AB23" s="464"/>
      <c r="AC23" s="464"/>
      <c r="AD23" s="464"/>
      <c r="AE23" s="464"/>
      <c r="AF23" s="464"/>
      <c r="AG23" s="464"/>
      <c r="AH23" s="464"/>
      <c r="AI23" s="464"/>
      <c r="AJ23" s="464"/>
      <c r="AK23" s="464"/>
      <c r="AL23" s="464"/>
      <c r="AM23" s="464"/>
      <c r="AN23" s="464"/>
      <c r="AO23" s="464"/>
      <c r="AP23" s="464"/>
      <c r="AQ23" s="464"/>
      <c r="AR23" s="464"/>
      <c r="AS23" s="464"/>
      <c r="AT23" s="464"/>
      <c r="AU23" s="464"/>
      <c r="AV23" s="464"/>
      <c r="AW23" s="464"/>
      <c r="AX23" s="464"/>
      <c r="AY23" s="464"/>
      <c r="AZ23" s="464"/>
      <c r="BA23" s="464"/>
      <c r="BB23" s="464"/>
      <c r="BC23" s="464"/>
      <c r="BD23" s="464"/>
      <c r="BE23" s="464"/>
      <c r="BF23" s="464"/>
      <c r="BG23" s="464"/>
      <c r="BH23" s="464"/>
      <c r="BI23" s="464"/>
      <c r="BJ23" s="464"/>
      <c r="BK23" s="464"/>
      <c r="BL23" s="464"/>
      <c r="BM23" s="464"/>
      <c r="BN23" s="464"/>
      <c r="BO23" s="464"/>
      <c r="BP23" s="464"/>
      <c r="BQ23" s="464"/>
      <c r="BR23" s="464"/>
      <c r="BS23" s="464"/>
    </row>
    <row r="24">
      <c r="A24" s="271" t="s">
        <v>744</v>
      </c>
    </row>
    <row r="25">
      <c r="A25" s="272" t="s">
        <v>503</v>
      </c>
    </row>
    <row r="26">
      <c r="A26" s="273" t="s">
        <v>745</v>
      </c>
      <c r="B26" s="308">
        <v>-0.03</v>
      </c>
      <c r="C26" s="409" t="s">
        <v>747</v>
      </c>
      <c r="D26" s="276" t="s">
        <v>507</v>
      </c>
      <c r="E26" s="466">
        <v>15.0</v>
      </c>
      <c r="F26" s="466">
        <v>12.0</v>
      </c>
      <c r="G26" s="278">
        <v>7.0</v>
      </c>
      <c r="H26" s="277">
        <v>0.0</v>
      </c>
      <c r="I26" s="280" t="s">
        <v>53</v>
      </c>
      <c r="J26" s="280" t="s">
        <v>53</v>
      </c>
      <c r="K26" s="281" t="s">
        <v>53</v>
      </c>
      <c r="L26" s="289" t="s">
        <v>53</v>
      </c>
      <c r="M26" s="280" t="s">
        <v>53</v>
      </c>
      <c r="N26" s="280" t="s">
        <v>53</v>
      </c>
      <c r="O26" s="280" t="s">
        <v>53</v>
      </c>
      <c r="P26" s="281" t="s">
        <v>53</v>
      </c>
      <c r="Q26" s="274">
        <v>90.0</v>
      </c>
      <c r="R26" s="312">
        <v>100.0</v>
      </c>
      <c r="S26" s="322">
        <v>92.0</v>
      </c>
      <c r="T26" s="468">
        <v>3.0</v>
      </c>
      <c r="U26" s="468">
        <v>10.0</v>
      </c>
      <c r="V26" s="468">
        <v>3.0</v>
      </c>
      <c r="W26" s="468">
        <v>5.0</v>
      </c>
      <c r="X26" s="314">
        <v>10.0</v>
      </c>
      <c r="Y26" s="280" t="s">
        <v>53</v>
      </c>
      <c r="Z26" s="280" t="s">
        <v>53</v>
      </c>
      <c r="AA26" s="280" t="s">
        <v>53</v>
      </c>
      <c r="AB26" s="281" t="s">
        <v>53</v>
      </c>
      <c r="AC26" s="289" t="s">
        <v>53</v>
      </c>
      <c r="AD26" s="280" t="s">
        <v>53</v>
      </c>
      <c r="AE26" s="280" t="s">
        <v>53</v>
      </c>
      <c r="AF26" s="280" t="s">
        <v>53</v>
      </c>
      <c r="AG26" s="280" t="s">
        <v>53</v>
      </c>
      <c r="AH26" s="280" t="s">
        <v>53</v>
      </c>
      <c r="AI26" s="280" t="s">
        <v>53</v>
      </c>
      <c r="AJ26" s="280" t="s">
        <v>53</v>
      </c>
      <c r="AK26" s="280" t="s">
        <v>53</v>
      </c>
      <c r="AL26" s="280" t="s">
        <v>53</v>
      </c>
      <c r="AM26" s="280" t="s">
        <v>53</v>
      </c>
      <c r="AN26" s="280" t="s">
        <v>53</v>
      </c>
      <c r="AO26" s="280" t="s">
        <v>53</v>
      </c>
      <c r="AP26" s="280" t="s">
        <v>53</v>
      </c>
      <c r="AQ26" s="280" t="s">
        <v>53</v>
      </c>
      <c r="AR26" s="280" t="s">
        <v>53</v>
      </c>
      <c r="AS26" s="280" t="s">
        <v>53</v>
      </c>
      <c r="AT26" s="280" t="s">
        <v>53</v>
      </c>
      <c r="AU26" s="280" t="s">
        <v>53</v>
      </c>
      <c r="AV26" s="281" t="s">
        <v>53</v>
      </c>
      <c r="AW26" s="289" t="s">
        <v>53</v>
      </c>
      <c r="AX26" s="280" t="s">
        <v>53</v>
      </c>
      <c r="AY26" s="280" t="s">
        <v>53</v>
      </c>
      <c r="AZ26" s="280" t="s">
        <v>53</v>
      </c>
      <c r="BA26" s="280" t="s">
        <v>53</v>
      </c>
      <c r="BB26" s="364" t="s">
        <v>53</v>
      </c>
      <c r="BC26" s="326"/>
      <c r="BD26" s="233"/>
      <c r="BE26" s="233"/>
      <c r="BF26" s="233"/>
      <c r="BG26" s="233"/>
      <c r="BH26" s="233"/>
      <c r="BI26" s="233"/>
      <c r="BJ26" s="233"/>
      <c r="BK26" s="233"/>
      <c r="BL26" s="233"/>
      <c r="BM26" s="233"/>
      <c r="BN26" s="233"/>
      <c r="BO26" s="233"/>
      <c r="BP26" s="233"/>
      <c r="BQ26" s="233"/>
      <c r="BR26" s="233"/>
      <c r="BS26" s="233"/>
    </row>
    <row r="27">
      <c r="A27" s="215" t="s">
        <v>753</v>
      </c>
      <c r="B27" s="343">
        <v>-0.03</v>
      </c>
      <c r="C27" s="332" t="s">
        <v>747</v>
      </c>
      <c r="D27" s="332" t="s">
        <v>612</v>
      </c>
      <c r="E27" s="351">
        <v>10.0</v>
      </c>
      <c r="F27" s="351">
        <v>10.0</v>
      </c>
      <c r="G27" s="333">
        <v>0.0</v>
      </c>
      <c r="H27" s="333">
        <v>0.0</v>
      </c>
      <c r="I27" s="198" t="s">
        <v>53</v>
      </c>
      <c r="J27" s="198" t="s">
        <v>53</v>
      </c>
      <c r="K27" s="335" t="s">
        <v>53</v>
      </c>
      <c r="L27" s="336" t="s">
        <v>53</v>
      </c>
      <c r="M27" s="198" t="s">
        <v>53</v>
      </c>
      <c r="N27" s="198" t="s">
        <v>53</v>
      </c>
      <c r="O27" s="198" t="s">
        <v>53</v>
      </c>
      <c r="P27" s="335" t="s">
        <v>53</v>
      </c>
      <c r="Q27" s="328">
        <v>90.0</v>
      </c>
      <c r="R27" s="206">
        <v>100.0</v>
      </c>
      <c r="S27" s="205">
        <v>92.0</v>
      </c>
      <c r="T27" s="345">
        <v>2.0</v>
      </c>
      <c r="U27" s="344">
        <v>7.0</v>
      </c>
      <c r="V27" s="345">
        <v>2.0</v>
      </c>
      <c r="W27" s="344">
        <v>3.0</v>
      </c>
      <c r="X27" s="345">
        <v>8.0</v>
      </c>
      <c r="Y27" s="198" t="s">
        <v>53</v>
      </c>
      <c r="Z27" s="198" t="s">
        <v>53</v>
      </c>
      <c r="AA27" s="198" t="s">
        <v>53</v>
      </c>
      <c r="AB27" s="335" t="s">
        <v>53</v>
      </c>
      <c r="AC27" s="336" t="s">
        <v>53</v>
      </c>
      <c r="AD27" s="198" t="s">
        <v>53</v>
      </c>
      <c r="AE27" s="198" t="s">
        <v>53</v>
      </c>
      <c r="AF27" s="198" t="s">
        <v>53</v>
      </c>
      <c r="AG27" s="198" t="s">
        <v>53</v>
      </c>
      <c r="AH27" s="198" t="s">
        <v>53</v>
      </c>
      <c r="AI27" s="198" t="s">
        <v>53</v>
      </c>
      <c r="AJ27" s="198" t="s">
        <v>53</v>
      </c>
      <c r="AK27" s="198" t="s">
        <v>53</v>
      </c>
      <c r="AL27" s="198" t="s">
        <v>53</v>
      </c>
      <c r="AM27" s="198" t="s">
        <v>53</v>
      </c>
      <c r="AN27" s="198" t="s">
        <v>53</v>
      </c>
      <c r="AO27" s="198" t="s">
        <v>53</v>
      </c>
      <c r="AP27" s="198" t="s">
        <v>53</v>
      </c>
      <c r="AQ27" s="198" t="s">
        <v>53</v>
      </c>
      <c r="AR27" s="198" t="s">
        <v>53</v>
      </c>
      <c r="AS27" s="198" t="s">
        <v>53</v>
      </c>
      <c r="AT27" s="198" t="s">
        <v>53</v>
      </c>
      <c r="AU27" s="198" t="s">
        <v>53</v>
      </c>
      <c r="AV27" s="335" t="s">
        <v>53</v>
      </c>
      <c r="AW27" s="336" t="s">
        <v>53</v>
      </c>
      <c r="AX27" s="198" t="s">
        <v>53</v>
      </c>
      <c r="AY27" s="198" t="s">
        <v>53</v>
      </c>
      <c r="AZ27" s="198" t="s">
        <v>53</v>
      </c>
      <c r="BA27" s="198" t="s">
        <v>53</v>
      </c>
      <c r="BB27" s="201" t="s">
        <v>53</v>
      </c>
      <c r="BC27" s="255"/>
    </row>
    <row r="28">
      <c r="A28" s="215" t="s">
        <v>756</v>
      </c>
      <c r="B28" s="343">
        <v>-0.03</v>
      </c>
      <c r="C28" s="332" t="s">
        <v>747</v>
      </c>
      <c r="D28" s="330" t="s">
        <v>757</v>
      </c>
      <c r="E28" s="351">
        <v>6.0</v>
      </c>
      <c r="F28" s="351">
        <v>7.0</v>
      </c>
      <c r="G28" s="333">
        <v>0.0</v>
      </c>
      <c r="H28" s="333">
        <v>0.0</v>
      </c>
      <c r="I28" s="198" t="s">
        <v>53</v>
      </c>
      <c r="J28" s="198" t="s">
        <v>53</v>
      </c>
      <c r="K28" s="335" t="s">
        <v>53</v>
      </c>
      <c r="L28" s="336" t="s">
        <v>53</v>
      </c>
      <c r="M28" s="198" t="s">
        <v>53</v>
      </c>
      <c r="N28" s="198" t="s">
        <v>53</v>
      </c>
      <c r="O28" s="198" t="s">
        <v>53</v>
      </c>
      <c r="P28" s="335" t="s">
        <v>53</v>
      </c>
      <c r="Q28" s="343">
        <v>70.0</v>
      </c>
      <c r="R28" s="206">
        <v>100.0</v>
      </c>
      <c r="S28" s="206">
        <v>84.0</v>
      </c>
      <c r="T28" s="345">
        <v>2.0</v>
      </c>
      <c r="U28" s="344">
        <v>7.0</v>
      </c>
      <c r="V28" s="345">
        <v>2.0</v>
      </c>
      <c r="W28" s="344">
        <v>3.0</v>
      </c>
      <c r="X28" s="429">
        <v>6.0</v>
      </c>
      <c r="Y28" s="198" t="s">
        <v>53</v>
      </c>
      <c r="Z28" s="198" t="s">
        <v>53</v>
      </c>
      <c r="AA28" s="198" t="s">
        <v>53</v>
      </c>
      <c r="AB28" s="335" t="s">
        <v>53</v>
      </c>
      <c r="AC28" s="336" t="s">
        <v>53</v>
      </c>
      <c r="AD28" s="198" t="s">
        <v>53</v>
      </c>
      <c r="AE28" s="198" t="s">
        <v>53</v>
      </c>
      <c r="AF28" s="198" t="s">
        <v>53</v>
      </c>
      <c r="AG28" s="198" t="s">
        <v>53</v>
      </c>
      <c r="AH28" s="198" t="s">
        <v>53</v>
      </c>
      <c r="AI28" s="198" t="s">
        <v>53</v>
      </c>
      <c r="AJ28" s="198" t="s">
        <v>53</v>
      </c>
      <c r="AK28" s="198" t="s">
        <v>53</v>
      </c>
      <c r="AL28" s="198" t="s">
        <v>53</v>
      </c>
      <c r="AM28" s="198" t="s">
        <v>53</v>
      </c>
      <c r="AN28" s="198" t="s">
        <v>53</v>
      </c>
      <c r="AO28" s="198" t="s">
        <v>53</v>
      </c>
      <c r="AP28" s="198" t="s">
        <v>53</v>
      </c>
      <c r="AQ28" s="198" t="s">
        <v>53</v>
      </c>
      <c r="AR28" s="198" t="s">
        <v>53</v>
      </c>
      <c r="AS28" s="198" t="s">
        <v>53</v>
      </c>
      <c r="AT28" s="198" t="s">
        <v>53</v>
      </c>
      <c r="AU28" s="198" t="s">
        <v>53</v>
      </c>
      <c r="AV28" s="335" t="s">
        <v>53</v>
      </c>
      <c r="AW28" s="336" t="s">
        <v>53</v>
      </c>
      <c r="AX28" s="198" t="s">
        <v>53</v>
      </c>
      <c r="AY28" s="198" t="s">
        <v>53</v>
      </c>
      <c r="AZ28" s="198" t="s">
        <v>53</v>
      </c>
      <c r="BA28" s="198" t="s">
        <v>53</v>
      </c>
      <c r="BB28" s="201" t="s">
        <v>53</v>
      </c>
      <c r="BC28" s="255"/>
    </row>
    <row r="29">
      <c r="A29" s="215" t="s">
        <v>760</v>
      </c>
      <c r="B29" s="328">
        <v>-0.01</v>
      </c>
      <c r="C29" s="332" t="s">
        <v>747</v>
      </c>
      <c r="D29" s="422" t="s">
        <v>507</v>
      </c>
      <c r="E29" s="333">
        <v>4.0</v>
      </c>
      <c r="F29" s="333">
        <v>3.0</v>
      </c>
      <c r="G29" s="351">
        <v>4.0</v>
      </c>
      <c r="H29" s="351">
        <v>3.0</v>
      </c>
      <c r="I29" s="198" t="s">
        <v>53</v>
      </c>
      <c r="J29" s="198" t="s">
        <v>53</v>
      </c>
      <c r="K29" s="335" t="s">
        <v>53</v>
      </c>
      <c r="L29" s="336" t="s">
        <v>53</v>
      </c>
      <c r="M29" s="198" t="s">
        <v>53</v>
      </c>
      <c r="N29" s="198" t="s">
        <v>53</v>
      </c>
      <c r="O29" s="198" t="s">
        <v>53</v>
      </c>
      <c r="P29" s="335" t="s">
        <v>53</v>
      </c>
      <c r="Q29" s="349">
        <v>80.0</v>
      </c>
      <c r="R29" s="218">
        <v>1000.0</v>
      </c>
      <c r="S29" s="206">
        <v>84.0</v>
      </c>
      <c r="T29" s="344" t="s">
        <v>173</v>
      </c>
      <c r="U29" s="429">
        <v>10.0</v>
      </c>
      <c r="V29" s="344" t="s">
        <v>173</v>
      </c>
      <c r="W29" s="429">
        <v>5.0</v>
      </c>
      <c r="X29" s="344">
        <v>10.0</v>
      </c>
      <c r="Y29" s="198" t="s">
        <v>53</v>
      </c>
      <c r="Z29" s="198" t="s">
        <v>53</v>
      </c>
      <c r="AA29" s="198" t="s">
        <v>53</v>
      </c>
      <c r="AB29" s="335" t="s">
        <v>53</v>
      </c>
      <c r="AC29" s="336" t="s">
        <v>53</v>
      </c>
      <c r="AD29" s="198" t="s">
        <v>53</v>
      </c>
      <c r="AE29" s="198" t="s">
        <v>53</v>
      </c>
      <c r="AF29" s="198" t="s">
        <v>53</v>
      </c>
      <c r="AG29" s="198" t="s">
        <v>53</v>
      </c>
      <c r="AH29" s="198" t="s">
        <v>53</v>
      </c>
      <c r="AI29" s="198" t="s">
        <v>53</v>
      </c>
      <c r="AJ29" s="198" t="s">
        <v>53</v>
      </c>
      <c r="AK29" s="198" t="s">
        <v>53</v>
      </c>
      <c r="AL29" s="198" t="s">
        <v>53</v>
      </c>
      <c r="AM29" s="198" t="s">
        <v>53</v>
      </c>
      <c r="AN29" s="198" t="s">
        <v>53</v>
      </c>
      <c r="AO29" s="198" t="s">
        <v>53</v>
      </c>
      <c r="AP29" s="198" t="s">
        <v>53</v>
      </c>
      <c r="AQ29" s="198" t="s">
        <v>53</v>
      </c>
      <c r="AR29" s="198" t="s">
        <v>53</v>
      </c>
      <c r="AS29" s="198" t="s">
        <v>53</v>
      </c>
      <c r="AT29" s="198" t="s">
        <v>53</v>
      </c>
      <c r="AU29" s="198" t="s">
        <v>53</v>
      </c>
      <c r="AV29" s="335" t="s">
        <v>53</v>
      </c>
      <c r="AW29" s="336" t="s">
        <v>53</v>
      </c>
      <c r="AX29" s="198" t="s">
        <v>53</v>
      </c>
      <c r="AY29" s="198" t="s">
        <v>53</v>
      </c>
      <c r="AZ29" s="198" t="s">
        <v>53</v>
      </c>
      <c r="BA29" s="198" t="s">
        <v>53</v>
      </c>
      <c r="BB29" s="201" t="s">
        <v>53</v>
      </c>
      <c r="BC29" s="255"/>
    </row>
    <row r="30">
      <c r="A30" s="215" t="s">
        <v>762</v>
      </c>
      <c r="B30" s="328">
        <v>-0.01</v>
      </c>
      <c r="C30" s="332" t="s">
        <v>747</v>
      </c>
      <c r="D30" s="332" t="s">
        <v>535</v>
      </c>
      <c r="E30" s="333">
        <v>4.0</v>
      </c>
      <c r="F30" s="351">
        <v>5.0</v>
      </c>
      <c r="G30" s="351">
        <v>4.0</v>
      </c>
      <c r="H30" s="351">
        <v>5.0</v>
      </c>
      <c r="I30" s="198" t="s">
        <v>53</v>
      </c>
      <c r="J30" s="198" t="s">
        <v>53</v>
      </c>
      <c r="K30" s="335" t="s">
        <v>53</v>
      </c>
      <c r="L30" s="336" t="s">
        <v>53</v>
      </c>
      <c r="M30" s="198" t="s">
        <v>53</v>
      </c>
      <c r="N30" s="198" t="s">
        <v>53</v>
      </c>
      <c r="O30" s="198" t="s">
        <v>53</v>
      </c>
      <c r="P30" s="335" t="s">
        <v>53</v>
      </c>
      <c r="Q30" s="349">
        <v>80.0</v>
      </c>
      <c r="R30" s="218">
        <v>1000.0</v>
      </c>
      <c r="S30" s="206">
        <v>84.0</v>
      </c>
      <c r="T30" s="344" t="s">
        <v>173</v>
      </c>
      <c r="U30" s="429">
        <v>10.0</v>
      </c>
      <c r="V30" s="344" t="s">
        <v>173</v>
      </c>
      <c r="W30" s="429">
        <v>5.0</v>
      </c>
      <c r="X30" s="344">
        <v>10.0</v>
      </c>
      <c r="Y30" s="198" t="s">
        <v>53</v>
      </c>
      <c r="Z30" s="198" t="s">
        <v>53</v>
      </c>
      <c r="AA30" s="198" t="s">
        <v>53</v>
      </c>
      <c r="AB30" s="335" t="s">
        <v>53</v>
      </c>
      <c r="AC30" s="336" t="s">
        <v>53</v>
      </c>
      <c r="AD30" s="198" t="s">
        <v>53</v>
      </c>
      <c r="AE30" s="198" t="s">
        <v>53</v>
      </c>
      <c r="AF30" s="198" t="s">
        <v>53</v>
      </c>
      <c r="AG30" s="198" t="s">
        <v>53</v>
      </c>
      <c r="AH30" s="198" t="s">
        <v>53</v>
      </c>
      <c r="AI30" s="198" t="s">
        <v>53</v>
      </c>
      <c r="AJ30" s="198" t="s">
        <v>53</v>
      </c>
      <c r="AK30" s="198" t="s">
        <v>53</v>
      </c>
      <c r="AL30" s="198" t="s">
        <v>53</v>
      </c>
      <c r="AM30" s="198" t="s">
        <v>53</v>
      </c>
      <c r="AN30" s="198" t="s">
        <v>53</v>
      </c>
      <c r="AO30" s="198" t="s">
        <v>53</v>
      </c>
      <c r="AP30" s="198" t="s">
        <v>53</v>
      </c>
      <c r="AQ30" s="198" t="s">
        <v>53</v>
      </c>
      <c r="AR30" s="198" t="s">
        <v>53</v>
      </c>
      <c r="AS30" s="198" t="s">
        <v>53</v>
      </c>
      <c r="AT30" s="198" t="s">
        <v>53</v>
      </c>
      <c r="AU30" s="198" t="s">
        <v>53</v>
      </c>
      <c r="AV30" s="335" t="s">
        <v>53</v>
      </c>
      <c r="AW30" s="336" t="s">
        <v>53</v>
      </c>
      <c r="AX30" s="198" t="s">
        <v>53</v>
      </c>
      <c r="AY30" s="198" t="s">
        <v>53</v>
      </c>
      <c r="AZ30" s="198" t="s">
        <v>53</v>
      </c>
      <c r="BA30" s="198" t="s">
        <v>53</v>
      </c>
      <c r="BB30" s="201" t="s">
        <v>53</v>
      </c>
      <c r="BC30" s="255"/>
    </row>
    <row r="31">
      <c r="A31" s="215" t="s">
        <v>765</v>
      </c>
      <c r="B31" s="328">
        <v>-0.01</v>
      </c>
      <c r="C31" s="332" t="s">
        <v>747</v>
      </c>
      <c r="D31" s="332" t="s">
        <v>535</v>
      </c>
      <c r="E31" s="333">
        <v>4.0</v>
      </c>
      <c r="F31" s="351">
        <v>5.0</v>
      </c>
      <c r="G31" s="351">
        <v>6.0</v>
      </c>
      <c r="H31" s="351">
        <v>8.0</v>
      </c>
      <c r="I31" s="198" t="s">
        <v>53</v>
      </c>
      <c r="J31" s="198" t="s">
        <v>53</v>
      </c>
      <c r="K31" s="335" t="s">
        <v>53</v>
      </c>
      <c r="L31" s="336" t="s">
        <v>53</v>
      </c>
      <c r="M31" s="198" t="s">
        <v>53</v>
      </c>
      <c r="N31" s="198" t="s">
        <v>53</v>
      </c>
      <c r="O31" s="198" t="s">
        <v>53</v>
      </c>
      <c r="P31" s="335" t="s">
        <v>53</v>
      </c>
      <c r="Q31" s="349">
        <v>80.0</v>
      </c>
      <c r="R31" s="218">
        <v>1000.0</v>
      </c>
      <c r="S31" s="206">
        <v>84.0</v>
      </c>
      <c r="T31" s="345" t="s">
        <v>95</v>
      </c>
      <c r="U31" s="429">
        <v>10.0</v>
      </c>
      <c r="V31" s="345" t="s">
        <v>95</v>
      </c>
      <c r="W31" s="429">
        <v>5.0</v>
      </c>
      <c r="X31" s="344">
        <v>10.0</v>
      </c>
      <c r="Y31" s="198" t="s">
        <v>53</v>
      </c>
      <c r="Z31" s="198" t="s">
        <v>53</v>
      </c>
      <c r="AA31" s="198" t="s">
        <v>53</v>
      </c>
      <c r="AB31" s="335" t="s">
        <v>53</v>
      </c>
      <c r="AC31" s="336" t="s">
        <v>53</v>
      </c>
      <c r="AD31" s="198" t="s">
        <v>53</v>
      </c>
      <c r="AE31" s="198" t="s">
        <v>53</v>
      </c>
      <c r="AF31" s="198" t="s">
        <v>53</v>
      </c>
      <c r="AG31" s="198" t="s">
        <v>53</v>
      </c>
      <c r="AH31" s="198" t="s">
        <v>53</v>
      </c>
      <c r="AI31" s="198" t="s">
        <v>53</v>
      </c>
      <c r="AJ31" s="198" t="s">
        <v>53</v>
      </c>
      <c r="AK31" s="198" t="s">
        <v>53</v>
      </c>
      <c r="AL31" s="198" t="s">
        <v>53</v>
      </c>
      <c r="AM31" s="198" t="s">
        <v>53</v>
      </c>
      <c r="AN31" s="198" t="s">
        <v>53</v>
      </c>
      <c r="AO31" s="198" t="s">
        <v>53</v>
      </c>
      <c r="AP31" s="198" t="s">
        <v>53</v>
      </c>
      <c r="AQ31" s="198" t="s">
        <v>53</v>
      </c>
      <c r="AR31" s="198" t="s">
        <v>53</v>
      </c>
      <c r="AS31" s="198" t="s">
        <v>53</v>
      </c>
      <c r="AT31" s="198" t="s">
        <v>53</v>
      </c>
      <c r="AU31" s="198" t="s">
        <v>53</v>
      </c>
      <c r="AV31" s="335" t="s">
        <v>53</v>
      </c>
      <c r="AW31" s="336" t="s">
        <v>53</v>
      </c>
      <c r="AX31" s="198" t="s">
        <v>53</v>
      </c>
      <c r="AY31" s="198" t="s">
        <v>53</v>
      </c>
      <c r="AZ31" s="198" t="s">
        <v>53</v>
      </c>
      <c r="BA31" s="198" t="s">
        <v>53</v>
      </c>
      <c r="BB31" s="201" t="s">
        <v>53</v>
      </c>
      <c r="BC31" s="255"/>
    </row>
    <row r="32">
      <c r="A32" s="215" t="s">
        <v>767</v>
      </c>
      <c r="B32" s="349">
        <v>-0.02</v>
      </c>
      <c r="C32" s="332" t="s">
        <v>747</v>
      </c>
      <c r="D32" s="332" t="s">
        <v>535</v>
      </c>
      <c r="E32" s="351">
        <v>9.0</v>
      </c>
      <c r="F32" s="351">
        <v>8.0</v>
      </c>
      <c r="G32" s="430">
        <v>13.0</v>
      </c>
      <c r="H32" s="430">
        <v>10.0</v>
      </c>
      <c r="I32" s="198" t="s">
        <v>53</v>
      </c>
      <c r="J32" s="198" t="s">
        <v>53</v>
      </c>
      <c r="K32" s="335" t="s">
        <v>53</v>
      </c>
      <c r="L32" s="336" t="s">
        <v>53</v>
      </c>
      <c r="M32" s="198" t="s">
        <v>53</v>
      </c>
      <c r="N32" s="198" t="s">
        <v>53</v>
      </c>
      <c r="O32" s="198" t="s">
        <v>53</v>
      </c>
      <c r="P32" s="335" t="s">
        <v>53</v>
      </c>
      <c r="Q32" s="349">
        <v>80.0</v>
      </c>
      <c r="R32" s="218">
        <v>1000.0</v>
      </c>
      <c r="S32" s="205">
        <v>100.0</v>
      </c>
      <c r="T32" s="344" t="s">
        <v>173</v>
      </c>
      <c r="U32" s="429">
        <v>10.0</v>
      </c>
      <c r="V32" s="344" t="s">
        <v>173</v>
      </c>
      <c r="W32" s="429">
        <v>5.0</v>
      </c>
      <c r="X32" s="344">
        <v>10.0</v>
      </c>
      <c r="Y32" s="198" t="s">
        <v>53</v>
      </c>
      <c r="Z32" s="198" t="s">
        <v>53</v>
      </c>
      <c r="AA32" s="198" t="s">
        <v>53</v>
      </c>
      <c r="AB32" s="335" t="s">
        <v>53</v>
      </c>
      <c r="AC32" s="336" t="s">
        <v>53</v>
      </c>
      <c r="AD32" s="198" t="s">
        <v>53</v>
      </c>
      <c r="AE32" s="198" t="s">
        <v>53</v>
      </c>
      <c r="AF32" s="198" t="s">
        <v>53</v>
      </c>
      <c r="AG32" s="198" t="s">
        <v>53</v>
      </c>
      <c r="AH32" s="198" t="s">
        <v>53</v>
      </c>
      <c r="AI32" s="198" t="s">
        <v>53</v>
      </c>
      <c r="AJ32" s="198" t="s">
        <v>53</v>
      </c>
      <c r="AK32" s="198" t="s">
        <v>53</v>
      </c>
      <c r="AL32" s="198" t="s">
        <v>53</v>
      </c>
      <c r="AM32" s="198" t="s">
        <v>53</v>
      </c>
      <c r="AN32" s="198" t="s">
        <v>53</v>
      </c>
      <c r="AO32" s="198" t="s">
        <v>53</v>
      </c>
      <c r="AP32" s="198" t="s">
        <v>53</v>
      </c>
      <c r="AQ32" s="198" t="s">
        <v>53</v>
      </c>
      <c r="AR32" s="198" t="s">
        <v>53</v>
      </c>
      <c r="AS32" s="198" t="s">
        <v>53</v>
      </c>
      <c r="AT32" s="198" t="s">
        <v>53</v>
      </c>
      <c r="AU32" s="198" t="s">
        <v>53</v>
      </c>
      <c r="AV32" s="335" t="s">
        <v>53</v>
      </c>
      <c r="AW32" s="336" t="s">
        <v>53</v>
      </c>
      <c r="AX32" s="198" t="s">
        <v>53</v>
      </c>
      <c r="AY32" s="198" t="s">
        <v>53</v>
      </c>
      <c r="AZ32" s="198" t="s">
        <v>53</v>
      </c>
      <c r="BA32" s="198" t="s">
        <v>53</v>
      </c>
      <c r="BB32" s="201" t="s">
        <v>53</v>
      </c>
      <c r="BC32" s="255"/>
    </row>
    <row r="33">
      <c r="A33" s="225" t="s">
        <v>769</v>
      </c>
      <c r="B33" s="393">
        <v>-0.03</v>
      </c>
      <c r="C33" s="377" t="s">
        <v>747</v>
      </c>
      <c r="D33" s="377" t="s">
        <v>535</v>
      </c>
      <c r="E33" s="383">
        <v>4.0</v>
      </c>
      <c r="F33" s="385">
        <v>5.0</v>
      </c>
      <c r="G33" s="385">
        <v>6.0</v>
      </c>
      <c r="H33" s="385">
        <v>8.0</v>
      </c>
      <c r="I33" s="231" t="s">
        <v>53</v>
      </c>
      <c r="J33" s="231" t="s">
        <v>53</v>
      </c>
      <c r="K33" s="387" t="s">
        <v>53</v>
      </c>
      <c r="L33" s="389" t="s">
        <v>53</v>
      </c>
      <c r="M33" s="231" t="s">
        <v>53</v>
      </c>
      <c r="N33" s="231" t="s">
        <v>53</v>
      </c>
      <c r="O33" s="231" t="s">
        <v>53</v>
      </c>
      <c r="P33" s="387" t="s">
        <v>53</v>
      </c>
      <c r="Q33" s="376">
        <v>80.0</v>
      </c>
      <c r="R33" s="395">
        <v>1000.0</v>
      </c>
      <c r="S33" s="395">
        <v>150.0</v>
      </c>
      <c r="T33" s="403" t="s">
        <v>95</v>
      </c>
      <c r="U33" s="399">
        <v>7.0</v>
      </c>
      <c r="V33" s="403" t="s">
        <v>95</v>
      </c>
      <c r="W33" s="399">
        <v>3.0</v>
      </c>
      <c r="X33" s="403">
        <v>8.0</v>
      </c>
      <c r="Y33" s="231" t="s">
        <v>53</v>
      </c>
      <c r="Z33" s="231" t="s">
        <v>53</v>
      </c>
      <c r="AA33" s="231" t="s">
        <v>53</v>
      </c>
      <c r="AB33" s="387" t="s">
        <v>53</v>
      </c>
      <c r="AC33" s="389" t="s">
        <v>53</v>
      </c>
      <c r="AD33" s="231" t="s">
        <v>53</v>
      </c>
      <c r="AE33" s="231" t="s">
        <v>53</v>
      </c>
      <c r="AF33" s="231" t="s">
        <v>53</v>
      </c>
      <c r="AG33" s="231" t="s">
        <v>53</v>
      </c>
      <c r="AH33" s="231" t="s">
        <v>53</v>
      </c>
      <c r="AI33" s="231" t="s">
        <v>53</v>
      </c>
      <c r="AJ33" s="231" t="s">
        <v>53</v>
      </c>
      <c r="AK33" s="231" t="s">
        <v>53</v>
      </c>
      <c r="AL33" s="231" t="s">
        <v>53</v>
      </c>
      <c r="AM33" s="231" t="s">
        <v>53</v>
      </c>
      <c r="AN33" s="391">
        <v>20.0</v>
      </c>
      <c r="AO33" s="391">
        <v>20.0</v>
      </c>
      <c r="AP33" s="391">
        <v>20.0</v>
      </c>
      <c r="AQ33" s="391">
        <v>20.0</v>
      </c>
      <c r="AR33" s="231" t="s">
        <v>53</v>
      </c>
      <c r="AS33" s="231" t="s">
        <v>53</v>
      </c>
      <c r="AT33" s="231" t="s">
        <v>53</v>
      </c>
      <c r="AU33" s="231" t="s">
        <v>53</v>
      </c>
      <c r="AV33" s="387" t="s">
        <v>53</v>
      </c>
      <c r="AW33" s="389" t="s">
        <v>53</v>
      </c>
      <c r="AX33" s="231" t="s">
        <v>53</v>
      </c>
      <c r="AY33" s="231" t="s">
        <v>53</v>
      </c>
      <c r="AZ33" s="231" t="s">
        <v>53</v>
      </c>
      <c r="BA33" s="231" t="s">
        <v>53</v>
      </c>
      <c r="BB33" s="232" t="s">
        <v>53</v>
      </c>
      <c r="BC33" s="263"/>
      <c r="BD33" s="406"/>
      <c r="BE33" s="406"/>
      <c r="BF33" s="406"/>
      <c r="BG33" s="406"/>
      <c r="BH33" s="406"/>
      <c r="BI33" s="406"/>
      <c r="BJ33" s="406"/>
      <c r="BK33" s="406"/>
      <c r="BL33" s="406"/>
      <c r="BM33" s="406"/>
      <c r="BN33" s="406"/>
      <c r="BO33" s="406"/>
      <c r="BP33" s="406"/>
      <c r="BQ33" s="406"/>
      <c r="BR33" s="406"/>
      <c r="BS33" s="406"/>
    </row>
    <row r="34" ht="7.5" customHeight="1">
      <c r="A34" s="464"/>
      <c r="B34" s="464"/>
      <c r="C34" s="464"/>
      <c r="D34" s="464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  <c r="AA34" s="464"/>
      <c r="AB34" s="464"/>
      <c r="AC34" s="464"/>
      <c r="AD34" s="464"/>
      <c r="AE34" s="464"/>
      <c r="AF34" s="464"/>
      <c r="AG34" s="464"/>
      <c r="AH34" s="464"/>
      <c r="AI34" s="464"/>
      <c r="AJ34" s="464"/>
      <c r="AK34" s="464"/>
      <c r="AL34" s="464"/>
      <c r="AM34" s="464"/>
      <c r="AN34" s="464"/>
      <c r="AO34" s="464"/>
      <c r="AP34" s="464"/>
      <c r="AQ34" s="464"/>
      <c r="AR34" s="464"/>
      <c r="AS34" s="464"/>
      <c r="AT34" s="464"/>
      <c r="AU34" s="464"/>
      <c r="AV34" s="464"/>
      <c r="AW34" s="464"/>
      <c r="AX34" s="464"/>
      <c r="AY34" s="464"/>
      <c r="AZ34" s="464"/>
      <c r="BA34" s="464"/>
      <c r="BB34" s="464"/>
      <c r="BC34" s="464"/>
      <c r="BD34" s="464"/>
      <c r="BE34" s="464"/>
      <c r="BF34" s="464"/>
      <c r="BG34" s="464"/>
      <c r="BH34" s="464"/>
      <c r="BI34" s="464"/>
      <c r="BJ34" s="464"/>
      <c r="BK34" s="464"/>
      <c r="BL34" s="464"/>
      <c r="BM34" s="464"/>
      <c r="BN34" s="464"/>
      <c r="BO34" s="464"/>
      <c r="BP34" s="464"/>
      <c r="BQ34" s="464"/>
      <c r="BR34" s="464"/>
      <c r="BS34" s="464"/>
    </row>
    <row r="35">
      <c r="A35" s="271" t="s">
        <v>771</v>
      </c>
    </row>
    <row r="36">
      <c r="A36" s="272" t="s">
        <v>774</v>
      </c>
    </row>
    <row r="37">
      <c r="A37" s="483" t="s">
        <v>775</v>
      </c>
      <c r="B37" s="485">
        <v>-0.08</v>
      </c>
      <c r="C37" s="487">
        <f>3</f>
        <v>3</v>
      </c>
      <c r="D37" s="488" t="s">
        <v>507</v>
      </c>
      <c r="E37" s="489">
        <v>21.0</v>
      </c>
      <c r="F37" s="490">
        <v>14.0</v>
      </c>
      <c r="G37" s="489">
        <v>10.0</v>
      </c>
      <c r="H37" s="489">
        <v>10.0</v>
      </c>
      <c r="I37" s="495" t="s">
        <v>53</v>
      </c>
      <c r="J37" s="495" t="s">
        <v>53</v>
      </c>
      <c r="K37" s="497" t="s">
        <v>53</v>
      </c>
      <c r="L37" s="499" t="s">
        <v>53</v>
      </c>
      <c r="M37" s="501">
        <v>-2.0</v>
      </c>
      <c r="N37" s="501">
        <v>3.0</v>
      </c>
      <c r="O37" s="501">
        <v>-3.0</v>
      </c>
      <c r="P37" s="503">
        <v>0.03</v>
      </c>
      <c r="Q37" s="505">
        <v>80.0</v>
      </c>
      <c r="R37" s="509">
        <v>1000.0</v>
      </c>
      <c r="S37" s="511">
        <v>50.0</v>
      </c>
      <c r="T37" s="512" t="s">
        <v>173</v>
      </c>
      <c r="U37" s="512" t="s">
        <v>166</v>
      </c>
      <c r="V37" s="512" t="s">
        <v>173</v>
      </c>
      <c r="W37" s="514">
        <v>0.0</v>
      </c>
      <c r="X37" s="516">
        <v>8.0</v>
      </c>
      <c r="Y37" s="495" t="s">
        <v>53</v>
      </c>
      <c r="Z37" s="495" t="s">
        <v>53</v>
      </c>
      <c r="AA37" s="495" t="s">
        <v>53</v>
      </c>
      <c r="AB37" s="497" t="s">
        <v>53</v>
      </c>
      <c r="AC37" s="517" t="s">
        <v>53</v>
      </c>
      <c r="AD37" s="519" t="s">
        <v>53</v>
      </c>
      <c r="AE37" s="495" t="s">
        <v>53</v>
      </c>
      <c r="AF37" s="495" t="s">
        <v>53</v>
      </c>
      <c r="AG37" s="495" t="s">
        <v>53</v>
      </c>
      <c r="AH37" s="495" t="s">
        <v>53</v>
      </c>
      <c r="AI37" s="495" t="s">
        <v>53</v>
      </c>
      <c r="AJ37" s="495" t="s">
        <v>53</v>
      </c>
      <c r="AK37" s="495" t="s">
        <v>53</v>
      </c>
      <c r="AL37" s="495" t="s">
        <v>53</v>
      </c>
      <c r="AM37" s="495" t="s">
        <v>53</v>
      </c>
      <c r="AN37" s="495" t="s">
        <v>53</v>
      </c>
      <c r="AO37" s="495" t="s">
        <v>53</v>
      </c>
      <c r="AP37" s="495" t="s">
        <v>53</v>
      </c>
      <c r="AQ37" s="495" t="s">
        <v>53</v>
      </c>
      <c r="AR37" s="495" t="s">
        <v>53</v>
      </c>
      <c r="AS37" s="495" t="s">
        <v>53</v>
      </c>
      <c r="AT37" s="495" t="s">
        <v>53</v>
      </c>
      <c r="AU37" s="495" t="s">
        <v>53</v>
      </c>
      <c r="AV37" s="497" t="s">
        <v>53</v>
      </c>
      <c r="AW37" s="517" t="s">
        <v>53</v>
      </c>
      <c r="AX37" s="495" t="s">
        <v>53</v>
      </c>
      <c r="AY37" s="495" t="s">
        <v>53</v>
      </c>
      <c r="AZ37" s="495" t="s">
        <v>53</v>
      </c>
      <c r="BA37" s="501">
        <v>10.0</v>
      </c>
      <c r="BB37" s="503">
        <v>7.0</v>
      </c>
      <c r="BC37" s="263"/>
      <c r="BD37" s="406"/>
      <c r="BE37" s="406"/>
      <c r="BF37" s="406"/>
      <c r="BG37" s="406"/>
      <c r="BH37" s="263"/>
      <c r="BI37" s="263"/>
      <c r="BJ37" s="263"/>
      <c r="BK37" s="263"/>
      <c r="BL37" s="263"/>
      <c r="BM37" s="263"/>
      <c r="BN37" s="263"/>
      <c r="BO37" s="263"/>
      <c r="BP37" s="263"/>
      <c r="BQ37" s="263"/>
      <c r="BR37" s="263"/>
      <c r="BS37" s="263"/>
    </row>
    <row r="38">
      <c r="A38" s="272" t="s">
        <v>503</v>
      </c>
    </row>
    <row r="39">
      <c r="A39" s="273" t="s">
        <v>788</v>
      </c>
      <c r="B39" s="274">
        <v>-0.01</v>
      </c>
      <c r="C39" s="275" t="s">
        <v>789</v>
      </c>
      <c r="D39" s="275" t="s">
        <v>507</v>
      </c>
      <c r="E39" s="277">
        <v>7.0</v>
      </c>
      <c r="F39" s="277">
        <v>5.0</v>
      </c>
      <c r="G39" s="278">
        <v>7.0</v>
      </c>
      <c r="H39" s="278">
        <v>6.0</v>
      </c>
      <c r="I39" s="280" t="s">
        <v>53</v>
      </c>
      <c r="J39" s="280" t="s">
        <v>53</v>
      </c>
      <c r="K39" s="281" t="s">
        <v>53</v>
      </c>
      <c r="L39" s="289" t="s">
        <v>53</v>
      </c>
      <c r="M39" s="291" t="s">
        <v>53</v>
      </c>
      <c r="N39" s="291" t="s">
        <v>53</v>
      </c>
      <c r="O39" s="280" t="s">
        <v>53</v>
      </c>
      <c r="P39" s="306" t="s">
        <v>53</v>
      </c>
      <c r="Q39" s="308">
        <v>80.0</v>
      </c>
      <c r="R39" s="310">
        <v>1000.0</v>
      </c>
      <c r="S39" s="312">
        <v>67.0</v>
      </c>
      <c r="T39" s="314" t="s">
        <v>82</v>
      </c>
      <c r="U39" s="316">
        <v>10.0</v>
      </c>
      <c r="V39" s="314" t="s">
        <v>82</v>
      </c>
      <c r="W39" s="316">
        <v>5.0</v>
      </c>
      <c r="X39" s="468">
        <v>10.0</v>
      </c>
      <c r="Y39" s="280" t="s">
        <v>53</v>
      </c>
      <c r="Z39" s="280" t="s">
        <v>53</v>
      </c>
      <c r="AA39" s="280" t="s">
        <v>53</v>
      </c>
      <c r="AB39" s="281" t="s">
        <v>53</v>
      </c>
      <c r="AC39" s="289" t="s">
        <v>53</v>
      </c>
      <c r="AD39" s="291" t="s">
        <v>53</v>
      </c>
      <c r="AE39" s="280" t="s">
        <v>53</v>
      </c>
      <c r="AF39" s="280" t="s">
        <v>53</v>
      </c>
      <c r="AG39" s="280" t="s">
        <v>53</v>
      </c>
      <c r="AH39" s="280" t="s">
        <v>53</v>
      </c>
      <c r="AI39" s="280" t="s">
        <v>53</v>
      </c>
      <c r="AJ39" s="280" t="s">
        <v>53</v>
      </c>
      <c r="AK39" s="280" t="s">
        <v>53</v>
      </c>
      <c r="AL39" s="280" t="s">
        <v>53</v>
      </c>
      <c r="AM39" s="280" t="s">
        <v>53</v>
      </c>
      <c r="AN39" s="280" t="s">
        <v>53</v>
      </c>
      <c r="AO39" s="280" t="s">
        <v>53</v>
      </c>
      <c r="AP39" s="280" t="s">
        <v>53</v>
      </c>
      <c r="AQ39" s="280" t="s">
        <v>53</v>
      </c>
      <c r="AR39" s="280" t="s">
        <v>53</v>
      </c>
      <c r="AS39" s="280" t="s">
        <v>53</v>
      </c>
      <c r="AT39" s="280" t="s">
        <v>53</v>
      </c>
      <c r="AU39" s="280" t="s">
        <v>53</v>
      </c>
      <c r="AV39" s="281" t="s">
        <v>53</v>
      </c>
      <c r="AW39" s="289" t="s">
        <v>53</v>
      </c>
      <c r="AX39" s="280" t="s">
        <v>53</v>
      </c>
      <c r="AY39" s="280" t="s">
        <v>53</v>
      </c>
      <c r="AZ39" s="280" t="s">
        <v>53</v>
      </c>
      <c r="BA39" s="280" t="s">
        <v>53</v>
      </c>
      <c r="BB39" s="364" t="s">
        <v>53</v>
      </c>
      <c r="BC39" s="326"/>
      <c r="BD39" s="233"/>
      <c r="BE39" s="233"/>
      <c r="BF39" s="233"/>
      <c r="BG39" s="233"/>
      <c r="BH39" s="233"/>
      <c r="BI39" s="233"/>
      <c r="BJ39" s="233"/>
      <c r="BK39" s="233"/>
      <c r="BL39" s="233"/>
      <c r="BM39" s="233"/>
      <c r="BN39" s="233"/>
      <c r="BO39" s="233"/>
      <c r="BP39" s="233"/>
      <c r="BQ39" s="233"/>
      <c r="BR39" s="233"/>
      <c r="BS39" s="233"/>
    </row>
    <row r="40">
      <c r="A40" s="225" t="s">
        <v>792</v>
      </c>
      <c r="B40" s="376">
        <v>-0.04</v>
      </c>
      <c r="C40" s="434" t="s">
        <v>757</v>
      </c>
      <c r="D40" s="377" t="s">
        <v>793</v>
      </c>
      <c r="E40" s="383">
        <v>10.0</v>
      </c>
      <c r="F40" s="383">
        <v>8.0</v>
      </c>
      <c r="G40" s="385">
        <v>2.0</v>
      </c>
      <c r="H40" s="385">
        <v>10.0</v>
      </c>
      <c r="I40" s="231" t="s">
        <v>53</v>
      </c>
      <c r="J40" s="231" t="s">
        <v>53</v>
      </c>
      <c r="K40" s="387" t="s">
        <v>53</v>
      </c>
      <c r="L40" s="389" t="s">
        <v>53</v>
      </c>
      <c r="M40" s="522" t="s">
        <v>53</v>
      </c>
      <c r="N40" s="522" t="s">
        <v>53</v>
      </c>
      <c r="O40" s="231" t="s">
        <v>53</v>
      </c>
      <c r="P40" s="524" t="s">
        <v>53</v>
      </c>
      <c r="Q40" s="393">
        <v>80.0</v>
      </c>
      <c r="R40" s="395">
        <v>1000.0</v>
      </c>
      <c r="S40" s="391">
        <v>84.0</v>
      </c>
      <c r="T40" s="403" t="s">
        <v>202</v>
      </c>
      <c r="U40" s="401">
        <v>13.0</v>
      </c>
      <c r="V40" s="399" t="s">
        <v>202</v>
      </c>
      <c r="W40" s="403">
        <v>5.0</v>
      </c>
      <c r="X40" s="401">
        <v>10.0</v>
      </c>
      <c r="Y40" s="231" t="s">
        <v>53</v>
      </c>
      <c r="Z40" s="231" t="s">
        <v>53</v>
      </c>
      <c r="AA40" s="231" t="s">
        <v>53</v>
      </c>
      <c r="AB40" s="387" t="s">
        <v>53</v>
      </c>
      <c r="AC40" s="389" t="s">
        <v>53</v>
      </c>
      <c r="AD40" s="395">
        <v>-7.0</v>
      </c>
      <c r="AE40" s="231" t="s">
        <v>53</v>
      </c>
      <c r="AF40" s="231" t="s">
        <v>53</v>
      </c>
      <c r="AG40" s="231" t="s">
        <v>53</v>
      </c>
      <c r="AH40" s="231" t="s">
        <v>53</v>
      </c>
      <c r="AI40" s="231" t="s">
        <v>53</v>
      </c>
      <c r="AJ40" s="231" t="s">
        <v>53</v>
      </c>
      <c r="AK40" s="231" t="s">
        <v>53</v>
      </c>
      <c r="AL40" s="231" t="s">
        <v>53</v>
      </c>
      <c r="AM40" s="231" t="s">
        <v>53</v>
      </c>
      <c r="AN40" s="231" t="s">
        <v>53</v>
      </c>
      <c r="AO40" s="231" t="s">
        <v>53</v>
      </c>
      <c r="AP40" s="231" t="s">
        <v>53</v>
      </c>
      <c r="AQ40" s="231" t="s">
        <v>53</v>
      </c>
      <c r="AR40" s="231" t="s">
        <v>53</v>
      </c>
      <c r="AS40" s="231" t="s">
        <v>53</v>
      </c>
      <c r="AT40" s="231" t="s">
        <v>53</v>
      </c>
      <c r="AU40" s="231" t="s">
        <v>53</v>
      </c>
      <c r="AV40" s="387" t="s">
        <v>53</v>
      </c>
      <c r="AW40" s="389" t="s">
        <v>53</v>
      </c>
      <c r="AX40" s="231" t="s">
        <v>53</v>
      </c>
      <c r="AY40" s="231" t="s">
        <v>53</v>
      </c>
      <c r="AZ40" s="231" t="s">
        <v>53</v>
      </c>
      <c r="BA40" s="231" t="s">
        <v>53</v>
      </c>
      <c r="BB40" s="232" t="s">
        <v>53</v>
      </c>
      <c r="BC40" s="263"/>
      <c r="BD40" s="406"/>
      <c r="BE40" s="406"/>
      <c r="BF40" s="406"/>
      <c r="BG40" s="406"/>
      <c r="BH40" s="406"/>
      <c r="BI40" s="406"/>
      <c r="BJ40" s="406"/>
      <c r="BK40" s="406"/>
      <c r="BL40" s="406"/>
      <c r="BM40" s="406"/>
      <c r="BN40" s="406"/>
      <c r="BO40" s="406"/>
      <c r="BP40" s="406"/>
      <c r="BQ40" s="406"/>
      <c r="BR40" s="406"/>
      <c r="BS40" s="406"/>
    </row>
    <row r="41">
      <c r="A41" s="272" t="s">
        <v>650</v>
      </c>
    </row>
    <row r="42">
      <c r="A42" s="273" t="s">
        <v>802</v>
      </c>
      <c r="B42" s="408">
        <v>-0.02</v>
      </c>
      <c r="C42" s="275" t="s">
        <v>506</v>
      </c>
      <c r="D42" s="409" t="s">
        <v>804</v>
      </c>
      <c r="E42" s="277">
        <v>7.0</v>
      </c>
      <c r="F42" s="277">
        <v>5.0</v>
      </c>
      <c r="G42" s="278">
        <v>40.0</v>
      </c>
      <c r="H42" s="466">
        <v>40.0</v>
      </c>
      <c r="I42" s="280" t="s">
        <v>53</v>
      </c>
      <c r="J42" s="280" t="s">
        <v>53</v>
      </c>
      <c r="K42" s="364" t="s">
        <v>53</v>
      </c>
      <c r="L42" s="366" t="s">
        <v>53</v>
      </c>
      <c r="M42" s="291" t="s">
        <v>53</v>
      </c>
      <c r="N42" s="291" t="s">
        <v>53</v>
      </c>
      <c r="O42" s="280" t="s">
        <v>53</v>
      </c>
      <c r="P42" s="368" t="s">
        <v>53</v>
      </c>
      <c r="Q42" s="494">
        <v>100.0</v>
      </c>
      <c r="R42" s="312">
        <v>100.0</v>
      </c>
      <c r="S42" s="312">
        <v>150.0</v>
      </c>
      <c r="T42" s="316">
        <v>1.0</v>
      </c>
      <c r="U42" s="314">
        <v>4.0</v>
      </c>
      <c r="V42" s="316">
        <v>2.0</v>
      </c>
      <c r="W42" s="314">
        <v>1.0</v>
      </c>
      <c r="X42" s="468">
        <v>10.0</v>
      </c>
      <c r="Y42" s="280" t="s">
        <v>53</v>
      </c>
      <c r="Z42" s="280" t="s">
        <v>53</v>
      </c>
      <c r="AA42" s="280" t="s">
        <v>53</v>
      </c>
      <c r="AB42" s="364" t="s">
        <v>53</v>
      </c>
      <c r="AC42" s="366" t="s">
        <v>53</v>
      </c>
      <c r="AD42" s="291" t="s">
        <v>53</v>
      </c>
      <c r="AE42" s="280" t="s">
        <v>53</v>
      </c>
      <c r="AF42" s="280" t="s">
        <v>53</v>
      </c>
      <c r="AG42" s="280" t="s">
        <v>53</v>
      </c>
      <c r="AH42" s="280" t="s">
        <v>53</v>
      </c>
      <c r="AI42" s="280" t="s">
        <v>53</v>
      </c>
      <c r="AJ42" s="280" t="s">
        <v>53</v>
      </c>
      <c r="AK42" s="280" t="s">
        <v>53</v>
      </c>
      <c r="AL42" s="280" t="s">
        <v>53</v>
      </c>
      <c r="AM42" s="280" t="s">
        <v>53</v>
      </c>
      <c r="AN42" s="280" t="s">
        <v>53</v>
      </c>
      <c r="AO42" s="280" t="s">
        <v>53</v>
      </c>
      <c r="AP42" s="280" t="s">
        <v>53</v>
      </c>
      <c r="AQ42" s="280" t="s">
        <v>53</v>
      </c>
      <c r="AR42" s="280" t="s">
        <v>53</v>
      </c>
      <c r="AS42" s="280" t="s">
        <v>53</v>
      </c>
      <c r="AT42" s="280" t="s">
        <v>53</v>
      </c>
      <c r="AU42" s="280" t="s">
        <v>53</v>
      </c>
      <c r="AV42" s="281" t="s">
        <v>53</v>
      </c>
      <c r="AW42" s="289" t="s">
        <v>53</v>
      </c>
      <c r="AX42" s="280" t="s">
        <v>53</v>
      </c>
      <c r="AY42" s="280" t="s">
        <v>53</v>
      </c>
      <c r="AZ42" s="280" t="s">
        <v>53</v>
      </c>
      <c r="BA42" s="280" t="s">
        <v>53</v>
      </c>
      <c r="BB42" s="364" t="s">
        <v>53</v>
      </c>
      <c r="BC42" s="326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  <c r="BN42" s="233"/>
      <c r="BO42" s="233"/>
      <c r="BP42" s="233"/>
      <c r="BQ42" s="233"/>
      <c r="BR42" s="233"/>
      <c r="BS42" s="233"/>
    </row>
    <row r="43">
      <c r="A43" s="215" t="s">
        <v>812</v>
      </c>
      <c r="B43" s="204">
        <v>-0.09</v>
      </c>
      <c r="C43" s="330" t="s">
        <v>506</v>
      </c>
      <c r="D43" s="330" t="s">
        <v>535</v>
      </c>
      <c r="E43" s="351">
        <v>24.0</v>
      </c>
      <c r="F43" s="351">
        <v>23.0</v>
      </c>
      <c r="G43" s="351">
        <v>17.0</v>
      </c>
      <c r="H43" s="351">
        <v>18.0</v>
      </c>
      <c r="I43" s="198" t="s">
        <v>53</v>
      </c>
      <c r="J43" s="198" t="s">
        <v>53</v>
      </c>
      <c r="K43" s="201" t="s">
        <v>53</v>
      </c>
      <c r="L43" s="202" t="s">
        <v>53</v>
      </c>
      <c r="M43" s="338" t="s">
        <v>53</v>
      </c>
      <c r="N43" s="338" t="s">
        <v>53</v>
      </c>
      <c r="O43" s="198" t="s">
        <v>53</v>
      </c>
      <c r="P43" s="424" t="s">
        <v>53</v>
      </c>
      <c r="Q43" s="204">
        <v>105.0</v>
      </c>
      <c r="R43" s="205">
        <v>300.0</v>
      </c>
      <c r="S43" s="205">
        <v>234.0</v>
      </c>
      <c r="T43" s="345">
        <v>5.0</v>
      </c>
      <c r="U43" s="429">
        <v>13.0</v>
      </c>
      <c r="V43" s="429">
        <v>5.0</v>
      </c>
      <c r="W43" s="345">
        <v>5.0</v>
      </c>
      <c r="X43" s="429">
        <v>10.0</v>
      </c>
      <c r="Y43" s="198" t="s">
        <v>53</v>
      </c>
      <c r="Z43" s="198" t="s">
        <v>53</v>
      </c>
      <c r="AA43" s="198" t="s">
        <v>53</v>
      </c>
      <c r="AB43" s="201" t="s">
        <v>53</v>
      </c>
      <c r="AC43" s="202" t="s">
        <v>53</v>
      </c>
      <c r="AD43" s="218">
        <v>-7.0</v>
      </c>
      <c r="AE43" s="198" t="s">
        <v>53</v>
      </c>
      <c r="AF43" s="198" t="s">
        <v>53</v>
      </c>
      <c r="AG43" s="198" t="s">
        <v>53</v>
      </c>
      <c r="AH43" s="198" t="s">
        <v>53</v>
      </c>
      <c r="AI43" s="198" t="s">
        <v>53</v>
      </c>
      <c r="AJ43" s="198" t="s">
        <v>53</v>
      </c>
      <c r="AK43" s="198" t="s">
        <v>53</v>
      </c>
      <c r="AL43" s="198" t="s">
        <v>53</v>
      </c>
      <c r="AM43" s="198" t="s">
        <v>53</v>
      </c>
      <c r="AN43" s="198" t="s">
        <v>53</v>
      </c>
      <c r="AO43" s="198" t="s">
        <v>53</v>
      </c>
      <c r="AP43" s="198" t="s">
        <v>53</v>
      </c>
      <c r="AQ43" s="198" t="s">
        <v>53</v>
      </c>
      <c r="AR43" s="198" t="s">
        <v>53</v>
      </c>
      <c r="AS43" s="198" t="s">
        <v>53</v>
      </c>
      <c r="AT43" s="198" t="s">
        <v>53</v>
      </c>
      <c r="AU43" s="198" t="s">
        <v>53</v>
      </c>
      <c r="AV43" s="335" t="s">
        <v>53</v>
      </c>
      <c r="AW43" s="336" t="s">
        <v>53</v>
      </c>
      <c r="AX43" s="198" t="s">
        <v>53</v>
      </c>
      <c r="AY43" s="198" t="s">
        <v>53</v>
      </c>
      <c r="AZ43" s="198" t="s">
        <v>53</v>
      </c>
      <c r="BA43" s="198" t="s">
        <v>53</v>
      </c>
      <c r="BB43" s="201" t="s">
        <v>53</v>
      </c>
      <c r="BC43" s="255"/>
    </row>
    <row r="44">
      <c r="A44" s="225" t="s">
        <v>821</v>
      </c>
      <c r="B44" s="226">
        <v>-0.07</v>
      </c>
      <c r="C44" s="434" t="s">
        <v>747</v>
      </c>
      <c r="D44" s="377" t="s">
        <v>822</v>
      </c>
      <c r="E44" s="385">
        <v>18.0</v>
      </c>
      <c r="F44" s="385">
        <v>14.0</v>
      </c>
      <c r="G44" s="385">
        <v>24.0</v>
      </c>
      <c r="H44" s="385">
        <v>17.0</v>
      </c>
      <c r="I44" s="231" t="s">
        <v>53</v>
      </c>
      <c r="J44" s="231" t="s">
        <v>53</v>
      </c>
      <c r="K44" s="232" t="s">
        <v>53</v>
      </c>
      <c r="L44" s="436" t="s">
        <v>53</v>
      </c>
      <c r="M44" s="522" t="s">
        <v>53</v>
      </c>
      <c r="N44" s="522" t="s">
        <v>53</v>
      </c>
      <c r="O44" s="231" t="s">
        <v>53</v>
      </c>
      <c r="P44" s="528" t="s">
        <v>53</v>
      </c>
      <c r="Q44" s="226">
        <v>95.0</v>
      </c>
      <c r="R44" s="395">
        <v>1000.0</v>
      </c>
      <c r="S44" s="227">
        <v>234.0</v>
      </c>
      <c r="T44" s="403">
        <v>1.0</v>
      </c>
      <c r="U44" s="403">
        <v>10.0</v>
      </c>
      <c r="V44" s="403">
        <v>1.0</v>
      </c>
      <c r="W44" s="403">
        <v>5.0</v>
      </c>
      <c r="X44" s="403">
        <v>12.0</v>
      </c>
      <c r="Y44" s="231" t="s">
        <v>53</v>
      </c>
      <c r="Z44" s="231" t="s">
        <v>53</v>
      </c>
      <c r="AA44" s="231" t="s">
        <v>53</v>
      </c>
      <c r="AB44" s="232" t="s">
        <v>53</v>
      </c>
      <c r="AC44" s="436" t="s">
        <v>53</v>
      </c>
      <c r="AD44" s="395">
        <v>-6.0</v>
      </c>
      <c r="AE44" s="231" t="s">
        <v>53</v>
      </c>
      <c r="AF44" s="231" t="s">
        <v>53</v>
      </c>
      <c r="AG44" s="231" t="s">
        <v>53</v>
      </c>
      <c r="AH44" s="231" t="s">
        <v>53</v>
      </c>
      <c r="AI44" s="231" t="s">
        <v>53</v>
      </c>
      <c r="AJ44" s="231" t="s">
        <v>53</v>
      </c>
      <c r="AK44" s="231" t="s">
        <v>53</v>
      </c>
      <c r="AL44" s="231" t="s">
        <v>53</v>
      </c>
      <c r="AM44" s="231" t="s">
        <v>53</v>
      </c>
      <c r="AN44" s="231" t="s">
        <v>53</v>
      </c>
      <c r="AO44" s="231" t="s">
        <v>53</v>
      </c>
      <c r="AP44" s="231" t="s">
        <v>53</v>
      </c>
      <c r="AQ44" s="231" t="s">
        <v>53</v>
      </c>
      <c r="AR44" s="231" t="s">
        <v>53</v>
      </c>
      <c r="AS44" s="231" t="s">
        <v>53</v>
      </c>
      <c r="AT44" s="231" t="s">
        <v>53</v>
      </c>
      <c r="AU44" s="231" t="s">
        <v>53</v>
      </c>
      <c r="AV44" s="387" t="s">
        <v>53</v>
      </c>
      <c r="AW44" s="389" t="s">
        <v>53</v>
      </c>
      <c r="AX44" s="231" t="s">
        <v>53</v>
      </c>
      <c r="AY44" s="231" t="s">
        <v>53</v>
      </c>
      <c r="AZ44" s="231" t="s">
        <v>53</v>
      </c>
      <c r="BA44" s="231" t="s">
        <v>53</v>
      </c>
      <c r="BB44" s="232" t="s">
        <v>53</v>
      </c>
      <c r="BC44" s="263"/>
      <c r="BD44" s="406"/>
      <c r="BE44" s="406"/>
      <c r="BF44" s="406"/>
      <c r="BG44" s="406"/>
      <c r="BH44" s="406"/>
      <c r="BI44" s="406"/>
      <c r="BJ44" s="406"/>
      <c r="BK44" s="406"/>
      <c r="BL44" s="406"/>
      <c r="BM44" s="406"/>
      <c r="BN44" s="406"/>
      <c r="BO44" s="406"/>
      <c r="BP44" s="406"/>
      <c r="BQ44" s="406"/>
      <c r="BR44" s="406"/>
      <c r="BS44" s="406"/>
    </row>
    <row r="45">
      <c r="A45" s="272" t="s">
        <v>710</v>
      </c>
    </row>
    <row r="46">
      <c r="A46" s="273" t="s">
        <v>825</v>
      </c>
      <c r="B46" s="370" t="s">
        <v>738</v>
      </c>
      <c r="C46" s="355">
        <v>3.0</v>
      </c>
      <c r="D46" s="355">
        <v>-8.0</v>
      </c>
      <c r="E46" s="359">
        <v>14.0</v>
      </c>
      <c r="F46" s="372">
        <v>26.0</v>
      </c>
      <c r="G46" s="370">
        <v>16.0</v>
      </c>
      <c r="H46" s="372">
        <v>22.0</v>
      </c>
      <c r="I46" s="280" t="s">
        <v>53</v>
      </c>
      <c r="J46" s="280" t="s">
        <v>53</v>
      </c>
      <c r="K46" s="364" t="s">
        <v>53</v>
      </c>
      <c r="L46" s="366" t="s">
        <v>53</v>
      </c>
      <c r="M46" s="291" t="s">
        <v>53</v>
      </c>
      <c r="N46" s="291" t="s">
        <v>53</v>
      </c>
      <c r="O46" s="280" t="s">
        <v>53</v>
      </c>
      <c r="P46" s="368" t="s">
        <v>53</v>
      </c>
      <c r="Q46" s="370">
        <v>100.0</v>
      </c>
      <c r="R46" s="372">
        <v>700.0</v>
      </c>
      <c r="S46" s="372">
        <v>250.0</v>
      </c>
      <c r="T46" s="372">
        <v>2.0</v>
      </c>
      <c r="U46" s="355">
        <v>15.0</v>
      </c>
      <c r="V46" s="372">
        <v>2.0</v>
      </c>
      <c r="W46" s="372">
        <v>5.0</v>
      </c>
      <c r="X46" s="372">
        <v>13.0</v>
      </c>
      <c r="Y46" s="280" t="s">
        <v>53</v>
      </c>
      <c r="Z46" s="280" t="s">
        <v>53</v>
      </c>
      <c r="AA46" s="280" t="s">
        <v>53</v>
      </c>
      <c r="AB46" s="364" t="s">
        <v>53</v>
      </c>
      <c r="AC46" s="366" t="s">
        <v>53</v>
      </c>
      <c r="AD46" s="355">
        <v>-8.0</v>
      </c>
      <c r="AE46" s="280" t="s">
        <v>53</v>
      </c>
      <c r="AF46" s="280" t="s">
        <v>53</v>
      </c>
      <c r="AG46" s="280" t="s">
        <v>53</v>
      </c>
      <c r="AH46" s="280" t="s">
        <v>53</v>
      </c>
      <c r="AI46" s="280" t="s">
        <v>53</v>
      </c>
      <c r="AJ46" s="280" t="s">
        <v>53</v>
      </c>
      <c r="AK46" s="280" t="s">
        <v>53</v>
      </c>
      <c r="AL46" s="280" t="s">
        <v>53</v>
      </c>
      <c r="AM46" s="280" t="s">
        <v>53</v>
      </c>
      <c r="AN46" s="280" t="s">
        <v>53</v>
      </c>
      <c r="AO46" s="280" t="s">
        <v>53</v>
      </c>
      <c r="AP46" s="280" t="s">
        <v>53</v>
      </c>
      <c r="AQ46" s="280" t="s">
        <v>53</v>
      </c>
      <c r="AR46" s="280" t="s">
        <v>53</v>
      </c>
      <c r="AS46" s="280" t="s">
        <v>53</v>
      </c>
      <c r="AT46" s="280" t="s">
        <v>53</v>
      </c>
      <c r="AU46" s="280" t="s">
        <v>53</v>
      </c>
      <c r="AV46" s="364" t="s">
        <v>53</v>
      </c>
      <c r="AW46" s="366" t="s">
        <v>53</v>
      </c>
      <c r="AX46" s="280" t="s">
        <v>53</v>
      </c>
      <c r="AY46" s="280" t="s">
        <v>53</v>
      </c>
      <c r="AZ46" s="280" t="s">
        <v>53</v>
      </c>
      <c r="BA46" s="280" t="s">
        <v>53</v>
      </c>
      <c r="BB46" s="364" t="s">
        <v>53</v>
      </c>
      <c r="BC46" s="326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  <c r="BN46" s="233"/>
      <c r="BO46" s="233"/>
      <c r="BP46" s="233"/>
      <c r="BQ46" s="233"/>
      <c r="BR46" s="233"/>
      <c r="BS46" s="233"/>
    </row>
    <row r="47">
      <c r="A47" s="215" t="s">
        <v>826</v>
      </c>
      <c r="B47" s="444" t="s">
        <v>738</v>
      </c>
      <c r="C47" s="451">
        <v>3.0</v>
      </c>
      <c r="D47" s="451">
        <v>-9.0</v>
      </c>
      <c r="E47" s="532">
        <v>14.0</v>
      </c>
      <c r="F47" s="445">
        <v>26.0</v>
      </c>
      <c r="G47" s="444">
        <v>16.0</v>
      </c>
      <c r="H47" s="445">
        <v>22.0</v>
      </c>
      <c r="I47" s="198" t="s">
        <v>53</v>
      </c>
      <c r="J47" s="198" t="s">
        <v>53</v>
      </c>
      <c r="K47" s="201" t="s">
        <v>53</v>
      </c>
      <c r="L47" s="202" t="s">
        <v>53</v>
      </c>
      <c r="M47" s="338" t="s">
        <v>53</v>
      </c>
      <c r="N47" s="338" t="s">
        <v>53</v>
      </c>
      <c r="O47" s="198" t="s">
        <v>53</v>
      </c>
      <c r="P47" s="424" t="s">
        <v>53</v>
      </c>
      <c r="Q47" s="444">
        <v>100.0</v>
      </c>
      <c r="R47" s="445">
        <v>700.0</v>
      </c>
      <c r="S47" s="445">
        <v>250.0</v>
      </c>
      <c r="T47" s="445">
        <v>2.0</v>
      </c>
      <c r="U47" s="451">
        <v>15.0</v>
      </c>
      <c r="V47" s="445">
        <v>2.0</v>
      </c>
      <c r="W47" s="445">
        <v>5.0</v>
      </c>
      <c r="X47" s="445">
        <v>13.0</v>
      </c>
      <c r="Y47" s="198" t="s">
        <v>53</v>
      </c>
      <c r="Z47" s="198" t="s">
        <v>53</v>
      </c>
      <c r="AA47" s="198" t="s">
        <v>53</v>
      </c>
      <c r="AB47" s="201" t="s">
        <v>53</v>
      </c>
      <c r="AC47" s="202" t="s">
        <v>53</v>
      </c>
      <c r="AD47" s="451">
        <v>-7.0</v>
      </c>
      <c r="AE47" s="198" t="s">
        <v>53</v>
      </c>
      <c r="AF47" s="198" t="s">
        <v>53</v>
      </c>
      <c r="AG47" s="198" t="s">
        <v>53</v>
      </c>
      <c r="AH47" s="198" t="s">
        <v>53</v>
      </c>
      <c r="AI47" s="198" t="s">
        <v>53</v>
      </c>
      <c r="AJ47" s="198" t="s">
        <v>53</v>
      </c>
      <c r="AK47" s="198" t="s">
        <v>53</v>
      </c>
      <c r="AL47" s="198" t="s">
        <v>53</v>
      </c>
      <c r="AM47" s="198" t="s">
        <v>53</v>
      </c>
      <c r="AN47" s="198" t="s">
        <v>53</v>
      </c>
      <c r="AO47" s="198" t="s">
        <v>53</v>
      </c>
      <c r="AP47" s="198" t="s">
        <v>53</v>
      </c>
      <c r="AQ47" s="198" t="s">
        <v>53</v>
      </c>
      <c r="AR47" s="198" t="s">
        <v>53</v>
      </c>
      <c r="AS47" s="198" t="s">
        <v>53</v>
      </c>
      <c r="AT47" s="198" t="s">
        <v>53</v>
      </c>
      <c r="AU47" s="198" t="s">
        <v>53</v>
      </c>
      <c r="AV47" s="201" t="s">
        <v>53</v>
      </c>
      <c r="AW47" s="202" t="s">
        <v>53</v>
      </c>
      <c r="AX47" s="198" t="s">
        <v>53</v>
      </c>
      <c r="AY47" s="198" t="s">
        <v>53</v>
      </c>
      <c r="AZ47" s="198" t="s">
        <v>53</v>
      </c>
      <c r="BA47" s="198" t="s">
        <v>53</v>
      </c>
      <c r="BB47" s="201" t="s">
        <v>53</v>
      </c>
      <c r="BC47" s="255"/>
    </row>
    <row r="48">
      <c r="A48" s="215" t="s">
        <v>828</v>
      </c>
      <c r="B48" s="444" t="s">
        <v>829</v>
      </c>
      <c r="C48" s="451">
        <v>3.0</v>
      </c>
      <c r="D48" s="445">
        <v>-10.0</v>
      </c>
      <c r="E48" s="446">
        <v>27.0</v>
      </c>
      <c r="F48" s="445">
        <v>29.0</v>
      </c>
      <c r="G48" s="444">
        <v>32.0</v>
      </c>
      <c r="H48" s="445">
        <v>35.0</v>
      </c>
      <c r="I48" s="198" t="s">
        <v>53</v>
      </c>
      <c r="J48" s="198" t="s">
        <v>53</v>
      </c>
      <c r="K48" s="201" t="s">
        <v>53</v>
      </c>
      <c r="L48" s="202" t="s">
        <v>53</v>
      </c>
      <c r="M48" s="338" t="s">
        <v>53</v>
      </c>
      <c r="N48" s="338" t="s">
        <v>53</v>
      </c>
      <c r="O48" s="198" t="s">
        <v>53</v>
      </c>
      <c r="P48" s="424" t="s">
        <v>53</v>
      </c>
      <c r="Q48" s="444">
        <v>110.0</v>
      </c>
      <c r="R48" s="445">
        <v>500.0</v>
      </c>
      <c r="S48" s="445">
        <v>250.0</v>
      </c>
      <c r="T48" s="445">
        <v>1.0</v>
      </c>
      <c r="U48" s="451">
        <v>11.0</v>
      </c>
      <c r="V48" s="445">
        <v>1.0</v>
      </c>
      <c r="W48" s="445">
        <v>5.0</v>
      </c>
      <c r="X48" s="445">
        <v>13.0</v>
      </c>
      <c r="Y48" s="198" t="s">
        <v>53</v>
      </c>
      <c r="Z48" s="198" t="s">
        <v>53</v>
      </c>
      <c r="AA48" s="449">
        <v>-5.0</v>
      </c>
      <c r="AB48" s="201" t="s">
        <v>53</v>
      </c>
      <c r="AC48" s="202" t="s">
        <v>53</v>
      </c>
      <c r="AD48" s="451">
        <v>-6.0</v>
      </c>
      <c r="AE48" s="198" t="s">
        <v>53</v>
      </c>
      <c r="AF48" s="198" t="s">
        <v>53</v>
      </c>
      <c r="AG48" s="198" t="s">
        <v>53</v>
      </c>
      <c r="AH48" s="198" t="s">
        <v>53</v>
      </c>
      <c r="AI48" s="198" t="s">
        <v>53</v>
      </c>
      <c r="AJ48" s="198" t="s">
        <v>53</v>
      </c>
      <c r="AK48" s="198" t="s">
        <v>53</v>
      </c>
      <c r="AL48" s="198" t="s">
        <v>53</v>
      </c>
      <c r="AM48" s="198" t="s">
        <v>53</v>
      </c>
      <c r="AN48" s="198" t="s">
        <v>53</v>
      </c>
      <c r="AO48" s="198" t="s">
        <v>53</v>
      </c>
      <c r="AP48" s="198" t="s">
        <v>53</v>
      </c>
      <c r="AQ48" s="198" t="s">
        <v>53</v>
      </c>
      <c r="AR48" s="198" t="s">
        <v>53</v>
      </c>
      <c r="AS48" s="198" t="s">
        <v>53</v>
      </c>
      <c r="AT48" s="198" t="s">
        <v>53</v>
      </c>
      <c r="AU48" s="198" t="s">
        <v>53</v>
      </c>
      <c r="AV48" s="201" t="s">
        <v>53</v>
      </c>
      <c r="AW48" s="202" t="s">
        <v>53</v>
      </c>
      <c r="AX48" s="198" t="s">
        <v>53</v>
      </c>
      <c r="AY48" s="198" t="s">
        <v>53</v>
      </c>
      <c r="AZ48" s="198" t="s">
        <v>53</v>
      </c>
      <c r="BA48" s="198" t="s">
        <v>53</v>
      </c>
      <c r="BB48" s="201" t="s">
        <v>53</v>
      </c>
      <c r="BC48" s="255"/>
    </row>
    <row r="49">
      <c r="A49" s="215" t="s">
        <v>830</v>
      </c>
      <c r="B49" s="444" t="s">
        <v>831</v>
      </c>
      <c r="C49" s="451">
        <v>3.0</v>
      </c>
      <c r="D49" s="445">
        <v>-10.0</v>
      </c>
      <c r="E49" s="532">
        <v>15.0</v>
      </c>
      <c r="F49" s="445">
        <v>16.0</v>
      </c>
      <c r="G49" s="444">
        <v>14.0</v>
      </c>
      <c r="H49" s="445">
        <v>26.0</v>
      </c>
      <c r="I49" s="198" t="s">
        <v>53</v>
      </c>
      <c r="J49" s="198" t="s">
        <v>53</v>
      </c>
      <c r="K49" s="201" t="s">
        <v>53</v>
      </c>
      <c r="L49" s="202" t="s">
        <v>53</v>
      </c>
      <c r="M49" s="338" t="s">
        <v>53</v>
      </c>
      <c r="N49" s="338" t="s">
        <v>53</v>
      </c>
      <c r="O49" s="198" t="s">
        <v>53</v>
      </c>
      <c r="P49" s="424" t="s">
        <v>53</v>
      </c>
      <c r="Q49" s="444">
        <v>105.0</v>
      </c>
      <c r="R49" s="445">
        <v>500.0</v>
      </c>
      <c r="S49" s="445">
        <v>267.0</v>
      </c>
      <c r="T49" s="445">
        <v>2.0</v>
      </c>
      <c r="U49" s="445">
        <v>12.0</v>
      </c>
      <c r="V49" s="445">
        <v>2.0</v>
      </c>
      <c r="W49" s="445">
        <v>5.0</v>
      </c>
      <c r="X49" s="451">
        <v>10.0</v>
      </c>
      <c r="Y49" s="198" t="s">
        <v>53</v>
      </c>
      <c r="Z49" s="198" t="s">
        <v>53</v>
      </c>
      <c r="AA49" s="449">
        <v>-5.0</v>
      </c>
      <c r="AB49" s="201" t="s">
        <v>53</v>
      </c>
      <c r="AC49" s="202" t="s">
        <v>53</v>
      </c>
      <c r="AD49" s="451">
        <v>-3.0</v>
      </c>
      <c r="AE49" s="198" t="s">
        <v>53</v>
      </c>
      <c r="AF49" s="198" t="s">
        <v>53</v>
      </c>
      <c r="AG49" s="198" t="s">
        <v>53</v>
      </c>
      <c r="AH49" s="198" t="s">
        <v>53</v>
      </c>
      <c r="AI49" s="198" t="s">
        <v>53</v>
      </c>
      <c r="AJ49" s="198" t="s">
        <v>53</v>
      </c>
      <c r="AK49" s="198" t="s">
        <v>53</v>
      </c>
      <c r="AL49" s="198" t="s">
        <v>53</v>
      </c>
      <c r="AM49" s="198" t="s">
        <v>53</v>
      </c>
      <c r="AN49" s="198" t="s">
        <v>53</v>
      </c>
      <c r="AO49" s="198" t="s">
        <v>53</v>
      </c>
      <c r="AP49" s="198" t="s">
        <v>53</v>
      </c>
      <c r="AQ49" s="198" t="s">
        <v>53</v>
      </c>
      <c r="AR49" s="198" t="s">
        <v>53</v>
      </c>
      <c r="AS49" s="198" t="s">
        <v>53</v>
      </c>
      <c r="AT49" s="198" t="s">
        <v>53</v>
      </c>
      <c r="AU49" s="198" t="s">
        <v>53</v>
      </c>
      <c r="AV49" s="201" t="s">
        <v>53</v>
      </c>
      <c r="AW49" s="202" t="s">
        <v>53</v>
      </c>
      <c r="AX49" s="198" t="s">
        <v>53</v>
      </c>
      <c r="AY49" s="198" t="s">
        <v>53</v>
      </c>
      <c r="AZ49" s="198" t="s">
        <v>53</v>
      </c>
      <c r="BA49" s="198" t="s">
        <v>53</v>
      </c>
      <c r="BB49" s="201" t="s">
        <v>53</v>
      </c>
      <c r="BC49" s="255"/>
    </row>
    <row r="50">
      <c r="A50" s="215" t="s">
        <v>833</v>
      </c>
      <c r="B50" s="444" t="s">
        <v>738</v>
      </c>
      <c r="C50" s="451">
        <v>4.0</v>
      </c>
      <c r="D50" s="445">
        <v>-12.0</v>
      </c>
      <c r="E50" s="446">
        <v>26.0</v>
      </c>
      <c r="F50" s="445">
        <v>28.0</v>
      </c>
      <c r="G50" s="444">
        <v>30.0</v>
      </c>
      <c r="H50" s="445">
        <v>25.0</v>
      </c>
      <c r="I50" s="198" t="s">
        <v>53</v>
      </c>
      <c r="J50" s="198" t="s">
        <v>53</v>
      </c>
      <c r="K50" s="201" t="s">
        <v>53</v>
      </c>
      <c r="L50" s="202" t="s">
        <v>53</v>
      </c>
      <c r="M50" s="338" t="s">
        <v>53</v>
      </c>
      <c r="N50" s="338" t="s">
        <v>53</v>
      </c>
      <c r="O50" s="198" t="s">
        <v>53</v>
      </c>
      <c r="P50" s="424" t="s">
        <v>53</v>
      </c>
      <c r="Q50" s="444">
        <v>115.0</v>
      </c>
      <c r="R50" s="445">
        <v>300.0</v>
      </c>
      <c r="S50" s="445">
        <v>300.0</v>
      </c>
      <c r="T50" s="451">
        <v>5.0</v>
      </c>
      <c r="U50" s="451">
        <v>13.0</v>
      </c>
      <c r="V50" s="451">
        <v>5.0</v>
      </c>
      <c r="W50" s="445">
        <v>5.0</v>
      </c>
      <c r="X50" s="451">
        <v>10.0</v>
      </c>
      <c r="Y50" s="198" t="s">
        <v>53</v>
      </c>
      <c r="Z50" s="198" t="s">
        <v>53</v>
      </c>
      <c r="AA50" s="449">
        <v>-5.0</v>
      </c>
      <c r="AB50" s="201" t="s">
        <v>53</v>
      </c>
      <c r="AC50" s="202" t="s">
        <v>53</v>
      </c>
      <c r="AD50" s="451">
        <v>-5.0</v>
      </c>
      <c r="AE50" s="198" t="s">
        <v>53</v>
      </c>
      <c r="AF50" s="198" t="s">
        <v>53</v>
      </c>
      <c r="AG50" s="198" t="s">
        <v>53</v>
      </c>
      <c r="AH50" s="198" t="s">
        <v>53</v>
      </c>
      <c r="AI50" s="198" t="s">
        <v>53</v>
      </c>
      <c r="AJ50" s="198" t="s">
        <v>53</v>
      </c>
      <c r="AK50" s="198" t="s">
        <v>53</v>
      </c>
      <c r="AL50" s="198" t="s">
        <v>53</v>
      </c>
      <c r="AM50" s="198" t="s">
        <v>53</v>
      </c>
      <c r="AN50" s="198" t="s">
        <v>53</v>
      </c>
      <c r="AO50" s="198" t="s">
        <v>53</v>
      </c>
      <c r="AP50" s="198" t="s">
        <v>53</v>
      </c>
      <c r="AQ50" s="198" t="s">
        <v>53</v>
      </c>
      <c r="AR50" s="198" t="s">
        <v>53</v>
      </c>
      <c r="AS50" s="198" t="s">
        <v>53</v>
      </c>
      <c r="AT50" s="198" t="s">
        <v>53</v>
      </c>
      <c r="AU50" s="198" t="s">
        <v>53</v>
      </c>
      <c r="AV50" s="201" t="s">
        <v>53</v>
      </c>
      <c r="AW50" s="202" t="s">
        <v>53</v>
      </c>
      <c r="AX50" s="198" t="s">
        <v>53</v>
      </c>
      <c r="AY50" s="198" t="s">
        <v>53</v>
      </c>
      <c r="AZ50" s="198" t="s">
        <v>53</v>
      </c>
      <c r="BA50" s="198" t="s">
        <v>53</v>
      </c>
      <c r="BB50" s="201" t="s">
        <v>53</v>
      </c>
      <c r="BC50" s="255"/>
    </row>
    <row r="51">
      <c r="A51" s="225" t="s">
        <v>837</v>
      </c>
      <c r="B51" s="452" t="s">
        <v>838</v>
      </c>
      <c r="C51" s="458">
        <v>3.0</v>
      </c>
      <c r="D51" s="458">
        <v>-8.0</v>
      </c>
      <c r="E51" s="538">
        <v>32.0</v>
      </c>
      <c r="F51" s="462">
        <v>35.0</v>
      </c>
      <c r="G51" s="456">
        <v>55.0</v>
      </c>
      <c r="H51" s="453">
        <v>40.0</v>
      </c>
      <c r="I51" s="231" t="s">
        <v>53</v>
      </c>
      <c r="J51" s="231" t="s">
        <v>53</v>
      </c>
      <c r="K51" s="232" t="s">
        <v>53</v>
      </c>
      <c r="L51" s="436" t="s">
        <v>53</v>
      </c>
      <c r="M51" s="522" t="s">
        <v>53</v>
      </c>
      <c r="N51" s="522" t="s">
        <v>53</v>
      </c>
      <c r="O51" s="231" t="s">
        <v>53</v>
      </c>
      <c r="P51" s="528" t="s">
        <v>53</v>
      </c>
      <c r="Q51" s="456">
        <v>120.0</v>
      </c>
      <c r="R51" s="453">
        <v>100.0</v>
      </c>
      <c r="S51" s="462">
        <v>300.0</v>
      </c>
      <c r="T51" s="462">
        <v>2.0</v>
      </c>
      <c r="U51" s="458">
        <v>13.0</v>
      </c>
      <c r="V51" s="462">
        <v>2.0</v>
      </c>
      <c r="W51" s="462">
        <v>5.0</v>
      </c>
      <c r="X51" s="458">
        <v>10.0</v>
      </c>
      <c r="Y51" s="231" t="s">
        <v>53</v>
      </c>
      <c r="Z51" s="231" t="s">
        <v>53</v>
      </c>
      <c r="AA51" s="453">
        <v>-5.0</v>
      </c>
      <c r="AB51" s="232" t="s">
        <v>53</v>
      </c>
      <c r="AC51" s="436" t="s">
        <v>53</v>
      </c>
      <c r="AD51" s="458">
        <v>-7.0</v>
      </c>
      <c r="AE51" s="231" t="s">
        <v>53</v>
      </c>
      <c r="AF51" s="231" t="s">
        <v>53</v>
      </c>
      <c r="AG51" s="231" t="s">
        <v>53</v>
      </c>
      <c r="AH51" s="231" t="s">
        <v>53</v>
      </c>
      <c r="AI51" s="231" t="s">
        <v>53</v>
      </c>
      <c r="AJ51" s="231" t="s">
        <v>53</v>
      </c>
      <c r="AK51" s="231" t="s">
        <v>53</v>
      </c>
      <c r="AL51" s="231" t="s">
        <v>53</v>
      </c>
      <c r="AM51" s="231" t="s">
        <v>53</v>
      </c>
      <c r="AN51" s="231" t="s">
        <v>53</v>
      </c>
      <c r="AO51" s="231" t="s">
        <v>53</v>
      </c>
      <c r="AP51" s="231" t="s">
        <v>53</v>
      </c>
      <c r="AQ51" s="231" t="s">
        <v>53</v>
      </c>
      <c r="AR51" s="231" t="s">
        <v>53</v>
      </c>
      <c r="AS51" s="231" t="s">
        <v>53</v>
      </c>
      <c r="AT51" s="231" t="s">
        <v>53</v>
      </c>
      <c r="AU51" s="231" t="s">
        <v>53</v>
      </c>
      <c r="AV51" s="232" t="s">
        <v>53</v>
      </c>
      <c r="AW51" s="436" t="s">
        <v>53</v>
      </c>
      <c r="AX51" s="231" t="s">
        <v>53</v>
      </c>
      <c r="AY51" s="231" t="s">
        <v>53</v>
      </c>
      <c r="AZ51" s="231" t="s">
        <v>53</v>
      </c>
      <c r="BA51" s="231" t="s">
        <v>53</v>
      </c>
      <c r="BB51" s="232" t="s">
        <v>53</v>
      </c>
      <c r="BC51" s="263"/>
      <c r="BD51" s="406"/>
      <c r="BE51" s="406"/>
      <c r="BF51" s="406"/>
      <c r="BG51" s="406"/>
      <c r="BH51" s="406"/>
      <c r="BI51" s="406"/>
      <c r="BJ51" s="406"/>
      <c r="BK51" s="406"/>
      <c r="BL51" s="406"/>
      <c r="BM51" s="406"/>
      <c r="BN51" s="406"/>
      <c r="BO51" s="406"/>
      <c r="BP51" s="406"/>
      <c r="BQ51" s="406"/>
      <c r="BR51" s="406"/>
      <c r="BS51" s="406"/>
    </row>
    <row r="52" ht="7.5" customHeight="1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  <c r="AA52" s="464"/>
      <c r="AB52" s="464"/>
      <c r="AC52" s="464"/>
      <c r="AD52" s="464"/>
      <c r="AE52" s="464"/>
      <c r="AF52" s="464"/>
      <c r="AG52" s="464"/>
      <c r="AH52" s="464"/>
      <c r="AI52" s="464"/>
      <c r="AJ52" s="464"/>
      <c r="AK52" s="464"/>
      <c r="AL52" s="464"/>
      <c r="AM52" s="464"/>
      <c r="AN52" s="464"/>
      <c r="AO52" s="464"/>
      <c r="AP52" s="464"/>
      <c r="AQ52" s="464"/>
      <c r="AR52" s="464"/>
      <c r="AS52" s="464"/>
      <c r="AT52" s="464"/>
      <c r="AU52" s="464"/>
      <c r="AV52" s="464"/>
      <c r="AW52" s="464"/>
      <c r="AX52" s="464"/>
      <c r="AY52" s="464"/>
      <c r="AZ52" s="464"/>
      <c r="BA52" s="464"/>
      <c r="BB52" s="464"/>
      <c r="BC52" s="464"/>
      <c r="BD52" s="464"/>
      <c r="BE52" s="464"/>
      <c r="BF52" s="464"/>
      <c r="BG52" s="464"/>
      <c r="BH52" s="464"/>
      <c r="BI52" s="464"/>
      <c r="BJ52" s="464"/>
      <c r="BK52" s="464"/>
      <c r="BL52" s="464"/>
      <c r="BM52" s="464"/>
      <c r="BN52" s="464"/>
      <c r="BO52" s="464"/>
      <c r="BP52" s="464"/>
      <c r="BQ52" s="464"/>
      <c r="BR52" s="464"/>
      <c r="BS52" s="464"/>
    </row>
    <row r="53">
      <c r="A53" s="271" t="s">
        <v>840</v>
      </c>
    </row>
    <row r="54">
      <c r="A54" s="272" t="s">
        <v>774</v>
      </c>
    </row>
    <row r="55">
      <c r="A55" s="273" t="s">
        <v>841</v>
      </c>
      <c r="B55" s="408">
        <v>0.1</v>
      </c>
      <c r="C55" s="409" t="s">
        <v>688</v>
      </c>
      <c r="D55" s="409" t="s">
        <v>842</v>
      </c>
      <c r="E55" s="277">
        <v>10.0</v>
      </c>
      <c r="F55" s="277">
        <v>10.0</v>
      </c>
      <c r="G55" s="278">
        <v>10.0</v>
      </c>
      <c r="H55" s="278">
        <v>5.0</v>
      </c>
      <c r="I55" s="280" t="s">
        <v>53</v>
      </c>
      <c r="J55" s="280" t="s">
        <v>53</v>
      </c>
      <c r="K55" s="364" t="s">
        <v>53</v>
      </c>
      <c r="L55" s="366" t="s">
        <v>53</v>
      </c>
      <c r="M55" s="280" t="s">
        <v>53</v>
      </c>
      <c r="N55" s="280" t="s">
        <v>53</v>
      </c>
      <c r="O55" s="280" t="s">
        <v>53</v>
      </c>
      <c r="P55" s="364" t="s">
        <v>53</v>
      </c>
      <c r="Q55" s="494">
        <v>50.0</v>
      </c>
      <c r="R55" s="322">
        <v>800.0</v>
      </c>
      <c r="S55" s="312">
        <v>34.0</v>
      </c>
      <c r="T55" s="316" t="s">
        <v>51</v>
      </c>
      <c r="U55" s="314" t="s">
        <v>95</v>
      </c>
      <c r="V55" s="543">
        <v>0.0</v>
      </c>
      <c r="W55" s="544">
        <v>0.0</v>
      </c>
      <c r="X55" s="280" t="s">
        <v>53</v>
      </c>
      <c r="Y55" s="280" t="s">
        <v>53</v>
      </c>
      <c r="Z55" s="322">
        <v>-2.0</v>
      </c>
      <c r="AA55" s="280" t="s">
        <v>53</v>
      </c>
      <c r="AB55" s="364" t="s">
        <v>53</v>
      </c>
      <c r="AC55" s="366" t="s">
        <v>53</v>
      </c>
      <c r="AD55" s="322">
        <v>10.0</v>
      </c>
      <c r="AE55" s="280" t="s">
        <v>53</v>
      </c>
      <c r="AF55" s="280" t="s">
        <v>53</v>
      </c>
      <c r="AG55" s="280" t="s">
        <v>53</v>
      </c>
      <c r="AH55" s="280" t="s">
        <v>53</v>
      </c>
      <c r="AI55" s="280" t="s">
        <v>53</v>
      </c>
      <c r="AJ55" s="280" t="s">
        <v>53</v>
      </c>
      <c r="AK55" s="280" t="s">
        <v>53</v>
      </c>
      <c r="AL55" s="280" t="s">
        <v>53</v>
      </c>
      <c r="AM55" s="280" t="s">
        <v>53</v>
      </c>
      <c r="AN55" s="280" t="s">
        <v>53</v>
      </c>
      <c r="AO55" s="280" t="s">
        <v>53</v>
      </c>
      <c r="AP55" s="280" t="s">
        <v>53</v>
      </c>
      <c r="AQ55" s="280" t="s">
        <v>53</v>
      </c>
      <c r="AR55" s="280" t="s">
        <v>53</v>
      </c>
      <c r="AS55" s="280" t="s">
        <v>53</v>
      </c>
      <c r="AT55" s="280" t="s">
        <v>53</v>
      </c>
      <c r="AU55" s="280" t="s">
        <v>53</v>
      </c>
      <c r="AV55" s="364" t="s">
        <v>53</v>
      </c>
      <c r="AW55" s="494">
        <v>3.0</v>
      </c>
      <c r="AX55" s="280" t="s">
        <v>53</v>
      </c>
      <c r="AY55" s="280" t="s">
        <v>53</v>
      </c>
      <c r="AZ55" s="280" t="s">
        <v>53</v>
      </c>
      <c r="BA55" s="280" t="s">
        <v>53</v>
      </c>
      <c r="BB55" s="364" t="s">
        <v>53</v>
      </c>
      <c r="BC55" s="326"/>
      <c r="BD55" s="233"/>
      <c r="BE55" s="326"/>
      <c r="BF55" s="233"/>
      <c r="BG55" s="233"/>
      <c r="BH55" s="233"/>
      <c r="BI55" s="233"/>
      <c r="BJ55" s="233"/>
      <c r="BK55" s="233"/>
      <c r="BL55" s="233"/>
      <c r="BM55" s="233"/>
      <c r="BN55" s="233"/>
      <c r="BO55" s="233"/>
      <c r="BP55" s="233"/>
      <c r="BQ55" s="233"/>
      <c r="BR55" s="233"/>
      <c r="BS55" s="233"/>
    </row>
    <row r="56">
      <c r="A56" s="215" t="s">
        <v>843</v>
      </c>
      <c r="B56" s="204">
        <v>-0.03</v>
      </c>
      <c r="C56" s="330" t="s">
        <v>757</v>
      </c>
      <c r="D56" s="422" t="s">
        <v>612</v>
      </c>
      <c r="E56" s="333">
        <v>10.0</v>
      </c>
      <c r="F56" s="351">
        <v>13.0</v>
      </c>
      <c r="G56" s="351">
        <v>20.0</v>
      </c>
      <c r="H56" s="351">
        <v>10.0</v>
      </c>
      <c r="I56" s="198" t="s">
        <v>53</v>
      </c>
      <c r="J56" s="198" t="s">
        <v>53</v>
      </c>
      <c r="K56" s="201" t="s">
        <v>53</v>
      </c>
      <c r="L56" s="202" t="s">
        <v>53</v>
      </c>
      <c r="M56" s="198" t="s">
        <v>53</v>
      </c>
      <c r="N56" s="198" t="s">
        <v>53</v>
      </c>
      <c r="O56" s="198" t="s">
        <v>53</v>
      </c>
      <c r="P56" s="201" t="s">
        <v>53</v>
      </c>
      <c r="Q56" s="426">
        <v>40.0</v>
      </c>
      <c r="R56" s="218">
        <v>1000.0</v>
      </c>
      <c r="S56" s="205">
        <v>42.0</v>
      </c>
      <c r="T56" s="345" t="s">
        <v>59</v>
      </c>
      <c r="U56" s="429">
        <v>1.0</v>
      </c>
      <c r="V56" s="551">
        <v>0.0</v>
      </c>
      <c r="W56" s="553">
        <v>0.0</v>
      </c>
      <c r="X56" s="198" t="s">
        <v>53</v>
      </c>
      <c r="Y56" s="198" t="s">
        <v>53</v>
      </c>
      <c r="Z56" s="205">
        <v>-5.0</v>
      </c>
      <c r="AA56" s="198" t="s">
        <v>53</v>
      </c>
      <c r="AB56" s="201" t="s">
        <v>53</v>
      </c>
      <c r="AC56" s="202" t="s">
        <v>53</v>
      </c>
      <c r="AD56" s="205">
        <v>12.0</v>
      </c>
      <c r="AE56" s="198" t="s">
        <v>53</v>
      </c>
      <c r="AF56" s="198" t="s">
        <v>53</v>
      </c>
      <c r="AG56" s="198" t="s">
        <v>53</v>
      </c>
      <c r="AH56" s="198" t="s">
        <v>53</v>
      </c>
      <c r="AI56" s="198" t="s">
        <v>53</v>
      </c>
      <c r="AJ56" s="198" t="s">
        <v>53</v>
      </c>
      <c r="AK56" s="198" t="s">
        <v>53</v>
      </c>
      <c r="AL56" s="198" t="s">
        <v>53</v>
      </c>
      <c r="AM56" s="198" t="s">
        <v>53</v>
      </c>
      <c r="AN56" s="198" t="s">
        <v>53</v>
      </c>
      <c r="AO56" s="198" t="s">
        <v>53</v>
      </c>
      <c r="AP56" s="198" t="s">
        <v>53</v>
      </c>
      <c r="AQ56" s="198" t="s">
        <v>53</v>
      </c>
      <c r="AR56" s="198" t="s">
        <v>53</v>
      </c>
      <c r="AS56" s="198" t="s">
        <v>53</v>
      </c>
      <c r="AT56" s="198" t="s">
        <v>53</v>
      </c>
      <c r="AU56" s="198" t="s">
        <v>53</v>
      </c>
      <c r="AV56" s="201" t="s">
        <v>53</v>
      </c>
      <c r="AW56" s="204">
        <v>5.0</v>
      </c>
      <c r="AX56" s="198" t="s">
        <v>53</v>
      </c>
      <c r="AY56" s="198" t="s">
        <v>53</v>
      </c>
      <c r="AZ56" s="198" t="s">
        <v>53</v>
      </c>
      <c r="BA56" s="198" t="s">
        <v>53</v>
      </c>
      <c r="BB56" s="201" t="s">
        <v>53</v>
      </c>
      <c r="BC56" s="255"/>
      <c r="BE56" s="255"/>
    </row>
    <row r="57">
      <c r="A57" s="225" t="s">
        <v>844</v>
      </c>
      <c r="B57" s="226">
        <v>-0.02</v>
      </c>
      <c r="C57" s="434" t="s">
        <v>757</v>
      </c>
      <c r="D57" s="555" t="s">
        <v>612</v>
      </c>
      <c r="E57" s="383">
        <v>11.0</v>
      </c>
      <c r="F57" s="385">
        <v>13.0</v>
      </c>
      <c r="G57" s="385">
        <v>20.0</v>
      </c>
      <c r="H57" s="385">
        <v>10.0</v>
      </c>
      <c r="I57" s="231" t="s">
        <v>53</v>
      </c>
      <c r="J57" s="231" t="s">
        <v>53</v>
      </c>
      <c r="K57" s="232" t="s">
        <v>53</v>
      </c>
      <c r="L57" s="436" t="s">
        <v>53</v>
      </c>
      <c r="M57" s="231" t="s">
        <v>53</v>
      </c>
      <c r="N57" s="231" t="s">
        <v>53</v>
      </c>
      <c r="O57" s="231" t="s">
        <v>53</v>
      </c>
      <c r="P57" s="232" t="s">
        <v>53</v>
      </c>
      <c r="Q57" s="432">
        <v>40.0</v>
      </c>
      <c r="R57" s="395">
        <v>1000.0</v>
      </c>
      <c r="S57" s="227">
        <v>50.0</v>
      </c>
      <c r="T57" s="403" t="s">
        <v>95</v>
      </c>
      <c r="U57" s="401">
        <v>1.0</v>
      </c>
      <c r="V57" s="557">
        <v>0.0</v>
      </c>
      <c r="W57" s="403">
        <v>1.0</v>
      </c>
      <c r="X57" s="231" t="s">
        <v>53</v>
      </c>
      <c r="Y57" s="231" t="s">
        <v>53</v>
      </c>
      <c r="Z57" s="227">
        <v>-5.0</v>
      </c>
      <c r="AA57" s="231" t="s">
        <v>53</v>
      </c>
      <c r="AB57" s="232" t="s">
        <v>53</v>
      </c>
      <c r="AC57" s="436" t="s">
        <v>53</v>
      </c>
      <c r="AD57" s="227">
        <v>12.0</v>
      </c>
      <c r="AE57" s="231" t="s">
        <v>53</v>
      </c>
      <c r="AF57" s="231" t="s">
        <v>53</v>
      </c>
      <c r="AG57" s="231" t="s">
        <v>53</v>
      </c>
      <c r="AH57" s="231" t="s">
        <v>53</v>
      </c>
      <c r="AI57" s="231" t="s">
        <v>53</v>
      </c>
      <c r="AJ57" s="231" t="s">
        <v>53</v>
      </c>
      <c r="AK57" s="231" t="s">
        <v>53</v>
      </c>
      <c r="AL57" s="231" t="s">
        <v>53</v>
      </c>
      <c r="AM57" s="231" t="s">
        <v>53</v>
      </c>
      <c r="AN57" s="231" t="s">
        <v>53</v>
      </c>
      <c r="AO57" s="231" t="s">
        <v>53</v>
      </c>
      <c r="AP57" s="231" t="s">
        <v>53</v>
      </c>
      <c r="AQ57" s="231" t="s">
        <v>53</v>
      </c>
      <c r="AR57" s="231" t="s">
        <v>53</v>
      </c>
      <c r="AS57" s="231" t="s">
        <v>53</v>
      </c>
      <c r="AT57" s="231" t="s">
        <v>53</v>
      </c>
      <c r="AU57" s="231" t="s">
        <v>53</v>
      </c>
      <c r="AV57" s="232" t="s">
        <v>53</v>
      </c>
      <c r="AW57" s="226">
        <v>5.0</v>
      </c>
      <c r="AX57" s="231" t="s">
        <v>53</v>
      </c>
      <c r="AY57" s="231" t="s">
        <v>53</v>
      </c>
      <c r="AZ57" s="231" t="s">
        <v>53</v>
      </c>
      <c r="BA57" s="231" t="s">
        <v>53</v>
      </c>
      <c r="BB57" s="232" t="s">
        <v>53</v>
      </c>
      <c r="BC57" s="263"/>
      <c r="BD57" s="406"/>
      <c r="BE57" s="406"/>
      <c r="BF57" s="406"/>
      <c r="BG57" s="406"/>
      <c r="BH57" s="406"/>
      <c r="BI57" s="406"/>
      <c r="BJ57" s="406"/>
      <c r="BK57" s="406"/>
      <c r="BL57" s="406"/>
      <c r="BM57" s="406"/>
      <c r="BN57" s="406"/>
      <c r="BO57" s="406"/>
      <c r="BP57" s="406"/>
      <c r="BQ57" s="406"/>
      <c r="BR57" s="406"/>
      <c r="BS57" s="406"/>
    </row>
    <row r="58">
      <c r="A58" s="272" t="s">
        <v>503</v>
      </c>
    </row>
    <row r="59">
      <c r="A59" s="323" t="s">
        <v>846</v>
      </c>
      <c r="B59" s="559">
        <v>0.01</v>
      </c>
      <c r="C59" s="560" t="s">
        <v>747</v>
      </c>
      <c r="D59" s="488" t="s">
        <v>757</v>
      </c>
      <c r="E59" s="490">
        <v>9.0</v>
      </c>
      <c r="F59" s="490">
        <v>7.0</v>
      </c>
      <c r="G59" s="489">
        <v>10.0</v>
      </c>
      <c r="H59" s="489">
        <v>5.0</v>
      </c>
      <c r="I59" s="495" t="s">
        <v>53</v>
      </c>
      <c r="J59" s="495" t="s">
        <v>53</v>
      </c>
      <c r="K59" s="563" t="s">
        <v>53</v>
      </c>
      <c r="L59" s="499" t="s">
        <v>53</v>
      </c>
      <c r="M59" s="495" t="s">
        <v>53</v>
      </c>
      <c r="N59" s="495" t="s">
        <v>53</v>
      </c>
      <c r="O59" s="495" t="s">
        <v>53</v>
      </c>
      <c r="P59" s="563" t="s">
        <v>53</v>
      </c>
      <c r="Q59" s="565">
        <v>40.0</v>
      </c>
      <c r="R59" s="509">
        <v>1000.0</v>
      </c>
      <c r="S59" s="501">
        <v>50.0</v>
      </c>
      <c r="T59" s="512" t="s">
        <v>200</v>
      </c>
      <c r="U59" s="516">
        <v>1.0</v>
      </c>
      <c r="V59" s="567">
        <v>0.0</v>
      </c>
      <c r="W59" s="514">
        <v>0.0</v>
      </c>
      <c r="X59" s="495" t="s">
        <v>53</v>
      </c>
      <c r="Y59" s="495" t="s">
        <v>53</v>
      </c>
      <c r="Z59" s="501">
        <v>-3.0</v>
      </c>
      <c r="AA59" s="495" t="s">
        <v>53</v>
      </c>
      <c r="AB59" s="563" t="s">
        <v>53</v>
      </c>
      <c r="AC59" s="499" t="s">
        <v>53</v>
      </c>
      <c r="AD59" s="501">
        <v>12.0</v>
      </c>
      <c r="AE59" s="495" t="s">
        <v>53</v>
      </c>
      <c r="AF59" s="495" t="s">
        <v>53</v>
      </c>
      <c r="AG59" s="495" t="s">
        <v>53</v>
      </c>
      <c r="AH59" s="495" t="s">
        <v>53</v>
      </c>
      <c r="AI59" s="495" t="s">
        <v>53</v>
      </c>
      <c r="AJ59" s="495" t="s">
        <v>53</v>
      </c>
      <c r="AK59" s="495" t="s">
        <v>53</v>
      </c>
      <c r="AL59" s="495" t="s">
        <v>53</v>
      </c>
      <c r="AM59" s="495" t="s">
        <v>53</v>
      </c>
      <c r="AN59" s="495" t="s">
        <v>53</v>
      </c>
      <c r="AO59" s="495" t="s">
        <v>53</v>
      </c>
      <c r="AP59" s="495" t="s">
        <v>53</v>
      </c>
      <c r="AQ59" s="495" t="s">
        <v>53</v>
      </c>
      <c r="AR59" s="495" t="s">
        <v>53</v>
      </c>
      <c r="AS59" s="495" t="s">
        <v>53</v>
      </c>
      <c r="AT59" s="495" t="s">
        <v>53</v>
      </c>
      <c r="AU59" s="495" t="s">
        <v>53</v>
      </c>
      <c r="AV59" s="563" t="s">
        <v>53</v>
      </c>
      <c r="AW59" s="570">
        <v>4.0</v>
      </c>
      <c r="AX59" s="495" t="s">
        <v>53</v>
      </c>
      <c r="AY59" s="495" t="s">
        <v>53</v>
      </c>
      <c r="AZ59" s="495" t="s">
        <v>53</v>
      </c>
      <c r="BA59" s="495" t="s">
        <v>53</v>
      </c>
      <c r="BB59" s="497" t="s">
        <v>53</v>
      </c>
      <c r="BC59" s="572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</row>
    <row r="60">
      <c r="A60" s="272" t="s">
        <v>650</v>
      </c>
    </row>
    <row r="61">
      <c r="A61" s="273" t="s">
        <v>885</v>
      </c>
      <c r="B61" s="494">
        <v>-0.03</v>
      </c>
      <c r="C61" s="409" t="s">
        <v>747</v>
      </c>
      <c r="D61" s="409" t="s">
        <v>842</v>
      </c>
      <c r="E61" s="278">
        <v>30.0</v>
      </c>
      <c r="F61" s="278">
        <v>30.0</v>
      </c>
      <c r="G61" s="278">
        <v>20.0</v>
      </c>
      <c r="H61" s="278">
        <v>12.0</v>
      </c>
      <c r="I61" s="280" t="s">
        <v>53</v>
      </c>
      <c r="J61" s="280" t="s">
        <v>53</v>
      </c>
      <c r="K61" s="364" t="s">
        <v>53</v>
      </c>
      <c r="L61" s="366" t="s">
        <v>53</v>
      </c>
      <c r="M61" s="280" t="s">
        <v>53</v>
      </c>
      <c r="N61" s="280" t="s">
        <v>53</v>
      </c>
      <c r="O61" s="280" t="s">
        <v>53</v>
      </c>
      <c r="P61" s="364" t="s">
        <v>53</v>
      </c>
      <c r="Q61" s="494">
        <v>50.0</v>
      </c>
      <c r="R61" s="322">
        <v>800.0</v>
      </c>
      <c r="S61" s="322">
        <v>67.0</v>
      </c>
      <c r="T61" s="316" t="s">
        <v>166</v>
      </c>
      <c r="U61" s="468">
        <v>1.0</v>
      </c>
      <c r="V61" s="543">
        <v>0.0</v>
      </c>
      <c r="W61" s="544">
        <v>0.0</v>
      </c>
      <c r="X61" s="280" t="s">
        <v>53</v>
      </c>
      <c r="Y61" s="280" t="s">
        <v>53</v>
      </c>
      <c r="Z61" s="312">
        <v>-7.0</v>
      </c>
      <c r="AA61" s="280" t="s">
        <v>53</v>
      </c>
      <c r="AB61" s="364" t="s">
        <v>53</v>
      </c>
      <c r="AC61" s="366" t="s">
        <v>53</v>
      </c>
      <c r="AD61" s="312">
        <v>15.0</v>
      </c>
      <c r="AE61" s="280" t="s">
        <v>53</v>
      </c>
      <c r="AF61" s="280" t="s">
        <v>53</v>
      </c>
      <c r="AG61" s="280" t="s">
        <v>53</v>
      </c>
      <c r="AH61" s="280" t="s">
        <v>53</v>
      </c>
      <c r="AI61" s="280" t="s">
        <v>53</v>
      </c>
      <c r="AJ61" s="280" t="s">
        <v>53</v>
      </c>
      <c r="AK61" s="280" t="s">
        <v>53</v>
      </c>
      <c r="AL61" s="280" t="s">
        <v>53</v>
      </c>
      <c r="AM61" s="280" t="s">
        <v>53</v>
      </c>
      <c r="AN61" s="280" t="s">
        <v>53</v>
      </c>
      <c r="AO61" s="280" t="s">
        <v>53</v>
      </c>
      <c r="AP61" s="280" t="s">
        <v>53</v>
      </c>
      <c r="AQ61" s="280" t="s">
        <v>53</v>
      </c>
      <c r="AR61" s="280" t="s">
        <v>53</v>
      </c>
      <c r="AS61" s="280" t="s">
        <v>53</v>
      </c>
      <c r="AT61" s="280" t="s">
        <v>53</v>
      </c>
      <c r="AU61" s="280" t="s">
        <v>53</v>
      </c>
      <c r="AV61" s="281" t="s">
        <v>53</v>
      </c>
      <c r="AW61" s="274">
        <v>7.0</v>
      </c>
      <c r="AX61" s="280" t="s">
        <v>53</v>
      </c>
      <c r="AY61" s="280" t="s">
        <v>53</v>
      </c>
      <c r="AZ61" s="280" t="s">
        <v>53</v>
      </c>
      <c r="BA61" s="280" t="s">
        <v>53</v>
      </c>
      <c r="BB61" s="364" t="s">
        <v>53</v>
      </c>
      <c r="BC61" s="326"/>
      <c r="BD61" s="233"/>
      <c r="BE61" s="233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3"/>
      <c r="BS61" s="233"/>
    </row>
    <row r="62">
      <c r="A62" s="225" t="s">
        <v>894</v>
      </c>
      <c r="B62" s="226">
        <v>-0.02</v>
      </c>
      <c r="C62" s="377" t="s">
        <v>688</v>
      </c>
      <c r="D62" s="377" t="s">
        <v>895</v>
      </c>
      <c r="E62" s="385">
        <v>33.0</v>
      </c>
      <c r="F62" s="385">
        <v>30.0</v>
      </c>
      <c r="G62" s="385">
        <v>20.0</v>
      </c>
      <c r="H62" s="385">
        <v>12.0</v>
      </c>
      <c r="I62" s="231" t="s">
        <v>53</v>
      </c>
      <c r="J62" s="231" t="s">
        <v>53</v>
      </c>
      <c r="K62" s="232" t="s">
        <v>53</v>
      </c>
      <c r="L62" s="436" t="s">
        <v>53</v>
      </c>
      <c r="M62" s="231" t="s">
        <v>53</v>
      </c>
      <c r="N62" s="231" t="s">
        <v>53</v>
      </c>
      <c r="O62" s="231" t="s">
        <v>53</v>
      </c>
      <c r="P62" s="232" t="s">
        <v>53</v>
      </c>
      <c r="Q62" s="226">
        <v>60.0</v>
      </c>
      <c r="R62" s="391">
        <v>200.0</v>
      </c>
      <c r="S62" s="227">
        <v>234.0</v>
      </c>
      <c r="T62" s="399" t="s">
        <v>173</v>
      </c>
      <c r="U62" s="401">
        <v>1.0</v>
      </c>
      <c r="V62" s="557">
        <v>0.0</v>
      </c>
      <c r="W62" s="401">
        <v>2.0</v>
      </c>
      <c r="X62" s="231" t="s">
        <v>53</v>
      </c>
      <c r="Y62" s="231" t="s">
        <v>53</v>
      </c>
      <c r="Z62" s="575" t="s">
        <v>53</v>
      </c>
      <c r="AA62" s="231" t="s">
        <v>53</v>
      </c>
      <c r="AB62" s="232" t="s">
        <v>53</v>
      </c>
      <c r="AC62" s="436" t="s">
        <v>53</v>
      </c>
      <c r="AD62" s="227">
        <v>12.0</v>
      </c>
      <c r="AE62" s="231" t="s">
        <v>53</v>
      </c>
      <c r="AF62" s="231" t="s">
        <v>53</v>
      </c>
      <c r="AG62" s="231" t="s">
        <v>53</v>
      </c>
      <c r="AH62" s="231" t="s">
        <v>53</v>
      </c>
      <c r="AI62" s="231" t="s">
        <v>53</v>
      </c>
      <c r="AJ62" s="231" t="s">
        <v>53</v>
      </c>
      <c r="AK62" s="231" t="s">
        <v>53</v>
      </c>
      <c r="AL62" s="231" t="s">
        <v>53</v>
      </c>
      <c r="AM62" s="231" t="s">
        <v>53</v>
      </c>
      <c r="AN62" s="231" t="s">
        <v>53</v>
      </c>
      <c r="AO62" s="231" t="s">
        <v>53</v>
      </c>
      <c r="AP62" s="231" t="s">
        <v>53</v>
      </c>
      <c r="AQ62" s="231" t="s">
        <v>53</v>
      </c>
      <c r="AR62" s="231" t="s">
        <v>53</v>
      </c>
      <c r="AS62" s="231" t="s">
        <v>53</v>
      </c>
      <c r="AT62" s="231" t="s">
        <v>53</v>
      </c>
      <c r="AU62" s="231" t="s">
        <v>53</v>
      </c>
      <c r="AV62" s="387" t="s">
        <v>53</v>
      </c>
      <c r="AW62" s="577" t="s">
        <v>53</v>
      </c>
      <c r="AX62" s="231" t="s">
        <v>53</v>
      </c>
      <c r="AY62" s="231" t="s">
        <v>53</v>
      </c>
      <c r="AZ62" s="231" t="s">
        <v>53</v>
      </c>
      <c r="BA62" s="231" t="s">
        <v>53</v>
      </c>
      <c r="BB62" s="232" t="s">
        <v>53</v>
      </c>
      <c r="BC62" s="263"/>
      <c r="BD62" s="406"/>
      <c r="BE62" s="406"/>
      <c r="BF62" s="406"/>
      <c r="BG62" s="406"/>
      <c r="BH62" s="406"/>
      <c r="BI62" s="406"/>
      <c r="BJ62" s="406"/>
      <c r="BK62" s="406"/>
      <c r="BL62" s="406"/>
      <c r="BM62" s="406"/>
      <c r="BN62" s="406"/>
      <c r="BO62" s="406"/>
      <c r="BP62" s="406"/>
      <c r="BQ62" s="406"/>
      <c r="BR62" s="406"/>
      <c r="BS62" s="406"/>
    </row>
    <row r="63">
      <c r="A63" s="272" t="s">
        <v>902</v>
      </c>
      <c r="B63" s="255"/>
      <c r="C63" s="579"/>
      <c r="D63" s="579"/>
      <c r="E63" s="581"/>
      <c r="F63" s="581"/>
      <c r="G63" s="581"/>
      <c r="H63" s="581"/>
      <c r="I63" s="582"/>
      <c r="J63" s="582"/>
      <c r="K63" s="582"/>
      <c r="L63" s="582"/>
      <c r="M63" s="582"/>
      <c r="N63" s="582"/>
      <c r="O63" s="582"/>
      <c r="P63" s="582"/>
      <c r="Q63" s="255"/>
      <c r="R63" s="255"/>
      <c r="S63" s="255"/>
      <c r="T63" s="583"/>
      <c r="U63" s="583"/>
      <c r="V63" s="66"/>
      <c r="W63" s="583"/>
      <c r="X63" s="580"/>
      <c r="Y63" s="580"/>
      <c r="Z63" s="580"/>
      <c r="AA63" s="580"/>
      <c r="AB63" s="580"/>
      <c r="AC63" s="580"/>
      <c r="AD63" s="255"/>
      <c r="AE63" s="580"/>
      <c r="AF63" s="580"/>
      <c r="AG63" s="580"/>
      <c r="AH63" s="580"/>
      <c r="AI63" s="580"/>
      <c r="AJ63" s="580"/>
      <c r="AK63" s="580"/>
      <c r="AL63" s="580"/>
      <c r="AM63" s="580"/>
      <c r="AN63" s="580"/>
      <c r="AO63" s="580"/>
      <c r="AP63" s="580"/>
      <c r="AQ63" s="580"/>
      <c r="AR63" s="580"/>
      <c r="AS63" s="580"/>
      <c r="AT63" s="580"/>
      <c r="AU63" s="580"/>
      <c r="AV63" s="580"/>
      <c r="AW63" s="580"/>
      <c r="AX63" s="580"/>
      <c r="AY63" s="580"/>
      <c r="AZ63" s="580"/>
      <c r="BA63" s="580"/>
      <c r="BB63" s="580"/>
      <c r="BC63" s="255"/>
    </row>
    <row r="64">
      <c r="A64" s="273" t="s">
        <v>909</v>
      </c>
      <c r="B64" s="584" t="s">
        <v>738</v>
      </c>
      <c r="C64" s="585">
        <v>2.0</v>
      </c>
      <c r="D64" s="586">
        <v>-3.0</v>
      </c>
      <c r="E64" s="318">
        <v>30.0</v>
      </c>
      <c r="F64" s="318">
        <v>33.0</v>
      </c>
      <c r="G64" s="587">
        <v>-15.0</v>
      </c>
      <c r="H64" s="587">
        <v>-20.0</v>
      </c>
      <c r="I64" s="280" t="s">
        <v>53</v>
      </c>
      <c r="J64" s="280" t="s">
        <v>53</v>
      </c>
      <c r="K64" s="364" t="s">
        <v>53</v>
      </c>
      <c r="L64" s="366" t="s">
        <v>53</v>
      </c>
      <c r="M64" s="280" t="s">
        <v>53</v>
      </c>
      <c r="N64" s="280" t="s">
        <v>53</v>
      </c>
      <c r="O64" s="280" t="s">
        <v>53</v>
      </c>
      <c r="P64" s="364" t="s">
        <v>53</v>
      </c>
      <c r="Q64" s="588">
        <v>60.0</v>
      </c>
      <c r="R64" s="544">
        <v>200.0</v>
      </c>
      <c r="S64" s="318">
        <v>67.0</v>
      </c>
      <c r="T64" s="589">
        <v>1.0</v>
      </c>
      <c r="U64" s="589">
        <v>1.0</v>
      </c>
      <c r="V64" s="543">
        <v>0.0</v>
      </c>
      <c r="W64" s="590">
        <v>1.0</v>
      </c>
      <c r="X64" s="280" t="s">
        <v>53</v>
      </c>
      <c r="Y64" s="280" t="s">
        <v>53</v>
      </c>
      <c r="Z64" s="591" t="s">
        <v>53</v>
      </c>
      <c r="AA64" s="280" t="s">
        <v>53</v>
      </c>
      <c r="AB64" s="364" t="s">
        <v>53</v>
      </c>
      <c r="AC64" s="366" t="s">
        <v>53</v>
      </c>
      <c r="AD64" s="587">
        <v>4.0</v>
      </c>
      <c r="AE64" s="280" t="s">
        <v>53</v>
      </c>
      <c r="AF64" s="280" t="s">
        <v>53</v>
      </c>
      <c r="AG64" s="280" t="s">
        <v>53</v>
      </c>
      <c r="AH64" s="280" t="s">
        <v>53</v>
      </c>
      <c r="AI64" s="280" t="s">
        <v>53</v>
      </c>
      <c r="AJ64" s="280" t="s">
        <v>53</v>
      </c>
      <c r="AK64" s="280" t="s">
        <v>53</v>
      </c>
      <c r="AL64" s="280" t="s">
        <v>53</v>
      </c>
      <c r="AM64" s="280" t="s">
        <v>53</v>
      </c>
      <c r="AN64" s="280" t="s">
        <v>53</v>
      </c>
      <c r="AO64" s="280" t="s">
        <v>53</v>
      </c>
      <c r="AP64" s="280" t="s">
        <v>53</v>
      </c>
      <c r="AQ64" s="280" t="s">
        <v>53</v>
      </c>
      <c r="AR64" s="280" t="s">
        <v>53</v>
      </c>
      <c r="AS64" s="280" t="s">
        <v>53</v>
      </c>
      <c r="AT64" s="280" t="s">
        <v>53</v>
      </c>
      <c r="AU64" s="280" t="s">
        <v>53</v>
      </c>
      <c r="AV64" s="364" t="s">
        <v>53</v>
      </c>
      <c r="AW64" s="593" t="s">
        <v>53</v>
      </c>
      <c r="AX64" s="280" t="s">
        <v>53</v>
      </c>
      <c r="AY64" s="280" t="s">
        <v>53</v>
      </c>
      <c r="AZ64" s="280" t="s">
        <v>53</v>
      </c>
      <c r="BA64" s="280" t="s">
        <v>53</v>
      </c>
      <c r="BB64" s="364" t="s">
        <v>53</v>
      </c>
      <c r="BC64" s="326"/>
      <c r="BD64" s="233"/>
      <c r="BE64" s="233"/>
      <c r="BF64" s="233"/>
      <c r="BG64" s="233"/>
      <c r="BH64" s="233"/>
      <c r="BI64" s="233"/>
      <c r="BJ64" s="233"/>
      <c r="BK64" s="233"/>
      <c r="BL64" s="233"/>
      <c r="BM64" s="233"/>
      <c r="BN64" s="233"/>
      <c r="BO64" s="233"/>
      <c r="BP64" s="233"/>
      <c r="BQ64" s="233"/>
      <c r="BR64" s="233"/>
      <c r="BS64" s="233"/>
    </row>
    <row r="65">
      <c r="A65" s="225" t="s">
        <v>932</v>
      </c>
      <c r="B65" s="594" t="s">
        <v>933</v>
      </c>
      <c r="C65" s="596">
        <v>2.0</v>
      </c>
      <c r="D65" s="598">
        <v>-3.0</v>
      </c>
      <c r="E65" s="440">
        <v>35.0</v>
      </c>
      <c r="F65" s="603">
        <v>40.0</v>
      </c>
      <c r="G65" s="604">
        <v>-20.0</v>
      </c>
      <c r="H65" s="604">
        <v>-30.0</v>
      </c>
      <c r="I65" s="231" t="s">
        <v>53</v>
      </c>
      <c r="J65" s="231" t="s">
        <v>53</v>
      </c>
      <c r="K65" s="232" t="s">
        <v>53</v>
      </c>
      <c r="L65" s="436" t="s">
        <v>53</v>
      </c>
      <c r="M65" s="231" t="s">
        <v>53</v>
      </c>
      <c r="N65" s="231" t="s">
        <v>53</v>
      </c>
      <c r="O65" s="231" t="s">
        <v>53</v>
      </c>
      <c r="P65" s="232" t="s">
        <v>53</v>
      </c>
      <c r="Q65" s="594">
        <v>60.0</v>
      </c>
      <c r="R65" s="603">
        <v>200.0</v>
      </c>
      <c r="S65" s="440">
        <v>67.0</v>
      </c>
      <c r="T65" s="605">
        <v>1.0</v>
      </c>
      <c r="U65" s="605">
        <v>1.0</v>
      </c>
      <c r="V65" s="557">
        <v>0.0</v>
      </c>
      <c r="W65" s="606">
        <v>1.0</v>
      </c>
      <c r="X65" s="231" t="s">
        <v>53</v>
      </c>
      <c r="Y65" s="231" t="s">
        <v>53</v>
      </c>
      <c r="Z65" s="440">
        <v>-5.0</v>
      </c>
      <c r="AA65" s="231" t="s">
        <v>53</v>
      </c>
      <c r="AB65" s="232" t="s">
        <v>53</v>
      </c>
      <c r="AC65" s="436" t="s">
        <v>53</v>
      </c>
      <c r="AD65" s="604">
        <v>5.0</v>
      </c>
      <c r="AE65" s="231" t="s">
        <v>53</v>
      </c>
      <c r="AF65" s="231" t="s">
        <v>53</v>
      </c>
      <c r="AG65" s="231" t="s">
        <v>53</v>
      </c>
      <c r="AH65" s="231" t="s">
        <v>53</v>
      </c>
      <c r="AI65" s="231" t="s">
        <v>53</v>
      </c>
      <c r="AJ65" s="231" t="s">
        <v>53</v>
      </c>
      <c r="AK65" s="231" t="s">
        <v>53</v>
      </c>
      <c r="AL65" s="231" t="s">
        <v>53</v>
      </c>
      <c r="AM65" s="231" t="s">
        <v>53</v>
      </c>
      <c r="AN65" s="231" t="s">
        <v>53</v>
      </c>
      <c r="AO65" s="231" t="s">
        <v>53</v>
      </c>
      <c r="AP65" s="231" t="s">
        <v>53</v>
      </c>
      <c r="AQ65" s="231" t="s">
        <v>53</v>
      </c>
      <c r="AR65" s="231" t="s">
        <v>53</v>
      </c>
      <c r="AS65" s="231" t="s">
        <v>53</v>
      </c>
      <c r="AT65" s="231" t="s">
        <v>53</v>
      </c>
      <c r="AU65" s="231" t="s">
        <v>53</v>
      </c>
      <c r="AV65" s="232" t="s">
        <v>53</v>
      </c>
      <c r="AW65" s="607">
        <v>5.0</v>
      </c>
      <c r="AX65" s="231" t="s">
        <v>53</v>
      </c>
      <c r="AY65" s="231" t="s">
        <v>53</v>
      </c>
      <c r="AZ65" s="231" t="s">
        <v>53</v>
      </c>
      <c r="BA65" s="231" t="s">
        <v>53</v>
      </c>
      <c r="BB65" s="232" t="s">
        <v>53</v>
      </c>
      <c r="BC65" s="263"/>
      <c r="BD65" s="406"/>
      <c r="BE65" s="406"/>
      <c r="BF65" s="406"/>
      <c r="BG65" s="406"/>
      <c r="BH65" s="406"/>
      <c r="BI65" s="406"/>
      <c r="BJ65" s="406"/>
      <c r="BK65" s="406"/>
      <c r="BL65" s="406"/>
      <c r="BM65" s="406"/>
      <c r="BN65" s="406"/>
      <c r="BO65" s="406"/>
      <c r="BP65" s="406"/>
      <c r="BQ65" s="406"/>
      <c r="BR65" s="406"/>
      <c r="BS65" s="406"/>
    </row>
    <row r="66">
      <c r="A66" s="272" t="s">
        <v>710</v>
      </c>
    </row>
    <row r="67">
      <c r="A67" s="273" t="s">
        <v>969</v>
      </c>
      <c r="B67" s="494">
        <v>-0.02</v>
      </c>
      <c r="C67" s="276" t="s">
        <v>506</v>
      </c>
      <c r="D67" s="409" t="s">
        <v>676</v>
      </c>
      <c r="E67" s="608">
        <v>45.0</v>
      </c>
      <c r="F67" s="466">
        <v>45.0</v>
      </c>
      <c r="G67" s="610">
        <v>30.0</v>
      </c>
      <c r="H67" s="466">
        <v>20.0</v>
      </c>
      <c r="I67" s="280" t="s">
        <v>53</v>
      </c>
      <c r="J67" s="280" t="s">
        <v>53</v>
      </c>
      <c r="K67" s="364" t="s">
        <v>53</v>
      </c>
      <c r="L67" s="366" t="s">
        <v>53</v>
      </c>
      <c r="M67" s="280" t="s">
        <v>53</v>
      </c>
      <c r="N67" s="280" t="s">
        <v>53</v>
      </c>
      <c r="O67" s="280" t="s">
        <v>53</v>
      </c>
      <c r="P67" s="364" t="s">
        <v>53</v>
      </c>
      <c r="Q67" s="408">
        <v>70.0</v>
      </c>
      <c r="R67" s="312">
        <v>200.0</v>
      </c>
      <c r="S67" s="310">
        <v>267.0</v>
      </c>
      <c r="T67" s="314" t="s">
        <v>173</v>
      </c>
      <c r="U67" s="468">
        <v>1.0</v>
      </c>
      <c r="V67" s="543">
        <v>0.0</v>
      </c>
      <c r="W67" s="468">
        <v>2.0</v>
      </c>
      <c r="X67" s="280" t="s">
        <v>53</v>
      </c>
      <c r="Y67" s="280" t="s">
        <v>53</v>
      </c>
      <c r="Z67" s="312">
        <v>-7.0</v>
      </c>
      <c r="AA67" s="280" t="s">
        <v>53</v>
      </c>
      <c r="AB67" s="364" t="s">
        <v>53</v>
      </c>
      <c r="AC67" s="366" t="s">
        <v>53</v>
      </c>
      <c r="AD67" s="312">
        <v>20.0</v>
      </c>
      <c r="AE67" s="280" t="s">
        <v>53</v>
      </c>
      <c r="AF67" s="280" t="s">
        <v>53</v>
      </c>
      <c r="AG67" s="280" t="s">
        <v>53</v>
      </c>
      <c r="AH67" s="280" t="s">
        <v>53</v>
      </c>
      <c r="AI67" s="280" t="s">
        <v>53</v>
      </c>
      <c r="AJ67" s="280" t="s">
        <v>53</v>
      </c>
      <c r="AK67" s="280" t="s">
        <v>53</v>
      </c>
      <c r="AL67" s="280" t="s">
        <v>53</v>
      </c>
      <c r="AM67" s="280" t="s">
        <v>53</v>
      </c>
      <c r="AN67" s="280" t="s">
        <v>53</v>
      </c>
      <c r="AO67" s="280" t="s">
        <v>53</v>
      </c>
      <c r="AP67" s="280" t="s">
        <v>53</v>
      </c>
      <c r="AQ67" s="280" t="s">
        <v>53</v>
      </c>
      <c r="AR67" s="280" t="s">
        <v>53</v>
      </c>
      <c r="AS67" s="280" t="s">
        <v>53</v>
      </c>
      <c r="AT67" s="280" t="s">
        <v>53</v>
      </c>
      <c r="AU67" s="280" t="s">
        <v>53</v>
      </c>
      <c r="AV67" s="364" t="s">
        <v>53</v>
      </c>
      <c r="AW67" s="408">
        <v>7.0</v>
      </c>
      <c r="AX67" s="280" t="s">
        <v>53</v>
      </c>
      <c r="AY67" s="280" t="s">
        <v>53</v>
      </c>
      <c r="AZ67" s="280" t="s">
        <v>53</v>
      </c>
      <c r="BA67" s="280" t="s">
        <v>53</v>
      </c>
      <c r="BB67" s="364" t="s">
        <v>53</v>
      </c>
      <c r="BC67" s="326"/>
      <c r="BD67" s="233"/>
      <c r="BE67" s="233"/>
      <c r="BF67" s="233"/>
      <c r="BG67" s="233"/>
      <c r="BH67" s="233"/>
      <c r="BI67" s="233"/>
      <c r="BJ67" s="233"/>
      <c r="BK67" s="233"/>
      <c r="BL67" s="233"/>
      <c r="BM67" s="233"/>
      <c r="BN67" s="233"/>
      <c r="BO67" s="233"/>
      <c r="BP67" s="233"/>
      <c r="BQ67" s="233"/>
      <c r="BR67" s="233"/>
      <c r="BS67" s="233"/>
    </row>
    <row r="68">
      <c r="A68" s="225" t="s">
        <v>980</v>
      </c>
      <c r="B68" s="226">
        <v>-0.02</v>
      </c>
      <c r="C68" s="377" t="s">
        <v>747</v>
      </c>
      <c r="D68" s="377" t="s">
        <v>676</v>
      </c>
      <c r="E68" s="611">
        <v>40.0</v>
      </c>
      <c r="F68" s="578">
        <v>40.0</v>
      </c>
      <c r="G68" s="613">
        <v>25.0</v>
      </c>
      <c r="H68" s="385">
        <v>15.0</v>
      </c>
      <c r="I68" s="231" t="s">
        <v>53</v>
      </c>
      <c r="J68" s="231" t="s">
        <v>53</v>
      </c>
      <c r="K68" s="232" t="s">
        <v>53</v>
      </c>
      <c r="L68" s="436" t="s">
        <v>53</v>
      </c>
      <c r="M68" s="231" t="s">
        <v>53</v>
      </c>
      <c r="N68" s="231" t="s">
        <v>53</v>
      </c>
      <c r="O68" s="231" t="s">
        <v>53</v>
      </c>
      <c r="P68" s="232" t="s">
        <v>53</v>
      </c>
      <c r="Q68" s="576">
        <v>70.0</v>
      </c>
      <c r="R68" s="391">
        <v>200.0</v>
      </c>
      <c r="S68" s="395">
        <v>250.0</v>
      </c>
      <c r="T68" s="399" t="s">
        <v>173</v>
      </c>
      <c r="U68" s="401">
        <v>1.0</v>
      </c>
      <c r="V68" s="557">
        <v>0.0</v>
      </c>
      <c r="W68" s="401">
        <v>2.0</v>
      </c>
      <c r="X68" s="231" t="s">
        <v>53</v>
      </c>
      <c r="Y68" s="231" t="s">
        <v>53</v>
      </c>
      <c r="Z68" s="391">
        <v>-7.0</v>
      </c>
      <c r="AA68" s="231" t="s">
        <v>53</v>
      </c>
      <c r="AB68" s="232" t="s">
        <v>53</v>
      </c>
      <c r="AC68" s="436" t="s">
        <v>53</v>
      </c>
      <c r="AD68" s="391">
        <v>15.0</v>
      </c>
      <c r="AE68" s="231" t="s">
        <v>53</v>
      </c>
      <c r="AF68" s="231" t="s">
        <v>53</v>
      </c>
      <c r="AG68" s="231" t="s">
        <v>53</v>
      </c>
      <c r="AH68" s="231" t="s">
        <v>53</v>
      </c>
      <c r="AI68" s="231" t="s">
        <v>53</v>
      </c>
      <c r="AJ68" s="231" t="s">
        <v>53</v>
      </c>
      <c r="AK68" s="231" t="s">
        <v>53</v>
      </c>
      <c r="AL68" s="231" t="s">
        <v>53</v>
      </c>
      <c r="AM68" s="231" t="s">
        <v>53</v>
      </c>
      <c r="AN68" s="231" t="s">
        <v>53</v>
      </c>
      <c r="AO68" s="231" t="s">
        <v>53</v>
      </c>
      <c r="AP68" s="231" t="s">
        <v>53</v>
      </c>
      <c r="AQ68" s="231" t="s">
        <v>53</v>
      </c>
      <c r="AR68" s="231" t="s">
        <v>53</v>
      </c>
      <c r="AS68" s="231" t="s">
        <v>53</v>
      </c>
      <c r="AT68" s="231" t="s">
        <v>53</v>
      </c>
      <c r="AU68" s="231" t="s">
        <v>53</v>
      </c>
      <c r="AV68" s="232" t="s">
        <v>53</v>
      </c>
      <c r="AW68" s="576">
        <v>7.0</v>
      </c>
      <c r="AX68" s="231" t="s">
        <v>53</v>
      </c>
      <c r="AY68" s="231" t="s">
        <v>53</v>
      </c>
      <c r="AZ68" s="231" t="s">
        <v>53</v>
      </c>
      <c r="BA68" s="231" t="s">
        <v>53</v>
      </c>
      <c r="BB68" s="232" t="s">
        <v>53</v>
      </c>
      <c r="BC68" s="263"/>
      <c r="BD68" s="406"/>
      <c r="BE68" s="406"/>
      <c r="BF68" s="406"/>
      <c r="BG68" s="406"/>
      <c r="BH68" s="406"/>
      <c r="BI68" s="406"/>
      <c r="BJ68" s="406"/>
      <c r="BK68" s="406"/>
      <c r="BL68" s="406"/>
      <c r="BM68" s="406"/>
      <c r="BN68" s="406"/>
      <c r="BO68" s="406"/>
      <c r="BP68" s="406"/>
      <c r="BQ68" s="406"/>
      <c r="BR68" s="406"/>
      <c r="BS68" s="406"/>
    </row>
    <row r="69" ht="7.5" customHeight="1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  <c r="AA69" s="464"/>
      <c r="AB69" s="464"/>
      <c r="AC69" s="464"/>
      <c r="AD69" s="464"/>
      <c r="AE69" s="464"/>
      <c r="AF69" s="464"/>
      <c r="AG69" s="464"/>
      <c r="AH69" s="464"/>
      <c r="AI69" s="464"/>
      <c r="AJ69" s="464"/>
      <c r="AK69" s="464"/>
      <c r="AL69" s="464"/>
      <c r="AM69" s="464"/>
      <c r="AN69" s="464"/>
      <c r="AO69" s="464"/>
      <c r="AP69" s="464"/>
      <c r="AQ69" s="464"/>
      <c r="AR69" s="464"/>
      <c r="AS69" s="464"/>
      <c r="AT69" s="464"/>
      <c r="AU69" s="464"/>
      <c r="AV69" s="464"/>
      <c r="AW69" s="464"/>
      <c r="AX69" s="464"/>
      <c r="AY69" s="464"/>
      <c r="AZ69" s="464"/>
      <c r="BA69" s="464"/>
      <c r="BB69" s="464"/>
      <c r="BC69" s="464"/>
      <c r="BD69" s="464"/>
      <c r="BE69" s="464"/>
      <c r="BF69" s="464"/>
      <c r="BG69" s="464"/>
      <c r="BH69" s="464"/>
      <c r="BI69" s="464"/>
      <c r="BJ69" s="464"/>
      <c r="BK69" s="464"/>
      <c r="BL69" s="464"/>
      <c r="BM69" s="464"/>
      <c r="BN69" s="464"/>
      <c r="BO69" s="464"/>
      <c r="BP69" s="464"/>
      <c r="BQ69" s="464"/>
      <c r="BR69" s="464"/>
      <c r="BS69" s="464"/>
    </row>
    <row r="70">
      <c r="A70" s="614" t="s">
        <v>985</v>
      </c>
    </row>
    <row r="71">
      <c r="A71" s="615" t="s">
        <v>986</v>
      </c>
    </row>
    <row r="72">
      <c r="A72" s="616" t="s">
        <v>987</v>
      </c>
      <c r="B72" s="617" t="s">
        <v>989</v>
      </c>
      <c r="C72" s="618">
        <v>1.0</v>
      </c>
      <c r="D72" s="619">
        <v>-2.0</v>
      </c>
      <c r="E72" s="620">
        <v>2.0</v>
      </c>
      <c r="F72" s="620">
        <v>1.0</v>
      </c>
      <c r="G72" s="490">
        <v>0.0</v>
      </c>
      <c r="H72" s="490">
        <v>0.0</v>
      </c>
      <c r="I72" s="495" t="s">
        <v>53</v>
      </c>
      <c r="J72" s="495" t="s">
        <v>53</v>
      </c>
      <c r="K72" s="563" t="s">
        <v>53</v>
      </c>
      <c r="L72" s="499" t="s">
        <v>53</v>
      </c>
      <c r="M72" s="495" t="s">
        <v>53</v>
      </c>
      <c r="N72" s="495" t="s">
        <v>53</v>
      </c>
      <c r="O72" s="495" t="s">
        <v>53</v>
      </c>
      <c r="P72" s="563" t="s">
        <v>53</v>
      </c>
      <c r="Q72" s="621">
        <v>47.0</v>
      </c>
      <c r="R72" s="622">
        <v>700.0</v>
      </c>
      <c r="S72" s="622">
        <v>109.0</v>
      </c>
      <c r="T72" s="623" t="s">
        <v>82</v>
      </c>
      <c r="U72" s="624">
        <v>3.0</v>
      </c>
      <c r="V72" s="623" t="s">
        <v>82</v>
      </c>
      <c r="W72" s="622">
        <v>0.0</v>
      </c>
      <c r="X72" s="495" t="s">
        <v>53</v>
      </c>
      <c r="Y72" s="495" t="s">
        <v>53</v>
      </c>
      <c r="Z72" s="626" t="s">
        <v>53</v>
      </c>
      <c r="AA72" s="495" t="s">
        <v>53</v>
      </c>
      <c r="AB72" s="563" t="s">
        <v>53</v>
      </c>
      <c r="AC72" s="628">
        <v>2.0</v>
      </c>
      <c r="AD72" s="495" t="s">
        <v>53</v>
      </c>
      <c r="AE72" s="495" t="s">
        <v>53</v>
      </c>
      <c r="AF72" s="495" t="s">
        <v>53</v>
      </c>
      <c r="AG72" s="495" t="s">
        <v>53</v>
      </c>
      <c r="AH72" s="495" t="s">
        <v>53</v>
      </c>
      <c r="AI72" s="495" t="s">
        <v>53</v>
      </c>
      <c r="AJ72" s="495" t="s">
        <v>53</v>
      </c>
      <c r="AK72" s="495" t="s">
        <v>53</v>
      </c>
      <c r="AL72" s="495" t="s">
        <v>53</v>
      </c>
      <c r="AM72" s="495" t="s">
        <v>53</v>
      </c>
      <c r="AN72" s="495" t="s">
        <v>53</v>
      </c>
      <c r="AO72" s="495" t="s">
        <v>53</v>
      </c>
      <c r="AP72" s="495" t="s">
        <v>53</v>
      </c>
      <c r="AQ72" s="495" t="s">
        <v>53</v>
      </c>
      <c r="AR72" s="495" t="s">
        <v>53</v>
      </c>
      <c r="AS72" s="495" t="s">
        <v>53</v>
      </c>
      <c r="AT72" s="495" t="s">
        <v>53</v>
      </c>
      <c r="AU72" s="495" t="s">
        <v>53</v>
      </c>
      <c r="AV72" s="497" t="s">
        <v>53</v>
      </c>
      <c r="AW72" s="629">
        <v>35.0</v>
      </c>
      <c r="AX72" s="514">
        <v>10.0</v>
      </c>
      <c r="AY72" s="622">
        <v>10.0</v>
      </c>
      <c r="AZ72" s="622">
        <v>10.0</v>
      </c>
      <c r="BA72" s="514">
        <v>10.0</v>
      </c>
      <c r="BB72" s="631">
        <v>7.0</v>
      </c>
      <c r="BC72" s="572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</row>
    <row r="73">
      <c r="A73" s="272" t="s">
        <v>774</v>
      </c>
    </row>
    <row r="74">
      <c r="A74" s="273" t="s">
        <v>995</v>
      </c>
      <c r="B74" s="494">
        <v>-0.01</v>
      </c>
      <c r="C74" s="409" t="s">
        <v>747</v>
      </c>
      <c r="D74" s="409" t="s">
        <v>842</v>
      </c>
      <c r="E74" s="277">
        <v>3.0</v>
      </c>
      <c r="F74" s="277">
        <v>1.0</v>
      </c>
      <c r="G74" s="277">
        <v>0.0</v>
      </c>
      <c r="H74" s="277">
        <v>0.0</v>
      </c>
      <c r="I74" s="280" t="s">
        <v>53</v>
      </c>
      <c r="J74" s="280" t="s">
        <v>53</v>
      </c>
      <c r="K74" s="364" t="s">
        <v>53</v>
      </c>
      <c r="L74" s="366" t="s">
        <v>53</v>
      </c>
      <c r="M74" s="280" t="s">
        <v>53</v>
      </c>
      <c r="N74" s="280" t="s">
        <v>53</v>
      </c>
      <c r="O74" s="280" t="s">
        <v>53</v>
      </c>
      <c r="P74" s="364" t="s">
        <v>53</v>
      </c>
      <c r="Q74" s="494">
        <v>47.0</v>
      </c>
      <c r="R74" s="322">
        <v>500.0</v>
      </c>
      <c r="S74" s="322">
        <v>67.0</v>
      </c>
      <c r="T74" s="316" t="s">
        <v>125</v>
      </c>
      <c r="U74" s="314">
        <v>3.0</v>
      </c>
      <c r="V74" s="316" t="s">
        <v>125</v>
      </c>
      <c r="W74" s="318">
        <v>0.0</v>
      </c>
      <c r="X74" s="280" t="s">
        <v>53</v>
      </c>
      <c r="Y74" s="280" t="s">
        <v>53</v>
      </c>
      <c r="Z74" s="591" t="s">
        <v>53</v>
      </c>
      <c r="AA74" s="280" t="s">
        <v>53</v>
      </c>
      <c r="AB74" s="364" t="s">
        <v>53</v>
      </c>
      <c r="AC74" s="494">
        <v>2.0</v>
      </c>
      <c r="AD74" s="280" t="s">
        <v>53</v>
      </c>
      <c r="AE74" s="280" t="s">
        <v>53</v>
      </c>
      <c r="AF74" s="280" t="s">
        <v>53</v>
      </c>
      <c r="AG74" s="280" t="s">
        <v>53</v>
      </c>
      <c r="AH74" s="280" t="s">
        <v>53</v>
      </c>
      <c r="AI74" s="280" t="s">
        <v>53</v>
      </c>
      <c r="AJ74" s="280" t="s">
        <v>53</v>
      </c>
      <c r="AK74" s="280" t="s">
        <v>53</v>
      </c>
      <c r="AL74" s="280" t="s">
        <v>53</v>
      </c>
      <c r="AM74" s="280" t="s">
        <v>53</v>
      </c>
      <c r="AN74" s="280" t="s">
        <v>53</v>
      </c>
      <c r="AO74" s="280" t="s">
        <v>53</v>
      </c>
      <c r="AP74" s="280" t="s">
        <v>53</v>
      </c>
      <c r="AQ74" s="280" t="s">
        <v>53</v>
      </c>
      <c r="AR74" s="280" t="s">
        <v>53</v>
      </c>
      <c r="AS74" s="280" t="s">
        <v>53</v>
      </c>
      <c r="AT74" s="280" t="s">
        <v>53</v>
      </c>
      <c r="AU74" s="280" t="s">
        <v>53</v>
      </c>
      <c r="AV74" s="364" t="s">
        <v>53</v>
      </c>
      <c r="AW74" s="408">
        <v>35.0</v>
      </c>
      <c r="AX74" s="312">
        <v>11.0</v>
      </c>
      <c r="AY74" s="322">
        <v>15.0</v>
      </c>
      <c r="AZ74" s="322">
        <v>12.0</v>
      </c>
      <c r="BA74" s="312">
        <v>10.0</v>
      </c>
      <c r="BB74" s="324">
        <v>7.0</v>
      </c>
      <c r="BC74" s="326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</row>
    <row r="75">
      <c r="A75" s="215" t="s">
        <v>996</v>
      </c>
      <c r="B75" s="204">
        <v>-0.02</v>
      </c>
      <c r="C75" s="330" t="s">
        <v>842</v>
      </c>
      <c r="D75" s="332" t="s">
        <v>612</v>
      </c>
      <c r="E75" s="351">
        <v>8.0</v>
      </c>
      <c r="F75" s="351">
        <v>7.0</v>
      </c>
      <c r="G75" s="351">
        <v>10.0</v>
      </c>
      <c r="H75" s="351">
        <v>5.0</v>
      </c>
      <c r="I75" s="198" t="s">
        <v>53</v>
      </c>
      <c r="J75" s="198" t="s">
        <v>53</v>
      </c>
      <c r="K75" s="201" t="s">
        <v>53</v>
      </c>
      <c r="L75" s="202" t="s">
        <v>53</v>
      </c>
      <c r="M75" s="205">
        <v>-5.0</v>
      </c>
      <c r="N75" s="205">
        <v>5.0</v>
      </c>
      <c r="O75" s="205">
        <v>-5.0</v>
      </c>
      <c r="P75" s="201" t="s">
        <v>53</v>
      </c>
      <c r="Q75" s="426">
        <v>35.0</v>
      </c>
      <c r="R75" s="205">
        <v>800.0</v>
      </c>
      <c r="S75" s="206">
        <v>42.0</v>
      </c>
      <c r="T75" s="344" t="s">
        <v>200</v>
      </c>
      <c r="U75" s="344">
        <v>3.0</v>
      </c>
      <c r="V75" s="344" t="s">
        <v>200</v>
      </c>
      <c r="W75" s="347">
        <v>0.0</v>
      </c>
      <c r="X75" s="198" t="s">
        <v>53</v>
      </c>
      <c r="Y75" s="198" t="s">
        <v>53</v>
      </c>
      <c r="Z75" s="636" t="s">
        <v>53</v>
      </c>
      <c r="AA75" s="205">
        <v>-1.0</v>
      </c>
      <c r="AB75" s="201" t="s">
        <v>53</v>
      </c>
      <c r="AC75" s="202" t="s">
        <v>53</v>
      </c>
      <c r="AD75" s="205">
        <v>-2.0</v>
      </c>
      <c r="AE75" s="198" t="s">
        <v>53</v>
      </c>
      <c r="AF75" s="198" t="s">
        <v>53</v>
      </c>
      <c r="AG75" s="198" t="s">
        <v>53</v>
      </c>
      <c r="AH75" s="198" t="s">
        <v>53</v>
      </c>
      <c r="AI75" s="198" t="s">
        <v>53</v>
      </c>
      <c r="AJ75" s="198" t="s">
        <v>53</v>
      </c>
      <c r="AK75" s="198" t="s">
        <v>53</v>
      </c>
      <c r="AL75" s="198" t="s">
        <v>53</v>
      </c>
      <c r="AM75" s="198" t="s">
        <v>53</v>
      </c>
      <c r="AN75" s="198" t="s">
        <v>53</v>
      </c>
      <c r="AO75" s="198" t="s">
        <v>53</v>
      </c>
      <c r="AP75" s="198" t="s">
        <v>53</v>
      </c>
      <c r="AQ75" s="198" t="s">
        <v>53</v>
      </c>
      <c r="AR75" s="198" t="s">
        <v>53</v>
      </c>
      <c r="AS75" s="198" t="s">
        <v>53</v>
      </c>
      <c r="AT75" s="198" t="s">
        <v>53</v>
      </c>
      <c r="AU75" s="198" t="s">
        <v>53</v>
      </c>
      <c r="AV75" s="201" t="s">
        <v>53</v>
      </c>
      <c r="AW75" s="204">
        <v>-10.0</v>
      </c>
      <c r="AX75" s="636" t="s">
        <v>53</v>
      </c>
      <c r="AY75" s="198" t="s">
        <v>53</v>
      </c>
      <c r="AZ75" s="198" t="s">
        <v>53</v>
      </c>
      <c r="BA75" s="206">
        <v>10.0</v>
      </c>
      <c r="BB75" s="203">
        <v>7.0</v>
      </c>
      <c r="BC75" s="255"/>
    </row>
    <row r="76">
      <c r="A76" s="215" t="s">
        <v>997</v>
      </c>
      <c r="B76" s="204">
        <v>-0.03</v>
      </c>
      <c r="C76" s="330" t="s">
        <v>757</v>
      </c>
      <c r="D76" s="422" t="s">
        <v>535</v>
      </c>
      <c r="E76" s="351">
        <v>13.0</v>
      </c>
      <c r="F76" s="351">
        <v>11.0</v>
      </c>
      <c r="G76" s="333">
        <v>0.0</v>
      </c>
      <c r="H76" s="351">
        <v>10.0</v>
      </c>
      <c r="I76" s="198" t="s">
        <v>53</v>
      </c>
      <c r="J76" s="198" t="s">
        <v>53</v>
      </c>
      <c r="K76" s="201" t="s">
        <v>53</v>
      </c>
      <c r="L76" s="202" t="s">
        <v>53</v>
      </c>
      <c r="M76" s="198" t="s">
        <v>53</v>
      </c>
      <c r="N76" s="198" t="s">
        <v>53</v>
      </c>
      <c r="O76" s="198" t="s">
        <v>53</v>
      </c>
      <c r="P76" s="201" t="s">
        <v>53</v>
      </c>
      <c r="Q76" s="204">
        <v>40.0</v>
      </c>
      <c r="R76" s="205">
        <v>800.0</v>
      </c>
      <c r="S76" s="206">
        <v>42.0</v>
      </c>
      <c r="T76" s="345">
        <v>1.0</v>
      </c>
      <c r="U76" s="345">
        <v>4.0</v>
      </c>
      <c r="V76" s="345">
        <v>1.0</v>
      </c>
      <c r="W76" s="347">
        <v>0.0</v>
      </c>
      <c r="X76" s="198" t="s">
        <v>53</v>
      </c>
      <c r="Y76" s="198" t="s">
        <v>53</v>
      </c>
      <c r="Z76" s="636" t="s">
        <v>53</v>
      </c>
      <c r="AA76" s="198" t="s">
        <v>53</v>
      </c>
      <c r="AB76" s="201" t="s">
        <v>53</v>
      </c>
      <c r="AC76" s="426">
        <v>-10.0</v>
      </c>
      <c r="AD76" s="205">
        <v>-3.0</v>
      </c>
      <c r="AE76" s="198" t="s">
        <v>53</v>
      </c>
      <c r="AF76" s="198" t="s">
        <v>53</v>
      </c>
      <c r="AG76" s="198" t="s">
        <v>53</v>
      </c>
      <c r="AH76" s="198" t="s">
        <v>53</v>
      </c>
      <c r="AI76" s="198" t="s">
        <v>53</v>
      </c>
      <c r="AJ76" s="198" t="s">
        <v>53</v>
      </c>
      <c r="AK76" s="198" t="s">
        <v>53</v>
      </c>
      <c r="AL76" s="198" t="s">
        <v>53</v>
      </c>
      <c r="AM76" s="198" t="s">
        <v>53</v>
      </c>
      <c r="AN76" s="198" t="s">
        <v>53</v>
      </c>
      <c r="AO76" s="198" t="s">
        <v>53</v>
      </c>
      <c r="AP76" s="198" t="s">
        <v>53</v>
      </c>
      <c r="AQ76" s="198" t="s">
        <v>53</v>
      </c>
      <c r="AR76" s="198" t="s">
        <v>53</v>
      </c>
      <c r="AS76" s="198" t="s">
        <v>53</v>
      </c>
      <c r="AT76" s="198" t="s">
        <v>53</v>
      </c>
      <c r="AU76" s="198" t="s">
        <v>53</v>
      </c>
      <c r="AV76" s="201" t="s">
        <v>53</v>
      </c>
      <c r="AW76" s="426">
        <v>-15.0</v>
      </c>
      <c r="AX76" s="205">
        <v>6.0</v>
      </c>
      <c r="AY76" s="205">
        <v>6.0</v>
      </c>
      <c r="AZ76" s="205">
        <v>4.0</v>
      </c>
      <c r="BA76" s="206">
        <v>10.0</v>
      </c>
      <c r="BB76" s="203">
        <v>7.0</v>
      </c>
      <c r="BC76" s="255"/>
    </row>
    <row r="77">
      <c r="A77" s="215" t="s">
        <v>998</v>
      </c>
      <c r="B77" s="204">
        <v>-0.05</v>
      </c>
      <c r="C77" s="332" t="s">
        <v>999</v>
      </c>
      <c r="D77" s="332" t="s">
        <v>612</v>
      </c>
      <c r="E77" s="351">
        <v>16.0</v>
      </c>
      <c r="F77" s="351">
        <v>26.0</v>
      </c>
      <c r="G77" s="333">
        <v>0.0</v>
      </c>
      <c r="H77" s="351">
        <v>20.0</v>
      </c>
      <c r="I77" s="198" t="s">
        <v>53</v>
      </c>
      <c r="J77" s="198" t="s">
        <v>53</v>
      </c>
      <c r="K77" s="201" t="s">
        <v>53</v>
      </c>
      <c r="L77" s="202" t="s">
        <v>53</v>
      </c>
      <c r="M77" s="198" t="s">
        <v>53</v>
      </c>
      <c r="N77" s="198" t="s">
        <v>53</v>
      </c>
      <c r="O77" s="198" t="s">
        <v>53</v>
      </c>
      <c r="P77" s="201" t="s">
        <v>53</v>
      </c>
      <c r="Q77" s="204">
        <v>38.0</v>
      </c>
      <c r="R77" s="205">
        <v>500.0</v>
      </c>
      <c r="S77" s="206">
        <v>42.0</v>
      </c>
      <c r="T77" s="345">
        <v>1.0</v>
      </c>
      <c r="U77" s="345">
        <v>4.0</v>
      </c>
      <c r="V77" s="345">
        <v>1.0</v>
      </c>
      <c r="W77" s="347">
        <v>0.0</v>
      </c>
      <c r="X77" s="198" t="s">
        <v>53</v>
      </c>
      <c r="Y77" s="198" t="s">
        <v>53</v>
      </c>
      <c r="Z77" s="636" t="s">
        <v>53</v>
      </c>
      <c r="AA77" s="205">
        <v>-15.0</v>
      </c>
      <c r="AB77" s="201" t="s">
        <v>53</v>
      </c>
      <c r="AC77" s="204">
        <v>2.0</v>
      </c>
      <c r="AD77" s="205">
        <v>-3.0</v>
      </c>
      <c r="AE77" s="198" t="s">
        <v>53</v>
      </c>
      <c r="AF77" s="198" t="s">
        <v>53</v>
      </c>
      <c r="AG77" s="198" t="s">
        <v>53</v>
      </c>
      <c r="AH77" s="198" t="s">
        <v>53</v>
      </c>
      <c r="AI77" s="198" t="s">
        <v>53</v>
      </c>
      <c r="AJ77" s="198" t="s">
        <v>53</v>
      </c>
      <c r="AK77" s="198" t="s">
        <v>53</v>
      </c>
      <c r="AL77" s="198" t="s">
        <v>53</v>
      </c>
      <c r="AM77" s="198" t="s">
        <v>53</v>
      </c>
      <c r="AN77" s="198" t="s">
        <v>53</v>
      </c>
      <c r="AO77" s="198" t="s">
        <v>53</v>
      </c>
      <c r="AP77" s="198" t="s">
        <v>53</v>
      </c>
      <c r="AQ77" s="198" t="s">
        <v>53</v>
      </c>
      <c r="AR77" s="198" t="s">
        <v>53</v>
      </c>
      <c r="AS77" s="198" t="s">
        <v>53</v>
      </c>
      <c r="AT77" s="198" t="s">
        <v>53</v>
      </c>
      <c r="AU77" s="198" t="s">
        <v>53</v>
      </c>
      <c r="AV77" s="201" t="s">
        <v>53</v>
      </c>
      <c r="AW77" s="426">
        <v>-15.0</v>
      </c>
      <c r="AX77" s="205">
        <v>4.0</v>
      </c>
      <c r="AY77" s="205">
        <v>5.0</v>
      </c>
      <c r="AZ77" s="205">
        <v>5.0</v>
      </c>
      <c r="BA77" s="206">
        <v>10.0</v>
      </c>
      <c r="BB77" s="203">
        <v>7.0</v>
      </c>
      <c r="BC77" s="255"/>
    </row>
    <row r="78">
      <c r="A78" s="215" t="s">
        <v>1000</v>
      </c>
      <c r="B78" s="421">
        <v>-0.01</v>
      </c>
      <c r="C78" s="332" t="s">
        <v>747</v>
      </c>
      <c r="D78" s="330" t="s">
        <v>789</v>
      </c>
      <c r="E78" s="333">
        <v>2.0</v>
      </c>
      <c r="F78" s="333">
        <v>1.0</v>
      </c>
      <c r="G78" s="333">
        <v>0.0</v>
      </c>
      <c r="H78" s="333">
        <v>0.0</v>
      </c>
      <c r="I78" s="198" t="s">
        <v>53</v>
      </c>
      <c r="J78" s="198" t="s">
        <v>53</v>
      </c>
      <c r="K78" s="201" t="s">
        <v>53</v>
      </c>
      <c r="L78" s="202" t="s">
        <v>53</v>
      </c>
      <c r="M78" s="205">
        <v>6.0</v>
      </c>
      <c r="N78" s="206">
        <v>-7.0</v>
      </c>
      <c r="O78" s="198" t="s">
        <v>53</v>
      </c>
      <c r="P78" s="201" t="s">
        <v>53</v>
      </c>
      <c r="Q78" s="426">
        <v>34.0</v>
      </c>
      <c r="R78" s="218">
        <v>1000.0</v>
      </c>
      <c r="S78" s="205">
        <v>75.0</v>
      </c>
      <c r="T78" s="345" t="s">
        <v>82</v>
      </c>
      <c r="U78" s="344">
        <v>3.0</v>
      </c>
      <c r="V78" s="345" t="s">
        <v>82</v>
      </c>
      <c r="W78" s="347">
        <v>0.0</v>
      </c>
      <c r="X78" s="198" t="s">
        <v>53</v>
      </c>
      <c r="Y78" s="198" t="s">
        <v>53</v>
      </c>
      <c r="Z78" s="636" t="s">
        <v>53</v>
      </c>
      <c r="AA78" s="198" t="s">
        <v>53</v>
      </c>
      <c r="AB78" s="201" t="s">
        <v>53</v>
      </c>
      <c r="AC78" s="204">
        <v>2.0</v>
      </c>
      <c r="AD78" s="198" t="s">
        <v>53</v>
      </c>
      <c r="AE78" s="198" t="s">
        <v>53</v>
      </c>
      <c r="AF78" s="198" t="s">
        <v>53</v>
      </c>
      <c r="AG78" s="198" t="s">
        <v>53</v>
      </c>
      <c r="AH78" s="198" t="s">
        <v>53</v>
      </c>
      <c r="AI78" s="198" t="s">
        <v>53</v>
      </c>
      <c r="AJ78" s="198" t="s">
        <v>53</v>
      </c>
      <c r="AK78" s="198" t="s">
        <v>53</v>
      </c>
      <c r="AL78" s="198" t="s">
        <v>53</v>
      </c>
      <c r="AM78" s="198" t="s">
        <v>53</v>
      </c>
      <c r="AN78" s="198" t="s">
        <v>53</v>
      </c>
      <c r="AO78" s="198" t="s">
        <v>53</v>
      </c>
      <c r="AP78" s="198" t="s">
        <v>53</v>
      </c>
      <c r="AQ78" s="198" t="s">
        <v>53</v>
      </c>
      <c r="AR78" s="198" t="s">
        <v>53</v>
      </c>
      <c r="AS78" s="198" t="s">
        <v>53</v>
      </c>
      <c r="AT78" s="198" t="s">
        <v>53</v>
      </c>
      <c r="AU78" s="198" t="s">
        <v>53</v>
      </c>
      <c r="AV78" s="201" t="s">
        <v>53</v>
      </c>
      <c r="AW78" s="204">
        <v>20.0</v>
      </c>
      <c r="AX78" s="206">
        <v>10.0</v>
      </c>
      <c r="AY78" s="205">
        <v>10.0</v>
      </c>
      <c r="AZ78" s="205">
        <v>10.0</v>
      </c>
      <c r="BA78" s="206">
        <v>10.0</v>
      </c>
      <c r="BB78" s="203">
        <v>7.0</v>
      </c>
      <c r="BC78" s="255"/>
    </row>
    <row r="79">
      <c r="A79" s="215" t="s">
        <v>1001</v>
      </c>
      <c r="B79" s="204">
        <v>-0.04</v>
      </c>
      <c r="C79" s="332" t="s">
        <v>654</v>
      </c>
      <c r="D79" s="332" t="s">
        <v>612</v>
      </c>
      <c r="E79" s="351">
        <v>13.0</v>
      </c>
      <c r="F79" s="351">
        <v>12.0</v>
      </c>
      <c r="G79" s="333">
        <v>0.0</v>
      </c>
      <c r="H79" s="351">
        <v>10.0</v>
      </c>
      <c r="I79" s="198" t="s">
        <v>53</v>
      </c>
      <c r="J79" s="198" t="s">
        <v>53</v>
      </c>
      <c r="K79" s="201" t="s">
        <v>53</v>
      </c>
      <c r="L79" s="202" t="s">
        <v>53</v>
      </c>
      <c r="M79" s="206">
        <v>7.0</v>
      </c>
      <c r="N79" s="218">
        <v>10.0</v>
      </c>
      <c r="O79" s="198" t="s">
        <v>53</v>
      </c>
      <c r="P79" s="201" t="s">
        <v>53</v>
      </c>
      <c r="Q79" s="204">
        <v>40.0</v>
      </c>
      <c r="R79" s="205">
        <v>800.0</v>
      </c>
      <c r="S79" s="206">
        <v>42.0</v>
      </c>
      <c r="T79" s="345">
        <v>1.0</v>
      </c>
      <c r="U79" s="344">
        <v>3.0</v>
      </c>
      <c r="V79" s="345">
        <v>1.0</v>
      </c>
      <c r="W79" s="347">
        <v>0.0</v>
      </c>
      <c r="X79" s="198" t="s">
        <v>53</v>
      </c>
      <c r="Y79" s="198" t="s">
        <v>53</v>
      </c>
      <c r="Z79" s="636" t="s">
        <v>53</v>
      </c>
      <c r="AA79" s="198" t="s">
        <v>53</v>
      </c>
      <c r="AB79" s="201" t="s">
        <v>53</v>
      </c>
      <c r="AC79" s="204">
        <v>2.0</v>
      </c>
      <c r="AD79" s="205">
        <v>-2.0</v>
      </c>
      <c r="AE79" s="198" t="s">
        <v>53</v>
      </c>
      <c r="AF79" s="198" t="s">
        <v>53</v>
      </c>
      <c r="AG79" s="198" t="s">
        <v>53</v>
      </c>
      <c r="AH79" s="198" t="s">
        <v>53</v>
      </c>
      <c r="AI79" s="198" t="s">
        <v>53</v>
      </c>
      <c r="AJ79" s="198" t="s">
        <v>53</v>
      </c>
      <c r="AK79" s="198" t="s">
        <v>53</v>
      </c>
      <c r="AL79" s="198" t="s">
        <v>53</v>
      </c>
      <c r="AM79" s="198" t="s">
        <v>53</v>
      </c>
      <c r="AN79" s="198" t="s">
        <v>53</v>
      </c>
      <c r="AO79" s="198" t="s">
        <v>53</v>
      </c>
      <c r="AP79" s="198" t="s">
        <v>53</v>
      </c>
      <c r="AQ79" s="198" t="s">
        <v>53</v>
      </c>
      <c r="AR79" s="198" t="s">
        <v>53</v>
      </c>
      <c r="AS79" s="198" t="s">
        <v>53</v>
      </c>
      <c r="AT79" s="198" t="s">
        <v>53</v>
      </c>
      <c r="AU79" s="198" t="s">
        <v>53</v>
      </c>
      <c r="AV79" s="201" t="s">
        <v>53</v>
      </c>
      <c r="AW79" s="426">
        <v>-15.0</v>
      </c>
      <c r="AX79" s="205">
        <v>5.0</v>
      </c>
      <c r="AY79" s="205">
        <v>6.0</v>
      </c>
      <c r="AZ79" s="205">
        <v>6.0</v>
      </c>
      <c r="BA79" s="206">
        <v>10.0</v>
      </c>
      <c r="BB79" s="203">
        <v>7.0</v>
      </c>
      <c r="BC79" s="255"/>
    </row>
    <row r="80">
      <c r="A80" s="225" t="s">
        <v>1002</v>
      </c>
      <c r="B80" s="646" t="s">
        <v>53</v>
      </c>
      <c r="C80" s="377" t="s">
        <v>747</v>
      </c>
      <c r="D80" s="434" t="s">
        <v>789</v>
      </c>
      <c r="E80" s="383">
        <v>2.0</v>
      </c>
      <c r="F80" s="383">
        <v>1.0</v>
      </c>
      <c r="G80" s="383">
        <v>0.0</v>
      </c>
      <c r="H80" s="383">
        <v>0.0</v>
      </c>
      <c r="I80" s="231" t="s">
        <v>53</v>
      </c>
      <c r="J80" s="231" t="s">
        <v>53</v>
      </c>
      <c r="K80" s="232" t="s">
        <v>53</v>
      </c>
      <c r="L80" s="436" t="s">
        <v>53</v>
      </c>
      <c r="M80" s="227">
        <v>6.0</v>
      </c>
      <c r="N80" s="227">
        <v>-5.0</v>
      </c>
      <c r="O80" s="231" t="s">
        <v>53</v>
      </c>
      <c r="P80" s="232" t="s">
        <v>53</v>
      </c>
      <c r="Q80" s="432">
        <v>34.0</v>
      </c>
      <c r="R80" s="395">
        <v>1000.0</v>
      </c>
      <c r="S80" s="227">
        <v>59.0</v>
      </c>
      <c r="T80" s="403" t="s">
        <v>82</v>
      </c>
      <c r="U80" s="399">
        <v>3.0</v>
      </c>
      <c r="V80" s="403" t="s">
        <v>82</v>
      </c>
      <c r="W80" s="440">
        <v>0.0</v>
      </c>
      <c r="X80" s="231" t="s">
        <v>53</v>
      </c>
      <c r="Y80" s="231" t="s">
        <v>53</v>
      </c>
      <c r="Z80" s="575" t="s">
        <v>53</v>
      </c>
      <c r="AA80" s="231" t="s">
        <v>53</v>
      </c>
      <c r="AB80" s="232" t="s">
        <v>53</v>
      </c>
      <c r="AC80" s="226">
        <v>2.0</v>
      </c>
      <c r="AD80" s="231" t="s">
        <v>53</v>
      </c>
      <c r="AE80" s="231" t="s">
        <v>53</v>
      </c>
      <c r="AF80" s="231" t="s">
        <v>53</v>
      </c>
      <c r="AG80" s="231" t="s">
        <v>53</v>
      </c>
      <c r="AH80" s="231" t="s">
        <v>53</v>
      </c>
      <c r="AI80" s="231" t="s">
        <v>53</v>
      </c>
      <c r="AJ80" s="231" t="s">
        <v>53</v>
      </c>
      <c r="AK80" s="231" t="s">
        <v>53</v>
      </c>
      <c r="AL80" s="231" t="s">
        <v>53</v>
      </c>
      <c r="AM80" s="231" t="s">
        <v>53</v>
      </c>
      <c r="AN80" s="231" t="s">
        <v>53</v>
      </c>
      <c r="AO80" s="231" t="s">
        <v>53</v>
      </c>
      <c r="AP80" s="231" t="s">
        <v>53</v>
      </c>
      <c r="AQ80" s="231" t="s">
        <v>53</v>
      </c>
      <c r="AR80" s="231" t="s">
        <v>53</v>
      </c>
      <c r="AS80" s="231" t="s">
        <v>53</v>
      </c>
      <c r="AT80" s="231" t="s">
        <v>53</v>
      </c>
      <c r="AU80" s="231" t="s">
        <v>53</v>
      </c>
      <c r="AV80" s="232" t="s">
        <v>53</v>
      </c>
      <c r="AW80" s="226">
        <v>22.0</v>
      </c>
      <c r="AX80" s="391">
        <v>10.0</v>
      </c>
      <c r="AY80" s="227">
        <v>12.0</v>
      </c>
      <c r="AZ80" s="227">
        <v>10.0</v>
      </c>
      <c r="BA80" s="391">
        <v>11.0</v>
      </c>
      <c r="BB80" s="405">
        <v>12.0</v>
      </c>
      <c r="BC80" s="263"/>
      <c r="BD80" s="406"/>
      <c r="BE80" s="406"/>
      <c r="BF80" s="406"/>
      <c r="BG80" s="406"/>
      <c r="BH80" s="406"/>
      <c r="BI80" s="406"/>
      <c r="BJ80" s="406"/>
      <c r="BK80" s="406"/>
      <c r="BL80" s="406"/>
      <c r="BM80" s="406"/>
      <c r="BN80" s="406"/>
      <c r="BO80" s="406"/>
      <c r="BP80" s="406"/>
      <c r="BQ80" s="406"/>
      <c r="BR80" s="406"/>
      <c r="BS80" s="406"/>
    </row>
    <row r="81">
      <c r="A81" s="272" t="s">
        <v>503</v>
      </c>
    </row>
    <row r="82">
      <c r="A82" s="273" t="s">
        <v>1005</v>
      </c>
      <c r="B82" s="508">
        <v>-0.03</v>
      </c>
      <c r="C82" s="276" t="s">
        <v>1006</v>
      </c>
      <c r="D82" s="276" t="s">
        <v>507</v>
      </c>
      <c r="E82" s="277">
        <v>5.0</v>
      </c>
      <c r="F82" s="277">
        <v>3.0</v>
      </c>
      <c r="G82" s="277">
        <v>0.0</v>
      </c>
      <c r="H82" s="277">
        <v>0.0</v>
      </c>
      <c r="I82" s="280" t="s">
        <v>53</v>
      </c>
      <c r="J82" s="280" t="s">
        <v>53</v>
      </c>
      <c r="K82" s="281" t="s">
        <v>53</v>
      </c>
      <c r="L82" s="289" t="s">
        <v>53</v>
      </c>
      <c r="M82" s="280" t="s">
        <v>53</v>
      </c>
      <c r="N82" s="280" t="s">
        <v>53</v>
      </c>
      <c r="O82" s="280" t="s">
        <v>53</v>
      </c>
      <c r="P82" s="281" t="s">
        <v>53</v>
      </c>
      <c r="Q82" s="508">
        <v>40.0</v>
      </c>
      <c r="R82" s="322">
        <v>900.0</v>
      </c>
      <c r="S82" s="322">
        <v>59.0</v>
      </c>
      <c r="T82" s="314" t="s">
        <v>200</v>
      </c>
      <c r="U82" s="314">
        <v>3.0</v>
      </c>
      <c r="V82" s="314" t="s">
        <v>200</v>
      </c>
      <c r="W82" s="318">
        <v>0.0</v>
      </c>
      <c r="X82" s="280" t="s">
        <v>53</v>
      </c>
      <c r="Y82" s="280" t="s">
        <v>53</v>
      </c>
      <c r="Z82" s="591" t="s">
        <v>53</v>
      </c>
      <c r="AA82" s="280" t="s">
        <v>53</v>
      </c>
      <c r="AB82" s="281" t="s">
        <v>53</v>
      </c>
      <c r="AC82" s="508">
        <v>2.0</v>
      </c>
      <c r="AD82" s="280" t="s">
        <v>53</v>
      </c>
      <c r="AE82" s="280" t="s">
        <v>53</v>
      </c>
      <c r="AF82" s="280" t="s">
        <v>53</v>
      </c>
      <c r="AG82" s="280" t="s">
        <v>53</v>
      </c>
      <c r="AH82" s="280" t="s">
        <v>53</v>
      </c>
      <c r="AI82" s="280" t="s">
        <v>53</v>
      </c>
      <c r="AJ82" s="280" t="s">
        <v>53</v>
      </c>
      <c r="AK82" s="280" t="s">
        <v>53</v>
      </c>
      <c r="AL82" s="280" t="s">
        <v>53</v>
      </c>
      <c r="AM82" s="280" t="s">
        <v>53</v>
      </c>
      <c r="AN82" s="280" t="s">
        <v>53</v>
      </c>
      <c r="AO82" s="280" t="s">
        <v>53</v>
      </c>
      <c r="AP82" s="280" t="s">
        <v>53</v>
      </c>
      <c r="AQ82" s="280" t="s">
        <v>53</v>
      </c>
      <c r="AR82" s="280" t="s">
        <v>53</v>
      </c>
      <c r="AS82" s="280" t="s">
        <v>53</v>
      </c>
      <c r="AT82" s="280" t="s">
        <v>53</v>
      </c>
      <c r="AU82" s="280" t="s">
        <v>53</v>
      </c>
      <c r="AV82" s="281" t="s">
        <v>53</v>
      </c>
      <c r="AW82" s="508">
        <v>1.0</v>
      </c>
      <c r="AX82" s="322">
        <v>5.0</v>
      </c>
      <c r="AY82" s="322">
        <v>2.0</v>
      </c>
      <c r="AZ82" s="322">
        <v>2.0</v>
      </c>
      <c r="BA82" s="591" t="s">
        <v>53</v>
      </c>
      <c r="BB82" s="649" t="s">
        <v>53</v>
      </c>
      <c r="BC82" s="326"/>
      <c r="BD82" s="233"/>
      <c r="BE82" s="233"/>
      <c r="BF82" s="233"/>
      <c r="BG82" s="233"/>
      <c r="BH82" s="233"/>
      <c r="BI82" s="233"/>
      <c r="BJ82" s="233"/>
      <c r="BK82" s="233"/>
      <c r="BL82" s="233"/>
      <c r="BM82" s="233"/>
      <c r="BN82" s="233"/>
      <c r="BO82" s="233"/>
      <c r="BP82" s="233"/>
      <c r="BQ82" s="233"/>
      <c r="BR82" s="233"/>
      <c r="BS82" s="233"/>
    </row>
    <row r="83">
      <c r="A83" s="215" t="s">
        <v>1011</v>
      </c>
      <c r="B83" s="349">
        <v>-0.02</v>
      </c>
      <c r="C83" s="332" t="s">
        <v>1012</v>
      </c>
      <c r="D83" s="332" t="s">
        <v>676</v>
      </c>
      <c r="E83" s="351">
        <v>7.0</v>
      </c>
      <c r="F83" s="351">
        <v>41.0</v>
      </c>
      <c r="G83" s="351">
        <v>5.0</v>
      </c>
      <c r="H83" s="333">
        <v>0.0</v>
      </c>
      <c r="I83" s="198" t="s">
        <v>53</v>
      </c>
      <c r="J83" s="198" t="s">
        <v>53</v>
      </c>
      <c r="K83" s="335" t="s">
        <v>53</v>
      </c>
      <c r="L83" s="336" t="s">
        <v>53</v>
      </c>
      <c r="M83" s="198" t="s">
        <v>53</v>
      </c>
      <c r="N83" s="198" t="s">
        <v>53</v>
      </c>
      <c r="O83" s="198" t="s">
        <v>53</v>
      </c>
      <c r="P83" s="335" t="s">
        <v>53</v>
      </c>
      <c r="Q83" s="349">
        <v>47.0</v>
      </c>
      <c r="R83" s="206">
        <v>200.0</v>
      </c>
      <c r="S83" s="205">
        <v>67.0</v>
      </c>
      <c r="T83" s="429">
        <v>2.0</v>
      </c>
      <c r="U83" s="345">
        <v>5.0</v>
      </c>
      <c r="V83" s="429">
        <v>2.0</v>
      </c>
      <c r="W83" s="347">
        <v>0.0</v>
      </c>
      <c r="X83" s="198" t="s">
        <v>53</v>
      </c>
      <c r="Y83" s="198" t="s">
        <v>53</v>
      </c>
      <c r="Z83" s="636" t="s">
        <v>53</v>
      </c>
      <c r="AA83" s="198" t="s">
        <v>53</v>
      </c>
      <c r="AB83" s="335" t="s">
        <v>53</v>
      </c>
      <c r="AC83" s="336" t="s">
        <v>53</v>
      </c>
      <c r="AD83" s="205">
        <v>-1.0</v>
      </c>
      <c r="AE83" s="198" t="s">
        <v>53</v>
      </c>
      <c r="AF83" s="198" t="s">
        <v>53</v>
      </c>
      <c r="AG83" s="198" t="s">
        <v>53</v>
      </c>
      <c r="AH83" s="198" t="s">
        <v>53</v>
      </c>
      <c r="AI83" s="198" t="s">
        <v>53</v>
      </c>
      <c r="AJ83" s="198" t="s">
        <v>53</v>
      </c>
      <c r="AK83" s="198" t="s">
        <v>53</v>
      </c>
      <c r="AL83" s="198" t="s">
        <v>53</v>
      </c>
      <c r="AM83" s="198" t="s">
        <v>53</v>
      </c>
      <c r="AN83" s="198" t="s">
        <v>53</v>
      </c>
      <c r="AO83" s="198" t="s">
        <v>53</v>
      </c>
      <c r="AP83" s="198" t="s">
        <v>53</v>
      </c>
      <c r="AQ83" s="198" t="s">
        <v>53</v>
      </c>
      <c r="AR83" s="198" t="s">
        <v>53</v>
      </c>
      <c r="AS83" s="198" t="s">
        <v>53</v>
      </c>
      <c r="AT83" s="198" t="s">
        <v>53</v>
      </c>
      <c r="AU83" s="198" t="s">
        <v>53</v>
      </c>
      <c r="AV83" s="335" t="s">
        <v>53</v>
      </c>
      <c r="AW83" s="336" t="s">
        <v>53</v>
      </c>
      <c r="AX83" s="205">
        <v>1.0</v>
      </c>
      <c r="AY83" s="205">
        <v>3.0</v>
      </c>
      <c r="AZ83" s="205">
        <v>5.0</v>
      </c>
      <c r="BA83" s="205">
        <v>5.0</v>
      </c>
      <c r="BB83" s="203">
        <v>4.0</v>
      </c>
      <c r="BC83" s="255"/>
    </row>
    <row r="84">
      <c r="A84" s="215" t="s">
        <v>1015</v>
      </c>
      <c r="B84" s="349">
        <v>-0.02</v>
      </c>
      <c r="C84" s="330" t="s">
        <v>895</v>
      </c>
      <c r="D84" s="422" t="s">
        <v>804</v>
      </c>
      <c r="E84" s="351">
        <v>6.0</v>
      </c>
      <c r="F84" s="333">
        <v>2.0</v>
      </c>
      <c r="G84" s="333">
        <v>0.0</v>
      </c>
      <c r="H84" s="333">
        <v>0.0</v>
      </c>
      <c r="I84" s="198" t="s">
        <v>53</v>
      </c>
      <c r="J84" s="198" t="s">
        <v>53</v>
      </c>
      <c r="K84" s="335" t="s">
        <v>53</v>
      </c>
      <c r="L84" s="336" t="s">
        <v>53</v>
      </c>
      <c r="M84" s="198" t="s">
        <v>53</v>
      </c>
      <c r="N84" s="198" t="s">
        <v>53</v>
      </c>
      <c r="O84" s="198" t="s">
        <v>53</v>
      </c>
      <c r="P84" s="335" t="s">
        <v>53</v>
      </c>
      <c r="Q84" s="349">
        <v>40.0</v>
      </c>
      <c r="R84" s="205">
        <v>800.0</v>
      </c>
      <c r="S84" s="205">
        <v>70.0</v>
      </c>
      <c r="T84" s="345" t="s">
        <v>82</v>
      </c>
      <c r="U84" s="344">
        <v>3.0</v>
      </c>
      <c r="V84" s="345" t="s">
        <v>82</v>
      </c>
      <c r="W84" s="347">
        <v>0.0</v>
      </c>
      <c r="X84" s="198" t="s">
        <v>53</v>
      </c>
      <c r="Y84" s="198" t="s">
        <v>53</v>
      </c>
      <c r="Z84" s="205">
        <v>-2.0</v>
      </c>
      <c r="AA84" s="198" t="s">
        <v>53</v>
      </c>
      <c r="AB84" s="335" t="s">
        <v>53</v>
      </c>
      <c r="AC84" s="349">
        <v>2.0</v>
      </c>
      <c r="AD84" s="205">
        <v>-2.0</v>
      </c>
      <c r="AE84" s="198" t="s">
        <v>53</v>
      </c>
      <c r="AF84" s="198" t="s">
        <v>53</v>
      </c>
      <c r="AG84" s="198" t="s">
        <v>53</v>
      </c>
      <c r="AH84" s="198" t="s">
        <v>53</v>
      </c>
      <c r="AI84" s="198" t="s">
        <v>53</v>
      </c>
      <c r="AJ84" s="198" t="s">
        <v>53</v>
      </c>
      <c r="AK84" s="198" t="s">
        <v>53</v>
      </c>
      <c r="AL84" s="198" t="s">
        <v>53</v>
      </c>
      <c r="AM84" s="198" t="s">
        <v>53</v>
      </c>
      <c r="AN84" s="198" t="s">
        <v>53</v>
      </c>
      <c r="AO84" s="198" t="s">
        <v>53</v>
      </c>
      <c r="AP84" s="198" t="s">
        <v>53</v>
      </c>
      <c r="AQ84" s="198" t="s">
        <v>53</v>
      </c>
      <c r="AR84" s="198" t="s">
        <v>53</v>
      </c>
      <c r="AS84" s="198" t="s">
        <v>53</v>
      </c>
      <c r="AT84" s="198" t="s">
        <v>53</v>
      </c>
      <c r="AU84" s="198" t="s">
        <v>53</v>
      </c>
      <c r="AV84" s="335" t="s">
        <v>53</v>
      </c>
      <c r="AW84" s="349">
        <v>-5.0</v>
      </c>
      <c r="AX84" s="205">
        <v>4.0</v>
      </c>
      <c r="AY84" s="205">
        <v>10.0</v>
      </c>
      <c r="AZ84" s="205">
        <v>10.0</v>
      </c>
      <c r="BA84" s="205">
        <v>5.0</v>
      </c>
      <c r="BB84" s="203">
        <v>4.0</v>
      </c>
      <c r="BC84" s="255"/>
    </row>
    <row r="85">
      <c r="A85" s="215" t="s">
        <v>1020</v>
      </c>
      <c r="B85" s="349">
        <v>-0.02</v>
      </c>
      <c r="C85" s="330" t="s">
        <v>842</v>
      </c>
      <c r="D85" s="422" t="s">
        <v>535</v>
      </c>
      <c r="E85" s="333">
        <v>5.0</v>
      </c>
      <c r="F85" s="333">
        <v>3.0</v>
      </c>
      <c r="G85" s="333">
        <v>0.0</v>
      </c>
      <c r="H85" s="333">
        <v>0.0</v>
      </c>
      <c r="I85" s="198" t="s">
        <v>53</v>
      </c>
      <c r="J85" s="198" t="s">
        <v>53</v>
      </c>
      <c r="K85" s="335" t="s">
        <v>53</v>
      </c>
      <c r="L85" s="336" t="s">
        <v>53</v>
      </c>
      <c r="M85" s="198" t="s">
        <v>53</v>
      </c>
      <c r="N85" s="198" t="s">
        <v>53</v>
      </c>
      <c r="O85" s="198" t="s">
        <v>53</v>
      </c>
      <c r="P85" s="335" t="s">
        <v>53</v>
      </c>
      <c r="Q85" s="349">
        <v>40.0</v>
      </c>
      <c r="R85" s="205">
        <v>800.0</v>
      </c>
      <c r="S85" s="205">
        <v>72.0</v>
      </c>
      <c r="T85" s="345" t="s">
        <v>82</v>
      </c>
      <c r="U85" s="344">
        <v>3.0</v>
      </c>
      <c r="V85" s="345" t="s">
        <v>82</v>
      </c>
      <c r="W85" s="347">
        <v>0.0</v>
      </c>
      <c r="X85" s="198" t="s">
        <v>53</v>
      </c>
      <c r="Y85" s="198" t="s">
        <v>53</v>
      </c>
      <c r="Z85" s="205">
        <v>-1.0</v>
      </c>
      <c r="AA85" s="198" t="s">
        <v>53</v>
      </c>
      <c r="AB85" s="335" t="s">
        <v>53</v>
      </c>
      <c r="AC85" s="349">
        <v>2.0</v>
      </c>
      <c r="AD85" s="198" t="s">
        <v>53</v>
      </c>
      <c r="AE85" s="198" t="s">
        <v>53</v>
      </c>
      <c r="AF85" s="198" t="s">
        <v>53</v>
      </c>
      <c r="AG85" s="198" t="s">
        <v>53</v>
      </c>
      <c r="AH85" s="198" t="s">
        <v>53</v>
      </c>
      <c r="AI85" s="198" t="s">
        <v>53</v>
      </c>
      <c r="AJ85" s="198" t="s">
        <v>53</v>
      </c>
      <c r="AK85" s="198" t="s">
        <v>53</v>
      </c>
      <c r="AL85" s="198" t="s">
        <v>53</v>
      </c>
      <c r="AM85" s="198" t="s">
        <v>53</v>
      </c>
      <c r="AN85" s="198" t="s">
        <v>53</v>
      </c>
      <c r="AO85" s="198" t="s">
        <v>53</v>
      </c>
      <c r="AP85" s="198" t="s">
        <v>53</v>
      </c>
      <c r="AQ85" s="198" t="s">
        <v>53</v>
      </c>
      <c r="AR85" s="198" t="s">
        <v>53</v>
      </c>
      <c r="AS85" s="198" t="s">
        <v>53</v>
      </c>
      <c r="AT85" s="198" t="s">
        <v>53</v>
      </c>
      <c r="AU85" s="198" t="s">
        <v>53</v>
      </c>
      <c r="AV85" s="335" t="s">
        <v>53</v>
      </c>
      <c r="AW85" s="349">
        <v>9.0</v>
      </c>
      <c r="AX85" s="205">
        <v>5.0</v>
      </c>
      <c r="AY85" s="205">
        <v>3.0</v>
      </c>
      <c r="AZ85" s="205">
        <v>8.0</v>
      </c>
      <c r="BA85" s="205">
        <v>5.0</v>
      </c>
      <c r="BB85" s="203">
        <v>4.0</v>
      </c>
      <c r="BC85" s="255"/>
    </row>
    <row r="86">
      <c r="A86" s="215" t="s">
        <v>1021</v>
      </c>
      <c r="B86" s="349">
        <v>-0.02</v>
      </c>
      <c r="C86" s="332" t="s">
        <v>1012</v>
      </c>
      <c r="D86" s="332" t="s">
        <v>895</v>
      </c>
      <c r="E86" s="333">
        <v>3.0</v>
      </c>
      <c r="F86" s="333">
        <v>3.0</v>
      </c>
      <c r="G86" s="333">
        <v>0.0</v>
      </c>
      <c r="H86" s="333">
        <v>0.0</v>
      </c>
      <c r="I86" s="198" t="s">
        <v>53</v>
      </c>
      <c r="J86" s="198" t="s">
        <v>53</v>
      </c>
      <c r="K86" s="335" t="s">
        <v>53</v>
      </c>
      <c r="L86" s="336" t="s">
        <v>53</v>
      </c>
      <c r="M86" s="198" t="s">
        <v>53</v>
      </c>
      <c r="N86" s="198" t="s">
        <v>53</v>
      </c>
      <c r="O86" s="198" t="s">
        <v>53</v>
      </c>
      <c r="P86" s="335" t="s">
        <v>53</v>
      </c>
      <c r="Q86" s="349">
        <v>45.0</v>
      </c>
      <c r="R86" s="205">
        <v>800.0</v>
      </c>
      <c r="S86" s="205">
        <v>92.0</v>
      </c>
      <c r="T86" s="344" t="s">
        <v>200</v>
      </c>
      <c r="U86" s="344">
        <v>3.0</v>
      </c>
      <c r="V86" s="344" t="s">
        <v>200</v>
      </c>
      <c r="W86" s="347">
        <v>0.0</v>
      </c>
      <c r="X86" s="198" t="s">
        <v>53</v>
      </c>
      <c r="Y86" s="198" t="s">
        <v>53</v>
      </c>
      <c r="Z86" s="636" t="s">
        <v>53</v>
      </c>
      <c r="AA86" s="198" t="s">
        <v>53</v>
      </c>
      <c r="AB86" s="335" t="s">
        <v>53</v>
      </c>
      <c r="AC86" s="349">
        <v>2.0</v>
      </c>
      <c r="AD86" s="198" t="s">
        <v>53</v>
      </c>
      <c r="AE86" s="198" t="s">
        <v>53</v>
      </c>
      <c r="AF86" s="198" t="s">
        <v>53</v>
      </c>
      <c r="AG86" s="198" t="s">
        <v>53</v>
      </c>
      <c r="AH86" s="198" t="s">
        <v>53</v>
      </c>
      <c r="AI86" s="198" t="s">
        <v>53</v>
      </c>
      <c r="AJ86" s="198" t="s">
        <v>53</v>
      </c>
      <c r="AK86" s="198" t="s">
        <v>53</v>
      </c>
      <c r="AL86" s="198" t="s">
        <v>53</v>
      </c>
      <c r="AM86" s="198" t="s">
        <v>53</v>
      </c>
      <c r="AN86" s="198" t="s">
        <v>53</v>
      </c>
      <c r="AO86" s="198" t="s">
        <v>53</v>
      </c>
      <c r="AP86" s="198" t="s">
        <v>53</v>
      </c>
      <c r="AQ86" s="198" t="s">
        <v>53</v>
      </c>
      <c r="AR86" s="198" t="s">
        <v>53</v>
      </c>
      <c r="AS86" s="198" t="s">
        <v>53</v>
      </c>
      <c r="AT86" s="198" t="s">
        <v>53</v>
      </c>
      <c r="AU86" s="198" t="s">
        <v>53</v>
      </c>
      <c r="AV86" s="335" t="s">
        <v>53</v>
      </c>
      <c r="AW86" s="349">
        <v>11.0</v>
      </c>
      <c r="AX86" s="205">
        <v>6.0</v>
      </c>
      <c r="AY86" s="205">
        <v>7.0</v>
      </c>
      <c r="AZ86" s="205">
        <v>8.0</v>
      </c>
      <c r="BA86" s="205">
        <v>5.0</v>
      </c>
      <c r="BB86" s="203">
        <v>4.0</v>
      </c>
      <c r="BC86" s="255"/>
    </row>
    <row r="87">
      <c r="A87" s="215" t="s">
        <v>1023</v>
      </c>
      <c r="B87" s="349">
        <v>-0.02</v>
      </c>
      <c r="C87" s="332" t="s">
        <v>611</v>
      </c>
      <c r="D87" s="332" t="s">
        <v>895</v>
      </c>
      <c r="E87" s="351">
        <v>5.0</v>
      </c>
      <c r="F87" s="333">
        <v>4.0</v>
      </c>
      <c r="G87" s="333">
        <v>0.0</v>
      </c>
      <c r="H87" s="333">
        <v>0.0</v>
      </c>
      <c r="I87" s="198" t="s">
        <v>53</v>
      </c>
      <c r="J87" s="198" t="s">
        <v>53</v>
      </c>
      <c r="K87" s="335" t="s">
        <v>53</v>
      </c>
      <c r="L87" s="336" t="s">
        <v>53</v>
      </c>
      <c r="M87" s="198" t="s">
        <v>53</v>
      </c>
      <c r="N87" s="198" t="s">
        <v>53</v>
      </c>
      <c r="O87" s="198" t="s">
        <v>53</v>
      </c>
      <c r="P87" s="335" t="s">
        <v>53</v>
      </c>
      <c r="Q87" s="349">
        <v>40.0</v>
      </c>
      <c r="R87" s="205">
        <v>700.0</v>
      </c>
      <c r="S87" s="205">
        <v>92.0</v>
      </c>
      <c r="T87" s="344" t="s">
        <v>200</v>
      </c>
      <c r="U87" s="344">
        <v>3.0</v>
      </c>
      <c r="V87" s="344" t="s">
        <v>200</v>
      </c>
      <c r="W87" s="347">
        <v>0.0</v>
      </c>
      <c r="X87" s="198" t="s">
        <v>53</v>
      </c>
      <c r="Y87" s="198" t="s">
        <v>53</v>
      </c>
      <c r="Z87" s="636" t="s">
        <v>53</v>
      </c>
      <c r="AA87" s="198" t="s">
        <v>53</v>
      </c>
      <c r="AB87" s="335" t="s">
        <v>53</v>
      </c>
      <c r="AC87" s="349">
        <v>2.0</v>
      </c>
      <c r="AD87" s="198" t="s">
        <v>53</v>
      </c>
      <c r="AE87" s="198" t="s">
        <v>53</v>
      </c>
      <c r="AF87" s="198" t="s">
        <v>53</v>
      </c>
      <c r="AG87" s="198" t="s">
        <v>53</v>
      </c>
      <c r="AH87" s="198" t="s">
        <v>53</v>
      </c>
      <c r="AI87" s="198" t="s">
        <v>53</v>
      </c>
      <c r="AJ87" s="198" t="s">
        <v>53</v>
      </c>
      <c r="AK87" s="198" t="s">
        <v>53</v>
      </c>
      <c r="AL87" s="198" t="s">
        <v>53</v>
      </c>
      <c r="AM87" s="198" t="s">
        <v>53</v>
      </c>
      <c r="AN87" s="198" t="s">
        <v>53</v>
      </c>
      <c r="AO87" s="198" t="s">
        <v>53</v>
      </c>
      <c r="AP87" s="198" t="s">
        <v>53</v>
      </c>
      <c r="AQ87" s="198" t="s">
        <v>53</v>
      </c>
      <c r="AR87" s="198" t="s">
        <v>53</v>
      </c>
      <c r="AS87" s="198" t="s">
        <v>53</v>
      </c>
      <c r="AT87" s="198" t="s">
        <v>53</v>
      </c>
      <c r="AU87" s="198" t="s">
        <v>53</v>
      </c>
      <c r="AV87" s="335" t="s">
        <v>53</v>
      </c>
      <c r="AW87" s="349">
        <v>15.0</v>
      </c>
      <c r="AX87" s="205">
        <v>5.0</v>
      </c>
      <c r="AY87" s="205">
        <v>5.0</v>
      </c>
      <c r="AZ87" s="205">
        <v>5.0</v>
      </c>
      <c r="BA87" s="206">
        <v>10.0</v>
      </c>
      <c r="BB87" s="203">
        <v>7.0</v>
      </c>
      <c r="BC87" s="255"/>
    </row>
    <row r="88">
      <c r="A88" s="215" t="s">
        <v>1024</v>
      </c>
      <c r="B88" s="349">
        <v>-0.03</v>
      </c>
      <c r="C88" s="332" t="s">
        <v>611</v>
      </c>
      <c r="D88" s="422" t="s">
        <v>535</v>
      </c>
      <c r="E88" s="351">
        <v>6.0</v>
      </c>
      <c r="F88" s="333">
        <v>3.0</v>
      </c>
      <c r="G88" s="333">
        <v>0.0</v>
      </c>
      <c r="H88" s="333">
        <v>0.0</v>
      </c>
      <c r="I88" s="198" t="s">
        <v>53</v>
      </c>
      <c r="J88" s="198" t="s">
        <v>53</v>
      </c>
      <c r="K88" s="335" t="s">
        <v>53</v>
      </c>
      <c r="L88" s="336" t="s">
        <v>53</v>
      </c>
      <c r="M88" s="198" t="s">
        <v>53</v>
      </c>
      <c r="N88" s="198" t="s">
        <v>53</v>
      </c>
      <c r="O88" s="198" t="s">
        <v>53</v>
      </c>
      <c r="P88" s="335" t="s">
        <v>53</v>
      </c>
      <c r="Q88" s="349">
        <v>40.0</v>
      </c>
      <c r="R88" s="205">
        <v>800.0</v>
      </c>
      <c r="S88" s="205">
        <v>92.0</v>
      </c>
      <c r="T88" s="345" t="s">
        <v>166</v>
      </c>
      <c r="U88" s="344">
        <v>3.0</v>
      </c>
      <c r="V88" s="345" t="s">
        <v>166</v>
      </c>
      <c r="W88" s="347">
        <v>0.0</v>
      </c>
      <c r="X88" s="198" t="s">
        <v>53</v>
      </c>
      <c r="Y88" s="198" t="s">
        <v>53</v>
      </c>
      <c r="Z88" s="636" t="s">
        <v>53</v>
      </c>
      <c r="AA88" s="198" t="s">
        <v>53</v>
      </c>
      <c r="AB88" s="335" t="s">
        <v>53</v>
      </c>
      <c r="AC88" s="349">
        <v>2.0</v>
      </c>
      <c r="AD88" s="198" t="s">
        <v>53</v>
      </c>
      <c r="AE88" s="198" t="s">
        <v>53</v>
      </c>
      <c r="AF88" s="198" t="s">
        <v>53</v>
      </c>
      <c r="AG88" s="198" t="s">
        <v>53</v>
      </c>
      <c r="AH88" s="198" t="s">
        <v>53</v>
      </c>
      <c r="AI88" s="198" t="s">
        <v>53</v>
      </c>
      <c r="AJ88" s="198" t="s">
        <v>53</v>
      </c>
      <c r="AK88" s="198" t="s">
        <v>53</v>
      </c>
      <c r="AL88" s="198" t="s">
        <v>53</v>
      </c>
      <c r="AM88" s="198" t="s">
        <v>53</v>
      </c>
      <c r="AN88" s="198" t="s">
        <v>53</v>
      </c>
      <c r="AO88" s="198" t="s">
        <v>53</v>
      </c>
      <c r="AP88" s="198" t="s">
        <v>53</v>
      </c>
      <c r="AQ88" s="198" t="s">
        <v>53</v>
      </c>
      <c r="AR88" s="198" t="s">
        <v>53</v>
      </c>
      <c r="AS88" s="198" t="s">
        <v>53</v>
      </c>
      <c r="AT88" s="198" t="s">
        <v>53</v>
      </c>
      <c r="AU88" s="198" t="s">
        <v>53</v>
      </c>
      <c r="AV88" s="335" t="s">
        <v>53</v>
      </c>
      <c r="AW88" s="349">
        <v>10.0</v>
      </c>
      <c r="AX88" s="205">
        <v>5.0</v>
      </c>
      <c r="AY88" s="205">
        <v>5.0</v>
      </c>
      <c r="AZ88" s="205">
        <v>5.0</v>
      </c>
      <c r="BA88" s="206">
        <v>10.0</v>
      </c>
      <c r="BB88" s="203">
        <v>7.0</v>
      </c>
      <c r="BC88" s="255"/>
    </row>
    <row r="89">
      <c r="A89" s="225" t="s">
        <v>1029</v>
      </c>
      <c r="B89" s="376">
        <v>-0.02</v>
      </c>
      <c r="C89" s="377" t="s">
        <v>747</v>
      </c>
      <c r="D89" s="377" t="s">
        <v>895</v>
      </c>
      <c r="E89" s="385">
        <v>10.0</v>
      </c>
      <c r="F89" s="383">
        <v>3.0</v>
      </c>
      <c r="G89" s="385">
        <v>15.0</v>
      </c>
      <c r="H89" s="385">
        <v>10.0</v>
      </c>
      <c r="I89" s="231" t="s">
        <v>53</v>
      </c>
      <c r="J89" s="231" t="s">
        <v>53</v>
      </c>
      <c r="K89" s="387" t="s">
        <v>53</v>
      </c>
      <c r="L89" s="389" t="s">
        <v>53</v>
      </c>
      <c r="M89" s="231" t="s">
        <v>53</v>
      </c>
      <c r="N89" s="227">
        <v>5.0</v>
      </c>
      <c r="O89" s="227">
        <v>5.0</v>
      </c>
      <c r="P89" s="387" t="s">
        <v>53</v>
      </c>
      <c r="Q89" s="393">
        <v>35.0</v>
      </c>
      <c r="R89" s="227">
        <v>500.0</v>
      </c>
      <c r="S89" s="227">
        <v>50.0</v>
      </c>
      <c r="T89" s="403" t="s">
        <v>166</v>
      </c>
      <c r="U89" s="399">
        <v>3.0</v>
      </c>
      <c r="V89" s="403" t="s">
        <v>166</v>
      </c>
      <c r="W89" s="440">
        <v>0.0</v>
      </c>
      <c r="X89" s="231" t="s">
        <v>53</v>
      </c>
      <c r="Y89" s="231" t="s">
        <v>53</v>
      </c>
      <c r="Z89" s="391">
        <v>-5.0</v>
      </c>
      <c r="AA89" s="231" t="s">
        <v>53</v>
      </c>
      <c r="AB89" s="387" t="s">
        <v>53</v>
      </c>
      <c r="AC89" s="389" t="s">
        <v>53</v>
      </c>
      <c r="AD89" s="227">
        <v>-1.0</v>
      </c>
      <c r="AE89" s="231" t="s">
        <v>53</v>
      </c>
      <c r="AF89" s="231" t="s">
        <v>53</v>
      </c>
      <c r="AG89" s="231" t="s">
        <v>53</v>
      </c>
      <c r="AH89" s="231" t="s">
        <v>53</v>
      </c>
      <c r="AI89" s="231" t="s">
        <v>53</v>
      </c>
      <c r="AJ89" s="231" t="s">
        <v>53</v>
      </c>
      <c r="AK89" s="231" t="s">
        <v>53</v>
      </c>
      <c r="AL89" s="231" t="s">
        <v>53</v>
      </c>
      <c r="AM89" s="231" t="s">
        <v>53</v>
      </c>
      <c r="AN89" s="395">
        <v>-10.0</v>
      </c>
      <c r="AO89" s="395">
        <v>-10.0</v>
      </c>
      <c r="AP89" s="231" t="s">
        <v>53</v>
      </c>
      <c r="AQ89" s="231" t="s">
        <v>53</v>
      </c>
      <c r="AR89" s="231" t="s">
        <v>53</v>
      </c>
      <c r="AS89" s="231" t="s">
        <v>53</v>
      </c>
      <c r="AT89" s="231" t="s">
        <v>53</v>
      </c>
      <c r="AU89" s="231" t="s">
        <v>53</v>
      </c>
      <c r="AV89" s="387" t="s">
        <v>53</v>
      </c>
      <c r="AW89" s="389" t="s">
        <v>53</v>
      </c>
      <c r="AX89" s="227">
        <v>5.0</v>
      </c>
      <c r="AY89" s="227">
        <v>5.0</v>
      </c>
      <c r="AZ89" s="231" t="s">
        <v>53</v>
      </c>
      <c r="BA89" s="575" t="s">
        <v>53</v>
      </c>
      <c r="BB89" s="659" t="s">
        <v>53</v>
      </c>
      <c r="BC89" s="263"/>
      <c r="BD89" s="406"/>
      <c r="BE89" s="406"/>
      <c r="BF89" s="406"/>
      <c r="BG89" s="406"/>
      <c r="BH89" s="406"/>
      <c r="BI89" s="406"/>
      <c r="BJ89" s="406"/>
      <c r="BK89" s="406"/>
      <c r="BL89" s="406"/>
      <c r="BM89" s="406"/>
      <c r="BN89" s="406"/>
      <c r="BO89" s="406"/>
      <c r="BP89" s="406"/>
      <c r="BQ89" s="406"/>
      <c r="BR89" s="406"/>
      <c r="BS89" s="406"/>
    </row>
    <row r="90">
      <c r="A90" s="272" t="s">
        <v>650</v>
      </c>
    </row>
    <row r="91">
      <c r="A91" s="273" t="s">
        <v>1040</v>
      </c>
      <c r="B91" s="494">
        <v>-0.03</v>
      </c>
      <c r="C91" s="275" t="s">
        <v>676</v>
      </c>
      <c r="D91" s="276" t="s">
        <v>1041</v>
      </c>
      <c r="E91" s="278">
        <v>10.0</v>
      </c>
      <c r="F91" s="277">
        <v>5.0</v>
      </c>
      <c r="G91" s="277">
        <v>0.0</v>
      </c>
      <c r="H91" s="277">
        <v>0.0</v>
      </c>
      <c r="I91" s="280" t="s">
        <v>53</v>
      </c>
      <c r="J91" s="280" t="s">
        <v>53</v>
      </c>
      <c r="K91" s="364" t="s">
        <v>53</v>
      </c>
      <c r="L91" s="366" t="s">
        <v>53</v>
      </c>
      <c r="M91" s="280" t="s">
        <v>53</v>
      </c>
      <c r="N91" s="280" t="s">
        <v>53</v>
      </c>
      <c r="O91" s="280" t="s">
        <v>53</v>
      </c>
      <c r="P91" s="364" t="s">
        <v>53</v>
      </c>
      <c r="Q91" s="494">
        <v>42.0</v>
      </c>
      <c r="R91" s="322">
        <v>800.0</v>
      </c>
      <c r="S91" s="322">
        <v>67.0</v>
      </c>
      <c r="T91" s="316" t="s">
        <v>95</v>
      </c>
      <c r="U91" s="314">
        <v>3.0</v>
      </c>
      <c r="V91" s="316" t="s">
        <v>95</v>
      </c>
      <c r="W91" s="318">
        <v>0.0</v>
      </c>
      <c r="X91" s="280" t="s">
        <v>53</v>
      </c>
      <c r="Y91" s="280" t="s">
        <v>53</v>
      </c>
      <c r="Z91" s="591" t="s">
        <v>53</v>
      </c>
      <c r="AA91" s="280" t="s">
        <v>53</v>
      </c>
      <c r="AB91" s="364" t="s">
        <v>53</v>
      </c>
      <c r="AC91" s="494">
        <v>2.0</v>
      </c>
      <c r="AD91" s="280" t="s">
        <v>53</v>
      </c>
      <c r="AE91" s="280" t="s">
        <v>53</v>
      </c>
      <c r="AF91" s="280" t="s">
        <v>53</v>
      </c>
      <c r="AG91" s="280" t="s">
        <v>53</v>
      </c>
      <c r="AH91" s="280" t="s">
        <v>53</v>
      </c>
      <c r="AI91" s="280" t="s">
        <v>53</v>
      </c>
      <c r="AJ91" s="280" t="s">
        <v>53</v>
      </c>
      <c r="AK91" s="280" t="s">
        <v>53</v>
      </c>
      <c r="AL91" s="280" t="s">
        <v>53</v>
      </c>
      <c r="AM91" s="280" t="s">
        <v>53</v>
      </c>
      <c r="AN91" s="280" t="s">
        <v>53</v>
      </c>
      <c r="AO91" s="280" t="s">
        <v>53</v>
      </c>
      <c r="AP91" s="280" t="s">
        <v>53</v>
      </c>
      <c r="AQ91" s="280" t="s">
        <v>53</v>
      </c>
      <c r="AR91" s="280" t="s">
        <v>53</v>
      </c>
      <c r="AS91" s="280" t="s">
        <v>53</v>
      </c>
      <c r="AT91" s="280" t="s">
        <v>53</v>
      </c>
      <c r="AU91" s="280" t="s">
        <v>53</v>
      </c>
      <c r="AV91" s="281" t="s">
        <v>53</v>
      </c>
      <c r="AW91" s="508">
        <v>10.0</v>
      </c>
      <c r="AX91" s="322">
        <v>5.0</v>
      </c>
      <c r="AY91" s="322">
        <v>5.0</v>
      </c>
      <c r="AZ91" s="322">
        <v>5.0</v>
      </c>
      <c r="BA91" s="322">
        <v>5.0</v>
      </c>
      <c r="BB91" s="324">
        <v>4.0</v>
      </c>
      <c r="BC91" s="326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</row>
    <row r="92">
      <c r="A92" s="215" t="s">
        <v>1045</v>
      </c>
      <c r="B92" s="421">
        <v>-0.01</v>
      </c>
      <c r="C92" s="332" t="s">
        <v>611</v>
      </c>
      <c r="D92" s="332" t="s">
        <v>842</v>
      </c>
      <c r="E92" s="333">
        <v>5.0</v>
      </c>
      <c r="F92" s="333">
        <v>5.0</v>
      </c>
      <c r="G92" s="333">
        <v>0.0</v>
      </c>
      <c r="H92" s="333">
        <v>0.0</v>
      </c>
      <c r="I92" s="198" t="s">
        <v>53</v>
      </c>
      <c r="J92" s="198" t="s">
        <v>53</v>
      </c>
      <c r="K92" s="201" t="s">
        <v>53</v>
      </c>
      <c r="L92" s="202" t="s">
        <v>53</v>
      </c>
      <c r="M92" s="198" t="s">
        <v>53</v>
      </c>
      <c r="N92" s="198" t="s">
        <v>53</v>
      </c>
      <c r="O92" s="198" t="s">
        <v>53</v>
      </c>
      <c r="P92" s="201" t="s">
        <v>53</v>
      </c>
      <c r="Q92" s="421">
        <v>100.0</v>
      </c>
      <c r="R92" s="206">
        <v>100.0</v>
      </c>
      <c r="S92" s="205">
        <v>84.0</v>
      </c>
      <c r="T92" s="660">
        <v>0.0</v>
      </c>
      <c r="U92" s="660">
        <v>0.0</v>
      </c>
      <c r="V92" s="660">
        <v>0.0</v>
      </c>
      <c r="W92" s="551">
        <v>0.0</v>
      </c>
      <c r="X92" s="198" t="s">
        <v>53</v>
      </c>
      <c r="Y92" s="198" t="s">
        <v>53</v>
      </c>
      <c r="Z92" s="636" t="s">
        <v>53</v>
      </c>
      <c r="AA92" s="198" t="s">
        <v>53</v>
      </c>
      <c r="AB92" s="201" t="s">
        <v>53</v>
      </c>
      <c r="AC92" s="204">
        <v>2.0</v>
      </c>
      <c r="AD92" s="198" t="s">
        <v>53</v>
      </c>
      <c r="AE92" s="198" t="s">
        <v>53</v>
      </c>
      <c r="AF92" s="198" t="s">
        <v>53</v>
      </c>
      <c r="AG92" s="198" t="s">
        <v>53</v>
      </c>
      <c r="AH92" s="198" t="s">
        <v>53</v>
      </c>
      <c r="AI92" s="198" t="s">
        <v>53</v>
      </c>
      <c r="AJ92" s="198" t="s">
        <v>53</v>
      </c>
      <c r="AK92" s="198" t="s">
        <v>53</v>
      </c>
      <c r="AL92" s="198" t="s">
        <v>53</v>
      </c>
      <c r="AM92" s="198" t="s">
        <v>53</v>
      </c>
      <c r="AN92" s="198" t="s">
        <v>53</v>
      </c>
      <c r="AO92" s="198" t="s">
        <v>53</v>
      </c>
      <c r="AP92" s="198" t="s">
        <v>53</v>
      </c>
      <c r="AQ92" s="198" t="s">
        <v>53</v>
      </c>
      <c r="AR92" s="198" t="s">
        <v>53</v>
      </c>
      <c r="AS92" s="198" t="s">
        <v>53</v>
      </c>
      <c r="AT92" s="198" t="s">
        <v>53</v>
      </c>
      <c r="AU92" s="198" t="s">
        <v>53</v>
      </c>
      <c r="AV92" s="335" t="s">
        <v>53</v>
      </c>
      <c r="AW92" s="349">
        <v>15.0</v>
      </c>
      <c r="AX92" s="636" t="s">
        <v>53</v>
      </c>
      <c r="AY92" s="205">
        <v>15.0</v>
      </c>
      <c r="AZ92" s="205">
        <v>7.0</v>
      </c>
      <c r="BA92" s="636" t="s">
        <v>53</v>
      </c>
      <c r="BB92" s="662" t="s">
        <v>53</v>
      </c>
      <c r="BC92" s="255"/>
    </row>
    <row r="93">
      <c r="A93" s="215" t="s">
        <v>1062</v>
      </c>
      <c r="B93" s="664" t="s">
        <v>53</v>
      </c>
      <c r="C93" s="332" t="s">
        <v>1012</v>
      </c>
      <c r="D93" s="422" t="s">
        <v>535</v>
      </c>
      <c r="E93" s="333">
        <v>5.0</v>
      </c>
      <c r="F93" s="333">
        <v>3.0</v>
      </c>
      <c r="G93" s="351">
        <v>10.0</v>
      </c>
      <c r="H93" s="333">
        <v>0.0</v>
      </c>
      <c r="I93" s="198" t="s">
        <v>53</v>
      </c>
      <c r="J93" s="198" t="s">
        <v>53</v>
      </c>
      <c r="K93" s="201" t="s">
        <v>53</v>
      </c>
      <c r="L93" s="202" t="s">
        <v>53</v>
      </c>
      <c r="M93" s="198" t="s">
        <v>53</v>
      </c>
      <c r="N93" s="198" t="s">
        <v>53</v>
      </c>
      <c r="O93" s="198" t="s">
        <v>53</v>
      </c>
      <c r="P93" s="201" t="s">
        <v>53</v>
      </c>
      <c r="Q93" s="204">
        <v>40.0</v>
      </c>
      <c r="R93" s="205">
        <v>700.0</v>
      </c>
      <c r="S93" s="205">
        <v>109.0</v>
      </c>
      <c r="T93" s="344" t="s">
        <v>200</v>
      </c>
      <c r="U93" s="344">
        <v>3.0</v>
      </c>
      <c r="V93" s="344" t="s">
        <v>200</v>
      </c>
      <c r="W93" s="347">
        <v>0.0</v>
      </c>
      <c r="X93" s="198" t="s">
        <v>53</v>
      </c>
      <c r="Y93" s="198" t="s">
        <v>53</v>
      </c>
      <c r="Z93" s="636" t="s">
        <v>53</v>
      </c>
      <c r="AA93" s="198" t="s">
        <v>53</v>
      </c>
      <c r="AB93" s="201" t="s">
        <v>53</v>
      </c>
      <c r="AC93" s="202" t="s">
        <v>53</v>
      </c>
      <c r="AD93" s="198" t="s">
        <v>53</v>
      </c>
      <c r="AE93" s="198" t="s">
        <v>53</v>
      </c>
      <c r="AF93" s="198" t="s">
        <v>53</v>
      </c>
      <c r="AG93" s="198" t="s">
        <v>53</v>
      </c>
      <c r="AH93" s="198" t="s">
        <v>53</v>
      </c>
      <c r="AI93" s="198" t="s">
        <v>53</v>
      </c>
      <c r="AJ93" s="198" t="s">
        <v>53</v>
      </c>
      <c r="AK93" s="198" t="s">
        <v>53</v>
      </c>
      <c r="AL93" s="198" t="s">
        <v>53</v>
      </c>
      <c r="AM93" s="198" t="s">
        <v>53</v>
      </c>
      <c r="AN93" s="206">
        <v>10.0</v>
      </c>
      <c r="AO93" s="206">
        <v>10.0</v>
      </c>
      <c r="AP93" s="206">
        <v>10.0</v>
      </c>
      <c r="AQ93" s="206">
        <v>10.0</v>
      </c>
      <c r="AR93" s="198" t="s">
        <v>53</v>
      </c>
      <c r="AS93" s="198" t="s">
        <v>53</v>
      </c>
      <c r="AT93" s="198" t="s">
        <v>53</v>
      </c>
      <c r="AU93" s="198" t="s">
        <v>53</v>
      </c>
      <c r="AV93" s="335" t="s">
        <v>53</v>
      </c>
      <c r="AW93" s="336" t="s">
        <v>53</v>
      </c>
      <c r="AX93" s="636" t="s">
        <v>53</v>
      </c>
      <c r="AY93" s="198" t="s">
        <v>53</v>
      </c>
      <c r="AZ93" s="198" t="s">
        <v>53</v>
      </c>
      <c r="BA93" s="636" t="s">
        <v>53</v>
      </c>
      <c r="BB93" s="662" t="s">
        <v>53</v>
      </c>
      <c r="BC93" s="255"/>
    </row>
    <row r="94">
      <c r="A94" s="215" t="s">
        <v>1070</v>
      </c>
      <c r="B94" s="426">
        <v>-0.14</v>
      </c>
      <c r="C94" s="332" t="s">
        <v>747</v>
      </c>
      <c r="D94" s="332" t="s">
        <v>676</v>
      </c>
      <c r="E94" s="430">
        <v>81.0</v>
      </c>
      <c r="F94" s="430">
        <v>73.0</v>
      </c>
      <c r="G94" s="351">
        <v>30.0</v>
      </c>
      <c r="H94" s="351">
        <v>20.0</v>
      </c>
      <c r="I94" s="198" t="s">
        <v>53</v>
      </c>
      <c r="J94" s="198" t="s">
        <v>53</v>
      </c>
      <c r="K94" s="201" t="s">
        <v>53</v>
      </c>
      <c r="L94" s="202" t="s">
        <v>53</v>
      </c>
      <c r="M94" s="198" t="s">
        <v>53</v>
      </c>
      <c r="N94" s="198" t="s">
        <v>53</v>
      </c>
      <c r="O94" s="198" t="s">
        <v>53</v>
      </c>
      <c r="P94" s="201" t="s">
        <v>53</v>
      </c>
      <c r="Q94" s="204">
        <v>53.0</v>
      </c>
      <c r="R94" s="205">
        <v>300.0</v>
      </c>
      <c r="S94" s="205">
        <v>167.0</v>
      </c>
      <c r="T94" s="345" t="s">
        <v>51</v>
      </c>
      <c r="U94" s="344">
        <v>3.0</v>
      </c>
      <c r="V94" s="345" t="s">
        <v>51</v>
      </c>
      <c r="W94" s="347">
        <v>0.0</v>
      </c>
      <c r="X94" s="198" t="s">
        <v>53</v>
      </c>
      <c r="Y94" s="198" t="s">
        <v>53</v>
      </c>
      <c r="Z94" s="205">
        <v>-3.0</v>
      </c>
      <c r="AA94" s="198" t="s">
        <v>53</v>
      </c>
      <c r="AB94" s="201" t="s">
        <v>53</v>
      </c>
      <c r="AC94" s="202" t="s">
        <v>53</v>
      </c>
      <c r="AD94" s="205">
        <v>-4.0</v>
      </c>
      <c r="AE94" s="198" t="s">
        <v>53</v>
      </c>
      <c r="AF94" s="198" t="s">
        <v>53</v>
      </c>
      <c r="AG94" s="198" t="s">
        <v>53</v>
      </c>
      <c r="AH94" s="198" t="s">
        <v>53</v>
      </c>
      <c r="AI94" s="198" t="s">
        <v>53</v>
      </c>
      <c r="AJ94" s="198" t="s">
        <v>53</v>
      </c>
      <c r="AK94" s="198" t="s">
        <v>53</v>
      </c>
      <c r="AL94" s="198" t="s">
        <v>53</v>
      </c>
      <c r="AM94" s="198" t="s">
        <v>53</v>
      </c>
      <c r="AN94" s="198" t="s">
        <v>53</v>
      </c>
      <c r="AO94" s="198" t="s">
        <v>53</v>
      </c>
      <c r="AP94" s="198" t="s">
        <v>53</v>
      </c>
      <c r="AQ94" s="198" t="s">
        <v>53</v>
      </c>
      <c r="AR94" s="198" t="s">
        <v>53</v>
      </c>
      <c r="AS94" s="198" t="s">
        <v>53</v>
      </c>
      <c r="AT94" s="198" t="s">
        <v>53</v>
      </c>
      <c r="AU94" s="198" t="s">
        <v>53</v>
      </c>
      <c r="AV94" s="335" t="s">
        <v>53</v>
      </c>
      <c r="AW94" s="336" t="s">
        <v>53</v>
      </c>
      <c r="AX94" s="636" t="s">
        <v>53</v>
      </c>
      <c r="AY94" s="198" t="s">
        <v>53</v>
      </c>
      <c r="AZ94" s="198" t="s">
        <v>53</v>
      </c>
      <c r="BA94" s="636" t="s">
        <v>53</v>
      </c>
      <c r="BB94" s="662" t="s">
        <v>53</v>
      </c>
      <c r="BC94" s="255"/>
    </row>
    <row r="95">
      <c r="A95" s="215" t="s">
        <v>1076</v>
      </c>
      <c r="B95" s="664" t="s">
        <v>53</v>
      </c>
      <c r="C95" s="332" t="s">
        <v>747</v>
      </c>
      <c r="D95" s="332" t="s">
        <v>612</v>
      </c>
      <c r="E95" s="430">
        <v>65.0</v>
      </c>
      <c r="F95" s="430">
        <v>72.0</v>
      </c>
      <c r="G95" s="351">
        <v>40.0</v>
      </c>
      <c r="H95" s="351">
        <v>25.0</v>
      </c>
      <c r="I95" s="198" t="s">
        <v>53</v>
      </c>
      <c r="J95" s="198" t="s">
        <v>53</v>
      </c>
      <c r="K95" s="201" t="s">
        <v>53</v>
      </c>
      <c r="L95" s="202" t="s">
        <v>53</v>
      </c>
      <c r="M95" s="198" t="s">
        <v>53</v>
      </c>
      <c r="N95" s="198" t="s">
        <v>53</v>
      </c>
      <c r="O95" s="198" t="s">
        <v>53</v>
      </c>
      <c r="P95" s="201" t="s">
        <v>53</v>
      </c>
      <c r="Q95" s="204">
        <v>55.0</v>
      </c>
      <c r="R95" s="206">
        <v>200.0</v>
      </c>
      <c r="S95" s="205">
        <v>184.0</v>
      </c>
      <c r="T95" s="345" t="s">
        <v>51</v>
      </c>
      <c r="U95" s="344">
        <v>3.0</v>
      </c>
      <c r="V95" s="345" t="s">
        <v>51</v>
      </c>
      <c r="W95" s="347">
        <v>0.0</v>
      </c>
      <c r="X95" s="198" t="s">
        <v>53</v>
      </c>
      <c r="Y95" s="198" t="s">
        <v>53</v>
      </c>
      <c r="Z95" s="205">
        <v>-3.0</v>
      </c>
      <c r="AA95" s="198" t="s">
        <v>53</v>
      </c>
      <c r="AB95" s="201" t="s">
        <v>53</v>
      </c>
      <c r="AC95" s="202" t="s">
        <v>53</v>
      </c>
      <c r="AD95" s="205">
        <v>-4.0</v>
      </c>
      <c r="AE95" s="198" t="s">
        <v>53</v>
      </c>
      <c r="AF95" s="198" t="s">
        <v>53</v>
      </c>
      <c r="AG95" s="198" t="s">
        <v>53</v>
      </c>
      <c r="AH95" s="198" t="s">
        <v>53</v>
      </c>
      <c r="AI95" s="198" t="s">
        <v>53</v>
      </c>
      <c r="AJ95" s="198" t="s">
        <v>53</v>
      </c>
      <c r="AK95" s="198" t="s">
        <v>53</v>
      </c>
      <c r="AL95" s="198" t="s">
        <v>53</v>
      </c>
      <c r="AM95" s="198" t="s">
        <v>53</v>
      </c>
      <c r="AN95" s="206">
        <v>10.0</v>
      </c>
      <c r="AO95" s="206">
        <v>10.0</v>
      </c>
      <c r="AP95" s="206">
        <v>10.0</v>
      </c>
      <c r="AQ95" s="206">
        <v>10.0</v>
      </c>
      <c r="AR95" s="198" t="s">
        <v>53</v>
      </c>
      <c r="AS95" s="198" t="s">
        <v>53</v>
      </c>
      <c r="AT95" s="198" t="s">
        <v>53</v>
      </c>
      <c r="AU95" s="198" t="s">
        <v>53</v>
      </c>
      <c r="AV95" s="335" t="s">
        <v>53</v>
      </c>
      <c r="AW95" s="336" t="s">
        <v>53</v>
      </c>
      <c r="AX95" s="636" t="s">
        <v>53</v>
      </c>
      <c r="AY95" s="198" t="s">
        <v>53</v>
      </c>
      <c r="AZ95" s="198" t="s">
        <v>53</v>
      </c>
      <c r="BA95" s="636" t="s">
        <v>53</v>
      </c>
      <c r="BB95" s="662" t="s">
        <v>53</v>
      </c>
      <c r="BC95" s="255"/>
    </row>
    <row r="96">
      <c r="A96" s="215" t="s">
        <v>1081</v>
      </c>
      <c r="B96" s="426">
        <v>-0.12</v>
      </c>
      <c r="C96" s="332" t="s">
        <v>747</v>
      </c>
      <c r="D96" s="332" t="s">
        <v>612</v>
      </c>
      <c r="E96" s="430">
        <v>74.0</v>
      </c>
      <c r="F96" s="430">
        <v>78.0</v>
      </c>
      <c r="G96" s="351">
        <v>30.0</v>
      </c>
      <c r="H96" s="351">
        <v>20.0</v>
      </c>
      <c r="I96" s="198" t="s">
        <v>53</v>
      </c>
      <c r="J96" s="198" t="s">
        <v>53</v>
      </c>
      <c r="K96" s="201" t="s">
        <v>53</v>
      </c>
      <c r="L96" s="202" t="s">
        <v>53</v>
      </c>
      <c r="M96" s="198" t="s">
        <v>53</v>
      </c>
      <c r="N96" s="198" t="s">
        <v>53</v>
      </c>
      <c r="O96" s="198" t="s">
        <v>53</v>
      </c>
      <c r="P96" s="201" t="s">
        <v>53</v>
      </c>
      <c r="Q96" s="204">
        <v>55.0</v>
      </c>
      <c r="R96" s="206">
        <v>200.0</v>
      </c>
      <c r="S96" s="205">
        <v>184.0</v>
      </c>
      <c r="T96" s="345" t="s">
        <v>59</v>
      </c>
      <c r="U96" s="344">
        <v>3.0</v>
      </c>
      <c r="V96" s="345" t="s">
        <v>59</v>
      </c>
      <c r="W96" s="347">
        <v>0.0</v>
      </c>
      <c r="X96" s="198" t="s">
        <v>53</v>
      </c>
      <c r="Y96" s="198" t="s">
        <v>53</v>
      </c>
      <c r="Z96" s="205">
        <v>-3.0</v>
      </c>
      <c r="AA96" s="198" t="s">
        <v>53</v>
      </c>
      <c r="AB96" s="201" t="s">
        <v>53</v>
      </c>
      <c r="AC96" s="202" t="s">
        <v>53</v>
      </c>
      <c r="AD96" s="205">
        <v>-4.0</v>
      </c>
      <c r="AE96" s="198" t="s">
        <v>53</v>
      </c>
      <c r="AF96" s="198" t="s">
        <v>53</v>
      </c>
      <c r="AG96" s="198" t="s">
        <v>53</v>
      </c>
      <c r="AH96" s="198" t="s">
        <v>53</v>
      </c>
      <c r="AI96" s="198" t="s">
        <v>53</v>
      </c>
      <c r="AJ96" s="198" t="s">
        <v>53</v>
      </c>
      <c r="AK96" s="198" t="s">
        <v>53</v>
      </c>
      <c r="AL96" s="198" t="s">
        <v>53</v>
      </c>
      <c r="AM96" s="198" t="s">
        <v>53</v>
      </c>
      <c r="AN96" s="198" t="s">
        <v>53</v>
      </c>
      <c r="AO96" s="198" t="s">
        <v>53</v>
      </c>
      <c r="AP96" s="198" t="s">
        <v>53</v>
      </c>
      <c r="AQ96" s="198" t="s">
        <v>53</v>
      </c>
      <c r="AR96" s="198" t="s">
        <v>53</v>
      </c>
      <c r="AS96" s="198" t="s">
        <v>53</v>
      </c>
      <c r="AT96" s="198" t="s">
        <v>53</v>
      </c>
      <c r="AU96" s="198" t="s">
        <v>53</v>
      </c>
      <c r="AV96" s="335" t="s">
        <v>53</v>
      </c>
      <c r="AW96" s="336" t="s">
        <v>53</v>
      </c>
      <c r="AX96" s="636" t="s">
        <v>53</v>
      </c>
      <c r="AY96" s="198" t="s">
        <v>53</v>
      </c>
      <c r="AZ96" s="198" t="s">
        <v>53</v>
      </c>
      <c r="BA96" s="636" t="s">
        <v>53</v>
      </c>
      <c r="BB96" s="662" t="s">
        <v>53</v>
      </c>
      <c r="BC96" s="255"/>
    </row>
    <row r="97">
      <c r="A97" s="215" t="s">
        <v>1089</v>
      </c>
      <c r="B97" s="204">
        <v>-0.03</v>
      </c>
      <c r="C97" s="332" t="s">
        <v>747</v>
      </c>
      <c r="D97" s="422" t="s">
        <v>535</v>
      </c>
      <c r="E97" s="351">
        <v>10.0</v>
      </c>
      <c r="F97" s="351">
        <v>8.0</v>
      </c>
      <c r="G97" s="351">
        <v>12.0</v>
      </c>
      <c r="H97" s="351">
        <v>10.0</v>
      </c>
      <c r="I97" s="198" t="s">
        <v>53</v>
      </c>
      <c r="J97" s="198" t="s">
        <v>53</v>
      </c>
      <c r="K97" s="201" t="s">
        <v>53</v>
      </c>
      <c r="L97" s="202" t="s">
        <v>53</v>
      </c>
      <c r="M97" s="198" t="s">
        <v>53</v>
      </c>
      <c r="N97" s="198" t="s">
        <v>53</v>
      </c>
      <c r="O97" s="198" t="s">
        <v>53</v>
      </c>
      <c r="P97" s="201" t="s">
        <v>53</v>
      </c>
      <c r="Q97" s="204">
        <v>50.0</v>
      </c>
      <c r="R97" s="205">
        <v>400.0</v>
      </c>
      <c r="S97" s="205">
        <v>184.0</v>
      </c>
      <c r="T97" s="344" t="s">
        <v>200</v>
      </c>
      <c r="U97" s="344">
        <v>3.0</v>
      </c>
      <c r="V97" s="344" t="s">
        <v>200</v>
      </c>
      <c r="W97" s="347">
        <v>0.0</v>
      </c>
      <c r="X97" s="198" t="s">
        <v>53</v>
      </c>
      <c r="Y97" s="198" t="s">
        <v>53</v>
      </c>
      <c r="Z97" s="205">
        <v>-3.0</v>
      </c>
      <c r="AA97" s="198" t="s">
        <v>53</v>
      </c>
      <c r="AB97" s="201" t="s">
        <v>53</v>
      </c>
      <c r="AC97" s="204">
        <v>2.0</v>
      </c>
      <c r="AD97" s="218">
        <v>-5.0</v>
      </c>
      <c r="AE97" s="198" t="s">
        <v>53</v>
      </c>
      <c r="AF97" s="198" t="s">
        <v>53</v>
      </c>
      <c r="AG97" s="198" t="s">
        <v>53</v>
      </c>
      <c r="AH97" s="198" t="s">
        <v>53</v>
      </c>
      <c r="AI97" s="198" t="s">
        <v>53</v>
      </c>
      <c r="AJ97" s="198" t="s">
        <v>53</v>
      </c>
      <c r="AK97" s="198" t="s">
        <v>53</v>
      </c>
      <c r="AL97" s="198" t="s">
        <v>53</v>
      </c>
      <c r="AM97" s="198" t="s">
        <v>53</v>
      </c>
      <c r="AN97" s="198" t="s">
        <v>53</v>
      </c>
      <c r="AO97" s="198" t="s">
        <v>53</v>
      </c>
      <c r="AP97" s="198" t="s">
        <v>53</v>
      </c>
      <c r="AQ97" s="198" t="s">
        <v>53</v>
      </c>
      <c r="AR97" s="198" t="s">
        <v>53</v>
      </c>
      <c r="AS97" s="198" t="s">
        <v>53</v>
      </c>
      <c r="AT97" s="198" t="s">
        <v>53</v>
      </c>
      <c r="AU97" s="198" t="s">
        <v>53</v>
      </c>
      <c r="AV97" s="335" t="s">
        <v>53</v>
      </c>
      <c r="AW97" s="336" t="s">
        <v>53</v>
      </c>
      <c r="AX97" s="205">
        <v>5.0</v>
      </c>
      <c r="AY97" s="205">
        <v>5.0</v>
      </c>
      <c r="AZ97" s="205">
        <v>5.0</v>
      </c>
      <c r="BA97" s="636" t="s">
        <v>53</v>
      </c>
      <c r="BB97" s="662" t="s">
        <v>53</v>
      </c>
      <c r="BC97" s="255"/>
    </row>
    <row r="98">
      <c r="A98" s="215" t="s">
        <v>1095</v>
      </c>
      <c r="B98" s="204">
        <v>-0.07</v>
      </c>
      <c r="C98" s="332" t="s">
        <v>747</v>
      </c>
      <c r="D98" s="422" t="s">
        <v>535</v>
      </c>
      <c r="E98" s="351">
        <v>45.0</v>
      </c>
      <c r="F98" s="430">
        <v>55.0</v>
      </c>
      <c r="G98" s="351">
        <v>25.0</v>
      </c>
      <c r="H98" s="351">
        <v>10.0</v>
      </c>
      <c r="I98" s="198" t="s">
        <v>53</v>
      </c>
      <c r="J98" s="198" t="s">
        <v>53</v>
      </c>
      <c r="K98" s="201" t="s">
        <v>53</v>
      </c>
      <c r="L98" s="202" t="s">
        <v>53</v>
      </c>
      <c r="M98" s="198" t="s">
        <v>53</v>
      </c>
      <c r="N98" s="198" t="s">
        <v>53</v>
      </c>
      <c r="O98" s="198" t="s">
        <v>53</v>
      </c>
      <c r="P98" s="201" t="s">
        <v>53</v>
      </c>
      <c r="Q98" s="204">
        <v>50.0</v>
      </c>
      <c r="R98" s="205">
        <v>300.0</v>
      </c>
      <c r="S98" s="205">
        <v>167.0</v>
      </c>
      <c r="T98" s="344" t="s">
        <v>200</v>
      </c>
      <c r="U98" s="344">
        <v>3.0</v>
      </c>
      <c r="V98" s="344" t="s">
        <v>200</v>
      </c>
      <c r="W98" s="347">
        <v>0.0</v>
      </c>
      <c r="X98" s="198" t="s">
        <v>53</v>
      </c>
      <c r="Y98" s="198" t="s">
        <v>53</v>
      </c>
      <c r="Z98" s="205">
        <v>-3.0</v>
      </c>
      <c r="AA98" s="198" t="s">
        <v>53</v>
      </c>
      <c r="AB98" s="201" t="s">
        <v>53</v>
      </c>
      <c r="AC98" s="202" t="s">
        <v>53</v>
      </c>
      <c r="AD98" s="205">
        <v>-3.0</v>
      </c>
      <c r="AE98" s="198" t="s">
        <v>53</v>
      </c>
      <c r="AF98" s="198" t="s">
        <v>53</v>
      </c>
      <c r="AG98" s="198" t="s">
        <v>53</v>
      </c>
      <c r="AH98" s="198" t="s">
        <v>53</v>
      </c>
      <c r="AI98" s="198" t="s">
        <v>53</v>
      </c>
      <c r="AJ98" s="198" t="s">
        <v>53</v>
      </c>
      <c r="AK98" s="198" t="s">
        <v>53</v>
      </c>
      <c r="AL98" s="198" t="s">
        <v>53</v>
      </c>
      <c r="AM98" s="198" t="s">
        <v>53</v>
      </c>
      <c r="AN98" s="198" t="s">
        <v>53</v>
      </c>
      <c r="AO98" s="198" t="s">
        <v>53</v>
      </c>
      <c r="AP98" s="198" t="s">
        <v>53</v>
      </c>
      <c r="AQ98" s="198" t="s">
        <v>53</v>
      </c>
      <c r="AR98" s="198" t="s">
        <v>53</v>
      </c>
      <c r="AS98" s="198" t="s">
        <v>53</v>
      </c>
      <c r="AT98" s="198" t="s">
        <v>53</v>
      </c>
      <c r="AU98" s="198" t="s">
        <v>53</v>
      </c>
      <c r="AV98" s="335" t="s">
        <v>53</v>
      </c>
      <c r="AW98" s="336" t="s">
        <v>53</v>
      </c>
      <c r="AX98" s="636" t="s">
        <v>53</v>
      </c>
      <c r="AY98" s="198" t="s">
        <v>53</v>
      </c>
      <c r="AZ98" s="198" t="s">
        <v>53</v>
      </c>
      <c r="BA98" s="636" t="s">
        <v>53</v>
      </c>
      <c r="BB98" s="662" t="s">
        <v>53</v>
      </c>
      <c r="BC98" s="255"/>
    </row>
    <row r="99">
      <c r="A99" s="215" t="s">
        <v>1100</v>
      </c>
      <c r="B99" s="204">
        <v>-0.1</v>
      </c>
      <c r="C99" s="332" t="s">
        <v>747</v>
      </c>
      <c r="D99" s="422" t="s">
        <v>535</v>
      </c>
      <c r="E99" s="430">
        <v>72.0</v>
      </c>
      <c r="F99" s="430">
        <v>78.0</v>
      </c>
      <c r="G99" s="351">
        <v>20.0</v>
      </c>
      <c r="H99" s="351">
        <v>20.0</v>
      </c>
      <c r="I99" s="198" t="s">
        <v>53</v>
      </c>
      <c r="J99" s="198" t="s">
        <v>53</v>
      </c>
      <c r="K99" s="201" t="s">
        <v>53</v>
      </c>
      <c r="L99" s="202" t="s">
        <v>53</v>
      </c>
      <c r="M99" s="198" t="s">
        <v>53</v>
      </c>
      <c r="N99" s="198" t="s">
        <v>53</v>
      </c>
      <c r="O99" s="198" t="s">
        <v>53</v>
      </c>
      <c r="P99" s="201" t="s">
        <v>53</v>
      </c>
      <c r="Q99" s="204">
        <v>55.0</v>
      </c>
      <c r="R99" s="206">
        <v>200.0</v>
      </c>
      <c r="S99" s="205">
        <v>184.0</v>
      </c>
      <c r="T99" s="344" t="s">
        <v>200</v>
      </c>
      <c r="U99" s="344">
        <v>3.0</v>
      </c>
      <c r="V99" s="344" t="s">
        <v>200</v>
      </c>
      <c r="W99" s="347">
        <v>0.0</v>
      </c>
      <c r="X99" s="198" t="s">
        <v>53</v>
      </c>
      <c r="Y99" s="198" t="s">
        <v>53</v>
      </c>
      <c r="Z99" s="205">
        <v>-3.0</v>
      </c>
      <c r="AA99" s="198" t="s">
        <v>53</v>
      </c>
      <c r="AB99" s="201" t="s">
        <v>53</v>
      </c>
      <c r="AC99" s="202" t="s">
        <v>53</v>
      </c>
      <c r="AD99" s="205">
        <v>-4.0</v>
      </c>
      <c r="AE99" s="198" t="s">
        <v>53</v>
      </c>
      <c r="AF99" s="198" t="s">
        <v>53</v>
      </c>
      <c r="AG99" s="198" t="s">
        <v>53</v>
      </c>
      <c r="AH99" s="198" t="s">
        <v>53</v>
      </c>
      <c r="AI99" s="198" t="s">
        <v>53</v>
      </c>
      <c r="AJ99" s="198" t="s">
        <v>53</v>
      </c>
      <c r="AK99" s="198" t="s">
        <v>53</v>
      </c>
      <c r="AL99" s="198" t="s">
        <v>53</v>
      </c>
      <c r="AM99" s="198" t="s">
        <v>53</v>
      </c>
      <c r="AN99" s="198" t="s">
        <v>53</v>
      </c>
      <c r="AO99" s="198" t="s">
        <v>53</v>
      </c>
      <c r="AP99" s="198" t="s">
        <v>53</v>
      </c>
      <c r="AQ99" s="198" t="s">
        <v>53</v>
      </c>
      <c r="AR99" s="198" t="s">
        <v>53</v>
      </c>
      <c r="AS99" s="198" t="s">
        <v>53</v>
      </c>
      <c r="AT99" s="198" t="s">
        <v>53</v>
      </c>
      <c r="AU99" s="198" t="s">
        <v>53</v>
      </c>
      <c r="AV99" s="335" t="s">
        <v>53</v>
      </c>
      <c r="AW99" s="336" t="s">
        <v>53</v>
      </c>
      <c r="AX99" s="636" t="s">
        <v>53</v>
      </c>
      <c r="AY99" s="198" t="s">
        <v>53</v>
      </c>
      <c r="AZ99" s="198" t="s">
        <v>53</v>
      </c>
      <c r="BA99" s="636" t="s">
        <v>53</v>
      </c>
      <c r="BB99" s="662" t="s">
        <v>53</v>
      </c>
      <c r="BC99" s="255"/>
    </row>
    <row r="100">
      <c r="A100" s="215" t="s">
        <v>1106</v>
      </c>
      <c r="B100" s="426">
        <v>-0.11</v>
      </c>
      <c r="C100" s="332" t="s">
        <v>747</v>
      </c>
      <c r="D100" s="422" t="s">
        <v>535</v>
      </c>
      <c r="E100" s="430">
        <v>65.0</v>
      </c>
      <c r="F100" s="430">
        <v>70.0</v>
      </c>
      <c r="G100" s="351">
        <v>30.0</v>
      </c>
      <c r="H100" s="351">
        <v>20.0</v>
      </c>
      <c r="I100" s="198" t="s">
        <v>53</v>
      </c>
      <c r="J100" s="198" t="s">
        <v>53</v>
      </c>
      <c r="K100" s="201" t="s">
        <v>53</v>
      </c>
      <c r="L100" s="202" t="s">
        <v>53</v>
      </c>
      <c r="M100" s="206">
        <v>9.0</v>
      </c>
      <c r="N100" s="206">
        <v>-7.0</v>
      </c>
      <c r="O100" s="205">
        <v>10.0</v>
      </c>
      <c r="P100" s="201" t="s">
        <v>53</v>
      </c>
      <c r="Q100" s="204">
        <v>53.0</v>
      </c>
      <c r="R100" s="206">
        <v>200.0</v>
      </c>
      <c r="S100" s="205">
        <v>200.0</v>
      </c>
      <c r="T100" s="344" t="s">
        <v>200</v>
      </c>
      <c r="U100" s="344">
        <v>3.0</v>
      </c>
      <c r="V100" s="344" t="s">
        <v>200</v>
      </c>
      <c r="W100" s="347">
        <v>0.0</v>
      </c>
      <c r="X100" s="198" t="s">
        <v>53</v>
      </c>
      <c r="Y100" s="198" t="s">
        <v>53</v>
      </c>
      <c r="Z100" s="205">
        <v>-3.0</v>
      </c>
      <c r="AA100" s="198" t="s">
        <v>53</v>
      </c>
      <c r="AB100" s="201" t="s">
        <v>53</v>
      </c>
      <c r="AC100" s="202" t="s">
        <v>53</v>
      </c>
      <c r="AD100" s="205">
        <v>-3.5</v>
      </c>
      <c r="AE100" s="198" t="s">
        <v>53</v>
      </c>
      <c r="AF100" s="198" t="s">
        <v>53</v>
      </c>
      <c r="AG100" s="198" t="s">
        <v>53</v>
      </c>
      <c r="AH100" s="198" t="s">
        <v>53</v>
      </c>
      <c r="AI100" s="198" t="s">
        <v>53</v>
      </c>
      <c r="AJ100" s="198" t="s">
        <v>53</v>
      </c>
      <c r="AK100" s="198" t="s">
        <v>53</v>
      </c>
      <c r="AL100" s="198" t="s">
        <v>53</v>
      </c>
      <c r="AM100" s="198" t="s">
        <v>53</v>
      </c>
      <c r="AN100" s="198" t="s">
        <v>53</v>
      </c>
      <c r="AO100" s="198" t="s">
        <v>53</v>
      </c>
      <c r="AP100" s="198" t="s">
        <v>53</v>
      </c>
      <c r="AQ100" s="198" t="s">
        <v>53</v>
      </c>
      <c r="AR100" s="198" t="s">
        <v>53</v>
      </c>
      <c r="AS100" s="198" t="s">
        <v>53</v>
      </c>
      <c r="AT100" s="198" t="s">
        <v>53</v>
      </c>
      <c r="AU100" s="198" t="s">
        <v>53</v>
      </c>
      <c r="AV100" s="335" t="s">
        <v>53</v>
      </c>
      <c r="AW100" s="349">
        <v>3.0</v>
      </c>
      <c r="AX100" s="636" t="s">
        <v>53</v>
      </c>
      <c r="AY100" s="198" t="s">
        <v>53</v>
      </c>
      <c r="AZ100" s="198" t="s">
        <v>53</v>
      </c>
      <c r="BA100" s="636" t="s">
        <v>53</v>
      </c>
      <c r="BB100" s="662" t="s">
        <v>53</v>
      </c>
      <c r="BC100" s="255"/>
    </row>
    <row r="101">
      <c r="A101" s="215" t="s">
        <v>1108</v>
      </c>
      <c r="B101" s="426">
        <v>-0.11</v>
      </c>
      <c r="C101" s="332" t="s">
        <v>747</v>
      </c>
      <c r="D101" s="422" t="s">
        <v>535</v>
      </c>
      <c r="E101" s="430">
        <v>67.0</v>
      </c>
      <c r="F101" s="430">
        <v>70.0</v>
      </c>
      <c r="G101" s="351">
        <v>30.0</v>
      </c>
      <c r="H101" s="351">
        <v>20.0</v>
      </c>
      <c r="I101" s="198" t="s">
        <v>53</v>
      </c>
      <c r="J101" s="198" t="s">
        <v>53</v>
      </c>
      <c r="K101" s="201" t="s">
        <v>53</v>
      </c>
      <c r="L101" s="202" t="s">
        <v>53</v>
      </c>
      <c r="M101" s="206">
        <v>7.0</v>
      </c>
      <c r="N101" s="205">
        <v>-5.0</v>
      </c>
      <c r="O101" s="198" t="s">
        <v>53</v>
      </c>
      <c r="P101" s="201" t="s">
        <v>53</v>
      </c>
      <c r="Q101" s="204">
        <v>55.0</v>
      </c>
      <c r="R101" s="206">
        <v>200.0</v>
      </c>
      <c r="S101" s="205">
        <v>200.0</v>
      </c>
      <c r="T101" s="344" t="s">
        <v>200</v>
      </c>
      <c r="U101" s="344">
        <v>3.0</v>
      </c>
      <c r="V101" s="344" t="s">
        <v>200</v>
      </c>
      <c r="W101" s="347">
        <v>0.0</v>
      </c>
      <c r="X101" s="198" t="s">
        <v>53</v>
      </c>
      <c r="Y101" s="198" t="s">
        <v>53</v>
      </c>
      <c r="Z101" s="205">
        <v>-3.0</v>
      </c>
      <c r="AA101" s="198" t="s">
        <v>53</v>
      </c>
      <c r="AB101" s="201" t="s">
        <v>53</v>
      </c>
      <c r="AC101" s="202" t="s">
        <v>53</v>
      </c>
      <c r="AD101" s="205">
        <v>-3.5</v>
      </c>
      <c r="AE101" s="198" t="s">
        <v>53</v>
      </c>
      <c r="AF101" s="198" t="s">
        <v>53</v>
      </c>
      <c r="AG101" s="198" t="s">
        <v>53</v>
      </c>
      <c r="AH101" s="198" t="s">
        <v>53</v>
      </c>
      <c r="AI101" s="198" t="s">
        <v>53</v>
      </c>
      <c r="AJ101" s="198" t="s">
        <v>53</v>
      </c>
      <c r="AK101" s="198" t="s">
        <v>53</v>
      </c>
      <c r="AL101" s="198" t="s">
        <v>53</v>
      </c>
      <c r="AM101" s="198" t="s">
        <v>53</v>
      </c>
      <c r="AN101" s="198" t="s">
        <v>53</v>
      </c>
      <c r="AO101" s="198" t="s">
        <v>53</v>
      </c>
      <c r="AP101" s="198" t="s">
        <v>53</v>
      </c>
      <c r="AQ101" s="198" t="s">
        <v>53</v>
      </c>
      <c r="AR101" s="198" t="s">
        <v>53</v>
      </c>
      <c r="AS101" s="198" t="s">
        <v>53</v>
      </c>
      <c r="AT101" s="198" t="s">
        <v>53</v>
      </c>
      <c r="AU101" s="198" t="s">
        <v>53</v>
      </c>
      <c r="AV101" s="335" t="s">
        <v>53</v>
      </c>
      <c r="AW101" s="349">
        <v>3.0</v>
      </c>
      <c r="AX101" s="636" t="s">
        <v>53</v>
      </c>
      <c r="AY101" s="198" t="s">
        <v>53</v>
      </c>
      <c r="AZ101" s="198" t="s">
        <v>53</v>
      </c>
      <c r="BA101" s="636" t="s">
        <v>53</v>
      </c>
      <c r="BB101" s="662" t="s">
        <v>53</v>
      </c>
      <c r="BC101" s="255"/>
    </row>
    <row r="102">
      <c r="A102" s="215" t="s">
        <v>1109</v>
      </c>
      <c r="B102" s="204">
        <v>-0.07</v>
      </c>
      <c r="C102" s="332" t="s">
        <v>747</v>
      </c>
      <c r="D102" s="332" t="s">
        <v>612</v>
      </c>
      <c r="E102" s="430">
        <v>55.0</v>
      </c>
      <c r="F102" s="430">
        <v>60.0</v>
      </c>
      <c r="G102" s="351">
        <v>30.0</v>
      </c>
      <c r="H102" s="351">
        <v>20.0</v>
      </c>
      <c r="I102" s="198" t="s">
        <v>53</v>
      </c>
      <c r="J102" s="198" t="s">
        <v>53</v>
      </c>
      <c r="K102" s="201" t="s">
        <v>53</v>
      </c>
      <c r="L102" s="202" t="s">
        <v>53</v>
      </c>
      <c r="M102" s="198" t="s">
        <v>53</v>
      </c>
      <c r="N102" s="198" t="s">
        <v>53</v>
      </c>
      <c r="O102" s="198" t="s">
        <v>53</v>
      </c>
      <c r="P102" s="201" t="s">
        <v>53</v>
      </c>
      <c r="Q102" s="204">
        <v>50.0</v>
      </c>
      <c r="R102" s="206">
        <v>200.0</v>
      </c>
      <c r="S102" s="205">
        <v>184.0</v>
      </c>
      <c r="T102" s="344" t="s">
        <v>200</v>
      </c>
      <c r="U102" s="344">
        <v>3.0</v>
      </c>
      <c r="V102" s="344" t="s">
        <v>200</v>
      </c>
      <c r="W102" s="347">
        <v>0.0</v>
      </c>
      <c r="X102" s="198" t="s">
        <v>53</v>
      </c>
      <c r="Y102" s="198" t="s">
        <v>53</v>
      </c>
      <c r="Z102" s="205">
        <v>-3.0</v>
      </c>
      <c r="AA102" s="198" t="s">
        <v>53</v>
      </c>
      <c r="AB102" s="201" t="s">
        <v>53</v>
      </c>
      <c r="AC102" s="202" t="s">
        <v>53</v>
      </c>
      <c r="AD102" s="205">
        <v>-2.5</v>
      </c>
      <c r="AE102" s="198" t="s">
        <v>53</v>
      </c>
      <c r="AF102" s="198" t="s">
        <v>53</v>
      </c>
      <c r="AG102" s="198" t="s">
        <v>53</v>
      </c>
      <c r="AH102" s="198" t="s">
        <v>53</v>
      </c>
      <c r="AI102" s="198" t="s">
        <v>53</v>
      </c>
      <c r="AJ102" s="198" t="s">
        <v>53</v>
      </c>
      <c r="AK102" s="198" t="s">
        <v>53</v>
      </c>
      <c r="AL102" s="198" t="s">
        <v>53</v>
      </c>
      <c r="AM102" s="198" t="s">
        <v>53</v>
      </c>
      <c r="AN102" s="198" t="s">
        <v>53</v>
      </c>
      <c r="AO102" s="198" t="s">
        <v>53</v>
      </c>
      <c r="AP102" s="198" t="s">
        <v>53</v>
      </c>
      <c r="AQ102" s="198" t="s">
        <v>53</v>
      </c>
      <c r="AR102" s="198" t="s">
        <v>53</v>
      </c>
      <c r="AS102" s="198" t="s">
        <v>53</v>
      </c>
      <c r="AT102" s="198" t="s">
        <v>53</v>
      </c>
      <c r="AU102" s="198" t="s">
        <v>53</v>
      </c>
      <c r="AV102" s="335" t="s">
        <v>53</v>
      </c>
      <c r="AW102" s="336" t="s">
        <v>53</v>
      </c>
      <c r="AX102" s="636" t="s">
        <v>53</v>
      </c>
      <c r="AY102" s="198" t="s">
        <v>53</v>
      </c>
      <c r="AZ102" s="198" t="s">
        <v>53</v>
      </c>
      <c r="BA102" s="636" t="s">
        <v>53</v>
      </c>
      <c r="BB102" s="662" t="s">
        <v>53</v>
      </c>
      <c r="BC102" s="255"/>
    </row>
    <row r="103">
      <c r="A103" s="215" t="s">
        <v>1111</v>
      </c>
      <c r="B103" s="421">
        <v>-0.01</v>
      </c>
      <c r="C103" s="332" t="s">
        <v>1012</v>
      </c>
      <c r="D103" s="332" t="s">
        <v>842</v>
      </c>
      <c r="E103" s="333">
        <v>5.0</v>
      </c>
      <c r="F103" s="333">
        <v>3.0</v>
      </c>
      <c r="G103" s="351">
        <v>15.0</v>
      </c>
      <c r="H103" s="333">
        <v>0.0</v>
      </c>
      <c r="I103" s="198" t="s">
        <v>53</v>
      </c>
      <c r="J103" s="198" t="s">
        <v>53</v>
      </c>
      <c r="K103" s="201" t="s">
        <v>53</v>
      </c>
      <c r="L103" s="202" t="s">
        <v>53</v>
      </c>
      <c r="M103" s="198" t="s">
        <v>53</v>
      </c>
      <c r="N103" s="198" t="s">
        <v>53</v>
      </c>
      <c r="O103" s="205">
        <v>10.0</v>
      </c>
      <c r="P103" s="201" t="s">
        <v>53</v>
      </c>
      <c r="Q103" s="204">
        <v>40.0</v>
      </c>
      <c r="R103" s="205">
        <v>500.0</v>
      </c>
      <c r="S103" s="205">
        <v>117.0</v>
      </c>
      <c r="T103" s="344" t="s">
        <v>200</v>
      </c>
      <c r="U103" s="344">
        <v>3.0</v>
      </c>
      <c r="V103" s="344" t="s">
        <v>200</v>
      </c>
      <c r="W103" s="347">
        <v>0.0</v>
      </c>
      <c r="X103" s="198" t="s">
        <v>53</v>
      </c>
      <c r="Y103" s="198" t="s">
        <v>53</v>
      </c>
      <c r="Z103" s="636" t="s">
        <v>53</v>
      </c>
      <c r="AA103" s="198" t="s">
        <v>53</v>
      </c>
      <c r="AB103" s="201" t="s">
        <v>53</v>
      </c>
      <c r="AC103" s="204">
        <v>5.0</v>
      </c>
      <c r="AD103" s="205">
        <v>-1.0</v>
      </c>
      <c r="AE103" s="198" t="s">
        <v>53</v>
      </c>
      <c r="AF103" s="198" t="s">
        <v>53</v>
      </c>
      <c r="AG103" s="198" t="s">
        <v>53</v>
      </c>
      <c r="AH103" s="198" t="s">
        <v>53</v>
      </c>
      <c r="AI103" s="198" t="s">
        <v>53</v>
      </c>
      <c r="AJ103" s="198" t="s">
        <v>53</v>
      </c>
      <c r="AK103" s="198" t="s">
        <v>53</v>
      </c>
      <c r="AL103" s="198" t="s">
        <v>53</v>
      </c>
      <c r="AM103" s="198" t="s">
        <v>53</v>
      </c>
      <c r="AN103" s="198" t="s">
        <v>53</v>
      </c>
      <c r="AO103" s="198" t="s">
        <v>53</v>
      </c>
      <c r="AP103" s="198" t="s">
        <v>53</v>
      </c>
      <c r="AQ103" s="198" t="s">
        <v>53</v>
      </c>
      <c r="AR103" s="198" t="s">
        <v>53</v>
      </c>
      <c r="AS103" s="198" t="s">
        <v>53</v>
      </c>
      <c r="AT103" s="198" t="s">
        <v>53</v>
      </c>
      <c r="AU103" s="198" t="s">
        <v>53</v>
      </c>
      <c r="AV103" s="335" t="s">
        <v>53</v>
      </c>
      <c r="AW103" s="349">
        <v>-10.0</v>
      </c>
      <c r="AX103" s="205">
        <v>5.0</v>
      </c>
      <c r="AY103" s="205">
        <v>5.0</v>
      </c>
      <c r="AZ103" s="205">
        <v>5.0</v>
      </c>
      <c r="BA103" s="636" t="s">
        <v>53</v>
      </c>
      <c r="BB103" s="662" t="s">
        <v>53</v>
      </c>
      <c r="BC103" s="255"/>
    </row>
    <row r="104">
      <c r="A104" s="215" t="s">
        <v>1113</v>
      </c>
      <c r="B104" s="204">
        <v>-0.08</v>
      </c>
      <c r="C104" s="332" t="s">
        <v>747</v>
      </c>
      <c r="D104" s="332" t="s">
        <v>612</v>
      </c>
      <c r="E104" s="430">
        <v>55.0</v>
      </c>
      <c r="F104" s="430">
        <v>50.0</v>
      </c>
      <c r="G104" s="351">
        <v>30.0</v>
      </c>
      <c r="H104" s="351">
        <v>20.0</v>
      </c>
      <c r="I104" s="198" t="s">
        <v>53</v>
      </c>
      <c r="J104" s="198" t="s">
        <v>53</v>
      </c>
      <c r="K104" s="201" t="s">
        <v>53</v>
      </c>
      <c r="L104" s="202" t="s">
        <v>53</v>
      </c>
      <c r="M104" s="198" t="s">
        <v>53</v>
      </c>
      <c r="N104" s="198" t="s">
        <v>53</v>
      </c>
      <c r="O104" s="198" t="s">
        <v>53</v>
      </c>
      <c r="P104" s="201" t="s">
        <v>53</v>
      </c>
      <c r="Q104" s="204">
        <v>50.0</v>
      </c>
      <c r="R104" s="206">
        <v>200.0</v>
      </c>
      <c r="S104" s="205">
        <v>134.0</v>
      </c>
      <c r="T104" s="344" t="s">
        <v>200</v>
      </c>
      <c r="U104" s="344">
        <v>3.0</v>
      </c>
      <c r="V104" s="344" t="s">
        <v>200</v>
      </c>
      <c r="W104" s="347">
        <v>0.0</v>
      </c>
      <c r="X104" s="198" t="s">
        <v>53</v>
      </c>
      <c r="Y104" s="198" t="s">
        <v>53</v>
      </c>
      <c r="Z104" s="205">
        <v>-3.0</v>
      </c>
      <c r="AA104" s="198" t="s">
        <v>53</v>
      </c>
      <c r="AB104" s="201" t="s">
        <v>53</v>
      </c>
      <c r="AC104" s="202" t="s">
        <v>53</v>
      </c>
      <c r="AD104" s="205">
        <v>-4.0</v>
      </c>
      <c r="AE104" s="198" t="s">
        <v>53</v>
      </c>
      <c r="AF104" s="198" t="s">
        <v>53</v>
      </c>
      <c r="AG104" s="198" t="s">
        <v>53</v>
      </c>
      <c r="AH104" s="198" t="s">
        <v>53</v>
      </c>
      <c r="AI104" s="198" t="s">
        <v>53</v>
      </c>
      <c r="AJ104" s="198" t="s">
        <v>53</v>
      </c>
      <c r="AK104" s="198" t="s">
        <v>53</v>
      </c>
      <c r="AL104" s="198" t="s">
        <v>53</v>
      </c>
      <c r="AM104" s="198" t="s">
        <v>53</v>
      </c>
      <c r="AN104" s="198" t="s">
        <v>53</v>
      </c>
      <c r="AO104" s="198" t="s">
        <v>53</v>
      </c>
      <c r="AP104" s="198" t="s">
        <v>53</v>
      </c>
      <c r="AQ104" s="198" t="s">
        <v>53</v>
      </c>
      <c r="AR104" s="198" t="s">
        <v>53</v>
      </c>
      <c r="AS104" s="198" t="s">
        <v>53</v>
      </c>
      <c r="AT104" s="198" t="s">
        <v>53</v>
      </c>
      <c r="AU104" s="198" t="s">
        <v>53</v>
      </c>
      <c r="AV104" s="335" t="s">
        <v>53</v>
      </c>
      <c r="AW104" s="336" t="s">
        <v>53</v>
      </c>
      <c r="AX104" s="636" t="s">
        <v>53</v>
      </c>
      <c r="AY104" s="198" t="s">
        <v>53</v>
      </c>
      <c r="AZ104" s="198" t="s">
        <v>53</v>
      </c>
      <c r="BA104" s="636" t="s">
        <v>53</v>
      </c>
      <c r="BB104" s="662" t="s">
        <v>53</v>
      </c>
      <c r="BC104" s="255"/>
    </row>
    <row r="105">
      <c r="A105" s="215" t="s">
        <v>1114</v>
      </c>
      <c r="B105" s="421">
        <v>-0.01</v>
      </c>
      <c r="C105" s="332" t="s">
        <v>747</v>
      </c>
      <c r="D105" s="332" t="s">
        <v>612</v>
      </c>
      <c r="E105" s="333">
        <v>5.0</v>
      </c>
      <c r="F105" s="333">
        <v>2.0</v>
      </c>
      <c r="G105" s="351">
        <v>12.0</v>
      </c>
      <c r="H105" s="351">
        <v>10.0</v>
      </c>
      <c r="I105" s="198" t="s">
        <v>53</v>
      </c>
      <c r="J105" s="198" t="s">
        <v>53</v>
      </c>
      <c r="K105" s="201" t="s">
        <v>53</v>
      </c>
      <c r="L105" s="202" t="s">
        <v>53</v>
      </c>
      <c r="M105" s="198" t="s">
        <v>53</v>
      </c>
      <c r="N105" s="198" t="s">
        <v>53</v>
      </c>
      <c r="O105" s="206">
        <v>30.0</v>
      </c>
      <c r="P105" s="201" t="s">
        <v>53</v>
      </c>
      <c r="Q105" s="204">
        <v>40.0</v>
      </c>
      <c r="R105" s="205">
        <v>300.0</v>
      </c>
      <c r="S105" s="205">
        <v>117.0</v>
      </c>
      <c r="T105" s="344" t="s">
        <v>200</v>
      </c>
      <c r="U105" s="344">
        <v>3.0</v>
      </c>
      <c r="V105" s="344" t="s">
        <v>200</v>
      </c>
      <c r="W105" s="347">
        <v>0.0</v>
      </c>
      <c r="X105" s="198" t="s">
        <v>53</v>
      </c>
      <c r="Y105" s="198" t="s">
        <v>53</v>
      </c>
      <c r="Z105" s="636" t="s">
        <v>53</v>
      </c>
      <c r="AA105" s="198" t="s">
        <v>53</v>
      </c>
      <c r="AB105" s="201" t="s">
        <v>53</v>
      </c>
      <c r="AC105" s="204">
        <v>2.0</v>
      </c>
      <c r="AD105" s="205">
        <v>-1.0</v>
      </c>
      <c r="AE105" s="198" t="s">
        <v>53</v>
      </c>
      <c r="AF105" s="198" t="s">
        <v>53</v>
      </c>
      <c r="AG105" s="198" t="s">
        <v>53</v>
      </c>
      <c r="AH105" s="198" t="s">
        <v>53</v>
      </c>
      <c r="AI105" s="198" t="s">
        <v>53</v>
      </c>
      <c r="AJ105" s="198" t="s">
        <v>53</v>
      </c>
      <c r="AK105" s="198" t="s">
        <v>53</v>
      </c>
      <c r="AL105" s="198" t="s">
        <v>53</v>
      </c>
      <c r="AM105" s="198" t="s">
        <v>53</v>
      </c>
      <c r="AN105" s="198" t="s">
        <v>53</v>
      </c>
      <c r="AO105" s="198" t="s">
        <v>53</v>
      </c>
      <c r="AP105" s="198" t="s">
        <v>53</v>
      </c>
      <c r="AQ105" s="198" t="s">
        <v>53</v>
      </c>
      <c r="AR105" s="198" t="s">
        <v>53</v>
      </c>
      <c r="AS105" s="198" t="s">
        <v>53</v>
      </c>
      <c r="AT105" s="198" t="s">
        <v>53</v>
      </c>
      <c r="AU105" s="198" t="s">
        <v>53</v>
      </c>
      <c r="AV105" s="335" t="s">
        <v>53</v>
      </c>
      <c r="AW105" s="336" t="s">
        <v>53</v>
      </c>
      <c r="AX105" s="205">
        <v>5.0</v>
      </c>
      <c r="AY105" s="205">
        <v>5.0</v>
      </c>
      <c r="AZ105" s="205">
        <v>5.0</v>
      </c>
      <c r="BA105" s="636" t="s">
        <v>53</v>
      </c>
      <c r="BB105" s="662" t="s">
        <v>53</v>
      </c>
      <c r="BC105" s="255"/>
    </row>
    <row r="106">
      <c r="A106" s="215" t="s">
        <v>1115</v>
      </c>
      <c r="B106" s="664" t="s">
        <v>53</v>
      </c>
      <c r="C106" s="332" t="s">
        <v>506</v>
      </c>
      <c r="D106" s="332" t="s">
        <v>842</v>
      </c>
      <c r="E106" s="333">
        <v>5.0</v>
      </c>
      <c r="F106" s="333">
        <v>3.0</v>
      </c>
      <c r="G106" s="333">
        <v>0.0</v>
      </c>
      <c r="H106" s="333">
        <v>0.0</v>
      </c>
      <c r="I106" s="198" t="s">
        <v>53</v>
      </c>
      <c r="J106" s="198" t="s">
        <v>53</v>
      </c>
      <c r="K106" s="201" t="s">
        <v>53</v>
      </c>
      <c r="L106" s="202" t="s">
        <v>53</v>
      </c>
      <c r="M106" s="198" t="s">
        <v>53</v>
      </c>
      <c r="N106" s="198" t="s">
        <v>53</v>
      </c>
      <c r="O106" s="198" t="s">
        <v>53</v>
      </c>
      <c r="P106" s="201" t="s">
        <v>53</v>
      </c>
      <c r="Q106" s="204">
        <v>40.0</v>
      </c>
      <c r="R106" s="205">
        <v>500.0</v>
      </c>
      <c r="S106" s="205">
        <v>125.0</v>
      </c>
      <c r="T106" s="344" t="s">
        <v>200</v>
      </c>
      <c r="U106" s="344">
        <v>3.0</v>
      </c>
      <c r="V106" s="344" t="s">
        <v>200</v>
      </c>
      <c r="W106" s="347">
        <v>0.0</v>
      </c>
      <c r="X106" s="198" t="s">
        <v>53</v>
      </c>
      <c r="Y106" s="198" t="s">
        <v>53</v>
      </c>
      <c r="Z106" s="636" t="s">
        <v>53</v>
      </c>
      <c r="AA106" s="198" t="s">
        <v>53</v>
      </c>
      <c r="AB106" s="201" t="s">
        <v>53</v>
      </c>
      <c r="AC106" s="204">
        <v>2.0</v>
      </c>
      <c r="AD106" s="198" t="s">
        <v>53</v>
      </c>
      <c r="AE106" s="198" t="s">
        <v>53</v>
      </c>
      <c r="AF106" s="198" t="s">
        <v>53</v>
      </c>
      <c r="AG106" s="198" t="s">
        <v>53</v>
      </c>
      <c r="AH106" s="198" t="s">
        <v>53</v>
      </c>
      <c r="AI106" s="198" t="s">
        <v>53</v>
      </c>
      <c r="AJ106" s="198" t="s">
        <v>53</v>
      </c>
      <c r="AK106" s="198" t="s">
        <v>53</v>
      </c>
      <c r="AL106" s="198" t="s">
        <v>53</v>
      </c>
      <c r="AM106" s="198" t="s">
        <v>53</v>
      </c>
      <c r="AN106" s="206">
        <v>10.0</v>
      </c>
      <c r="AO106" s="206">
        <v>10.0</v>
      </c>
      <c r="AP106" s="206">
        <v>10.0</v>
      </c>
      <c r="AQ106" s="206">
        <v>10.0</v>
      </c>
      <c r="AR106" s="198" t="s">
        <v>53</v>
      </c>
      <c r="AS106" s="198" t="s">
        <v>53</v>
      </c>
      <c r="AT106" s="198" t="s">
        <v>53</v>
      </c>
      <c r="AU106" s="198" t="s">
        <v>53</v>
      </c>
      <c r="AV106" s="335" t="s">
        <v>53</v>
      </c>
      <c r="AW106" s="349">
        <v>8.0</v>
      </c>
      <c r="AX106" s="205">
        <v>5.0</v>
      </c>
      <c r="AY106" s="205">
        <v>5.0</v>
      </c>
      <c r="AZ106" s="205">
        <v>5.0</v>
      </c>
      <c r="BA106" s="636" t="s">
        <v>53</v>
      </c>
      <c r="BB106" s="662" t="s">
        <v>53</v>
      </c>
      <c r="BC106" s="255"/>
    </row>
    <row r="107">
      <c r="A107" s="215" t="s">
        <v>1116</v>
      </c>
      <c r="B107" s="204">
        <v>-0.02</v>
      </c>
      <c r="C107" s="332" t="s">
        <v>506</v>
      </c>
      <c r="D107" s="332" t="s">
        <v>842</v>
      </c>
      <c r="E107" s="430">
        <v>50.0</v>
      </c>
      <c r="F107" s="333">
        <v>3.0</v>
      </c>
      <c r="G107" s="333">
        <v>0.0</v>
      </c>
      <c r="H107" s="333">
        <v>0.0</v>
      </c>
      <c r="I107" s="198" t="s">
        <v>53</v>
      </c>
      <c r="J107" s="198" t="s">
        <v>53</v>
      </c>
      <c r="K107" s="201" t="s">
        <v>53</v>
      </c>
      <c r="L107" s="202" t="s">
        <v>53</v>
      </c>
      <c r="M107" s="198" t="s">
        <v>53</v>
      </c>
      <c r="N107" s="206">
        <v>-7.0</v>
      </c>
      <c r="O107" s="198" t="s">
        <v>53</v>
      </c>
      <c r="P107" s="201" t="s">
        <v>53</v>
      </c>
      <c r="Q107" s="204">
        <v>42.0</v>
      </c>
      <c r="R107" s="205">
        <v>400.0</v>
      </c>
      <c r="S107" s="205">
        <v>134.0</v>
      </c>
      <c r="T107" s="345" t="s">
        <v>125</v>
      </c>
      <c r="U107" s="344">
        <v>3.0</v>
      </c>
      <c r="V107" s="345" t="s">
        <v>125</v>
      </c>
      <c r="W107" s="347">
        <v>0.0</v>
      </c>
      <c r="X107" s="198" t="s">
        <v>53</v>
      </c>
      <c r="Y107" s="198" t="s">
        <v>53</v>
      </c>
      <c r="Z107" s="636" t="s">
        <v>53</v>
      </c>
      <c r="AA107" s="198" t="s">
        <v>53</v>
      </c>
      <c r="AB107" s="201" t="s">
        <v>53</v>
      </c>
      <c r="AC107" s="204">
        <v>2.0</v>
      </c>
      <c r="AD107" s="198" t="s">
        <v>53</v>
      </c>
      <c r="AE107" s="198" t="s">
        <v>53</v>
      </c>
      <c r="AF107" s="198" t="s">
        <v>53</v>
      </c>
      <c r="AG107" s="198" t="s">
        <v>53</v>
      </c>
      <c r="AH107" s="198" t="s">
        <v>53</v>
      </c>
      <c r="AI107" s="198" t="s">
        <v>53</v>
      </c>
      <c r="AJ107" s="198" t="s">
        <v>53</v>
      </c>
      <c r="AK107" s="198" t="s">
        <v>53</v>
      </c>
      <c r="AL107" s="198" t="s">
        <v>53</v>
      </c>
      <c r="AM107" s="198" t="s">
        <v>53</v>
      </c>
      <c r="AN107" s="198" t="s">
        <v>53</v>
      </c>
      <c r="AO107" s="198" t="s">
        <v>53</v>
      </c>
      <c r="AP107" s="198" t="s">
        <v>53</v>
      </c>
      <c r="AQ107" s="198" t="s">
        <v>53</v>
      </c>
      <c r="AR107" s="198" t="s">
        <v>53</v>
      </c>
      <c r="AS107" s="198" t="s">
        <v>53</v>
      </c>
      <c r="AT107" s="198" t="s">
        <v>53</v>
      </c>
      <c r="AU107" s="198" t="s">
        <v>53</v>
      </c>
      <c r="AV107" s="335" t="s">
        <v>53</v>
      </c>
      <c r="AW107" s="349">
        <v>7.0</v>
      </c>
      <c r="AX107" s="205">
        <v>5.0</v>
      </c>
      <c r="AY107" s="205">
        <v>8.0</v>
      </c>
      <c r="AZ107" s="205">
        <v>14.0</v>
      </c>
      <c r="BA107" s="636" t="s">
        <v>53</v>
      </c>
      <c r="BB107" s="662" t="s">
        <v>53</v>
      </c>
      <c r="BC107" s="255"/>
    </row>
    <row r="108">
      <c r="A108" s="215" t="s">
        <v>1117</v>
      </c>
      <c r="B108" s="421">
        <v>-0.01</v>
      </c>
      <c r="C108" s="332" t="s">
        <v>688</v>
      </c>
      <c r="D108" s="332" t="s">
        <v>842</v>
      </c>
      <c r="E108" s="333">
        <v>7.0</v>
      </c>
      <c r="F108" s="333">
        <v>5.0</v>
      </c>
      <c r="G108" s="333">
        <v>0.0</v>
      </c>
      <c r="H108" s="333">
        <v>0.0</v>
      </c>
      <c r="I108" s="198" t="s">
        <v>53</v>
      </c>
      <c r="J108" s="198" t="s">
        <v>53</v>
      </c>
      <c r="K108" s="201" t="s">
        <v>53</v>
      </c>
      <c r="L108" s="202" t="s">
        <v>53</v>
      </c>
      <c r="M108" s="198" t="s">
        <v>53</v>
      </c>
      <c r="N108" s="198" t="s">
        <v>53</v>
      </c>
      <c r="O108" s="198" t="s">
        <v>53</v>
      </c>
      <c r="P108" s="201" t="s">
        <v>53</v>
      </c>
      <c r="Q108" s="204">
        <v>40.0</v>
      </c>
      <c r="R108" s="205">
        <v>700.0</v>
      </c>
      <c r="S108" s="205">
        <v>100.0</v>
      </c>
      <c r="T108" s="345" t="s">
        <v>166</v>
      </c>
      <c r="U108" s="344">
        <v>3.0</v>
      </c>
      <c r="V108" s="345" t="s">
        <v>166</v>
      </c>
      <c r="W108" s="347">
        <v>0.0</v>
      </c>
      <c r="X108" s="198" t="s">
        <v>53</v>
      </c>
      <c r="Y108" s="198" t="s">
        <v>53</v>
      </c>
      <c r="Z108" s="636" t="s">
        <v>53</v>
      </c>
      <c r="AA108" s="198" t="s">
        <v>53</v>
      </c>
      <c r="AB108" s="201" t="s">
        <v>53</v>
      </c>
      <c r="AC108" s="204">
        <v>2.0</v>
      </c>
      <c r="AD108" s="198" t="s">
        <v>53</v>
      </c>
      <c r="AE108" s="198" t="s">
        <v>53</v>
      </c>
      <c r="AF108" s="198" t="s">
        <v>53</v>
      </c>
      <c r="AG108" s="198" t="s">
        <v>53</v>
      </c>
      <c r="AH108" s="198" t="s">
        <v>53</v>
      </c>
      <c r="AI108" s="198" t="s">
        <v>53</v>
      </c>
      <c r="AJ108" s="198" t="s">
        <v>53</v>
      </c>
      <c r="AK108" s="198" t="s">
        <v>53</v>
      </c>
      <c r="AL108" s="198" t="s">
        <v>53</v>
      </c>
      <c r="AM108" s="198" t="s">
        <v>53</v>
      </c>
      <c r="AN108" s="198" t="s">
        <v>53</v>
      </c>
      <c r="AO108" s="198" t="s">
        <v>53</v>
      </c>
      <c r="AP108" s="198" t="s">
        <v>53</v>
      </c>
      <c r="AQ108" s="198" t="s">
        <v>53</v>
      </c>
      <c r="AR108" s="198" t="s">
        <v>53</v>
      </c>
      <c r="AS108" s="198" t="s">
        <v>53</v>
      </c>
      <c r="AT108" s="198" t="s">
        <v>53</v>
      </c>
      <c r="AU108" s="198" t="s">
        <v>53</v>
      </c>
      <c r="AV108" s="335" t="s">
        <v>53</v>
      </c>
      <c r="AW108" s="349">
        <v>5.0</v>
      </c>
      <c r="AX108" s="205">
        <v>7.0</v>
      </c>
      <c r="AY108" s="205">
        <v>7.0</v>
      </c>
      <c r="AZ108" s="205">
        <v>7.0</v>
      </c>
      <c r="BA108" s="205">
        <v>5.0</v>
      </c>
      <c r="BB108" s="203">
        <v>4.0</v>
      </c>
      <c r="BC108" s="255"/>
    </row>
    <row r="109">
      <c r="A109" s="215" t="s">
        <v>1118</v>
      </c>
      <c r="B109" s="426">
        <v>-0.14</v>
      </c>
      <c r="C109" s="332" t="s">
        <v>611</v>
      </c>
      <c r="D109" s="332" t="s">
        <v>612</v>
      </c>
      <c r="E109" s="351">
        <v>25.0</v>
      </c>
      <c r="F109" s="351">
        <v>32.0</v>
      </c>
      <c r="G109" s="430">
        <v>70.0</v>
      </c>
      <c r="H109" s="351">
        <v>20.0</v>
      </c>
      <c r="I109" s="198" t="s">
        <v>53</v>
      </c>
      <c r="J109" s="198" t="s">
        <v>53</v>
      </c>
      <c r="K109" s="201" t="s">
        <v>53</v>
      </c>
      <c r="L109" s="202" t="s">
        <v>53</v>
      </c>
      <c r="M109" s="218">
        <v>-8.0</v>
      </c>
      <c r="N109" s="218">
        <v>10.0</v>
      </c>
      <c r="O109" s="218">
        <v>-10.0</v>
      </c>
      <c r="P109" s="201" t="s">
        <v>53</v>
      </c>
      <c r="Q109" s="204">
        <v>40.0</v>
      </c>
      <c r="R109" s="205">
        <v>100.0</v>
      </c>
      <c r="S109" s="205">
        <v>150.0</v>
      </c>
      <c r="T109" s="344" t="s">
        <v>200</v>
      </c>
      <c r="U109" s="344">
        <v>3.0</v>
      </c>
      <c r="V109" s="344" t="s">
        <v>200</v>
      </c>
      <c r="W109" s="347">
        <v>0.0</v>
      </c>
      <c r="X109" s="198" t="s">
        <v>53</v>
      </c>
      <c r="Y109" s="198" t="s">
        <v>53</v>
      </c>
      <c r="Z109" s="636" t="s">
        <v>53</v>
      </c>
      <c r="AA109" s="198" t="s">
        <v>53</v>
      </c>
      <c r="AB109" s="201" t="s">
        <v>53</v>
      </c>
      <c r="AC109" s="202" t="s">
        <v>53</v>
      </c>
      <c r="AD109" s="205">
        <v>-4.0</v>
      </c>
      <c r="AE109" s="198" t="s">
        <v>53</v>
      </c>
      <c r="AF109" s="198" t="s">
        <v>53</v>
      </c>
      <c r="AG109" s="205">
        <v>10.0</v>
      </c>
      <c r="AH109" s="198" t="s">
        <v>53</v>
      </c>
      <c r="AI109" s="206">
        <v>10.0</v>
      </c>
      <c r="AJ109" s="198" t="s">
        <v>53</v>
      </c>
      <c r="AK109" s="205">
        <v>12.0</v>
      </c>
      <c r="AL109" s="198" t="s">
        <v>53</v>
      </c>
      <c r="AM109" s="198" t="s">
        <v>53</v>
      </c>
      <c r="AN109" s="198" t="s">
        <v>53</v>
      </c>
      <c r="AO109" s="198" t="s">
        <v>53</v>
      </c>
      <c r="AP109" s="198" t="s">
        <v>53</v>
      </c>
      <c r="AQ109" s="198" t="s">
        <v>53</v>
      </c>
      <c r="AR109" s="198" t="s">
        <v>53</v>
      </c>
      <c r="AS109" s="198" t="s">
        <v>53</v>
      </c>
      <c r="AT109" s="198" t="s">
        <v>53</v>
      </c>
      <c r="AU109" s="198" t="s">
        <v>53</v>
      </c>
      <c r="AV109" s="335" t="s">
        <v>53</v>
      </c>
      <c r="AW109" s="349">
        <v>-10.0</v>
      </c>
      <c r="AX109" s="636" t="s">
        <v>53</v>
      </c>
      <c r="AY109" s="198" t="s">
        <v>53</v>
      </c>
      <c r="AZ109" s="198" t="s">
        <v>53</v>
      </c>
      <c r="BA109" s="636" t="s">
        <v>53</v>
      </c>
      <c r="BB109" s="662" t="s">
        <v>53</v>
      </c>
      <c r="BC109" s="255"/>
    </row>
    <row r="110">
      <c r="A110" s="215" t="s">
        <v>1120</v>
      </c>
      <c r="B110" s="204">
        <v>-0.02</v>
      </c>
      <c r="C110" s="330" t="s">
        <v>842</v>
      </c>
      <c r="D110" s="422" t="s">
        <v>535</v>
      </c>
      <c r="E110" s="351">
        <v>6.0</v>
      </c>
      <c r="F110" s="333">
        <v>2.0</v>
      </c>
      <c r="G110" s="333">
        <v>0.0</v>
      </c>
      <c r="H110" s="333">
        <v>0.0</v>
      </c>
      <c r="I110" s="198" t="s">
        <v>53</v>
      </c>
      <c r="J110" s="198" t="s">
        <v>53</v>
      </c>
      <c r="K110" s="201" t="s">
        <v>53</v>
      </c>
      <c r="L110" s="202" t="s">
        <v>53</v>
      </c>
      <c r="M110" s="198" t="s">
        <v>53</v>
      </c>
      <c r="N110" s="198" t="s">
        <v>53</v>
      </c>
      <c r="O110" s="198" t="s">
        <v>53</v>
      </c>
      <c r="P110" s="201" t="s">
        <v>53</v>
      </c>
      <c r="Q110" s="204">
        <v>40.0</v>
      </c>
      <c r="R110" s="205">
        <v>800.0</v>
      </c>
      <c r="S110" s="205">
        <v>75.0</v>
      </c>
      <c r="T110" s="345" t="s">
        <v>82</v>
      </c>
      <c r="U110" s="344">
        <v>3.0</v>
      </c>
      <c r="V110" s="345" t="s">
        <v>82</v>
      </c>
      <c r="W110" s="347">
        <v>0.0</v>
      </c>
      <c r="X110" s="198" t="s">
        <v>53</v>
      </c>
      <c r="Y110" s="198" t="s">
        <v>53</v>
      </c>
      <c r="Z110" s="205">
        <v>-2.0</v>
      </c>
      <c r="AA110" s="198" t="s">
        <v>53</v>
      </c>
      <c r="AB110" s="201" t="s">
        <v>53</v>
      </c>
      <c r="AC110" s="204">
        <v>2.0</v>
      </c>
      <c r="AD110" s="205">
        <v>2.0</v>
      </c>
      <c r="AE110" s="198" t="s">
        <v>53</v>
      </c>
      <c r="AF110" s="198" t="s">
        <v>53</v>
      </c>
      <c r="AG110" s="198" t="s">
        <v>53</v>
      </c>
      <c r="AH110" s="198" t="s">
        <v>53</v>
      </c>
      <c r="AI110" s="198" t="s">
        <v>53</v>
      </c>
      <c r="AJ110" s="198" t="s">
        <v>53</v>
      </c>
      <c r="AK110" s="198" t="s">
        <v>53</v>
      </c>
      <c r="AL110" s="198" t="s">
        <v>53</v>
      </c>
      <c r="AM110" s="198" t="s">
        <v>53</v>
      </c>
      <c r="AN110" s="198" t="s">
        <v>53</v>
      </c>
      <c r="AO110" s="198" t="s">
        <v>53</v>
      </c>
      <c r="AP110" s="198" t="s">
        <v>53</v>
      </c>
      <c r="AQ110" s="198" t="s">
        <v>53</v>
      </c>
      <c r="AR110" s="198" t="s">
        <v>53</v>
      </c>
      <c r="AS110" s="198" t="s">
        <v>53</v>
      </c>
      <c r="AT110" s="198" t="s">
        <v>53</v>
      </c>
      <c r="AU110" s="198" t="s">
        <v>53</v>
      </c>
      <c r="AV110" s="335" t="s">
        <v>53</v>
      </c>
      <c r="AW110" s="349">
        <v>-5.0</v>
      </c>
      <c r="AX110" s="205">
        <v>7.0</v>
      </c>
      <c r="AY110" s="205">
        <v>10.0</v>
      </c>
      <c r="AZ110" s="205">
        <v>10.0</v>
      </c>
      <c r="BA110" s="205">
        <v>5.0</v>
      </c>
      <c r="BB110" s="203">
        <v>4.0</v>
      </c>
      <c r="BC110" s="255"/>
    </row>
    <row r="111">
      <c r="A111" s="215" t="s">
        <v>1121</v>
      </c>
      <c r="B111" s="421">
        <v>-0.01</v>
      </c>
      <c r="C111" s="332" t="s">
        <v>1122</v>
      </c>
      <c r="D111" s="332" t="s">
        <v>895</v>
      </c>
      <c r="E111" s="333">
        <v>4.0</v>
      </c>
      <c r="F111" s="333">
        <v>3.0</v>
      </c>
      <c r="G111" s="333">
        <v>0.0</v>
      </c>
      <c r="H111" s="333">
        <v>0.0</v>
      </c>
      <c r="I111" s="198" t="s">
        <v>53</v>
      </c>
      <c r="J111" s="198" t="s">
        <v>53</v>
      </c>
      <c r="K111" s="201" t="s">
        <v>53</v>
      </c>
      <c r="L111" s="202" t="s">
        <v>53</v>
      </c>
      <c r="M111" s="205">
        <v>3.0</v>
      </c>
      <c r="N111" s="205">
        <v>1.0</v>
      </c>
      <c r="O111" s="198" t="s">
        <v>53</v>
      </c>
      <c r="P111" s="201" t="s">
        <v>53</v>
      </c>
      <c r="Q111" s="204">
        <v>40.0</v>
      </c>
      <c r="R111" s="205">
        <v>700.0</v>
      </c>
      <c r="S111" s="205">
        <v>72.0</v>
      </c>
      <c r="T111" s="345" t="s">
        <v>173</v>
      </c>
      <c r="U111" s="344">
        <v>3.0</v>
      </c>
      <c r="V111" s="345" t="s">
        <v>173</v>
      </c>
      <c r="W111" s="347">
        <v>0.0</v>
      </c>
      <c r="X111" s="198" t="s">
        <v>53</v>
      </c>
      <c r="Y111" s="198" t="s">
        <v>53</v>
      </c>
      <c r="Z111" s="636" t="s">
        <v>53</v>
      </c>
      <c r="AA111" s="198" t="s">
        <v>53</v>
      </c>
      <c r="AB111" s="201" t="s">
        <v>53</v>
      </c>
      <c r="AC111" s="204">
        <v>2.0</v>
      </c>
      <c r="AD111" s="198" t="s">
        <v>53</v>
      </c>
      <c r="AE111" s="198" t="s">
        <v>53</v>
      </c>
      <c r="AF111" s="198" t="s">
        <v>53</v>
      </c>
      <c r="AG111" s="198" t="s">
        <v>53</v>
      </c>
      <c r="AH111" s="198" t="s">
        <v>53</v>
      </c>
      <c r="AI111" s="198" t="s">
        <v>53</v>
      </c>
      <c r="AJ111" s="198" t="s">
        <v>53</v>
      </c>
      <c r="AK111" s="198" t="s">
        <v>53</v>
      </c>
      <c r="AL111" s="198" t="s">
        <v>53</v>
      </c>
      <c r="AM111" s="198" t="s">
        <v>53</v>
      </c>
      <c r="AN111" s="198" t="s">
        <v>53</v>
      </c>
      <c r="AO111" s="198" t="s">
        <v>53</v>
      </c>
      <c r="AP111" s="198" t="s">
        <v>53</v>
      </c>
      <c r="AQ111" s="198" t="s">
        <v>53</v>
      </c>
      <c r="AR111" s="198" t="s">
        <v>53</v>
      </c>
      <c r="AS111" s="198" t="s">
        <v>53</v>
      </c>
      <c r="AT111" s="198" t="s">
        <v>53</v>
      </c>
      <c r="AU111" s="198" t="s">
        <v>53</v>
      </c>
      <c r="AV111" s="335" t="s">
        <v>53</v>
      </c>
      <c r="AW111" s="349">
        <v>11.0</v>
      </c>
      <c r="AX111" s="205">
        <v>5.0</v>
      </c>
      <c r="AY111" s="205">
        <v>4.0</v>
      </c>
      <c r="AZ111" s="205">
        <v>6.0</v>
      </c>
      <c r="BA111" s="205">
        <v>5.0</v>
      </c>
      <c r="BB111" s="203">
        <v>4.0</v>
      </c>
      <c r="BC111" s="255"/>
    </row>
    <row r="112">
      <c r="A112" s="215" t="s">
        <v>1123</v>
      </c>
      <c r="B112" s="664" t="s">
        <v>53</v>
      </c>
      <c r="C112" s="332" t="s">
        <v>1122</v>
      </c>
      <c r="D112" s="332" t="s">
        <v>842</v>
      </c>
      <c r="E112" s="333">
        <v>2.0</v>
      </c>
      <c r="F112" s="333">
        <v>1.0</v>
      </c>
      <c r="G112" s="333">
        <v>0.0</v>
      </c>
      <c r="H112" s="333">
        <v>0.0</v>
      </c>
      <c r="I112" s="198" t="s">
        <v>53</v>
      </c>
      <c r="J112" s="198" t="s">
        <v>53</v>
      </c>
      <c r="K112" s="201" t="s">
        <v>53</v>
      </c>
      <c r="L112" s="202" t="s">
        <v>53</v>
      </c>
      <c r="M112" s="198" t="s">
        <v>53</v>
      </c>
      <c r="N112" s="198" t="s">
        <v>53</v>
      </c>
      <c r="O112" s="198" t="s">
        <v>53</v>
      </c>
      <c r="P112" s="201" t="s">
        <v>53</v>
      </c>
      <c r="Q112" s="204">
        <v>40.0</v>
      </c>
      <c r="R112" s="205">
        <v>600.0</v>
      </c>
      <c r="S112" s="205">
        <v>92.0</v>
      </c>
      <c r="T112" s="344" t="s">
        <v>200</v>
      </c>
      <c r="U112" s="344">
        <v>3.0</v>
      </c>
      <c r="V112" s="344" t="s">
        <v>200</v>
      </c>
      <c r="W112" s="347">
        <v>0.0</v>
      </c>
      <c r="X112" s="198" t="s">
        <v>53</v>
      </c>
      <c r="Y112" s="198" t="s">
        <v>53</v>
      </c>
      <c r="Z112" s="636" t="s">
        <v>53</v>
      </c>
      <c r="AA112" s="198" t="s">
        <v>53</v>
      </c>
      <c r="AB112" s="201" t="s">
        <v>53</v>
      </c>
      <c r="AC112" s="204">
        <v>2.0</v>
      </c>
      <c r="AD112" s="198" t="s">
        <v>53</v>
      </c>
      <c r="AE112" s="198" t="s">
        <v>53</v>
      </c>
      <c r="AF112" s="198" t="s">
        <v>53</v>
      </c>
      <c r="AG112" s="198" t="s">
        <v>53</v>
      </c>
      <c r="AH112" s="198" t="s">
        <v>53</v>
      </c>
      <c r="AI112" s="198" t="s">
        <v>53</v>
      </c>
      <c r="AJ112" s="198" t="s">
        <v>53</v>
      </c>
      <c r="AK112" s="198" t="s">
        <v>53</v>
      </c>
      <c r="AL112" s="198" t="s">
        <v>53</v>
      </c>
      <c r="AM112" s="198" t="s">
        <v>53</v>
      </c>
      <c r="AN112" s="198" t="s">
        <v>53</v>
      </c>
      <c r="AO112" s="198" t="s">
        <v>53</v>
      </c>
      <c r="AP112" s="198" t="s">
        <v>53</v>
      </c>
      <c r="AQ112" s="198" t="s">
        <v>53</v>
      </c>
      <c r="AR112" s="198" t="s">
        <v>53</v>
      </c>
      <c r="AS112" s="198" t="s">
        <v>53</v>
      </c>
      <c r="AT112" s="198" t="s">
        <v>53</v>
      </c>
      <c r="AU112" s="198" t="s">
        <v>53</v>
      </c>
      <c r="AV112" s="335" t="s">
        <v>53</v>
      </c>
      <c r="AW112" s="349">
        <v>7.0</v>
      </c>
      <c r="AX112" s="205">
        <v>5.0</v>
      </c>
      <c r="AY112" s="205">
        <v>6.0</v>
      </c>
      <c r="AZ112" s="205">
        <v>4.0</v>
      </c>
      <c r="BA112" s="205">
        <v>5.0</v>
      </c>
      <c r="BB112" s="203">
        <v>4.0</v>
      </c>
      <c r="BC112" s="255"/>
    </row>
    <row r="113">
      <c r="A113" s="215" t="s">
        <v>1124</v>
      </c>
      <c r="B113" s="664" t="s">
        <v>53</v>
      </c>
      <c r="C113" s="332" t="s">
        <v>611</v>
      </c>
      <c r="D113" s="332" t="s">
        <v>757</v>
      </c>
      <c r="E113" s="333">
        <v>4.0</v>
      </c>
      <c r="F113" s="333">
        <v>3.0</v>
      </c>
      <c r="G113" s="333">
        <v>0.0</v>
      </c>
      <c r="H113" s="333">
        <v>0.0</v>
      </c>
      <c r="I113" s="198" t="s">
        <v>53</v>
      </c>
      <c r="J113" s="198" t="s">
        <v>53</v>
      </c>
      <c r="K113" s="201" t="s">
        <v>53</v>
      </c>
      <c r="L113" s="202" t="s">
        <v>53</v>
      </c>
      <c r="M113" s="198" t="s">
        <v>53</v>
      </c>
      <c r="N113" s="198" t="s">
        <v>53</v>
      </c>
      <c r="O113" s="198" t="s">
        <v>53</v>
      </c>
      <c r="P113" s="201" t="s">
        <v>53</v>
      </c>
      <c r="Q113" s="204">
        <v>40.0</v>
      </c>
      <c r="R113" s="205">
        <v>700.0</v>
      </c>
      <c r="S113" s="205">
        <v>92.0</v>
      </c>
      <c r="T113" s="344" t="s">
        <v>200</v>
      </c>
      <c r="U113" s="344">
        <v>3.0</v>
      </c>
      <c r="V113" s="344" t="s">
        <v>200</v>
      </c>
      <c r="W113" s="347">
        <v>0.0</v>
      </c>
      <c r="X113" s="198" t="s">
        <v>53</v>
      </c>
      <c r="Y113" s="198" t="s">
        <v>53</v>
      </c>
      <c r="Z113" s="636" t="s">
        <v>53</v>
      </c>
      <c r="AA113" s="198" t="s">
        <v>53</v>
      </c>
      <c r="AB113" s="201" t="s">
        <v>53</v>
      </c>
      <c r="AC113" s="204">
        <v>2.0</v>
      </c>
      <c r="AD113" s="198" t="s">
        <v>53</v>
      </c>
      <c r="AE113" s="198" t="s">
        <v>53</v>
      </c>
      <c r="AF113" s="198" t="s">
        <v>53</v>
      </c>
      <c r="AG113" s="198" t="s">
        <v>53</v>
      </c>
      <c r="AH113" s="198" t="s">
        <v>53</v>
      </c>
      <c r="AI113" s="198" t="s">
        <v>53</v>
      </c>
      <c r="AJ113" s="198" t="s">
        <v>53</v>
      </c>
      <c r="AK113" s="198" t="s">
        <v>53</v>
      </c>
      <c r="AL113" s="198" t="s">
        <v>53</v>
      </c>
      <c r="AM113" s="198" t="s">
        <v>53</v>
      </c>
      <c r="AN113" s="198" t="s">
        <v>53</v>
      </c>
      <c r="AO113" s="198" t="s">
        <v>53</v>
      </c>
      <c r="AP113" s="198" t="s">
        <v>53</v>
      </c>
      <c r="AQ113" s="198" t="s">
        <v>53</v>
      </c>
      <c r="AR113" s="198" t="s">
        <v>53</v>
      </c>
      <c r="AS113" s="198" t="s">
        <v>53</v>
      </c>
      <c r="AT113" s="198" t="s">
        <v>53</v>
      </c>
      <c r="AU113" s="198" t="s">
        <v>53</v>
      </c>
      <c r="AV113" s="335" t="s">
        <v>53</v>
      </c>
      <c r="AW113" s="349">
        <v>7.0</v>
      </c>
      <c r="AX113" s="205">
        <v>5.0</v>
      </c>
      <c r="AY113" s="205">
        <v>4.0</v>
      </c>
      <c r="AZ113" s="205">
        <v>6.0</v>
      </c>
      <c r="BA113" s="205">
        <v>5.0</v>
      </c>
      <c r="BB113" s="203">
        <v>4.0</v>
      </c>
      <c r="BC113" s="255"/>
    </row>
    <row r="114">
      <c r="A114" s="215" t="s">
        <v>1125</v>
      </c>
      <c r="B114" s="204">
        <v>-0.03</v>
      </c>
      <c r="C114" s="332" t="s">
        <v>1012</v>
      </c>
      <c r="D114" s="422" t="s">
        <v>535</v>
      </c>
      <c r="E114" s="333">
        <v>5.0</v>
      </c>
      <c r="F114" s="333">
        <v>3.0</v>
      </c>
      <c r="G114" s="351">
        <v>10.0</v>
      </c>
      <c r="H114" s="333">
        <v>0.0</v>
      </c>
      <c r="I114" s="198" t="s">
        <v>53</v>
      </c>
      <c r="J114" s="198" t="s">
        <v>53</v>
      </c>
      <c r="K114" s="201" t="s">
        <v>53</v>
      </c>
      <c r="L114" s="202" t="s">
        <v>53</v>
      </c>
      <c r="M114" s="218">
        <v>-10.0</v>
      </c>
      <c r="N114" s="206">
        <v>-8.0</v>
      </c>
      <c r="O114" s="198" t="s">
        <v>53</v>
      </c>
      <c r="P114" s="201" t="s">
        <v>53</v>
      </c>
      <c r="Q114" s="204">
        <v>40.0</v>
      </c>
      <c r="R114" s="205">
        <v>700.0</v>
      </c>
      <c r="S114" s="205">
        <v>92.0</v>
      </c>
      <c r="T114" s="344" t="s">
        <v>200</v>
      </c>
      <c r="U114" s="344">
        <v>3.0</v>
      </c>
      <c r="V114" s="344" t="s">
        <v>200</v>
      </c>
      <c r="W114" s="347">
        <v>0.0</v>
      </c>
      <c r="X114" s="198" t="s">
        <v>53</v>
      </c>
      <c r="Y114" s="198" t="s">
        <v>53</v>
      </c>
      <c r="Z114" s="636" t="s">
        <v>53</v>
      </c>
      <c r="AA114" s="198" t="s">
        <v>53</v>
      </c>
      <c r="AB114" s="201" t="s">
        <v>53</v>
      </c>
      <c r="AC114" s="204">
        <v>2.0</v>
      </c>
      <c r="AD114" s="205">
        <v>-2.0</v>
      </c>
      <c r="AE114" s="198" t="s">
        <v>53</v>
      </c>
      <c r="AF114" s="198" t="s">
        <v>53</v>
      </c>
      <c r="AG114" s="198" t="s">
        <v>53</v>
      </c>
      <c r="AH114" s="198" t="s">
        <v>53</v>
      </c>
      <c r="AI114" s="198" t="s">
        <v>53</v>
      </c>
      <c r="AJ114" s="198" t="s">
        <v>53</v>
      </c>
      <c r="AK114" s="198" t="s">
        <v>53</v>
      </c>
      <c r="AL114" s="198" t="s">
        <v>53</v>
      </c>
      <c r="AM114" s="198" t="s">
        <v>53</v>
      </c>
      <c r="AN114" s="198" t="s">
        <v>53</v>
      </c>
      <c r="AO114" s="198" t="s">
        <v>53</v>
      </c>
      <c r="AP114" s="198" t="s">
        <v>53</v>
      </c>
      <c r="AQ114" s="198" t="s">
        <v>53</v>
      </c>
      <c r="AR114" s="198" t="s">
        <v>53</v>
      </c>
      <c r="AS114" s="198" t="s">
        <v>53</v>
      </c>
      <c r="AT114" s="198" t="s">
        <v>53</v>
      </c>
      <c r="AU114" s="198" t="s">
        <v>53</v>
      </c>
      <c r="AV114" s="335" t="s">
        <v>53</v>
      </c>
      <c r="AW114" s="349">
        <v>-10.0</v>
      </c>
      <c r="AX114" s="205">
        <v>5.0</v>
      </c>
      <c r="AY114" s="218">
        <v>-10.0</v>
      </c>
      <c r="AZ114" s="218">
        <v>-10.0</v>
      </c>
      <c r="BA114" s="205">
        <v>5.0</v>
      </c>
      <c r="BB114" s="203">
        <v>4.0</v>
      </c>
      <c r="BC114" s="255"/>
    </row>
    <row r="115">
      <c r="A115" s="215" t="s">
        <v>1126</v>
      </c>
      <c r="B115" s="204">
        <v>-0.02</v>
      </c>
      <c r="C115" s="332" t="s">
        <v>611</v>
      </c>
      <c r="D115" s="332" t="s">
        <v>895</v>
      </c>
      <c r="E115" s="333">
        <v>5.0</v>
      </c>
      <c r="F115" s="333">
        <v>3.0</v>
      </c>
      <c r="G115" s="333">
        <v>0.0</v>
      </c>
      <c r="H115" s="333">
        <v>0.0</v>
      </c>
      <c r="I115" s="198" t="s">
        <v>53</v>
      </c>
      <c r="J115" s="198" t="s">
        <v>53</v>
      </c>
      <c r="K115" s="201" t="s">
        <v>53</v>
      </c>
      <c r="L115" s="202" t="s">
        <v>53</v>
      </c>
      <c r="M115" s="198" t="s">
        <v>53</v>
      </c>
      <c r="N115" s="198" t="s">
        <v>53</v>
      </c>
      <c r="O115" s="198" t="s">
        <v>53</v>
      </c>
      <c r="P115" s="201" t="s">
        <v>53</v>
      </c>
      <c r="Q115" s="204">
        <v>41.0</v>
      </c>
      <c r="R115" s="205">
        <v>700.0</v>
      </c>
      <c r="S115" s="205">
        <v>75.0</v>
      </c>
      <c r="T115" s="344" t="s">
        <v>200</v>
      </c>
      <c r="U115" s="344">
        <v>3.0</v>
      </c>
      <c r="V115" s="344" t="s">
        <v>200</v>
      </c>
      <c r="W115" s="347">
        <v>0.0</v>
      </c>
      <c r="X115" s="198" t="s">
        <v>53</v>
      </c>
      <c r="Y115" s="198" t="s">
        <v>53</v>
      </c>
      <c r="Z115" s="636" t="s">
        <v>53</v>
      </c>
      <c r="AA115" s="198" t="s">
        <v>53</v>
      </c>
      <c r="AB115" s="201" t="s">
        <v>53</v>
      </c>
      <c r="AC115" s="204">
        <v>2.0</v>
      </c>
      <c r="AD115" s="198" t="s">
        <v>53</v>
      </c>
      <c r="AE115" s="198" t="s">
        <v>53</v>
      </c>
      <c r="AF115" s="198" t="s">
        <v>53</v>
      </c>
      <c r="AG115" s="198" t="s">
        <v>53</v>
      </c>
      <c r="AH115" s="198" t="s">
        <v>53</v>
      </c>
      <c r="AI115" s="198" t="s">
        <v>53</v>
      </c>
      <c r="AJ115" s="198" t="s">
        <v>53</v>
      </c>
      <c r="AK115" s="198" t="s">
        <v>53</v>
      </c>
      <c r="AL115" s="198" t="s">
        <v>53</v>
      </c>
      <c r="AM115" s="198" t="s">
        <v>53</v>
      </c>
      <c r="AN115" s="198" t="s">
        <v>53</v>
      </c>
      <c r="AO115" s="198" t="s">
        <v>53</v>
      </c>
      <c r="AP115" s="198" t="s">
        <v>53</v>
      </c>
      <c r="AQ115" s="198" t="s">
        <v>53</v>
      </c>
      <c r="AR115" s="198" t="s">
        <v>53</v>
      </c>
      <c r="AS115" s="198" t="s">
        <v>53</v>
      </c>
      <c r="AT115" s="198" t="s">
        <v>53</v>
      </c>
      <c r="AU115" s="198" t="s">
        <v>53</v>
      </c>
      <c r="AV115" s="335" t="s">
        <v>53</v>
      </c>
      <c r="AW115" s="349">
        <v>15.0</v>
      </c>
      <c r="AX115" s="206">
        <v>10.0</v>
      </c>
      <c r="AY115" s="205">
        <v>10.0</v>
      </c>
      <c r="AZ115" s="205">
        <v>10.0</v>
      </c>
      <c r="BA115" s="205">
        <v>10.0</v>
      </c>
      <c r="BB115" s="203">
        <v>7.0</v>
      </c>
      <c r="BC115" s="255"/>
    </row>
    <row r="116">
      <c r="A116" s="215" t="s">
        <v>1127</v>
      </c>
      <c r="B116" s="204">
        <v>-0.03</v>
      </c>
      <c r="C116" s="422" t="s">
        <v>1128</v>
      </c>
      <c r="D116" s="422" t="s">
        <v>507</v>
      </c>
      <c r="E116" s="351">
        <v>10.0</v>
      </c>
      <c r="F116" s="351">
        <v>6.0</v>
      </c>
      <c r="G116" s="333">
        <v>0.0</v>
      </c>
      <c r="H116" s="333">
        <v>0.0</v>
      </c>
      <c r="I116" s="198" t="s">
        <v>53</v>
      </c>
      <c r="J116" s="198" t="s">
        <v>53</v>
      </c>
      <c r="K116" s="201" t="s">
        <v>53</v>
      </c>
      <c r="L116" s="202" t="s">
        <v>53</v>
      </c>
      <c r="M116" s="198" t="s">
        <v>53</v>
      </c>
      <c r="N116" s="198" t="s">
        <v>53</v>
      </c>
      <c r="O116" s="198" t="s">
        <v>53</v>
      </c>
      <c r="P116" s="201" t="s">
        <v>53</v>
      </c>
      <c r="Q116" s="204">
        <v>40.0</v>
      </c>
      <c r="R116" s="205">
        <v>900.0</v>
      </c>
      <c r="S116" s="205">
        <v>70.0</v>
      </c>
      <c r="T116" s="344" t="s">
        <v>200</v>
      </c>
      <c r="U116" s="344">
        <v>3.0</v>
      </c>
      <c r="V116" s="344" t="s">
        <v>200</v>
      </c>
      <c r="W116" s="347">
        <v>0.0</v>
      </c>
      <c r="X116" s="198" t="s">
        <v>53</v>
      </c>
      <c r="Y116" s="198" t="s">
        <v>53</v>
      </c>
      <c r="Z116" s="636" t="s">
        <v>53</v>
      </c>
      <c r="AA116" s="198" t="s">
        <v>53</v>
      </c>
      <c r="AB116" s="201" t="s">
        <v>53</v>
      </c>
      <c r="AC116" s="202" t="s">
        <v>53</v>
      </c>
      <c r="AD116" s="198" t="s">
        <v>53</v>
      </c>
      <c r="AE116" s="198" t="s">
        <v>53</v>
      </c>
      <c r="AF116" s="198" t="s">
        <v>53</v>
      </c>
      <c r="AG116" s="198" t="s">
        <v>53</v>
      </c>
      <c r="AH116" s="198" t="s">
        <v>53</v>
      </c>
      <c r="AI116" s="198" t="s">
        <v>53</v>
      </c>
      <c r="AJ116" s="198" t="s">
        <v>53</v>
      </c>
      <c r="AK116" s="198" t="s">
        <v>53</v>
      </c>
      <c r="AL116" s="198" t="s">
        <v>53</v>
      </c>
      <c r="AM116" s="198" t="s">
        <v>53</v>
      </c>
      <c r="AN116" s="198" t="s">
        <v>53</v>
      </c>
      <c r="AO116" s="198" t="s">
        <v>53</v>
      </c>
      <c r="AP116" s="198" t="s">
        <v>53</v>
      </c>
      <c r="AQ116" s="198" t="s">
        <v>53</v>
      </c>
      <c r="AR116" s="198" t="s">
        <v>53</v>
      </c>
      <c r="AS116" s="198" t="s">
        <v>53</v>
      </c>
      <c r="AT116" s="198" t="s">
        <v>53</v>
      </c>
      <c r="AU116" s="198" t="s">
        <v>53</v>
      </c>
      <c r="AV116" s="335" t="s">
        <v>53</v>
      </c>
      <c r="AW116" s="349">
        <v>1.0</v>
      </c>
      <c r="AX116" s="205">
        <v>5.0</v>
      </c>
      <c r="AY116" s="205">
        <v>2.0</v>
      </c>
      <c r="AZ116" s="205">
        <v>2.0</v>
      </c>
      <c r="BA116" s="636" t="s">
        <v>53</v>
      </c>
      <c r="BB116" s="662" t="s">
        <v>53</v>
      </c>
      <c r="BC116" s="255"/>
    </row>
    <row r="117">
      <c r="A117" s="215" t="s">
        <v>1129</v>
      </c>
      <c r="B117" s="204">
        <v>-0.02</v>
      </c>
      <c r="C117" s="332" t="s">
        <v>1012</v>
      </c>
      <c r="D117" s="332" t="s">
        <v>895</v>
      </c>
      <c r="E117" s="333">
        <v>5.0</v>
      </c>
      <c r="F117" s="333">
        <v>3.0</v>
      </c>
      <c r="G117" s="333">
        <v>0.0</v>
      </c>
      <c r="H117" s="351">
        <v>10.0</v>
      </c>
      <c r="I117" s="198" t="s">
        <v>53</v>
      </c>
      <c r="J117" s="198" t="s">
        <v>53</v>
      </c>
      <c r="K117" s="201" t="s">
        <v>53</v>
      </c>
      <c r="L117" s="202" t="s">
        <v>53</v>
      </c>
      <c r="M117" s="198" t="s">
        <v>53</v>
      </c>
      <c r="N117" s="198" t="s">
        <v>53</v>
      </c>
      <c r="O117" s="198" t="s">
        <v>53</v>
      </c>
      <c r="P117" s="201" t="s">
        <v>53</v>
      </c>
      <c r="Q117" s="204">
        <v>40.0</v>
      </c>
      <c r="R117" s="205">
        <v>700.0</v>
      </c>
      <c r="S117" s="205">
        <v>75.0</v>
      </c>
      <c r="T117" s="344" t="s">
        <v>200</v>
      </c>
      <c r="U117" s="344">
        <v>3.0</v>
      </c>
      <c r="V117" s="344" t="s">
        <v>200</v>
      </c>
      <c r="W117" s="347">
        <v>0.0</v>
      </c>
      <c r="X117" s="198" t="s">
        <v>53</v>
      </c>
      <c r="Y117" s="198" t="s">
        <v>53</v>
      </c>
      <c r="Z117" s="636" t="s">
        <v>53</v>
      </c>
      <c r="AA117" s="198" t="s">
        <v>53</v>
      </c>
      <c r="AB117" s="201" t="s">
        <v>53</v>
      </c>
      <c r="AC117" s="204">
        <v>2.0</v>
      </c>
      <c r="AD117" s="198" t="s">
        <v>53</v>
      </c>
      <c r="AE117" s="198" t="s">
        <v>53</v>
      </c>
      <c r="AF117" s="198" t="s">
        <v>53</v>
      </c>
      <c r="AG117" s="198" t="s">
        <v>53</v>
      </c>
      <c r="AH117" s="198" t="s">
        <v>53</v>
      </c>
      <c r="AI117" s="198" t="s">
        <v>53</v>
      </c>
      <c r="AJ117" s="198" t="s">
        <v>53</v>
      </c>
      <c r="AK117" s="198" t="s">
        <v>53</v>
      </c>
      <c r="AL117" s="198" t="s">
        <v>53</v>
      </c>
      <c r="AM117" s="198" t="s">
        <v>53</v>
      </c>
      <c r="AN117" s="198" t="s">
        <v>53</v>
      </c>
      <c r="AO117" s="198" t="s">
        <v>53</v>
      </c>
      <c r="AP117" s="198" t="s">
        <v>53</v>
      </c>
      <c r="AQ117" s="198" t="s">
        <v>53</v>
      </c>
      <c r="AR117" s="198" t="s">
        <v>53</v>
      </c>
      <c r="AS117" s="198" t="s">
        <v>53</v>
      </c>
      <c r="AT117" s="198" t="s">
        <v>53</v>
      </c>
      <c r="AU117" s="198" t="s">
        <v>53</v>
      </c>
      <c r="AV117" s="335" t="s">
        <v>53</v>
      </c>
      <c r="AW117" s="349">
        <v>15.0</v>
      </c>
      <c r="AX117" s="206">
        <v>10.0</v>
      </c>
      <c r="AY117" s="205">
        <v>10.0</v>
      </c>
      <c r="AZ117" s="205">
        <v>10.0</v>
      </c>
      <c r="BA117" s="206">
        <v>10.0</v>
      </c>
      <c r="BB117" s="203">
        <v>7.0</v>
      </c>
      <c r="BC117" s="255"/>
    </row>
    <row r="118">
      <c r="A118" s="215" t="s">
        <v>1131</v>
      </c>
      <c r="B118" s="204">
        <v>-0.04</v>
      </c>
      <c r="C118" s="332" t="s">
        <v>1012</v>
      </c>
      <c r="D118" s="332" t="s">
        <v>895</v>
      </c>
      <c r="E118" s="351">
        <v>20.0</v>
      </c>
      <c r="F118" s="351">
        <v>15.0</v>
      </c>
      <c r="G118" s="351">
        <v>10.0</v>
      </c>
      <c r="H118" s="351">
        <v>10.0</v>
      </c>
      <c r="I118" s="198" t="s">
        <v>53</v>
      </c>
      <c r="J118" s="198" t="s">
        <v>53</v>
      </c>
      <c r="K118" s="201" t="s">
        <v>53</v>
      </c>
      <c r="L118" s="202" t="s">
        <v>53</v>
      </c>
      <c r="M118" s="198" t="s">
        <v>53</v>
      </c>
      <c r="N118" s="198" t="s">
        <v>53</v>
      </c>
      <c r="O118" s="198" t="s">
        <v>53</v>
      </c>
      <c r="P118" s="201" t="s">
        <v>53</v>
      </c>
      <c r="Q118" s="204">
        <v>42.0</v>
      </c>
      <c r="R118" s="205">
        <v>600.0</v>
      </c>
      <c r="S118" s="205">
        <v>75.0</v>
      </c>
      <c r="T118" s="344" t="s">
        <v>200</v>
      </c>
      <c r="U118" s="344">
        <v>3.0</v>
      </c>
      <c r="V118" s="344" t="s">
        <v>200</v>
      </c>
      <c r="W118" s="347">
        <v>0.0</v>
      </c>
      <c r="X118" s="198" t="s">
        <v>53</v>
      </c>
      <c r="Y118" s="198" t="s">
        <v>53</v>
      </c>
      <c r="Z118" s="636" t="s">
        <v>53</v>
      </c>
      <c r="AA118" s="198" t="s">
        <v>53</v>
      </c>
      <c r="AB118" s="201" t="s">
        <v>53</v>
      </c>
      <c r="AC118" s="204">
        <v>2.0</v>
      </c>
      <c r="AD118" s="198" t="s">
        <v>53</v>
      </c>
      <c r="AE118" s="198" t="s">
        <v>53</v>
      </c>
      <c r="AF118" s="198" t="s">
        <v>53</v>
      </c>
      <c r="AG118" s="198" t="s">
        <v>53</v>
      </c>
      <c r="AH118" s="198" t="s">
        <v>53</v>
      </c>
      <c r="AI118" s="198" t="s">
        <v>53</v>
      </c>
      <c r="AJ118" s="198" t="s">
        <v>53</v>
      </c>
      <c r="AK118" s="198" t="s">
        <v>53</v>
      </c>
      <c r="AL118" s="198" t="s">
        <v>53</v>
      </c>
      <c r="AM118" s="198" t="s">
        <v>53</v>
      </c>
      <c r="AN118" s="198" t="s">
        <v>53</v>
      </c>
      <c r="AO118" s="198" t="s">
        <v>53</v>
      </c>
      <c r="AP118" s="198" t="s">
        <v>53</v>
      </c>
      <c r="AQ118" s="198" t="s">
        <v>53</v>
      </c>
      <c r="AR118" s="198" t="s">
        <v>53</v>
      </c>
      <c r="AS118" s="198" t="s">
        <v>53</v>
      </c>
      <c r="AT118" s="198" t="s">
        <v>53</v>
      </c>
      <c r="AU118" s="198" t="s">
        <v>53</v>
      </c>
      <c r="AV118" s="335" t="s">
        <v>53</v>
      </c>
      <c r="AW118" s="349">
        <v>11.0</v>
      </c>
      <c r="AX118" s="205">
        <v>5.0</v>
      </c>
      <c r="AY118" s="205">
        <v>5.0</v>
      </c>
      <c r="AZ118" s="205">
        <v>5.0</v>
      </c>
      <c r="BA118" s="206">
        <v>10.0</v>
      </c>
      <c r="BB118" s="203">
        <v>7.0</v>
      </c>
      <c r="BC118" s="255"/>
    </row>
    <row r="119">
      <c r="A119" s="215" t="s">
        <v>1132</v>
      </c>
      <c r="B119" s="421">
        <v>-0.01</v>
      </c>
      <c r="C119" s="332" t="s">
        <v>1012</v>
      </c>
      <c r="D119" s="332" t="s">
        <v>757</v>
      </c>
      <c r="E119" s="333">
        <v>2.0</v>
      </c>
      <c r="F119" s="333">
        <v>1.0</v>
      </c>
      <c r="G119" s="351">
        <v>10.0</v>
      </c>
      <c r="H119" s="333">
        <v>0.0</v>
      </c>
      <c r="I119" s="198" t="s">
        <v>53</v>
      </c>
      <c r="J119" s="198" t="s">
        <v>53</v>
      </c>
      <c r="K119" s="201" t="s">
        <v>53</v>
      </c>
      <c r="L119" s="202" t="s">
        <v>53</v>
      </c>
      <c r="M119" s="198" t="s">
        <v>53</v>
      </c>
      <c r="N119" s="198" t="s">
        <v>53</v>
      </c>
      <c r="O119" s="198" t="s">
        <v>53</v>
      </c>
      <c r="P119" s="201" t="s">
        <v>53</v>
      </c>
      <c r="Q119" s="204">
        <v>40.0</v>
      </c>
      <c r="R119" s="205">
        <v>400.0</v>
      </c>
      <c r="S119" s="205">
        <v>75.0</v>
      </c>
      <c r="T119" s="344" t="s">
        <v>200</v>
      </c>
      <c r="U119" s="344">
        <v>3.0</v>
      </c>
      <c r="V119" s="344" t="s">
        <v>200</v>
      </c>
      <c r="W119" s="347">
        <v>0.0</v>
      </c>
      <c r="X119" s="198" t="s">
        <v>53</v>
      </c>
      <c r="Y119" s="198" t="s">
        <v>53</v>
      </c>
      <c r="Z119" s="636" t="s">
        <v>53</v>
      </c>
      <c r="AA119" s="198" t="s">
        <v>53</v>
      </c>
      <c r="AB119" s="201" t="s">
        <v>53</v>
      </c>
      <c r="AC119" s="204">
        <v>2.0</v>
      </c>
      <c r="AD119" s="198" t="s">
        <v>53</v>
      </c>
      <c r="AE119" s="198" t="s">
        <v>53</v>
      </c>
      <c r="AF119" s="198" t="s">
        <v>53</v>
      </c>
      <c r="AG119" s="198" t="s">
        <v>53</v>
      </c>
      <c r="AH119" s="198" t="s">
        <v>53</v>
      </c>
      <c r="AI119" s="198" t="s">
        <v>53</v>
      </c>
      <c r="AJ119" s="198" t="s">
        <v>53</v>
      </c>
      <c r="AK119" s="198" t="s">
        <v>53</v>
      </c>
      <c r="AL119" s="198" t="s">
        <v>53</v>
      </c>
      <c r="AM119" s="198" t="s">
        <v>53</v>
      </c>
      <c r="AN119" s="198" t="s">
        <v>53</v>
      </c>
      <c r="AO119" s="198" t="s">
        <v>53</v>
      </c>
      <c r="AP119" s="198" t="s">
        <v>53</v>
      </c>
      <c r="AQ119" s="198" t="s">
        <v>53</v>
      </c>
      <c r="AR119" s="206">
        <v>13.0</v>
      </c>
      <c r="AS119" s="206">
        <v>-20.0</v>
      </c>
      <c r="AT119" s="206">
        <v>13.0</v>
      </c>
      <c r="AU119" s="198" t="s">
        <v>53</v>
      </c>
      <c r="AV119" s="335" t="s">
        <v>53</v>
      </c>
      <c r="AW119" s="349">
        <v>8.0</v>
      </c>
      <c r="AX119" s="205">
        <v>5.0</v>
      </c>
      <c r="AY119" s="205">
        <v>5.0</v>
      </c>
      <c r="AZ119" s="205">
        <v>5.0</v>
      </c>
      <c r="BA119" s="206">
        <v>10.0</v>
      </c>
      <c r="BB119" s="203">
        <v>7.0</v>
      </c>
      <c r="BC119" s="255"/>
    </row>
    <row r="120">
      <c r="A120" s="215" t="s">
        <v>1133</v>
      </c>
      <c r="B120" s="204">
        <v>-0.02</v>
      </c>
      <c r="C120" s="332" t="s">
        <v>611</v>
      </c>
      <c r="D120" s="332" t="s">
        <v>895</v>
      </c>
      <c r="E120" s="333">
        <v>5.0</v>
      </c>
      <c r="F120" s="333">
        <v>3.0</v>
      </c>
      <c r="G120" s="333">
        <v>0.0</v>
      </c>
      <c r="H120" s="333">
        <v>0.0</v>
      </c>
      <c r="I120" s="198" t="s">
        <v>53</v>
      </c>
      <c r="J120" s="198" t="s">
        <v>53</v>
      </c>
      <c r="K120" s="201" t="s">
        <v>53</v>
      </c>
      <c r="L120" s="202" t="s">
        <v>53</v>
      </c>
      <c r="M120" s="198" t="s">
        <v>53</v>
      </c>
      <c r="N120" s="198" t="s">
        <v>53</v>
      </c>
      <c r="O120" s="198" t="s">
        <v>53</v>
      </c>
      <c r="P120" s="201" t="s">
        <v>53</v>
      </c>
      <c r="Q120" s="204">
        <v>40.0</v>
      </c>
      <c r="R120" s="205">
        <v>700.0</v>
      </c>
      <c r="S120" s="205">
        <v>74.0</v>
      </c>
      <c r="T120" s="344" t="s">
        <v>200</v>
      </c>
      <c r="U120" s="344">
        <v>3.0</v>
      </c>
      <c r="V120" s="344" t="s">
        <v>200</v>
      </c>
      <c r="W120" s="347">
        <v>0.0</v>
      </c>
      <c r="X120" s="198" t="s">
        <v>53</v>
      </c>
      <c r="Y120" s="198" t="s">
        <v>53</v>
      </c>
      <c r="Z120" s="206">
        <v>-5.0</v>
      </c>
      <c r="AA120" s="198" t="s">
        <v>53</v>
      </c>
      <c r="AB120" s="201" t="s">
        <v>53</v>
      </c>
      <c r="AC120" s="204">
        <v>5.0</v>
      </c>
      <c r="AD120" s="198" t="s">
        <v>53</v>
      </c>
      <c r="AE120" s="198" t="s">
        <v>53</v>
      </c>
      <c r="AF120" s="198" t="s">
        <v>53</v>
      </c>
      <c r="AG120" s="198" t="s">
        <v>53</v>
      </c>
      <c r="AH120" s="198" t="s">
        <v>53</v>
      </c>
      <c r="AI120" s="198" t="s">
        <v>53</v>
      </c>
      <c r="AJ120" s="198" t="s">
        <v>53</v>
      </c>
      <c r="AK120" s="198" t="s">
        <v>53</v>
      </c>
      <c r="AL120" s="198" t="s">
        <v>53</v>
      </c>
      <c r="AM120" s="198" t="s">
        <v>53</v>
      </c>
      <c r="AN120" s="198" t="s">
        <v>53</v>
      </c>
      <c r="AO120" s="198" t="s">
        <v>53</v>
      </c>
      <c r="AP120" s="198" t="s">
        <v>53</v>
      </c>
      <c r="AQ120" s="198" t="s">
        <v>53</v>
      </c>
      <c r="AR120" s="198" t="s">
        <v>53</v>
      </c>
      <c r="AS120" s="198" t="s">
        <v>53</v>
      </c>
      <c r="AT120" s="198" t="s">
        <v>53</v>
      </c>
      <c r="AU120" s="198" t="s">
        <v>53</v>
      </c>
      <c r="AV120" s="335" t="s">
        <v>53</v>
      </c>
      <c r="AW120" s="349">
        <v>9.0</v>
      </c>
      <c r="AX120" s="206">
        <v>10.0</v>
      </c>
      <c r="AY120" s="205">
        <v>10.0</v>
      </c>
      <c r="AZ120" s="205">
        <v>10.0</v>
      </c>
      <c r="BA120" s="206">
        <v>10.0</v>
      </c>
      <c r="BB120" s="203">
        <v>7.0</v>
      </c>
      <c r="BC120" s="255"/>
    </row>
    <row r="121">
      <c r="A121" s="215" t="s">
        <v>1134</v>
      </c>
      <c r="B121" s="421">
        <v>-0.01</v>
      </c>
      <c r="C121" s="332" t="s">
        <v>611</v>
      </c>
      <c r="D121" s="332" t="s">
        <v>676</v>
      </c>
      <c r="E121" s="333">
        <v>5.0</v>
      </c>
      <c r="F121" s="333">
        <v>3.0</v>
      </c>
      <c r="G121" s="333">
        <v>0.0</v>
      </c>
      <c r="H121" s="333">
        <v>0.0</v>
      </c>
      <c r="I121" s="198" t="s">
        <v>53</v>
      </c>
      <c r="J121" s="198" t="s">
        <v>53</v>
      </c>
      <c r="K121" s="201" t="s">
        <v>53</v>
      </c>
      <c r="L121" s="202" t="s">
        <v>53</v>
      </c>
      <c r="M121" s="198" t="s">
        <v>53</v>
      </c>
      <c r="N121" s="198" t="s">
        <v>53</v>
      </c>
      <c r="O121" s="198" t="s">
        <v>53</v>
      </c>
      <c r="P121" s="201" t="s">
        <v>53</v>
      </c>
      <c r="Q121" s="204">
        <v>40.0</v>
      </c>
      <c r="R121" s="205">
        <v>700.0</v>
      </c>
      <c r="S121" s="205">
        <v>77.0</v>
      </c>
      <c r="T121" s="344" t="s">
        <v>200</v>
      </c>
      <c r="U121" s="344">
        <v>3.0</v>
      </c>
      <c r="V121" s="344" t="s">
        <v>200</v>
      </c>
      <c r="W121" s="347">
        <v>0.0</v>
      </c>
      <c r="X121" s="198" t="s">
        <v>53</v>
      </c>
      <c r="Y121" s="198" t="s">
        <v>53</v>
      </c>
      <c r="Z121" s="205">
        <v>-3.0</v>
      </c>
      <c r="AA121" s="198" t="s">
        <v>53</v>
      </c>
      <c r="AB121" s="201" t="s">
        <v>53</v>
      </c>
      <c r="AC121" s="204">
        <v>2.0</v>
      </c>
      <c r="AD121" s="198" t="s">
        <v>53</v>
      </c>
      <c r="AE121" s="198" t="s">
        <v>53</v>
      </c>
      <c r="AF121" s="198" t="s">
        <v>53</v>
      </c>
      <c r="AG121" s="198" t="s">
        <v>53</v>
      </c>
      <c r="AH121" s="198" t="s">
        <v>53</v>
      </c>
      <c r="AI121" s="198" t="s">
        <v>53</v>
      </c>
      <c r="AJ121" s="198" t="s">
        <v>53</v>
      </c>
      <c r="AK121" s="198" t="s">
        <v>53</v>
      </c>
      <c r="AL121" s="198" t="s">
        <v>53</v>
      </c>
      <c r="AM121" s="198" t="s">
        <v>53</v>
      </c>
      <c r="AN121" s="198" t="s">
        <v>53</v>
      </c>
      <c r="AO121" s="198" t="s">
        <v>53</v>
      </c>
      <c r="AP121" s="198" t="s">
        <v>53</v>
      </c>
      <c r="AQ121" s="198" t="s">
        <v>53</v>
      </c>
      <c r="AR121" s="198" t="s">
        <v>53</v>
      </c>
      <c r="AS121" s="198" t="s">
        <v>53</v>
      </c>
      <c r="AT121" s="198" t="s">
        <v>53</v>
      </c>
      <c r="AU121" s="198" t="s">
        <v>53</v>
      </c>
      <c r="AV121" s="335" t="s">
        <v>53</v>
      </c>
      <c r="AW121" s="349">
        <v>11.0</v>
      </c>
      <c r="AX121" s="206">
        <v>10.0</v>
      </c>
      <c r="AY121" s="205">
        <v>10.0</v>
      </c>
      <c r="AZ121" s="205">
        <v>10.0</v>
      </c>
      <c r="BA121" s="206">
        <v>10.0</v>
      </c>
      <c r="BB121" s="203">
        <v>7.0</v>
      </c>
      <c r="BC121" s="255"/>
    </row>
    <row r="122">
      <c r="A122" s="215" t="s">
        <v>1135</v>
      </c>
      <c r="B122" s="421">
        <v>-0.01</v>
      </c>
      <c r="C122" s="332" t="s">
        <v>1122</v>
      </c>
      <c r="D122" s="332" t="s">
        <v>842</v>
      </c>
      <c r="E122" s="333">
        <v>5.0</v>
      </c>
      <c r="F122" s="333">
        <v>3.0</v>
      </c>
      <c r="G122" s="333">
        <v>0.0</v>
      </c>
      <c r="H122" s="333">
        <v>0.0</v>
      </c>
      <c r="I122" s="198" t="s">
        <v>53</v>
      </c>
      <c r="J122" s="198" t="s">
        <v>53</v>
      </c>
      <c r="K122" s="201" t="s">
        <v>53</v>
      </c>
      <c r="L122" s="202" t="s">
        <v>53</v>
      </c>
      <c r="M122" s="198" t="s">
        <v>53</v>
      </c>
      <c r="N122" s="198" t="s">
        <v>53</v>
      </c>
      <c r="O122" s="198" t="s">
        <v>53</v>
      </c>
      <c r="P122" s="201" t="s">
        <v>53</v>
      </c>
      <c r="Q122" s="204">
        <v>40.0</v>
      </c>
      <c r="R122" s="205">
        <v>600.0</v>
      </c>
      <c r="S122" s="205">
        <v>75.0</v>
      </c>
      <c r="T122" s="344" t="s">
        <v>200</v>
      </c>
      <c r="U122" s="344">
        <v>3.0</v>
      </c>
      <c r="V122" s="344" t="s">
        <v>200</v>
      </c>
      <c r="W122" s="347">
        <v>0.0</v>
      </c>
      <c r="X122" s="198" t="s">
        <v>53</v>
      </c>
      <c r="Y122" s="198" t="s">
        <v>53</v>
      </c>
      <c r="Z122" s="206">
        <v>-5.0</v>
      </c>
      <c r="AA122" s="198" t="s">
        <v>53</v>
      </c>
      <c r="AB122" s="201" t="s">
        <v>53</v>
      </c>
      <c r="AC122" s="204">
        <v>2.0</v>
      </c>
      <c r="AD122" s="198" t="s">
        <v>53</v>
      </c>
      <c r="AE122" s="198" t="s">
        <v>53</v>
      </c>
      <c r="AF122" s="198" t="s">
        <v>53</v>
      </c>
      <c r="AG122" s="198" t="s">
        <v>53</v>
      </c>
      <c r="AH122" s="198" t="s">
        <v>53</v>
      </c>
      <c r="AI122" s="198" t="s">
        <v>53</v>
      </c>
      <c r="AJ122" s="198" t="s">
        <v>53</v>
      </c>
      <c r="AK122" s="198" t="s">
        <v>53</v>
      </c>
      <c r="AL122" s="198" t="s">
        <v>53</v>
      </c>
      <c r="AM122" s="198" t="s">
        <v>53</v>
      </c>
      <c r="AN122" s="198" t="s">
        <v>53</v>
      </c>
      <c r="AO122" s="198" t="s">
        <v>53</v>
      </c>
      <c r="AP122" s="198" t="s">
        <v>53</v>
      </c>
      <c r="AQ122" s="198" t="s">
        <v>53</v>
      </c>
      <c r="AR122" s="198" t="s">
        <v>53</v>
      </c>
      <c r="AS122" s="198" t="s">
        <v>53</v>
      </c>
      <c r="AT122" s="198" t="s">
        <v>53</v>
      </c>
      <c r="AU122" s="198" t="s">
        <v>53</v>
      </c>
      <c r="AV122" s="335" t="s">
        <v>53</v>
      </c>
      <c r="AW122" s="349">
        <v>12.0</v>
      </c>
      <c r="AX122" s="206">
        <v>10.0</v>
      </c>
      <c r="AY122" s="205">
        <v>10.0</v>
      </c>
      <c r="AZ122" s="205">
        <v>10.0</v>
      </c>
      <c r="BA122" s="206">
        <v>10.0</v>
      </c>
      <c r="BB122" s="203">
        <v>7.0</v>
      </c>
      <c r="BC122" s="255"/>
    </row>
    <row r="123">
      <c r="A123" s="215" t="s">
        <v>1139</v>
      </c>
      <c r="B123" s="204">
        <v>-0.02</v>
      </c>
      <c r="C123" s="332" t="s">
        <v>747</v>
      </c>
      <c r="D123" s="332" t="s">
        <v>676</v>
      </c>
      <c r="E123" s="351">
        <v>7.0</v>
      </c>
      <c r="F123" s="333">
        <v>5.0</v>
      </c>
      <c r="G123" s="351">
        <v>10.0</v>
      </c>
      <c r="H123" s="333">
        <v>0.0</v>
      </c>
      <c r="I123" s="198" t="s">
        <v>53</v>
      </c>
      <c r="J123" s="198" t="s">
        <v>53</v>
      </c>
      <c r="K123" s="201" t="s">
        <v>53</v>
      </c>
      <c r="L123" s="202" t="s">
        <v>53</v>
      </c>
      <c r="M123" s="198" t="s">
        <v>53</v>
      </c>
      <c r="N123" s="198" t="s">
        <v>53</v>
      </c>
      <c r="O123" s="198" t="s">
        <v>53</v>
      </c>
      <c r="P123" s="201" t="s">
        <v>53</v>
      </c>
      <c r="Q123" s="204">
        <v>41.0</v>
      </c>
      <c r="R123" s="205">
        <v>700.0</v>
      </c>
      <c r="S123" s="205">
        <v>75.0</v>
      </c>
      <c r="T123" s="344" t="s">
        <v>200</v>
      </c>
      <c r="U123" s="344">
        <v>3.0</v>
      </c>
      <c r="V123" s="344" t="s">
        <v>200</v>
      </c>
      <c r="W123" s="347">
        <v>0.0</v>
      </c>
      <c r="X123" s="198" t="s">
        <v>53</v>
      </c>
      <c r="Y123" s="198" t="s">
        <v>53</v>
      </c>
      <c r="Z123" s="636" t="s">
        <v>53</v>
      </c>
      <c r="AA123" s="198" t="s">
        <v>53</v>
      </c>
      <c r="AB123" s="201" t="s">
        <v>53</v>
      </c>
      <c r="AC123" s="204">
        <v>2.0</v>
      </c>
      <c r="AD123" s="198" t="s">
        <v>53</v>
      </c>
      <c r="AE123" s="198" t="s">
        <v>53</v>
      </c>
      <c r="AF123" s="198" t="s">
        <v>53</v>
      </c>
      <c r="AG123" s="198" t="s">
        <v>53</v>
      </c>
      <c r="AH123" s="198" t="s">
        <v>53</v>
      </c>
      <c r="AI123" s="198" t="s">
        <v>53</v>
      </c>
      <c r="AJ123" s="198" t="s">
        <v>53</v>
      </c>
      <c r="AK123" s="198" t="s">
        <v>53</v>
      </c>
      <c r="AL123" s="198" t="s">
        <v>53</v>
      </c>
      <c r="AM123" s="198" t="s">
        <v>53</v>
      </c>
      <c r="AN123" s="198" t="s">
        <v>53</v>
      </c>
      <c r="AO123" s="198" t="s">
        <v>53</v>
      </c>
      <c r="AP123" s="198" t="s">
        <v>53</v>
      </c>
      <c r="AQ123" s="198" t="s">
        <v>53</v>
      </c>
      <c r="AR123" s="198" t="s">
        <v>53</v>
      </c>
      <c r="AS123" s="198" t="s">
        <v>53</v>
      </c>
      <c r="AT123" s="198" t="s">
        <v>53</v>
      </c>
      <c r="AU123" s="198" t="s">
        <v>53</v>
      </c>
      <c r="AV123" s="335" t="s">
        <v>53</v>
      </c>
      <c r="AW123" s="349">
        <v>-10.0</v>
      </c>
      <c r="AX123" s="205">
        <v>5.0</v>
      </c>
      <c r="AY123" s="206">
        <v>20.0</v>
      </c>
      <c r="AZ123" s="206">
        <v>20.0</v>
      </c>
      <c r="BA123" s="205">
        <v>5.0</v>
      </c>
      <c r="BB123" s="203">
        <v>4.0</v>
      </c>
      <c r="BC123" s="255"/>
    </row>
    <row r="124">
      <c r="A124" s="215" t="s">
        <v>1140</v>
      </c>
      <c r="B124" s="204">
        <v>-0.03</v>
      </c>
      <c r="C124" s="330" t="s">
        <v>535</v>
      </c>
      <c r="D124" s="422" t="s">
        <v>507</v>
      </c>
      <c r="E124" s="351">
        <v>10.0</v>
      </c>
      <c r="F124" s="333">
        <v>5.0</v>
      </c>
      <c r="G124" s="333">
        <v>0.0</v>
      </c>
      <c r="H124" s="333">
        <v>0.0</v>
      </c>
      <c r="I124" s="198" t="s">
        <v>53</v>
      </c>
      <c r="J124" s="198" t="s">
        <v>53</v>
      </c>
      <c r="K124" s="201" t="s">
        <v>53</v>
      </c>
      <c r="L124" s="202" t="s">
        <v>53</v>
      </c>
      <c r="M124" s="198" t="s">
        <v>53</v>
      </c>
      <c r="N124" s="198" t="s">
        <v>53</v>
      </c>
      <c r="O124" s="198" t="s">
        <v>53</v>
      </c>
      <c r="P124" s="201" t="s">
        <v>53</v>
      </c>
      <c r="Q124" s="204">
        <v>42.0</v>
      </c>
      <c r="R124" s="205">
        <v>800.0</v>
      </c>
      <c r="S124" s="205">
        <v>75.0</v>
      </c>
      <c r="T124" s="345" t="s">
        <v>95</v>
      </c>
      <c r="U124" s="344">
        <v>3.0</v>
      </c>
      <c r="V124" s="345" t="s">
        <v>95</v>
      </c>
      <c r="W124" s="347">
        <v>0.0</v>
      </c>
      <c r="X124" s="198" t="s">
        <v>53</v>
      </c>
      <c r="Y124" s="198" t="s">
        <v>53</v>
      </c>
      <c r="Z124" s="636" t="s">
        <v>53</v>
      </c>
      <c r="AA124" s="198" t="s">
        <v>53</v>
      </c>
      <c r="AB124" s="201" t="s">
        <v>53</v>
      </c>
      <c r="AC124" s="204">
        <v>2.0</v>
      </c>
      <c r="AD124" s="198" t="s">
        <v>53</v>
      </c>
      <c r="AE124" s="198" t="s">
        <v>53</v>
      </c>
      <c r="AF124" s="198" t="s">
        <v>53</v>
      </c>
      <c r="AG124" s="198" t="s">
        <v>53</v>
      </c>
      <c r="AH124" s="198" t="s">
        <v>53</v>
      </c>
      <c r="AI124" s="198" t="s">
        <v>53</v>
      </c>
      <c r="AJ124" s="198" t="s">
        <v>53</v>
      </c>
      <c r="AK124" s="198" t="s">
        <v>53</v>
      </c>
      <c r="AL124" s="198" t="s">
        <v>53</v>
      </c>
      <c r="AM124" s="198" t="s">
        <v>53</v>
      </c>
      <c r="AN124" s="198" t="s">
        <v>53</v>
      </c>
      <c r="AO124" s="198" t="s">
        <v>53</v>
      </c>
      <c r="AP124" s="198" t="s">
        <v>53</v>
      </c>
      <c r="AQ124" s="198" t="s">
        <v>53</v>
      </c>
      <c r="AR124" s="198" t="s">
        <v>53</v>
      </c>
      <c r="AS124" s="198" t="s">
        <v>53</v>
      </c>
      <c r="AT124" s="198" t="s">
        <v>53</v>
      </c>
      <c r="AU124" s="198" t="s">
        <v>53</v>
      </c>
      <c r="AV124" s="335" t="s">
        <v>53</v>
      </c>
      <c r="AW124" s="349">
        <v>10.0</v>
      </c>
      <c r="AX124" s="205">
        <v>5.0</v>
      </c>
      <c r="AY124" s="205">
        <v>5.0</v>
      </c>
      <c r="AZ124" s="205">
        <v>5.0</v>
      </c>
      <c r="BA124" s="205">
        <v>5.0</v>
      </c>
      <c r="BB124" s="203">
        <v>4.0</v>
      </c>
      <c r="BC124" s="255"/>
    </row>
    <row r="125">
      <c r="A125" s="215" t="s">
        <v>1141</v>
      </c>
      <c r="B125" s="204">
        <v>-0.03</v>
      </c>
      <c r="C125" s="330" t="s">
        <v>507</v>
      </c>
      <c r="D125" s="422" t="s">
        <v>535</v>
      </c>
      <c r="E125" s="351">
        <v>10.0</v>
      </c>
      <c r="F125" s="333">
        <v>5.0</v>
      </c>
      <c r="G125" s="333">
        <v>0.0</v>
      </c>
      <c r="H125" s="333">
        <v>0.0</v>
      </c>
      <c r="I125" s="198" t="s">
        <v>53</v>
      </c>
      <c r="J125" s="198" t="s">
        <v>53</v>
      </c>
      <c r="K125" s="201" t="s">
        <v>53</v>
      </c>
      <c r="L125" s="202" t="s">
        <v>53</v>
      </c>
      <c r="M125" s="198" t="s">
        <v>53</v>
      </c>
      <c r="N125" s="198" t="s">
        <v>53</v>
      </c>
      <c r="O125" s="198" t="s">
        <v>53</v>
      </c>
      <c r="P125" s="201" t="s">
        <v>53</v>
      </c>
      <c r="Q125" s="204">
        <v>40.0</v>
      </c>
      <c r="R125" s="205">
        <v>800.0</v>
      </c>
      <c r="S125" s="205">
        <v>75.0</v>
      </c>
      <c r="T125" s="345" t="s">
        <v>95</v>
      </c>
      <c r="U125" s="344">
        <v>3.0</v>
      </c>
      <c r="V125" s="345" t="s">
        <v>95</v>
      </c>
      <c r="W125" s="347">
        <v>0.0</v>
      </c>
      <c r="X125" s="198" t="s">
        <v>53</v>
      </c>
      <c r="Y125" s="198" t="s">
        <v>53</v>
      </c>
      <c r="Z125" s="636" t="s">
        <v>53</v>
      </c>
      <c r="AA125" s="198" t="s">
        <v>53</v>
      </c>
      <c r="AB125" s="201" t="s">
        <v>53</v>
      </c>
      <c r="AC125" s="204">
        <v>2.0</v>
      </c>
      <c r="AD125" s="198" t="s">
        <v>53</v>
      </c>
      <c r="AE125" s="198" t="s">
        <v>53</v>
      </c>
      <c r="AF125" s="198" t="s">
        <v>53</v>
      </c>
      <c r="AG125" s="198" t="s">
        <v>53</v>
      </c>
      <c r="AH125" s="198" t="s">
        <v>53</v>
      </c>
      <c r="AI125" s="198" t="s">
        <v>53</v>
      </c>
      <c r="AJ125" s="198" t="s">
        <v>53</v>
      </c>
      <c r="AK125" s="198" t="s">
        <v>53</v>
      </c>
      <c r="AL125" s="198" t="s">
        <v>53</v>
      </c>
      <c r="AM125" s="198" t="s">
        <v>53</v>
      </c>
      <c r="AN125" s="198" t="s">
        <v>53</v>
      </c>
      <c r="AO125" s="198" t="s">
        <v>53</v>
      </c>
      <c r="AP125" s="198" t="s">
        <v>53</v>
      </c>
      <c r="AQ125" s="198" t="s">
        <v>53</v>
      </c>
      <c r="AR125" s="198" t="s">
        <v>53</v>
      </c>
      <c r="AS125" s="198" t="s">
        <v>53</v>
      </c>
      <c r="AT125" s="198" t="s">
        <v>53</v>
      </c>
      <c r="AU125" s="198" t="s">
        <v>53</v>
      </c>
      <c r="AV125" s="335" t="s">
        <v>53</v>
      </c>
      <c r="AW125" s="349">
        <v>10.0</v>
      </c>
      <c r="AX125" s="205">
        <v>5.0</v>
      </c>
      <c r="AY125" s="205">
        <v>5.0</v>
      </c>
      <c r="AZ125" s="205">
        <v>5.0</v>
      </c>
      <c r="BA125" s="205">
        <v>5.0</v>
      </c>
      <c r="BB125" s="203">
        <v>4.0</v>
      </c>
      <c r="BC125" s="255"/>
    </row>
    <row r="126">
      <c r="A126" s="225" t="s">
        <v>1142</v>
      </c>
      <c r="B126" s="226">
        <v>-0.08</v>
      </c>
      <c r="C126" s="377" t="s">
        <v>999</v>
      </c>
      <c r="D126" s="377" t="s">
        <v>842</v>
      </c>
      <c r="E126" s="385">
        <v>40.0</v>
      </c>
      <c r="F126" s="385">
        <v>20.0</v>
      </c>
      <c r="G126" s="578">
        <v>50.0</v>
      </c>
      <c r="H126" s="385">
        <v>20.0</v>
      </c>
      <c r="I126" s="231" t="s">
        <v>53</v>
      </c>
      <c r="J126" s="231" t="s">
        <v>53</v>
      </c>
      <c r="K126" s="232" t="s">
        <v>53</v>
      </c>
      <c r="L126" s="436" t="s">
        <v>53</v>
      </c>
      <c r="M126" s="231" t="s">
        <v>53</v>
      </c>
      <c r="N126" s="231" t="s">
        <v>53</v>
      </c>
      <c r="O126" s="231" t="s">
        <v>53</v>
      </c>
      <c r="P126" s="232" t="s">
        <v>53</v>
      </c>
      <c r="Q126" s="226">
        <v>55.0</v>
      </c>
      <c r="R126" s="227">
        <v>100.0</v>
      </c>
      <c r="S126" s="227">
        <v>150.0</v>
      </c>
      <c r="T126" s="403">
        <v>1.0</v>
      </c>
      <c r="U126" s="399">
        <v>3.0</v>
      </c>
      <c r="V126" s="403">
        <v>1.0</v>
      </c>
      <c r="W126" s="440">
        <v>0.0</v>
      </c>
      <c r="X126" s="231" t="s">
        <v>53</v>
      </c>
      <c r="Y126" s="231" t="s">
        <v>53</v>
      </c>
      <c r="Z126" s="575" t="s">
        <v>53</v>
      </c>
      <c r="AA126" s="231" t="s">
        <v>53</v>
      </c>
      <c r="AB126" s="232" t="s">
        <v>53</v>
      </c>
      <c r="AC126" s="226">
        <v>2.0</v>
      </c>
      <c r="AD126" s="227">
        <v>-2.0</v>
      </c>
      <c r="AE126" s="231" t="s">
        <v>53</v>
      </c>
      <c r="AF126" s="231" t="s">
        <v>53</v>
      </c>
      <c r="AG126" s="231" t="s">
        <v>53</v>
      </c>
      <c r="AH126" s="391">
        <v>30.0</v>
      </c>
      <c r="AI126" s="231" t="s">
        <v>53</v>
      </c>
      <c r="AJ126" s="231" t="s">
        <v>53</v>
      </c>
      <c r="AK126" s="231" t="s">
        <v>53</v>
      </c>
      <c r="AL126" s="231" t="s">
        <v>53</v>
      </c>
      <c r="AM126" s="231" t="s">
        <v>53</v>
      </c>
      <c r="AN126" s="231" t="s">
        <v>53</v>
      </c>
      <c r="AO126" s="231" t="s">
        <v>53</v>
      </c>
      <c r="AP126" s="231" t="s">
        <v>53</v>
      </c>
      <c r="AQ126" s="231" t="s">
        <v>53</v>
      </c>
      <c r="AR126" s="231" t="s">
        <v>53</v>
      </c>
      <c r="AS126" s="231" t="s">
        <v>53</v>
      </c>
      <c r="AT126" s="231" t="s">
        <v>53</v>
      </c>
      <c r="AU126" s="231" t="s">
        <v>53</v>
      </c>
      <c r="AV126" s="387" t="s">
        <v>53</v>
      </c>
      <c r="AW126" s="389" t="s">
        <v>53</v>
      </c>
      <c r="AX126" s="227">
        <v>5.0</v>
      </c>
      <c r="AY126" s="227">
        <v>6.0</v>
      </c>
      <c r="AZ126" s="227">
        <v>6.0</v>
      </c>
      <c r="BA126" s="575" t="s">
        <v>53</v>
      </c>
      <c r="BB126" s="659" t="s">
        <v>53</v>
      </c>
      <c r="BC126" s="263"/>
      <c r="BD126" s="406"/>
      <c r="BE126" s="406"/>
      <c r="BF126" s="406"/>
      <c r="BG126" s="406"/>
      <c r="BH126" s="406"/>
      <c r="BI126" s="406"/>
      <c r="BJ126" s="406"/>
      <c r="BK126" s="406"/>
      <c r="BL126" s="406"/>
      <c r="BM126" s="406"/>
      <c r="BN126" s="406"/>
      <c r="BO126" s="406"/>
      <c r="BP126" s="406"/>
      <c r="BQ126" s="406"/>
      <c r="BR126" s="406"/>
      <c r="BS126" s="406"/>
    </row>
    <row r="127">
      <c r="A127" s="272" t="s">
        <v>902</v>
      </c>
      <c r="B127" s="255"/>
      <c r="C127" s="579"/>
      <c r="D127" s="579"/>
      <c r="E127" s="581"/>
      <c r="F127" s="581"/>
      <c r="G127" s="581"/>
      <c r="H127" s="581"/>
      <c r="I127" s="580"/>
      <c r="J127" s="580"/>
      <c r="K127" s="580"/>
      <c r="L127" s="580"/>
      <c r="M127" s="580"/>
      <c r="N127" s="580"/>
      <c r="O127" s="580"/>
      <c r="P127" s="580"/>
      <c r="Q127" s="255"/>
      <c r="R127" s="255"/>
      <c r="S127" s="255"/>
      <c r="T127" s="583"/>
      <c r="U127" s="583"/>
      <c r="V127" s="583"/>
      <c r="W127" s="705"/>
      <c r="X127" s="580"/>
      <c r="Y127" s="580"/>
      <c r="Z127" s="580"/>
      <c r="AA127" s="580"/>
      <c r="AB127" s="580"/>
      <c r="AC127" s="255"/>
      <c r="AD127" s="255"/>
      <c r="AE127" s="580"/>
      <c r="AF127" s="580"/>
      <c r="AG127" s="580"/>
      <c r="AH127" s="255"/>
      <c r="AI127" s="580"/>
      <c r="AJ127" s="580"/>
      <c r="AK127" s="580"/>
      <c r="AL127" s="580"/>
      <c r="AM127" s="580"/>
      <c r="AN127" s="580"/>
      <c r="AO127" s="580"/>
      <c r="AP127" s="580"/>
      <c r="AQ127" s="580"/>
      <c r="AR127" s="580"/>
      <c r="AS127" s="580"/>
      <c r="AT127" s="580"/>
      <c r="AU127" s="580"/>
      <c r="AV127" s="580"/>
      <c r="AW127" s="580"/>
      <c r="AX127" s="255"/>
      <c r="AY127" s="255"/>
      <c r="AZ127" s="255"/>
      <c r="BA127" s="580"/>
      <c r="BB127" s="580"/>
      <c r="BC127" s="255"/>
    </row>
    <row r="128">
      <c r="A128" s="273" t="s">
        <v>1143</v>
      </c>
      <c r="B128" s="584" t="s">
        <v>1144</v>
      </c>
      <c r="C128" s="585">
        <v>2.0</v>
      </c>
      <c r="D128" s="585">
        <v>-5.0</v>
      </c>
      <c r="E128" s="318">
        <v>20.0</v>
      </c>
      <c r="F128" s="318">
        <v>35.0</v>
      </c>
      <c r="G128" s="318">
        <v>10.0</v>
      </c>
      <c r="H128" s="333">
        <v>0.0</v>
      </c>
      <c r="I128" s="280" t="s">
        <v>53</v>
      </c>
      <c r="J128" s="280" t="s">
        <v>53</v>
      </c>
      <c r="K128" s="364" t="s">
        <v>53</v>
      </c>
      <c r="L128" s="366" t="s">
        <v>53</v>
      </c>
      <c r="M128" s="280" t="s">
        <v>53</v>
      </c>
      <c r="N128" s="280" t="s">
        <v>53</v>
      </c>
      <c r="O128" s="280" t="s">
        <v>53</v>
      </c>
      <c r="P128" s="364" t="s">
        <v>53</v>
      </c>
      <c r="Q128" s="588">
        <v>47.0</v>
      </c>
      <c r="R128" s="544">
        <v>200.0</v>
      </c>
      <c r="S128" s="318">
        <v>109.0</v>
      </c>
      <c r="T128" s="589">
        <v>3.0</v>
      </c>
      <c r="U128" s="589">
        <v>5.0</v>
      </c>
      <c r="V128" s="589">
        <v>3.0</v>
      </c>
      <c r="W128" s="318">
        <v>0.0</v>
      </c>
      <c r="X128" s="280" t="s">
        <v>53</v>
      </c>
      <c r="Y128" s="280" t="s">
        <v>53</v>
      </c>
      <c r="Z128" s="591" t="s">
        <v>53</v>
      </c>
      <c r="AA128" s="280" t="s">
        <v>53</v>
      </c>
      <c r="AB128" s="364" t="s">
        <v>53</v>
      </c>
      <c r="AC128" s="706">
        <v>2.0</v>
      </c>
      <c r="AD128" s="318">
        <v>-5.0</v>
      </c>
      <c r="AE128" s="280" t="s">
        <v>53</v>
      </c>
      <c r="AF128" s="280" t="s">
        <v>53</v>
      </c>
      <c r="AG128" s="280" t="s">
        <v>53</v>
      </c>
      <c r="AH128" s="280" t="s">
        <v>53</v>
      </c>
      <c r="AI128" s="280" t="s">
        <v>53</v>
      </c>
      <c r="AJ128" s="280" t="s">
        <v>53</v>
      </c>
      <c r="AK128" s="280" t="s">
        <v>53</v>
      </c>
      <c r="AL128" s="280" t="s">
        <v>53</v>
      </c>
      <c r="AM128" s="280" t="s">
        <v>53</v>
      </c>
      <c r="AN128" s="280" t="s">
        <v>53</v>
      </c>
      <c r="AO128" s="280" t="s">
        <v>53</v>
      </c>
      <c r="AP128" s="280" t="s">
        <v>53</v>
      </c>
      <c r="AQ128" s="280" t="s">
        <v>53</v>
      </c>
      <c r="AR128" s="280" t="s">
        <v>53</v>
      </c>
      <c r="AS128" s="280" t="s">
        <v>53</v>
      </c>
      <c r="AT128" s="280" t="s">
        <v>53</v>
      </c>
      <c r="AU128" s="280" t="s">
        <v>53</v>
      </c>
      <c r="AV128" s="364" t="s">
        <v>53</v>
      </c>
      <c r="AW128" s="366" t="s">
        <v>53</v>
      </c>
      <c r="AX128" s="318">
        <v>2.0</v>
      </c>
      <c r="AY128" s="318">
        <v>3.0</v>
      </c>
      <c r="AZ128" s="318">
        <v>5.0</v>
      </c>
      <c r="BA128" s="318">
        <v>5.0</v>
      </c>
      <c r="BB128" s="707">
        <v>4.0</v>
      </c>
      <c r="BC128" s="326"/>
      <c r="BD128" s="233"/>
      <c r="BE128" s="233"/>
      <c r="BF128" s="233"/>
      <c r="BG128" s="233"/>
      <c r="BH128" s="233"/>
      <c r="BI128" s="233"/>
      <c r="BJ128" s="233"/>
      <c r="BK128" s="233"/>
      <c r="BL128" s="233"/>
      <c r="BM128" s="233"/>
      <c r="BN128" s="233"/>
      <c r="BO128" s="233"/>
      <c r="BP128" s="233"/>
      <c r="BQ128" s="233"/>
      <c r="BR128" s="233"/>
      <c r="BS128" s="233"/>
    </row>
    <row r="129">
      <c r="A129" s="215" t="s">
        <v>1145</v>
      </c>
      <c r="B129" s="708" t="s">
        <v>1146</v>
      </c>
      <c r="C129" s="709">
        <v>6.0</v>
      </c>
      <c r="D129" s="709">
        <v>-5.0</v>
      </c>
      <c r="E129" s="553">
        <v>50.0</v>
      </c>
      <c r="F129" s="347">
        <v>45.0</v>
      </c>
      <c r="G129" s="347">
        <v>10.0</v>
      </c>
      <c r="H129" s="347">
        <v>10.0</v>
      </c>
      <c r="I129" s="198" t="s">
        <v>53</v>
      </c>
      <c r="J129" s="198" t="s">
        <v>53</v>
      </c>
      <c r="K129" s="201" t="s">
        <v>53</v>
      </c>
      <c r="L129" s="202" t="s">
        <v>53</v>
      </c>
      <c r="M129" s="198" t="s">
        <v>53</v>
      </c>
      <c r="N129" s="198" t="s">
        <v>53</v>
      </c>
      <c r="O129" s="198" t="s">
        <v>53</v>
      </c>
      <c r="P129" s="201" t="s">
        <v>53</v>
      </c>
      <c r="Q129" s="710">
        <v>49.0</v>
      </c>
      <c r="R129" s="553">
        <v>200.0</v>
      </c>
      <c r="S129" s="347">
        <v>67.0</v>
      </c>
      <c r="T129" s="711">
        <v>42401.0</v>
      </c>
      <c r="U129" s="712">
        <v>5.0</v>
      </c>
      <c r="V129" s="711">
        <v>42401.0</v>
      </c>
      <c r="W129" s="347">
        <v>0.0</v>
      </c>
      <c r="X129" s="198" t="s">
        <v>53</v>
      </c>
      <c r="Y129" s="198" t="s">
        <v>53</v>
      </c>
      <c r="Z129" s="347">
        <v>-3.0</v>
      </c>
      <c r="AA129" s="713">
        <v>10.0</v>
      </c>
      <c r="AB129" s="201" t="s">
        <v>53</v>
      </c>
      <c r="AC129" s="714">
        <v>2.0</v>
      </c>
      <c r="AD129" s="347">
        <v>-3.0</v>
      </c>
      <c r="AE129" s="198" t="s">
        <v>53</v>
      </c>
      <c r="AF129" s="198" t="s">
        <v>53</v>
      </c>
      <c r="AG129" s="198" t="s">
        <v>53</v>
      </c>
      <c r="AH129" s="198" t="s">
        <v>53</v>
      </c>
      <c r="AI129" s="198" t="s">
        <v>53</v>
      </c>
      <c r="AJ129" s="198" t="s">
        <v>53</v>
      </c>
      <c r="AK129" s="198" t="s">
        <v>53</v>
      </c>
      <c r="AL129" s="198" t="s">
        <v>53</v>
      </c>
      <c r="AM129" s="198" t="s">
        <v>53</v>
      </c>
      <c r="AN129" s="198" t="s">
        <v>53</v>
      </c>
      <c r="AO129" s="198" t="s">
        <v>53</v>
      </c>
      <c r="AP129" s="198" t="s">
        <v>53</v>
      </c>
      <c r="AQ129" s="198" t="s">
        <v>53</v>
      </c>
      <c r="AR129" s="198" t="s">
        <v>53</v>
      </c>
      <c r="AS129" s="198" t="s">
        <v>53</v>
      </c>
      <c r="AT129" s="198" t="s">
        <v>53</v>
      </c>
      <c r="AU129" s="198" t="s">
        <v>53</v>
      </c>
      <c r="AV129" s="201" t="s">
        <v>53</v>
      </c>
      <c r="AW129" s="202" t="s">
        <v>53</v>
      </c>
      <c r="AX129" s="347">
        <v>2.0</v>
      </c>
      <c r="AY129" s="347">
        <v>5.0</v>
      </c>
      <c r="AZ129" s="347">
        <v>2.0</v>
      </c>
      <c r="BA129" s="636" t="s">
        <v>53</v>
      </c>
      <c r="BB129" s="662" t="s">
        <v>53</v>
      </c>
      <c r="BC129" s="255"/>
    </row>
    <row r="130">
      <c r="A130" s="215" t="s">
        <v>1147</v>
      </c>
      <c r="B130" s="708" t="s">
        <v>1148</v>
      </c>
      <c r="C130" s="709">
        <v>6.0</v>
      </c>
      <c r="D130" s="709">
        <v>-5.0</v>
      </c>
      <c r="E130" s="347">
        <v>40.0</v>
      </c>
      <c r="F130" s="347">
        <v>55.0</v>
      </c>
      <c r="G130" s="347">
        <v>10.0</v>
      </c>
      <c r="H130" s="333">
        <v>0.0</v>
      </c>
      <c r="I130" s="198" t="s">
        <v>53</v>
      </c>
      <c r="J130" s="198" t="s">
        <v>53</v>
      </c>
      <c r="K130" s="201" t="s">
        <v>53</v>
      </c>
      <c r="L130" s="202" t="s">
        <v>53</v>
      </c>
      <c r="M130" s="198" t="s">
        <v>53</v>
      </c>
      <c r="N130" s="198" t="s">
        <v>53</v>
      </c>
      <c r="O130" s="198" t="s">
        <v>53</v>
      </c>
      <c r="P130" s="201" t="s">
        <v>53</v>
      </c>
      <c r="Q130" s="710">
        <v>47.0</v>
      </c>
      <c r="R130" s="553">
        <v>200.0</v>
      </c>
      <c r="S130" s="347">
        <v>67.0</v>
      </c>
      <c r="T130" s="712">
        <v>2.0</v>
      </c>
      <c r="U130" s="712">
        <v>5.0</v>
      </c>
      <c r="V130" s="712">
        <v>2.0</v>
      </c>
      <c r="W130" s="347">
        <v>0.0</v>
      </c>
      <c r="X130" s="198" t="s">
        <v>53</v>
      </c>
      <c r="Y130" s="198" t="s">
        <v>53</v>
      </c>
      <c r="Z130" s="347">
        <v>-3.0</v>
      </c>
      <c r="AA130" s="713">
        <v>15.0</v>
      </c>
      <c r="AB130" s="201" t="s">
        <v>53</v>
      </c>
      <c r="AC130" s="714">
        <v>2.0</v>
      </c>
      <c r="AD130" s="347">
        <v>-3.0</v>
      </c>
      <c r="AE130" s="198" t="s">
        <v>53</v>
      </c>
      <c r="AF130" s="198" t="s">
        <v>53</v>
      </c>
      <c r="AG130" s="198" t="s">
        <v>53</v>
      </c>
      <c r="AH130" s="198" t="s">
        <v>53</v>
      </c>
      <c r="AI130" s="198" t="s">
        <v>53</v>
      </c>
      <c r="AJ130" s="198" t="s">
        <v>53</v>
      </c>
      <c r="AK130" s="198" t="s">
        <v>53</v>
      </c>
      <c r="AL130" s="198" t="s">
        <v>53</v>
      </c>
      <c r="AM130" s="198" t="s">
        <v>53</v>
      </c>
      <c r="AN130" s="198" t="s">
        <v>53</v>
      </c>
      <c r="AO130" s="198" t="s">
        <v>53</v>
      </c>
      <c r="AP130" s="198" t="s">
        <v>53</v>
      </c>
      <c r="AQ130" s="198" t="s">
        <v>53</v>
      </c>
      <c r="AR130" s="198" t="s">
        <v>53</v>
      </c>
      <c r="AS130" s="198" t="s">
        <v>53</v>
      </c>
      <c r="AT130" s="198" t="s">
        <v>53</v>
      </c>
      <c r="AU130" s="198" t="s">
        <v>53</v>
      </c>
      <c r="AV130" s="201" t="s">
        <v>53</v>
      </c>
      <c r="AW130" s="202" t="s">
        <v>53</v>
      </c>
      <c r="AX130" s="347">
        <v>2.0</v>
      </c>
      <c r="AY130" s="347">
        <v>3.0</v>
      </c>
      <c r="AZ130" s="347">
        <v>5.0</v>
      </c>
      <c r="BA130" s="347">
        <v>5.0</v>
      </c>
      <c r="BB130" s="715">
        <v>4.0</v>
      </c>
      <c r="BC130" s="255"/>
    </row>
    <row r="131">
      <c r="A131" s="215" t="s">
        <v>1149</v>
      </c>
      <c r="B131" s="710" t="s">
        <v>1150</v>
      </c>
      <c r="C131" s="709">
        <v>3.0</v>
      </c>
      <c r="D131" s="709">
        <v>-7.0</v>
      </c>
      <c r="E131" s="347">
        <v>18.0</v>
      </c>
      <c r="F131" s="347">
        <v>21.0</v>
      </c>
      <c r="G131" s="333">
        <v>0.0</v>
      </c>
      <c r="H131" s="333">
        <v>0.0</v>
      </c>
      <c r="I131" s="198" t="s">
        <v>53</v>
      </c>
      <c r="J131" s="198" t="s">
        <v>53</v>
      </c>
      <c r="K131" s="201" t="s">
        <v>53</v>
      </c>
      <c r="L131" s="202" t="s">
        <v>53</v>
      </c>
      <c r="M131" s="198" t="s">
        <v>53</v>
      </c>
      <c r="N131" s="198" t="s">
        <v>53</v>
      </c>
      <c r="O131" s="198" t="s">
        <v>53</v>
      </c>
      <c r="P131" s="201" t="s">
        <v>53</v>
      </c>
      <c r="Q131" s="710">
        <v>40.0</v>
      </c>
      <c r="R131" s="347">
        <v>500.0</v>
      </c>
      <c r="S131" s="347">
        <v>67.0</v>
      </c>
      <c r="T131" s="711">
        <v>42491.0</v>
      </c>
      <c r="U131" s="716">
        <v>3.0</v>
      </c>
      <c r="V131" s="711">
        <v>42491.0</v>
      </c>
      <c r="W131" s="347">
        <v>0.0</v>
      </c>
      <c r="X131" s="198" t="s">
        <v>53</v>
      </c>
      <c r="Y131" s="198" t="s">
        <v>53</v>
      </c>
      <c r="Z131" s="347">
        <v>-2.0</v>
      </c>
      <c r="AA131" s="198" t="s">
        <v>53</v>
      </c>
      <c r="AB131" s="201" t="s">
        <v>53</v>
      </c>
      <c r="AC131" s="714">
        <v>2.0</v>
      </c>
      <c r="AD131" s="347">
        <v>-3.0</v>
      </c>
      <c r="AE131" s="198" t="s">
        <v>53</v>
      </c>
      <c r="AF131" s="198" t="s">
        <v>53</v>
      </c>
      <c r="AG131" s="198" t="s">
        <v>53</v>
      </c>
      <c r="AH131" s="198" t="s">
        <v>53</v>
      </c>
      <c r="AI131" s="198" t="s">
        <v>53</v>
      </c>
      <c r="AJ131" s="198" t="s">
        <v>53</v>
      </c>
      <c r="AK131" s="198" t="s">
        <v>53</v>
      </c>
      <c r="AL131" s="198" t="s">
        <v>53</v>
      </c>
      <c r="AM131" s="198" t="s">
        <v>53</v>
      </c>
      <c r="AN131" s="198" t="s">
        <v>53</v>
      </c>
      <c r="AO131" s="198" t="s">
        <v>53</v>
      </c>
      <c r="AP131" s="198" t="s">
        <v>53</v>
      </c>
      <c r="AQ131" s="198" t="s">
        <v>53</v>
      </c>
      <c r="AR131" s="198" t="s">
        <v>53</v>
      </c>
      <c r="AS131" s="198" t="s">
        <v>53</v>
      </c>
      <c r="AT131" s="198" t="s">
        <v>53</v>
      </c>
      <c r="AU131" s="198" t="s">
        <v>53</v>
      </c>
      <c r="AV131" s="201" t="s">
        <v>53</v>
      </c>
      <c r="AW131" s="714">
        <v>15.0</v>
      </c>
      <c r="AX131" s="347">
        <v>7.0</v>
      </c>
      <c r="AY131" s="347">
        <v>10.0</v>
      </c>
      <c r="AZ131" s="347">
        <v>10.0</v>
      </c>
      <c r="BA131" s="347">
        <v>5.0</v>
      </c>
      <c r="BB131" s="715">
        <v>4.0</v>
      </c>
      <c r="BC131" s="255"/>
    </row>
    <row r="132">
      <c r="A132" s="225" t="s">
        <v>1151</v>
      </c>
      <c r="B132" s="594" t="s">
        <v>738</v>
      </c>
      <c r="C132" s="596">
        <v>5.0</v>
      </c>
      <c r="D132" s="596">
        <v>-6.0</v>
      </c>
      <c r="E132" s="440">
        <v>12.0</v>
      </c>
      <c r="F132" s="440">
        <v>28.0</v>
      </c>
      <c r="G132" s="440">
        <v>10.0</v>
      </c>
      <c r="H132" s="383">
        <v>0.0</v>
      </c>
      <c r="I132" s="231" t="s">
        <v>53</v>
      </c>
      <c r="J132" s="231" t="s">
        <v>53</v>
      </c>
      <c r="K132" s="232" t="s">
        <v>53</v>
      </c>
      <c r="L132" s="436" t="s">
        <v>53</v>
      </c>
      <c r="M132" s="231" t="s">
        <v>53</v>
      </c>
      <c r="N132" s="231" t="s">
        <v>53</v>
      </c>
      <c r="O132" s="231" t="s">
        <v>53</v>
      </c>
      <c r="P132" s="232" t="s">
        <v>53</v>
      </c>
      <c r="Q132" s="594">
        <v>47.0</v>
      </c>
      <c r="R132" s="603">
        <v>200.0</v>
      </c>
      <c r="S132" s="440">
        <v>67.0</v>
      </c>
      <c r="T132" s="605">
        <v>2.0</v>
      </c>
      <c r="U132" s="605">
        <v>5.0</v>
      </c>
      <c r="V132" s="605">
        <v>2.0</v>
      </c>
      <c r="W132" s="440">
        <v>0.0</v>
      </c>
      <c r="X132" s="231" t="s">
        <v>53</v>
      </c>
      <c r="Y132" s="231" t="s">
        <v>53</v>
      </c>
      <c r="Z132" s="440">
        <v>-3.0</v>
      </c>
      <c r="AA132" s="604">
        <v>15.0</v>
      </c>
      <c r="AB132" s="232" t="s">
        <v>53</v>
      </c>
      <c r="AC132" s="607">
        <v>2.0</v>
      </c>
      <c r="AD132" s="440">
        <v>-3.0</v>
      </c>
      <c r="AE132" s="231" t="s">
        <v>53</v>
      </c>
      <c r="AF132" s="231" t="s">
        <v>53</v>
      </c>
      <c r="AG132" s="231" t="s">
        <v>53</v>
      </c>
      <c r="AH132" s="231" t="s">
        <v>53</v>
      </c>
      <c r="AI132" s="231" t="s">
        <v>53</v>
      </c>
      <c r="AJ132" s="231" t="s">
        <v>53</v>
      </c>
      <c r="AK132" s="231" t="s">
        <v>53</v>
      </c>
      <c r="AL132" s="231" t="s">
        <v>53</v>
      </c>
      <c r="AM132" s="231" t="s">
        <v>53</v>
      </c>
      <c r="AN132" s="231" t="s">
        <v>53</v>
      </c>
      <c r="AO132" s="231" t="s">
        <v>53</v>
      </c>
      <c r="AP132" s="231" t="s">
        <v>53</v>
      </c>
      <c r="AQ132" s="231" t="s">
        <v>53</v>
      </c>
      <c r="AR132" s="231" t="s">
        <v>53</v>
      </c>
      <c r="AS132" s="231" t="s">
        <v>53</v>
      </c>
      <c r="AT132" s="231" t="s">
        <v>53</v>
      </c>
      <c r="AU132" s="231" t="s">
        <v>53</v>
      </c>
      <c r="AV132" s="232" t="s">
        <v>53</v>
      </c>
      <c r="AW132" s="436" t="s">
        <v>53</v>
      </c>
      <c r="AX132" s="440">
        <v>2.0</v>
      </c>
      <c r="AY132" s="440">
        <v>3.0</v>
      </c>
      <c r="AZ132" s="440">
        <v>5.0</v>
      </c>
      <c r="BA132" s="440">
        <v>5.0</v>
      </c>
      <c r="BB132" s="717">
        <v>4.0</v>
      </c>
      <c r="BC132" s="263"/>
      <c r="BD132" s="406"/>
      <c r="BE132" s="406"/>
      <c r="BF132" s="406"/>
      <c r="BG132" s="406"/>
      <c r="BH132" s="406"/>
      <c r="BI132" s="406"/>
      <c r="BJ132" s="406"/>
      <c r="BK132" s="406"/>
      <c r="BL132" s="406"/>
      <c r="BM132" s="406"/>
      <c r="BN132" s="406"/>
      <c r="BO132" s="406"/>
      <c r="BP132" s="406"/>
      <c r="BQ132" s="406"/>
      <c r="BR132" s="406"/>
      <c r="BS132" s="406"/>
    </row>
    <row r="133">
      <c r="A133" s="272" t="s">
        <v>710</v>
      </c>
    </row>
    <row r="134">
      <c r="A134" s="273" t="s">
        <v>1152</v>
      </c>
      <c r="B134" s="718" t="s">
        <v>1153</v>
      </c>
      <c r="C134" s="372">
        <v>2.0</v>
      </c>
      <c r="D134" s="357">
        <v>-8.0</v>
      </c>
      <c r="E134" s="719">
        <v>35.0</v>
      </c>
      <c r="F134" s="372">
        <v>40.0</v>
      </c>
      <c r="G134" s="370">
        <v>40.0</v>
      </c>
      <c r="H134" s="372">
        <v>40.0</v>
      </c>
      <c r="I134" s="280" t="s">
        <v>53</v>
      </c>
      <c r="J134" s="280" t="s">
        <v>53</v>
      </c>
      <c r="K134" s="364" t="s">
        <v>53</v>
      </c>
      <c r="L134" s="366" t="s">
        <v>53</v>
      </c>
      <c r="M134" s="355">
        <v>-11.0</v>
      </c>
      <c r="N134" s="372">
        <v>5.0</v>
      </c>
      <c r="O134" s="357">
        <v>20.0</v>
      </c>
      <c r="P134" s="720" t="s">
        <v>829</v>
      </c>
      <c r="Q134" s="370">
        <v>45.0</v>
      </c>
      <c r="R134" s="357">
        <v>200.0</v>
      </c>
      <c r="S134" s="355">
        <v>259.0</v>
      </c>
      <c r="T134" s="357" t="s">
        <v>200</v>
      </c>
      <c r="U134" s="357">
        <v>3.0</v>
      </c>
      <c r="V134" s="357" t="s">
        <v>200</v>
      </c>
      <c r="W134" s="372">
        <v>0.0</v>
      </c>
      <c r="X134" s="280" t="s">
        <v>53</v>
      </c>
      <c r="Y134" s="280" t="s">
        <v>53</v>
      </c>
      <c r="Z134" s="357">
        <v>-5.0</v>
      </c>
      <c r="AA134" s="372">
        <v>-10.0</v>
      </c>
      <c r="AB134" s="364" t="s">
        <v>53</v>
      </c>
      <c r="AC134" s="366" t="s">
        <v>53</v>
      </c>
      <c r="AD134" s="372">
        <v>-3.0</v>
      </c>
      <c r="AE134" s="280" t="s">
        <v>53</v>
      </c>
      <c r="AF134" s="280" t="s">
        <v>53</v>
      </c>
      <c r="AG134" s="280" t="s">
        <v>53</v>
      </c>
      <c r="AH134" s="280" t="s">
        <v>53</v>
      </c>
      <c r="AI134" s="280" t="s">
        <v>53</v>
      </c>
      <c r="AJ134" s="280" t="s">
        <v>53</v>
      </c>
      <c r="AK134" s="280" t="s">
        <v>53</v>
      </c>
      <c r="AL134" s="280" t="s">
        <v>53</v>
      </c>
      <c r="AM134" s="280" t="s">
        <v>53</v>
      </c>
      <c r="AN134" s="280" t="s">
        <v>53</v>
      </c>
      <c r="AO134" s="280" t="s">
        <v>53</v>
      </c>
      <c r="AP134" s="280" t="s">
        <v>53</v>
      </c>
      <c r="AQ134" s="280" t="s">
        <v>53</v>
      </c>
      <c r="AR134" s="280" t="s">
        <v>53</v>
      </c>
      <c r="AS134" s="280" t="s">
        <v>53</v>
      </c>
      <c r="AT134" s="280" t="s">
        <v>53</v>
      </c>
      <c r="AU134" s="280" t="s">
        <v>53</v>
      </c>
      <c r="AV134" s="364" t="s">
        <v>53</v>
      </c>
      <c r="AW134" s="366" t="s">
        <v>53</v>
      </c>
      <c r="AX134" s="591" t="s">
        <v>53</v>
      </c>
      <c r="AY134" s="280" t="s">
        <v>53</v>
      </c>
      <c r="AZ134" s="280" t="s">
        <v>53</v>
      </c>
      <c r="BA134" s="591" t="s">
        <v>53</v>
      </c>
      <c r="BB134" s="649" t="s">
        <v>53</v>
      </c>
      <c r="BC134" s="326"/>
      <c r="BD134" s="233"/>
      <c r="BE134" s="233"/>
      <c r="BF134" s="233"/>
      <c r="BG134" s="233"/>
      <c r="BH134" s="233"/>
      <c r="BI134" s="233"/>
      <c r="BJ134" s="233"/>
      <c r="BK134" s="233"/>
      <c r="BL134" s="233"/>
      <c r="BM134" s="233"/>
      <c r="BN134" s="233"/>
      <c r="BO134" s="233"/>
      <c r="BP134" s="233"/>
      <c r="BQ134" s="233"/>
      <c r="BR134" s="233"/>
      <c r="BS134" s="233"/>
    </row>
    <row r="135">
      <c r="A135" s="215" t="s">
        <v>1154</v>
      </c>
      <c r="B135" s="721" t="s">
        <v>1146</v>
      </c>
      <c r="C135" s="445">
        <v>2.0</v>
      </c>
      <c r="D135" s="449">
        <v>-8.0</v>
      </c>
      <c r="E135" s="722">
        <v>58.0</v>
      </c>
      <c r="F135" s="449">
        <v>63.0</v>
      </c>
      <c r="G135" s="448">
        <v>75.0</v>
      </c>
      <c r="H135" s="449">
        <v>75.0</v>
      </c>
      <c r="I135" s="198" t="s">
        <v>53</v>
      </c>
      <c r="J135" s="198" t="s">
        <v>53</v>
      </c>
      <c r="K135" s="201" t="s">
        <v>53</v>
      </c>
      <c r="L135" s="202" t="s">
        <v>53</v>
      </c>
      <c r="M135" s="445">
        <v>-7.0</v>
      </c>
      <c r="N135" s="451">
        <v>7.0</v>
      </c>
      <c r="O135" s="451">
        <v>-10.0</v>
      </c>
      <c r="P135" s="723" t="s">
        <v>202</v>
      </c>
      <c r="Q135" s="444">
        <v>55.0</v>
      </c>
      <c r="R135" s="449">
        <v>100.0</v>
      </c>
      <c r="S135" s="451">
        <v>259.0</v>
      </c>
      <c r="T135" s="449" t="s">
        <v>200</v>
      </c>
      <c r="U135" s="449">
        <v>3.0</v>
      </c>
      <c r="V135" s="449" t="s">
        <v>200</v>
      </c>
      <c r="W135" s="445">
        <v>0.0</v>
      </c>
      <c r="X135" s="198" t="s">
        <v>53</v>
      </c>
      <c r="Y135" s="198" t="s">
        <v>53</v>
      </c>
      <c r="Z135" s="449">
        <v>-5.0</v>
      </c>
      <c r="AA135" s="445">
        <v>-10.0</v>
      </c>
      <c r="AB135" s="201" t="s">
        <v>53</v>
      </c>
      <c r="AC135" s="202" t="s">
        <v>53</v>
      </c>
      <c r="AD135" s="451">
        <v>-6.0</v>
      </c>
      <c r="AE135" s="198" t="s">
        <v>53</v>
      </c>
      <c r="AF135" s="198" t="s">
        <v>53</v>
      </c>
      <c r="AG135" s="198" t="s">
        <v>53</v>
      </c>
      <c r="AH135" s="198" t="s">
        <v>53</v>
      </c>
      <c r="AI135" s="198" t="s">
        <v>53</v>
      </c>
      <c r="AJ135" s="198" t="s">
        <v>53</v>
      </c>
      <c r="AK135" s="198" t="s">
        <v>53</v>
      </c>
      <c r="AL135" s="198" t="s">
        <v>53</v>
      </c>
      <c r="AM135" s="198" t="s">
        <v>53</v>
      </c>
      <c r="AN135" s="198" t="s">
        <v>53</v>
      </c>
      <c r="AO135" s="198" t="s">
        <v>53</v>
      </c>
      <c r="AP135" s="198" t="s">
        <v>53</v>
      </c>
      <c r="AQ135" s="198" t="s">
        <v>53</v>
      </c>
      <c r="AR135" s="198" t="s">
        <v>53</v>
      </c>
      <c r="AS135" s="198" t="s">
        <v>53</v>
      </c>
      <c r="AT135" s="198" t="s">
        <v>53</v>
      </c>
      <c r="AU135" s="198" t="s">
        <v>53</v>
      </c>
      <c r="AV135" s="201" t="s">
        <v>53</v>
      </c>
      <c r="AW135" s="202" t="s">
        <v>53</v>
      </c>
      <c r="AX135" s="636" t="s">
        <v>53</v>
      </c>
      <c r="AY135" s="198" t="s">
        <v>53</v>
      </c>
      <c r="AZ135" s="198" t="s">
        <v>53</v>
      </c>
      <c r="BA135" s="636" t="s">
        <v>53</v>
      </c>
      <c r="BB135" s="662" t="s">
        <v>53</v>
      </c>
      <c r="BC135" s="255"/>
    </row>
    <row r="136">
      <c r="A136" s="215" t="s">
        <v>1155</v>
      </c>
      <c r="B136" s="444" t="s">
        <v>713</v>
      </c>
      <c r="C136" s="445">
        <v>2.0</v>
      </c>
      <c r="D136" s="449">
        <v>-8.0</v>
      </c>
      <c r="E136" s="722">
        <v>52.0</v>
      </c>
      <c r="F136" s="449">
        <v>56.0</v>
      </c>
      <c r="G136" s="448">
        <v>75.0</v>
      </c>
      <c r="H136" s="449">
        <v>75.0</v>
      </c>
      <c r="I136" s="198" t="s">
        <v>53</v>
      </c>
      <c r="J136" s="198" t="s">
        <v>53</v>
      </c>
      <c r="K136" s="201" t="s">
        <v>53</v>
      </c>
      <c r="L136" s="202" t="s">
        <v>53</v>
      </c>
      <c r="M136" s="445">
        <v>-7.0</v>
      </c>
      <c r="N136" s="451">
        <v>7.0</v>
      </c>
      <c r="O136" s="451">
        <v>-10.0</v>
      </c>
      <c r="P136" s="723" t="s">
        <v>202</v>
      </c>
      <c r="Q136" s="444">
        <v>55.0</v>
      </c>
      <c r="R136" s="449">
        <v>100.0</v>
      </c>
      <c r="S136" s="451">
        <v>259.0</v>
      </c>
      <c r="T136" s="449" t="s">
        <v>200</v>
      </c>
      <c r="U136" s="449">
        <v>3.0</v>
      </c>
      <c r="V136" s="449" t="s">
        <v>200</v>
      </c>
      <c r="W136" s="445">
        <v>0.0</v>
      </c>
      <c r="X136" s="198" t="s">
        <v>53</v>
      </c>
      <c r="Y136" s="198" t="s">
        <v>53</v>
      </c>
      <c r="Z136" s="449">
        <v>-5.0</v>
      </c>
      <c r="AA136" s="445">
        <v>-10.0</v>
      </c>
      <c r="AB136" s="201" t="s">
        <v>53</v>
      </c>
      <c r="AC136" s="202" t="s">
        <v>53</v>
      </c>
      <c r="AD136" s="451">
        <v>-6.0</v>
      </c>
      <c r="AE136" s="198" t="s">
        <v>53</v>
      </c>
      <c r="AF136" s="198" t="s">
        <v>53</v>
      </c>
      <c r="AG136" s="198" t="s">
        <v>53</v>
      </c>
      <c r="AH136" s="198" t="s">
        <v>53</v>
      </c>
      <c r="AI136" s="198" t="s">
        <v>53</v>
      </c>
      <c r="AJ136" s="198" t="s">
        <v>53</v>
      </c>
      <c r="AK136" s="198" t="s">
        <v>53</v>
      </c>
      <c r="AL136" s="198" t="s">
        <v>53</v>
      </c>
      <c r="AM136" s="198" t="s">
        <v>53</v>
      </c>
      <c r="AN136" s="198" t="s">
        <v>53</v>
      </c>
      <c r="AO136" s="198" t="s">
        <v>53</v>
      </c>
      <c r="AP136" s="198" t="s">
        <v>53</v>
      </c>
      <c r="AQ136" s="198" t="s">
        <v>53</v>
      </c>
      <c r="AR136" s="198" t="s">
        <v>53</v>
      </c>
      <c r="AS136" s="198" t="s">
        <v>53</v>
      </c>
      <c r="AT136" s="198" t="s">
        <v>53</v>
      </c>
      <c r="AU136" s="198" t="s">
        <v>53</v>
      </c>
      <c r="AV136" s="201" t="s">
        <v>53</v>
      </c>
      <c r="AW136" s="202" t="s">
        <v>53</v>
      </c>
      <c r="AX136" s="636" t="s">
        <v>53</v>
      </c>
      <c r="AY136" s="198" t="s">
        <v>53</v>
      </c>
      <c r="AZ136" s="198" t="s">
        <v>53</v>
      </c>
      <c r="BA136" s="636" t="s">
        <v>53</v>
      </c>
      <c r="BB136" s="662" t="s">
        <v>53</v>
      </c>
      <c r="BC136" s="255"/>
    </row>
    <row r="137">
      <c r="A137" s="215" t="s">
        <v>1156</v>
      </c>
      <c r="B137" s="444" t="s">
        <v>713</v>
      </c>
      <c r="C137" s="445">
        <v>5.0</v>
      </c>
      <c r="D137" s="449">
        <v>-8.0</v>
      </c>
      <c r="E137" s="446">
        <v>40.0</v>
      </c>
      <c r="F137" s="445">
        <v>42.0</v>
      </c>
      <c r="G137" s="444">
        <v>40.0</v>
      </c>
      <c r="H137" s="445">
        <v>40.0</v>
      </c>
      <c r="I137" s="445">
        <v>35.0</v>
      </c>
      <c r="J137" s="445">
        <v>10.0</v>
      </c>
      <c r="K137" s="201" t="s">
        <v>53</v>
      </c>
      <c r="L137" s="202" t="s">
        <v>53</v>
      </c>
      <c r="M137" s="449">
        <v>10.0</v>
      </c>
      <c r="N137" s="449">
        <v>-10.0</v>
      </c>
      <c r="O137" s="451">
        <v>-10.0</v>
      </c>
      <c r="P137" s="201" t="s">
        <v>53</v>
      </c>
      <c r="Q137" s="444">
        <v>45.0</v>
      </c>
      <c r="R137" s="445">
        <v>300.0</v>
      </c>
      <c r="S137" s="451">
        <v>259.0</v>
      </c>
      <c r="T137" s="449" t="s">
        <v>200</v>
      </c>
      <c r="U137" s="449">
        <v>3.0</v>
      </c>
      <c r="V137" s="449" t="s">
        <v>200</v>
      </c>
      <c r="W137" s="445">
        <v>0.0</v>
      </c>
      <c r="X137" s="198" t="s">
        <v>53</v>
      </c>
      <c r="Y137" s="198" t="s">
        <v>53</v>
      </c>
      <c r="Z137" s="636" t="s">
        <v>53</v>
      </c>
      <c r="AA137" s="445">
        <v>-20.0</v>
      </c>
      <c r="AB137" s="724">
        <v>10.0</v>
      </c>
      <c r="AC137" s="444">
        <v>6.0</v>
      </c>
      <c r="AD137" s="445">
        <v>10.0</v>
      </c>
      <c r="AE137" s="198" t="s">
        <v>53</v>
      </c>
      <c r="AF137" s="198" t="s">
        <v>53</v>
      </c>
      <c r="AG137" s="198" t="s">
        <v>53</v>
      </c>
      <c r="AH137" s="198" t="s">
        <v>53</v>
      </c>
      <c r="AI137" s="198" t="s">
        <v>53</v>
      </c>
      <c r="AJ137" s="198" t="s">
        <v>53</v>
      </c>
      <c r="AK137" s="198" t="s">
        <v>53</v>
      </c>
      <c r="AL137" s="198" t="s">
        <v>53</v>
      </c>
      <c r="AM137" s="198" t="s">
        <v>53</v>
      </c>
      <c r="AN137" s="198" t="s">
        <v>53</v>
      </c>
      <c r="AO137" s="198" t="s">
        <v>53</v>
      </c>
      <c r="AP137" s="198" t="s">
        <v>53</v>
      </c>
      <c r="AQ137" s="198" t="s">
        <v>53</v>
      </c>
      <c r="AR137" s="198" t="s">
        <v>53</v>
      </c>
      <c r="AS137" s="198" t="s">
        <v>53</v>
      </c>
      <c r="AT137" s="198" t="s">
        <v>53</v>
      </c>
      <c r="AU137" s="198" t="s">
        <v>53</v>
      </c>
      <c r="AV137" s="201" t="s">
        <v>53</v>
      </c>
      <c r="AW137" s="444">
        <v>15.0</v>
      </c>
      <c r="AX137" s="636" t="s">
        <v>53</v>
      </c>
      <c r="AY137" s="198" t="s">
        <v>53</v>
      </c>
      <c r="AZ137" s="198" t="s">
        <v>53</v>
      </c>
      <c r="BA137" s="636" t="s">
        <v>53</v>
      </c>
      <c r="BB137" s="662" t="s">
        <v>53</v>
      </c>
      <c r="BC137" s="255"/>
    </row>
    <row r="138">
      <c r="A138" s="215" t="s">
        <v>1157</v>
      </c>
      <c r="B138" s="444" t="s">
        <v>1150</v>
      </c>
      <c r="C138" s="445">
        <v>6.0</v>
      </c>
      <c r="D138" s="445">
        <v>-7.0</v>
      </c>
      <c r="E138" s="446">
        <v>40.0</v>
      </c>
      <c r="F138" s="449">
        <v>50.0</v>
      </c>
      <c r="G138" s="444">
        <v>30.0</v>
      </c>
      <c r="H138" s="445">
        <v>30.0</v>
      </c>
      <c r="I138" s="198" t="s">
        <v>53</v>
      </c>
      <c r="J138" s="198" t="s">
        <v>53</v>
      </c>
      <c r="K138" s="201" t="s">
        <v>53</v>
      </c>
      <c r="L138" s="202" t="s">
        <v>53</v>
      </c>
      <c r="M138" s="445">
        <v>6.0</v>
      </c>
      <c r="N138" s="445">
        <v>3.0</v>
      </c>
      <c r="O138" s="198" t="s">
        <v>53</v>
      </c>
      <c r="P138" s="201" t="s">
        <v>53</v>
      </c>
      <c r="Q138" s="444">
        <v>55.0</v>
      </c>
      <c r="R138" s="449">
        <v>200.0</v>
      </c>
      <c r="S138" s="451">
        <v>259.0</v>
      </c>
      <c r="T138" s="449" t="s">
        <v>200</v>
      </c>
      <c r="U138" s="449">
        <v>3.0</v>
      </c>
      <c r="V138" s="449" t="s">
        <v>200</v>
      </c>
      <c r="W138" s="445">
        <v>0.0</v>
      </c>
      <c r="X138" s="198" t="s">
        <v>53</v>
      </c>
      <c r="Y138" s="198" t="s">
        <v>53</v>
      </c>
      <c r="Z138" s="636" t="s">
        <v>53</v>
      </c>
      <c r="AA138" s="445">
        <v>-10.0</v>
      </c>
      <c r="AB138" s="201" t="s">
        <v>53</v>
      </c>
      <c r="AC138" s="444">
        <v>8.0</v>
      </c>
      <c r="AD138" s="449">
        <v>12.0</v>
      </c>
      <c r="AE138" s="198" t="s">
        <v>53</v>
      </c>
      <c r="AF138" s="198" t="s">
        <v>53</v>
      </c>
      <c r="AG138" s="449">
        <v>15.0</v>
      </c>
      <c r="AH138" s="198" t="s">
        <v>53</v>
      </c>
      <c r="AI138" s="198" t="s">
        <v>53</v>
      </c>
      <c r="AJ138" s="198" t="s">
        <v>53</v>
      </c>
      <c r="AK138" s="449">
        <v>15.0</v>
      </c>
      <c r="AL138" s="198" t="s">
        <v>53</v>
      </c>
      <c r="AM138" s="198" t="s">
        <v>53</v>
      </c>
      <c r="AN138" s="198" t="s">
        <v>53</v>
      </c>
      <c r="AO138" s="198" t="s">
        <v>53</v>
      </c>
      <c r="AP138" s="198" t="s">
        <v>53</v>
      </c>
      <c r="AQ138" s="198" t="s">
        <v>53</v>
      </c>
      <c r="AR138" s="198" t="s">
        <v>53</v>
      </c>
      <c r="AS138" s="198" t="s">
        <v>53</v>
      </c>
      <c r="AT138" s="198" t="s">
        <v>53</v>
      </c>
      <c r="AU138" s="198" t="s">
        <v>53</v>
      </c>
      <c r="AV138" s="201" t="s">
        <v>53</v>
      </c>
      <c r="AW138" s="444">
        <v>12.0</v>
      </c>
      <c r="AX138" s="636" t="s">
        <v>53</v>
      </c>
      <c r="AY138" s="198" t="s">
        <v>53</v>
      </c>
      <c r="AZ138" s="198" t="s">
        <v>53</v>
      </c>
      <c r="BA138" s="636" t="s">
        <v>53</v>
      </c>
      <c r="BB138" s="662" t="s">
        <v>53</v>
      </c>
      <c r="BC138" s="255"/>
    </row>
    <row r="139">
      <c r="A139" s="215" t="s">
        <v>1158</v>
      </c>
      <c r="B139" s="444" t="s">
        <v>829</v>
      </c>
      <c r="C139" s="445">
        <v>2.0</v>
      </c>
      <c r="D139" s="449">
        <v>-8.0</v>
      </c>
      <c r="E139" s="722">
        <v>60.0</v>
      </c>
      <c r="F139" s="449">
        <v>75.0</v>
      </c>
      <c r="G139" s="444">
        <v>30.0</v>
      </c>
      <c r="H139" s="445">
        <v>30.0</v>
      </c>
      <c r="I139" s="198" t="s">
        <v>53</v>
      </c>
      <c r="J139" s="198" t="s">
        <v>53</v>
      </c>
      <c r="K139" s="201" t="s">
        <v>53</v>
      </c>
      <c r="L139" s="202" t="s">
        <v>53</v>
      </c>
      <c r="M139" s="449">
        <v>8.0</v>
      </c>
      <c r="N139" s="445">
        <v>5.0</v>
      </c>
      <c r="O139" s="198" t="s">
        <v>53</v>
      </c>
      <c r="P139" s="201" t="s">
        <v>53</v>
      </c>
      <c r="Q139" s="444">
        <v>50.0</v>
      </c>
      <c r="R139" s="445">
        <v>300.0</v>
      </c>
      <c r="S139" s="445">
        <v>242.0</v>
      </c>
      <c r="T139" s="449" t="s">
        <v>200</v>
      </c>
      <c r="U139" s="449">
        <v>3.0</v>
      </c>
      <c r="V139" s="449" t="s">
        <v>200</v>
      </c>
      <c r="W139" s="445">
        <v>0.0</v>
      </c>
      <c r="X139" s="198" t="s">
        <v>53</v>
      </c>
      <c r="Y139" s="198" t="s">
        <v>53</v>
      </c>
      <c r="Z139" s="636" t="s">
        <v>53</v>
      </c>
      <c r="AA139" s="445">
        <v>-20.0</v>
      </c>
      <c r="AB139" s="201" t="s">
        <v>53</v>
      </c>
      <c r="AC139" s="444">
        <v>7.0</v>
      </c>
      <c r="AD139" s="449">
        <v>15.0</v>
      </c>
      <c r="AE139" s="198" t="s">
        <v>53</v>
      </c>
      <c r="AF139" s="198" t="s">
        <v>53</v>
      </c>
      <c r="AG139" s="198" t="s">
        <v>53</v>
      </c>
      <c r="AH139" s="198" t="s">
        <v>53</v>
      </c>
      <c r="AI139" s="198" t="s">
        <v>53</v>
      </c>
      <c r="AJ139" s="198" t="s">
        <v>53</v>
      </c>
      <c r="AK139" s="198" t="s">
        <v>53</v>
      </c>
      <c r="AL139" s="198" t="s">
        <v>53</v>
      </c>
      <c r="AM139" s="198" t="s">
        <v>53</v>
      </c>
      <c r="AN139" s="198" t="s">
        <v>53</v>
      </c>
      <c r="AO139" s="198" t="s">
        <v>53</v>
      </c>
      <c r="AP139" s="198" t="s">
        <v>53</v>
      </c>
      <c r="AQ139" s="198" t="s">
        <v>53</v>
      </c>
      <c r="AR139" s="198" t="s">
        <v>53</v>
      </c>
      <c r="AS139" s="198" t="s">
        <v>53</v>
      </c>
      <c r="AT139" s="198" t="s">
        <v>53</v>
      </c>
      <c r="AU139" s="198" t="s">
        <v>53</v>
      </c>
      <c r="AV139" s="201" t="s">
        <v>53</v>
      </c>
      <c r="AW139" s="444">
        <v>12.0</v>
      </c>
      <c r="AX139" s="636" t="s">
        <v>53</v>
      </c>
      <c r="AY139" s="198" t="s">
        <v>53</v>
      </c>
      <c r="AZ139" s="198" t="s">
        <v>53</v>
      </c>
      <c r="BA139" s="636" t="s">
        <v>53</v>
      </c>
      <c r="BB139" s="662" t="s">
        <v>53</v>
      </c>
      <c r="BC139" s="255"/>
    </row>
    <row r="140">
      <c r="A140" s="225" t="s">
        <v>1159</v>
      </c>
      <c r="B140" s="725" t="s">
        <v>1160</v>
      </c>
      <c r="C140" s="351">
        <v>0.0</v>
      </c>
      <c r="D140" s="333">
        <v>0.0</v>
      </c>
      <c r="E140" s="726">
        <v>5.0</v>
      </c>
      <c r="F140" s="458">
        <v>5.0</v>
      </c>
      <c r="G140" s="456">
        <v>70.0</v>
      </c>
      <c r="H140" s="453">
        <v>90.0</v>
      </c>
      <c r="I140" s="231" t="s">
        <v>53</v>
      </c>
      <c r="J140" s="231" t="s">
        <v>53</v>
      </c>
      <c r="K140" s="232" t="s">
        <v>53</v>
      </c>
      <c r="L140" s="436" t="s">
        <v>53</v>
      </c>
      <c r="M140" s="231" t="s">
        <v>53</v>
      </c>
      <c r="N140" s="231" t="s">
        <v>53</v>
      </c>
      <c r="O140" s="231" t="s">
        <v>53</v>
      </c>
      <c r="P140" s="232" t="s">
        <v>53</v>
      </c>
      <c r="Q140" s="725">
        <v>50.0</v>
      </c>
      <c r="R140" s="462">
        <v>200.0</v>
      </c>
      <c r="S140" s="462">
        <v>175.0</v>
      </c>
      <c r="T140" s="453" t="s">
        <v>200</v>
      </c>
      <c r="U140" s="453">
        <v>3.0</v>
      </c>
      <c r="V140" s="453" t="s">
        <v>200</v>
      </c>
      <c r="W140" s="462">
        <v>0.0</v>
      </c>
      <c r="X140" s="231" t="s">
        <v>53</v>
      </c>
      <c r="Y140" s="231" t="s">
        <v>53</v>
      </c>
      <c r="Z140" s="453">
        <v>-5.0</v>
      </c>
      <c r="AA140" s="453">
        <v>-90.0</v>
      </c>
      <c r="AB140" s="727">
        <v>10.0</v>
      </c>
      <c r="AC140" s="456">
        <v>15.0</v>
      </c>
      <c r="AD140" s="453">
        <v>12.0</v>
      </c>
      <c r="AE140" s="231" t="s">
        <v>53</v>
      </c>
      <c r="AF140" s="231" t="s">
        <v>53</v>
      </c>
      <c r="AG140" s="231" t="s">
        <v>53</v>
      </c>
      <c r="AH140" s="231" t="s">
        <v>53</v>
      </c>
      <c r="AI140" s="231" t="s">
        <v>53</v>
      </c>
      <c r="AJ140" s="231" t="s">
        <v>53</v>
      </c>
      <c r="AK140" s="231" t="s">
        <v>53</v>
      </c>
      <c r="AL140" s="231" t="s">
        <v>53</v>
      </c>
      <c r="AM140" s="231" t="s">
        <v>53</v>
      </c>
      <c r="AN140" s="231" t="s">
        <v>53</v>
      </c>
      <c r="AO140" s="231" t="s">
        <v>53</v>
      </c>
      <c r="AP140" s="231" t="s">
        <v>53</v>
      </c>
      <c r="AQ140" s="231" t="s">
        <v>53</v>
      </c>
      <c r="AR140" s="231" t="s">
        <v>53</v>
      </c>
      <c r="AS140" s="231" t="s">
        <v>53</v>
      </c>
      <c r="AT140" s="231" t="s">
        <v>53</v>
      </c>
      <c r="AU140" s="231" t="s">
        <v>53</v>
      </c>
      <c r="AV140" s="232" t="s">
        <v>53</v>
      </c>
      <c r="AW140" s="725">
        <v>5.0</v>
      </c>
      <c r="AX140" s="575" t="s">
        <v>53</v>
      </c>
      <c r="AY140" s="231" t="s">
        <v>53</v>
      </c>
      <c r="AZ140" s="231" t="s">
        <v>53</v>
      </c>
      <c r="BA140" s="575" t="s">
        <v>53</v>
      </c>
      <c r="BB140" s="659" t="s">
        <v>53</v>
      </c>
      <c r="BC140" s="263"/>
      <c r="BD140" s="406"/>
      <c r="BE140" s="406"/>
      <c r="BF140" s="406"/>
      <c r="BG140" s="406"/>
      <c r="BH140" s="406"/>
      <c r="BI140" s="406"/>
      <c r="BJ140" s="406"/>
      <c r="BK140" s="406"/>
      <c r="BL140" s="406"/>
      <c r="BM140" s="406"/>
      <c r="BN140" s="406"/>
      <c r="BO140" s="406"/>
      <c r="BP140" s="406"/>
      <c r="BQ140" s="406"/>
      <c r="BR140" s="406"/>
      <c r="BS140" s="406"/>
    </row>
    <row r="141" ht="7.5" customHeight="1">
      <c r="A141" s="464"/>
      <c r="B141" s="464"/>
      <c r="C141" s="464"/>
      <c r="D141" s="464"/>
      <c r="E141" s="464"/>
      <c r="F141" s="464"/>
      <c r="G141" s="464"/>
      <c r="H141" s="464"/>
      <c r="I141" s="464"/>
      <c r="J141" s="464"/>
      <c r="K141" s="464"/>
      <c r="L141" s="464"/>
      <c r="M141" s="464"/>
      <c r="N141" s="464"/>
      <c r="O141" s="464"/>
      <c r="P141" s="464"/>
      <c r="Q141" s="464"/>
      <c r="R141" s="464"/>
      <c r="S141" s="464"/>
      <c r="T141" s="464"/>
      <c r="U141" s="464"/>
      <c r="V141" s="464"/>
      <c r="W141" s="464"/>
      <c r="X141" s="464"/>
      <c r="Y141" s="464"/>
      <c r="Z141" s="464"/>
      <c r="AA141" s="464"/>
      <c r="AB141" s="464"/>
      <c r="AC141" s="464"/>
      <c r="AD141" s="464"/>
      <c r="AE141" s="464"/>
      <c r="AF141" s="464"/>
      <c r="AG141" s="464"/>
      <c r="AH141" s="464"/>
      <c r="AI141" s="464"/>
      <c r="AJ141" s="464"/>
      <c r="AK141" s="464"/>
      <c r="AL141" s="464"/>
      <c r="AM141" s="464"/>
      <c r="AN141" s="464"/>
      <c r="AO141" s="464"/>
      <c r="AP141" s="464"/>
      <c r="AQ141" s="464"/>
      <c r="AR141" s="464"/>
      <c r="AS141" s="464"/>
      <c r="AT141" s="464"/>
      <c r="AU141" s="464"/>
      <c r="AV141" s="464"/>
      <c r="AW141" s="464"/>
      <c r="AX141" s="464"/>
      <c r="AY141" s="464"/>
      <c r="AZ141" s="464"/>
      <c r="BA141" s="464"/>
      <c r="BB141" s="464"/>
      <c r="BC141" s="464"/>
      <c r="BD141" s="464"/>
      <c r="BE141" s="464"/>
      <c r="BF141" s="464"/>
      <c r="BG141" s="464"/>
      <c r="BH141" s="464"/>
      <c r="BI141" s="464"/>
      <c r="BJ141" s="464"/>
      <c r="BK141" s="464"/>
      <c r="BL141" s="464"/>
      <c r="BM141" s="464"/>
      <c r="BN141" s="464"/>
      <c r="BO141" s="464"/>
      <c r="BP141" s="464"/>
      <c r="BQ141" s="464"/>
      <c r="BR141" s="464"/>
      <c r="BS141" s="464"/>
    </row>
    <row r="142">
      <c r="A142" s="728" t="s">
        <v>1161</v>
      </c>
    </row>
    <row r="143">
      <c r="A143" s="272" t="s">
        <v>774</v>
      </c>
    </row>
    <row r="144">
      <c r="A144" s="273" t="s">
        <v>1162</v>
      </c>
      <c r="B144" s="494">
        <v>-0.03</v>
      </c>
      <c r="C144" s="409" t="s">
        <v>506</v>
      </c>
      <c r="D144" s="409" t="s">
        <v>895</v>
      </c>
      <c r="E144" s="278">
        <v>14.0</v>
      </c>
      <c r="F144" s="278">
        <v>12.0</v>
      </c>
      <c r="G144" s="278">
        <v>10.0</v>
      </c>
      <c r="H144" s="278">
        <v>5.0</v>
      </c>
      <c r="I144" s="280" t="s">
        <v>53</v>
      </c>
      <c r="J144" s="280" t="s">
        <v>53</v>
      </c>
      <c r="K144" s="364" t="s">
        <v>53</v>
      </c>
      <c r="L144" s="366" t="s">
        <v>53</v>
      </c>
      <c r="M144" s="322">
        <v>-8.0</v>
      </c>
      <c r="N144" s="322">
        <v>5.0</v>
      </c>
      <c r="O144" s="322">
        <v>-5.0</v>
      </c>
      <c r="P144" s="364" t="s">
        <v>53</v>
      </c>
      <c r="Q144" s="411">
        <v>35.0</v>
      </c>
      <c r="R144" s="322">
        <v>500.0</v>
      </c>
      <c r="S144" s="312">
        <v>50.0</v>
      </c>
      <c r="T144" s="314" t="s">
        <v>200</v>
      </c>
      <c r="U144" s="314">
        <v>3.0</v>
      </c>
      <c r="V144" s="314" t="s">
        <v>200</v>
      </c>
      <c r="W144" s="318">
        <v>0.0</v>
      </c>
      <c r="X144" s="280" t="s">
        <v>53</v>
      </c>
      <c r="Y144" s="280" t="s">
        <v>53</v>
      </c>
      <c r="Z144" s="310">
        <v>10.0</v>
      </c>
      <c r="AA144" s="322">
        <v>-11.0</v>
      </c>
      <c r="AB144" s="649" t="s">
        <v>53</v>
      </c>
      <c r="AC144" s="366" t="s">
        <v>53</v>
      </c>
      <c r="AD144" s="322">
        <v>-2.0</v>
      </c>
      <c r="AE144" s="280" t="s">
        <v>53</v>
      </c>
      <c r="AF144" s="280" t="s">
        <v>53</v>
      </c>
      <c r="AG144" s="280" t="s">
        <v>53</v>
      </c>
      <c r="AH144" s="280" t="s">
        <v>53</v>
      </c>
      <c r="AI144" s="280" t="s">
        <v>53</v>
      </c>
      <c r="AJ144" s="280" t="s">
        <v>53</v>
      </c>
      <c r="AK144" s="280" t="s">
        <v>53</v>
      </c>
      <c r="AL144" s="280" t="s">
        <v>53</v>
      </c>
      <c r="AM144" s="280" t="s">
        <v>53</v>
      </c>
      <c r="AN144" s="280" t="s">
        <v>53</v>
      </c>
      <c r="AO144" s="280" t="s">
        <v>53</v>
      </c>
      <c r="AP144" s="280" t="s">
        <v>53</v>
      </c>
      <c r="AQ144" s="280" t="s">
        <v>53</v>
      </c>
      <c r="AR144" s="280" t="s">
        <v>53</v>
      </c>
      <c r="AS144" s="280" t="s">
        <v>53</v>
      </c>
      <c r="AT144" s="280" t="s">
        <v>53</v>
      </c>
      <c r="AU144" s="280" t="s">
        <v>53</v>
      </c>
      <c r="AV144" s="364" t="s">
        <v>53</v>
      </c>
      <c r="AW144" s="411">
        <v>-40.0</v>
      </c>
      <c r="AX144" s="280" t="s">
        <v>53</v>
      </c>
      <c r="AY144" s="280" t="s">
        <v>53</v>
      </c>
      <c r="AZ144" s="280" t="s">
        <v>53</v>
      </c>
      <c r="BA144" s="312">
        <v>10.0</v>
      </c>
      <c r="BB144" s="324">
        <v>7.0</v>
      </c>
      <c r="BC144" s="326"/>
      <c r="BD144" s="233"/>
      <c r="BE144" s="233"/>
      <c r="BF144" s="233"/>
      <c r="BG144" s="233"/>
      <c r="BH144" s="233"/>
      <c r="BI144" s="233"/>
      <c r="BJ144" s="233"/>
      <c r="BK144" s="233"/>
      <c r="BL144" s="233"/>
      <c r="BM144" s="233"/>
      <c r="BN144" s="233"/>
      <c r="BO144" s="233"/>
      <c r="BP144" s="233"/>
      <c r="BQ144" s="233"/>
      <c r="BR144" s="233"/>
      <c r="BS144" s="233"/>
    </row>
    <row r="145">
      <c r="A145" s="215" t="s">
        <v>1163</v>
      </c>
      <c r="B145" s="204">
        <v>-0.04</v>
      </c>
      <c r="C145" s="332" t="s">
        <v>506</v>
      </c>
      <c r="D145" s="332" t="s">
        <v>612</v>
      </c>
      <c r="E145" s="351">
        <v>14.0</v>
      </c>
      <c r="F145" s="351">
        <v>12.0</v>
      </c>
      <c r="G145" s="351">
        <v>0.0</v>
      </c>
      <c r="H145" s="351">
        <v>10.0</v>
      </c>
      <c r="I145" s="198" t="s">
        <v>53</v>
      </c>
      <c r="J145" s="198" t="s">
        <v>53</v>
      </c>
      <c r="K145" s="201" t="s">
        <v>53</v>
      </c>
      <c r="L145" s="202" t="s">
        <v>53</v>
      </c>
      <c r="M145" s="205">
        <v>7.0</v>
      </c>
      <c r="N145" s="205">
        <v>10.0</v>
      </c>
      <c r="O145" s="198" t="s">
        <v>53</v>
      </c>
      <c r="P145" s="201" t="s">
        <v>53</v>
      </c>
      <c r="Q145" s="426">
        <v>40.0</v>
      </c>
      <c r="R145" s="218">
        <v>800.0</v>
      </c>
      <c r="S145" s="206">
        <v>59.0</v>
      </c>
      <c r="T145" s="345" t="s">
        <v>82</v>
      </c>
      <c r="U145" s="344">
        <v>3.0</v>
      </c>
      <c r="V145" s="345" t="s">
        <v>82</v>
      </c>
      <c r="W145" s="347">
        <v>0.0</v>
      </c>
      <c r="X145" s="198" t="s">
        <v>53</v>
      </c>
      <c r="Y145" s="198" t="s">
        <v>53</v>
      </c>
      <c r="Z145" s="198" t="s">
        <v>53</v>
      </c>
      <c r="AA145" s="198" t="s">
        <v>53</v>
      </c>
      <c r="AB145" s="662" t="s">
        <v>53</v>
      </c>
      <c r="AC145" s="204">
        <v>1.5</v>
      </c>
      <c r="AD145" s="205">
        <v>-3.0</v>
      </c>
      <c r="AE145" s="198" t="s">
        <v>53</v>
      </c>
      <c r="AF145" s="198" t="s">
        <v>53</v>
      </c>
      <c r="AG145" s="198" t="s">
        <v>53</v>
      </c>
      <c r="AH145" s="198" t="s">
        <v>53</v>
      </c>
      <c r="AI145" s="198" t="s">
        <v>53</v>
      </c>
      <c r="AJ145" s="198" t="s">
        <v>53</v>
      </c>
      <c r="AK145" s="198" t="s">
        <v>53</v>
      </c>
      <c r="AL145" s="198" t="s">
        <v>53</v>
      </c>
      <c r="AM145" s="198" t="s">
        <v>53</v>
      </c>
      <c r="AN145" s="198" t="s">
        <v>53</v>
      </c>
      <c r="AO145" s="198" t="s">
        <v>53</v>
      </c>
      <c r="AP145" s="198" t="s">
        <v>53</v>
      </c>
      <c r="AQ145" s="198" t="s">
        <v>53</v>
      </c>
      <c r="AR145" s="198" t="s">
        <v>53</v>
      </c>
      <c r="AS145" s="198" t="s">
        <v>53</v>
      </c>
      <c r="AT145" s="198" t="s">
        <v>53</v>
      </c>
      <c r="AU145" s="198" t="s">
        <v>53</v>
      </c>
      <c r="AV145" s="201" t="s">
        <v>53</v>
      </c>
      <c r="AW145" s="426">
        <v>-15.0</v>
      </c>
      <c r="AX145" s="205">
        <v>7.0</v>
      </c>
      <c r="AY145" s="205">
        <v>7.0</v>
      </c>
      <c r="AZ145" s="205">
        <v>6.0</v>
      </c>
      <c r="BA145" s="206">
        <v>13.0</v>
      </c>
      <c r="BB145" s="203">
        <v>11.0</v>
      </c>
      <c r="BC145" s="255"/>
    </row>
    <row r="146">
      <c r="A146" s="225" t="s">
        <v>1164</v>
      </c>
      <c r="B146" s="226">
        <v>-0.03</v>
      </c>
      <c r="C146" s="377" t="s">
        <v>611</v>
      </c>
      <c r="D146" s="377" t="s">
        <v>612</v>
      </c>
      <c r="E146" s="385">
        <v>12.0</v>
      </c>
      <c r="F146" s="385">
        <v>14.0</v>
      </c>
      <c r="G146" s="385">
        <v>0.0</v>
      </c>
      <c r="H146" s="385">
        <v>10.0</v>
      </c>
      <c r="I146" s="231" t="s">
        <v>53</v>
      </c>
      <c r="J146" s="231" t="s">
        <v>53</v>
      </c>
      <c r="K146" s="232" t="s">
        <v>53</v>
      </c>
      <c r="L146" s="436" t="s">
        <v>53</v>
      </c>
      <c r="M146" s="231" t="s">
        <v>53</v>
      </c>
      <c r="N146" s="231" t="s">
        <v>53</v>
      </c>
      <c r="O146" s="231" t="s">
        <v>53</v>
      </c>
      <c r="P146" s="232" t="s">
        <v>53</v>
      </c>
      <c r="Q146" s="432">
        <v>40.0</v>
      </c>
      <c r="R146" s="227">
        <v>600.0</v>
      </c>
      <c r="S146" s="391">
        <v>67.0</v>
      </c>
      <c r="T146" s="403" t="s">
        <v>82</v>
      </c>
      <c r="U146" s="399">
        <v>3.0</v>
      </c>
      <c r="V146" s="403" t="s">
        <v>82</v>
      </c>
      <c r="W146" s="440">
        <v>0.0</v>
      </c>
      <c r="X146" s="231" t="s">
        <v>53</v>
      </c>
      <c r="Y146" s="231" t="s">
        <v>53</v>
      </c>
      <c r="Z146" s="231" t="s">
        <v>53</v>
      </c>
      <c r="AA146" s="227">
        <v>-20.0</v>
      </c>
      <c r="AB146" s="659" t="s">
        <v>53</v>
      </c>
      <c r="AC146" s="226">
        <v>2.0</v>
      </c>
      <c r="AD146" s="227">
        <v>-2.0</v>
      </c>
      <c r="AE146" s="231" t="s">
        <v>53</v>
      </c>
      <c r="AF146" s="231" t="s">
        <v>53</v>
      </c>
      <c r="AG146" s="231" t="s">
        <v>53</v>
      </c>
      <c r="AH146" s="231" t="s">
        <v>53</v>
      </c>
      <c r="AI146" s="231" t="s">
        <v>53</v>
      </c>
      <c r="AJ146" s="231" t="s">
        <v>53</v>
      </c>
      <c r="AK146" s="231" t="s">
        <v>53</v>
      </c>
      <c r="AL146" s="231" t="s">
        <v>53</v>
      </c>
      <c r="AM146" s="231" t="s">
        <v>53</v>
      </c>
      <c r="AN146" s="231" t="s">
        <v>53</v>
      </c>
      <c r="AO146" s="231" t="s">
        <v>53</v>
      </c>
      <c r="AP146" s="231" t="s">
        <v>53</v>
      </c>
      <c r="AQ146" s="231" t="s">
        <v>53</v>
      </c>
      <c r="AR146" s="231" t="s">
        <v>53</v>
      </c>
      <c r="AS146" s="231" t="s">
        <v>53</v>
      </c>
      <c r="AT146" s="231" t="s">
        <v>53</v>
      </c>
      <c r="AU146" s="231" t="s">
        <v>53</v>
      </c>
      <c r="AV146" s="232" t="s">
        <v>53</v>
      </c>
      <c r="AW146" s="432">
        <v>-15.0</v>
      </c>
      <c r="AX146" s="227">
        <v>6.0</v>
      </c>
      <c r="AY146" s="227">
        <v>5.0</v>
      </c>
      <c r="AZ146" s="227">
        <v>5.0</v>
      </c>
      <c r="BA146" s="391">
        <v>10.0</v>
      </c>
      <c r="BB146" s="230">
        <v>7.0</v>
      </c>
      <c r="BC146" s="263"/>
      <c r="BD146" s="406"/>
      <c r="BE146" s="406"/>
      <c r="BF146" s="406"/>
      <c r="BG146" s="406"/>
      <c r="BH146" s="406"/>
      <c r="BI146" s="406"/>
      <c r="BJ146" s="406"/>
      <c r="BK146" s="406"/>
      <c r="BL146" s="406"/>
      <c r="BM146" s="406"/>
      <c r="BN146" s="406"/>
      <c r="BO146" s="406"/>
      <c r="BP146" s="406"/>
      <c r="BQ146" s="406"/>
      <c r="BR146" s="406"/>
      <c r="BS146" s="406"/>
    </row>
    <row r="147">
      <c r="A147" s="272" t="s">
        <v>503</v>
      </c>
    </row>
    <row r="148">
      <c r="A148" s="273" t="s">
        <v>1165</v>
      </c>
      <c r="B148" s="274">
        <v>-0.01</v>
      </c>
      <c r="C148" s="409" t="s">
        <v>506</v>
      </c>
      <c r="D148" s="409" t="s">
        <v>676</v>
      </c>
      <c r="E148" s="278">
        <v>9.0</v>
      </c>
      <c r="F148" s="277">
        <v>4.0</v>
      </c>
      <c r="G148" s="278">
        <v>0.0</v>
      </c>
      <c r="H148" s="278">
        <v>0.0</v>
      </c>
      <c r="I148" s="280" t="s">
        <v>53</v>
      </c>
      <c r="J148" s="280" t="s">
        <v>53</v>
      </c>
      <c r="K148" s="281" t="s">
        <v>53</v>
      </c>
      <c r="L148" s="289" t="s">
        <v>53</v>
      </c>
      <c r="M148" s="280" t="s">
        <v>53</v>
      </c>
      <c r="N148" s="280" t="s">
        <v>53</v>
      </c>
      <c r="O148" s="280" t="s">
        <v>53</v>
      </c>
      <c r="P148" s="281" t="s">
        <v>53</v>
      </c>
      <c r="Q148" s="274">
        <v>100.0</v>
      </c>
      <c r="R148" s="312">
        <v>100.0</v>
      </c>
      <c r="S148" s="312">
        <v>84.0</v>
      </c>
      <c r="T148" s="314" t="s">
        <v>200</v>
      </c>
      <c r="U148" s="314">
        <v>3.0</v>
      </c>
      <c r="V148" s="314" t="s">
        <v>200</v>
      </c>
      <c r="W148" s="318">
        <v>0.0</v>
      </c>
      <c r="X148" s="280" t="s">
        <v>53</v>
      </c>
      <c r="Y148" s="280" t="s">
        <v>53</v>
      </c>
      <c r="Z148" s="280" t="s">
        <v>53</v>
      </c>
      <c r="AA148" s="280" t="s">
        <v>53</v>
      </c>
      <c r="AB148" s="729" t="s">
        <v>53</v>
      </c>
      <c r="AC148" s="289" t="s">
        <v>53</v>
      </c>
      <c r="AD148" s="280" t="s">
        <v>53</v>
      </c>
      <c r="AE148" s="280" t="s">
        <v>53</v>
      </c>
      <c r="AF148" s="280" t="s">
        <v>53</v>
      </c>
      <c r="AG148" s="280" t="s">
        <v>53</v>
      </c>
      <c r="AH148" s="280" t="s">
        <v>53</v>
      </c>
      <c r="AI148" s="280" t="s">
        <v>53</v>
      </c>
      <c r="AJ148" s="280" t="s">
        <v>53</v>
      </c>
      <c r="AK148" s="280" t="s">
        <v>53</v>
      </c>
      <c r="AL148" s="280" t="s">
        <v>53</v>
      </c>
      <c r="AM148" s="280" t="s">
        <v>53</v>
      </c>
      <c r="AN148" s="280" t="s">
        <v>53</v>
      </c>
      <c r="AO148" s="280" t="s">
        <v>53</v>
      </c>
      <c r="AP148" s="280" t="s">
        <v>53</v>
      </c>
      <c r="AQ148" s="280" t="s">
        <v>53</v>
      </c>
      <c r="AR148" s="280" t="s">
        <v>53</v>
      </c>
      <c r="AS148" s="280" t="s">
        <v>53</v>
      </c>
      <c r="AT148" s="280" t="s">
        <v>53</v>
      </c>
      <c r="AU148" s="280" t="s">
        <v>53</v>
      </c>
      <c r="AV148" s="281" t="s">
        <v>53</v>
      </c>
      <c r="AW148" s="308">
        <v>-20.0</v>
      </c>
      <c r="AX148" s="280" t="s">
        <v>53</v>
      </c>
      <c r="AY148" s="280" t="s">
        <v>53</v>
      </c>
      <c r="AZ148" s="280" t="s">
        <v>53</v>
      </c>
      <c r="BA148" s="312">
        <v>11.0</v>
      </c>
      <c r="BB148" s="569">
        <v>13.0</v>
      </c>
      <c r="BC148" s="326"/>
      <c r="BD148" s="233"/>
      <c r="BE148" s="233"/>
      <c r="BF148" s="233"/>
      <c r="BG148" s="233"/>
      <c r="BH148" s="233"/>
      <c r="BI148" s="233"/>
      <c r="BJ148" s="233"/>
      <c r="BK148" s="233"/>
      <c r="BL148" s="233"/>
      <c r="BM148" s="233"/>
      <c r="BN148" s="233"/>
      <c r="BO148" s="233"/>
      <c r="BP148" s="233"/>
      <c r="BQ148" s="233"/>
      <c r="BR148" s="233"/>
      <c r="BS148" s="233"/>
    </row>
    <row r="149">
      <c r="A149" s="215" t="s">
        <v>1166</v>
      </c>
      <c r="B149" s="730" t="s">
        <v>53</v>
      </c>
      <c r="C149" s="332" t="s">
        <v>611</v>
      </c>
      <c r="D149" s="332" t="s">
        <v>676</v>
      </c>
      <c r="E149" s="351">
        <v>9.0</v>
      </c>
      <c r="F149" s="333">
        <v>4.0</v>
      </c>
      <c r="G149" s="351">
        <v>0.0</v>
      </c>
      <c r="H149" s="351">
        <v>0.0</v>
      </c>
      <c r="I149" s="198" t="s">
        <v>53</v>
      </c>
      <c r="J149" s="198" t="s">
        <v>53</v>
      </c>
      <c r="K149" s="335" t="s">
        <v>53</v>
      </c>
      <c r="L149" s="336" t="s">
        <v>53</v>
      </c>
      <c r="M149" s="198" t="s">
        <v>53</v>
      </c>
      <c r="N149" s="198" t="s">
        <v>53</v>
      </c>
      <c r="O149" s="198" t="s">
        <v>53</v>
      </c>
      <c r="P149" s="335" t="s">
        <v>53</v>
      </c>
      <c r="Q149" s="328">
        <v>100.0</v>
      </c>
      <c r="R149" s="206">
        <v>100.0</v>
      </c>
      <c r="S149" s="206">
        <v>84.0</v>
      </c>
      <c r="T149" s="344" t="s">
        <v>200</v>
      </c>
      <c r="U149" s="344">
        <v>3.0</v>
      </c>
      <c r="V149" s="344" t="s">
        <v>200</v>
      </c>
      <c r="W149" s="347">
        <v>0.0</v>
      </c>
      <c r="X149" s="198" t="s">
        <v>53</v>
      </c>
      <c r="Y149" s="198" t="s">
        <v>53</v>
      </c>
      <c r="Z149" s="198" t="s">
        <v>53</v>
      </c>
      <c r="AA149" s="198" t="s">
        <v>53</v>
      </c>
      <c r="AB149" s="731" t="s">
        <v>53</v>
      </c>
      <c r="AC149" s="336" t="s">
        <v>53</v>
      </c>
      <c r="AD149" s="198" t="s">
        <v>53</v>
      </c>
      <c r="AE149" s="198" t="s">
        <v>53</v>
      </c>
      <c r="AF149" s="198" t="s">
        <v>53</v>
      </c>
      <c r="AG149" s="198" t="s">
        <v>53</v>
      </c>
      <c r="AH149" s="198" t="s">
        <v>53</v>
      </c>
      <c r="AI149" s="198" t="s">
        <v>53</v>
      </c>
      <c r="AJ149" s="198" t="s">
        <v>53</v>
      </c>
      <c r="AK149" s="198" t="s">
        <v>53</v>
      </c>
      <c r="AL149" s="198" t="s">
        <v>53</v>
      </c>
      <c r="AM149" s="198" t="s">
        <v>53</v>
      </c>
      <c r="AN149" s="198" t="s">
        <v>53</v>
      </c>
      <c r="AO149" s="198" t="s">
        <v>53</v>
      </c>
      <c r="AP149" s="198" t="s">
        <v>53</v>
      </c>
      <c r="AQ149" s="198" t="s">
        <v>53</v>
      </c>
      <c r="AR149" s="198" t="s">
        <v>53</v>
      </c>
      <c r="AS149" s="198" t="s">
        <v>53</v>
      </c>
      <c r="AT149" s="198" t="s">
        <v>53</v>
      </c>
      <c r="AU149" s="198" t="s">
        <v>53</v>
      </c>
      <c r="AV149" s="335" t="s">
        <v>53</v>
      </c>
      <c r="AW149" s="343">
        <v>-20.0</v>
      </c>
      <c r="AX149" s="198" t="s">
        <v>53</v>
      </c>
      <c r="AY149" s="198" t="s">
        <v>53</v>
      </c>
      <c r="AZ149" s="198" t="s">
        <v>53</v>
      </c>
      <c r="BA149" s="206">
        <v>11.0</v>
      </c>
      <c r="BB149" s="223">
        <v>13.0</v>
      </c>
      <c r="BC149" s="255"/>
    </row>
    <row r="150">
      <c r="A150" s="215" t="s">
        <v>1167</v>
      </c>
      <c r="B150" s="730" t="s">
        <v>53</v>
      </c>
      <c r="C150" s="332" t="s">
        <v>611</v>
      </c>
      <c r="D150" s="332" t="s">
        <v>895</v>
      </c>
      <c r="E150" s="351">
        <v>9.0</v>
      </c>
      <c r="F150" s="333">
        <v>4.0</v>
      </c>
      <c r="G150" s="351">
        <v>0.0</v>
      </c>
      <c r="H150" s="351">
        <v>0.0</v>
      </c>
      <c r="I150" s="198" t="s">
        <v>53</v>
      </c>
      <c r="J150" s="198" t="s">
        <v>53</v>
      </c>
      <c r="K150" s="335" t="s">
        <v>53</v>
      </c>
      <c r="L150" s="336" t="s">
        <v>53</v>
      </c>
      <c r="M150" s="198" t="s">
        <v>53</v>
      </c>
      <c r="N150" s="198" t="s">
        <v>53</v>
      </c>
      <c r="O150" s="198" t="s">
        <v>53</v>
      </c>
      <c r="P150" s="335" t="s">
        <v>53</v>
      </c>
      <c r="Q150" s="328">
        <v>100.0</v>
      </c>
      <c r="R150" s="206">
        <v>100.0</v>
      </c>
      <c r="S150" s="206">
        <v>84.0</v>
      </c>
      <c r="T150" s="344" t="s">
        <v>200</v>
      </c>
      <c r="U150" s="344">
        <v>3.0</v>
      </c>
      <c r="V150" s="344" t="s">
        <v>200</v>
      </c>
      <c r="W150" s="347">
        <v>0.0</v>
      </c>
      <c r="X150" s="198" t="s">
        <v>53</v>
      </c>
      <c r="Y150" s="198" t="s">
        <v>53</v>
      </c>
      <c r="Z150" s="198" t="s">
        <v>53</v>
      </c>
      <c r="AA150" s="198" t="s">
        <v>53</v>
      </c>
      <c r="AB150" s="731" t="s">
        <v>53</v>
      </c>
      <c r="AC150" s="336" t="s">
        <v>53</v>
      </c>
      <c r="AD150" s="198" t="s">
        <v>53</v>
      </c>
      <c r="AE150" s="198" t="s">
        <v>53</v>
      </c>
      <c r="AF150" s="198" t="s">
        <v>53</v>
      </c>
      <c r="AG150" s="198" t="s">
        <v>53</v>
      </c>
      <c r="AH150" s="198" t="s">
        <v>53</v>
      </c>
      <c r="AI150" s="198" t="s">
        <v>53</v>
      </c>
      <c r="AJ150" s="198" t="s">
        <v>53</v>
      </c>
      <c r="AK150" s="198" t="s">
        <v>53</v>
      </c>
      <c r="AL150" s="198" t="s">
        <v>53</v>
      </c>
      <c r="AM150" s="198" t="s">
        <v>53</v>
      </c>
      <c r="AN150" s="198" t="s">
        <v>53</v>
      </c>
      <c r="AO150" s="198" t="s">
        <v>53</v>
      </c>
      <c r="AP150" s="198" t="s">
        <v>53</v>
      </c>
      <c r="AQ150" s="198" t="s">
        <v>53</v>
      </c>
      <c r="AR150" s="198" t="s">
        <v>53</v>
      </c>
      <c r="AS150" s="198" t="s">
        <v>53</v>
      </c>
      <c r="AT150" s="198" t="s">
        <v>53</v>
      </c>
      <c r="AU150" s="198" t="s">
        <v>53</v>
      </c>
      <c r="AV150" s="335" t="s">
        <v>53</v>
      </c>
      <c r="AW150" s="343">
        <v>-20.0</v>
      </c>
      <c r="AX150" s="198" t="s">
        <v>53</v>
      </c>
      <c r="AY150" s="198" t="s">
        <v>53</v>
      </c>
      <c r="AZ150" s="198" t="s">
        <v>53</v>
      </c>
      <c r="BA150" s="206">
        <v>11.0</v>
      </c>
      <c r="BB150" s="223">
        <v>13.0</v>
      </c>
      <c r="BC150" s="255"/>
    </row>
    <row r="151">
      <c r="A151" s="215" t="s">
        <v>1168</v>
      </c>
      <c r="B151" s="349">
        <v>-0.04</v>
      </c>
      <c r="C151" s="351">
        <v>0.0</v>
      </c>
      <c r="D151" s="351">
        <v>0.0</v>
      </c>
      <c r="E151" s="351">
        <v>10.0</v>
      </c>
      <c r="F151" s="351">
        <v>10.0</v>
      </c>
      <c r="G151" s="351">
        <v>50.0</v>
      </c>
      <c r="H151" s="351">
        <v>0.0</v>
      </c>
      <c r="I151" s="198" t="s">
        <v>53</v>
      </c>
      <c r="J151" s="198" t="s">
        <v>53</v>
      </c>
      <c r="K151" s="335" t="s">
        <v>53</v>
      </c>
      <c r="L151" s="336" t="s">
        <v>53</v>
      </c>
      <c r="M151" s="198" t="s">
        <v>53</v>
      </c>
      <c r="N151" s="198" t="s">
        <v>53</v>
      </c>
      <c r="O151" s="198" t="s">
        <v>53</v>
      </c>
      <c r="P151" s="335" t="s">
        <v>53</v>
      </c>
      <c r="Q151" s="328">
        <v>100.0</v>
      </c>
      <c r="R151" s="206">
        <v>100.0</v>
      </c>
      <c r="S151" s="206">
        <v>117.0</v>
      </c>
      <c r="T151" s="345" t="s">
        <v>51</v>
      </c>
      <c r="U151" s="344">
        <v>3.0</v>
      </c>
      <c r="V151" s="345" t="s">
        <v>95</v>
      </c>
      <c r="W151" s="347">
        <v>0.0</v>
      </c>
      <c r="X151" s="198" t="s">
        <v>53</v>
      </c>
      <c r="Y151" s="198" t="s">
        <v>53</v>
      </c>
      <c r="Z151" s="198" t="s">
        <v>53</v>
      </c>
      <c r="AA151" s="205">
        <v>-25.0</v>
      </c>
      <c r="AB151" s="731" t="s">
        <v>53</v>
      </c>
      <c r="AC151" s="336" t="s">
        <v>53</v>
      </c>
      <c r="AD151" s="198" t="s">
        <v>53</v>
      </c>
      <c r="AE151" s="198" t="s">
        <v>53</v>
      </c>
      <c r="AF151" s="198" t="s">
        <v>53</v>
      </c>
      <c r="AG151" s="198" t="s">
        <v>53</v>
      </c>
      <c r="AH151" s="198" t="s">
        <v>53</v>
      </c>
      <c r="AI151" s="198" t="s">
        <v>53</v>
      </c>
      <c r="AJ151" s="198" t="s">
        <v>53</v>
      </c>
      <c r="AK151" s="198" t="s">
        <v>53</v>
      </c>
      <c r="AL151" s="198" t="s">
        <v>53</v>
      </c>
      <c r="AM151" s="198" t="s">
        <v>53</v>
      </c>
      <c r="AN151" s="198" t="s">
        <v>53</v>
      </c>
      <c r="AO151" s="198" t="s">
        <v>53</v>
      </c>
      <c r="AP151" s="198" t="s">
        <v>53</v>
      </c>
      <c r="AQ151" s="198" t="s">
        <v>53</v>
      </c>
      <c r="AR151" s="198" t="s">
        <v>53</v>
      </c>
      <c r="AS151" s="198" t="s">
        <v>53</v>
      </c>
      <c r="AT151" s="198" t="s">
        <v>53</v>
      </c>
      <c r="AU151" s="198" t="s">
        <v>53</v>
      </c>
      <c r="AV151" s="335" t="s">
        <v>53</v>
      </c>
      <c r="AW151" s="343">
        <v>-20.0</v>
      </c>
      <c r="AX151" s="198" t="s">
        <v>53</v>
      </c>
      <c r="AY151" s="198" t="s">
        <v>53</v>
      </c>
      <c r="AZ151" s="198" t="s">
        <v>53</v>
      </c>
      <c r="BA151" s="206">
        <v>10.0</v>
      </c>
      <c r="BB151" s="203">
        <v>10.0</v>
      </c>
      <c r="BC151" s="255"/>
    </row>
    <row r="152">
      <c r="A152" s="215" t="s">
        <v>1169</v>
      </c>
      <c r="B152" s="349">
        <v>-0.03</v>
      </c>
      <c r="C152" s="332" t="s">
        <v>688</v>
      </c>
      <c r="D152" s="332" t="s">
        <v>535</v>
      </c>
      <c r="E152" s="351">
        <v>9.0</v>
      </c>
      <c r="F152" s="351">
        <v>7.0</v>
      </c>
      <c r="G152" s="351">
        <v>0.0</v>
      </c>
      <c r="H152" s="351">
        <v>0.0</v>
      </c>
      <c r="I152" s="198" t="s">
        <v>53</v>
      </c>
      <c r="J152" s="198" t="s">
        <v>53</v>
      </c>
      <c r="K152" s="335" t="s">
        <v>53</v>
      </c>
      <c r="L152" s="336" t="s">
        <v>53</v>
      </c>
      <c r="M152" s="198" t="s">
        <v>53</v>
      </c>
      <c r="N152" s="198" t="s">
        <v>53</v>
      </c>
      <c r="O152" s="198" t="s">
        <v>53</v>
      </c>
      <c r="P152" s="335" t="s">
        <v>53</v>
      </c>
      <c r="Q152" s="343">
        <v>40.0</v>
      </c>
      <c r="R152" s="205">
        <v>500.0</v>
      </c>
      <c r="S152" s="206">
        <v>100.0</v>
      </c>
      <c r="T152" s="344" t="s">
        <v>200</v>
      </c>
      <c r="U152" s="344">
        <v>3.0</v>
      </c>
      <c r="V152" s="344" t="s">
        <v>200</v>
      </c>
      <c r="W152" s="347">
        <v>0.0</v>
      </c>
      <c r="X152" s="198" t="s">
        <v>53</v>
      </c>
      <c r="Y152" s="198" t="s">
        <v>53</v>
      </c>
      <c r="Z152" s="205">
        <v>-2.0</v>
      </c>
      <c r="AA152" s="198" t="s">
        <v>53</v>
      </c>
      <c r="AB152" s="731" t="s">
        <v>53</v>
      </c>
      <c r="AC152" s="349">
        <v>2.0</v>
      </c>
      <c r="AD152" s="205">
        <v>-1.0</v>
      </c>
      <c r="AE152" s="198" t="s">
        <v>53</v>
      </c>
      <c r="AF152" s="198" t="s">
        <v>53</v>
      </c>
      <c r="AG152" s="198" t="s">
        <v>53</v>
      </c>
      <c r="AH152" s="198" t="s">
        <v>53</v>
      </c>
      <c r="AI152" s="198" t="s">
        <v>53</v>
      </c>
      <c r="AJ152" s="198" t="s">
        <v>53</v>
      </c>
      <c r="AK152" s="198" t="s">
        <v>53</v>
      </c>
      <c r="AL152" s="198" t="s">
        <v>53</v>
      </c>
      <c r="AM152" s="198" t="s">
        <v>53</v>
      </c>
      <c r="AN152" s="198" t="s">
        <v>53</v>
      </c>
      <c r="AO152" s="198" t="s">
        <v>53</v>
      </c>
      <c r="AP152" s="198" t="s">
        <v>53</v>
      </c>
      <c r="AQ152" s="198" t="s">
        <v>53</v>
      </c>
      <c r="AR152" s="198" t="s">
        <v>53</v>
      </c>
      <c r="AS152" s="198" t="s">
        <v>53</v>
      </c>
      <c r="AT152" s="198" t="s">
        <v>53</v>
      </c>
      <c r="AU152" s="198" t="s">
        <v>53</v>
      </c>
      <c r="AV152" s="335" t="s">
        <v>53</v>
      </c>
      <c r="AW152" s="349">
        <v>15.0</v>
      </c>
      <c r="AX152" s="205">
        <v>7.0</v>
      </c>
      <c r="AY152" s="205">
        <v>10.0</v>
      </c>
      <c r="AZ152" s="205">
        <v>10.0</v>
      </c>
      <c r="BA152" s="205">
        <v>5.0</v>
      </c>
      <c r="BB152" s="203">
        <v>4.0</v>
      </c>
      <c r="BC152" s="255"/>
    </row>
    <row r="153">
      <c r="A153" s="215" t="s">
        <v>1170</v>
      </c>
      <c r="B153" s="349">
        <v>-0.05</v>
      </c>
      <c r="C153" s="332" t="s">
        <v>611</v>
      </c>
      <c r="D153" s="332" t="s">
        <v>535</v>
      </c>
      <c r="E153" s="351">
        <v>15.0</v>
      </c>
      <c r="F153" s="351">
        <v>18.0</v>
      </c>
      <c r="G153" s="351">
        <v>0.0</v>
      </c>
      <c r="H153" s="351">
        <v>0.0</v>
      </c>
      <c r="I153" s="198" t="s">
        <v>53</v>
      </c>
      <c r="J153" s="198" t="s">
        <v>53</v>
      </c>
      <c r="K153" s="335" t="s">
        <v>53</v>
      </c>
      <c r="L153" s="336" t="s">
        <v>53</v>
      </c>
      <c r="M153" s="198" t="s">
        <v>53</v>
      </c>
      <c r="N153" s="198" t="s">
        <v>53</v>
      </c>
      <c r="O153" s="198" t="s">
        <v>53</v>
      </c>
      <c r="P153" s="335" t="s">
        <v>53</v>
      </c>
      <c r="Q153" s="349">
        <v>45.0</v>
      </c>
      <c r="R153" s="205">
        <v>500.0</v>
      </c>
      <c r="S153" s="206">
        <v>109.0</v>
      </c>
      <c r="T153" s="344" t="s">
        <v>200</v>
      </c>
      <c r="U153" s="344">
        <v>3.0</v>
      </c>
      <c r="V153" s="344" t="s">
        <v>200</v>
      </c>
      <c r="W153" s="347">
        <v>0.0</v>
      </c>
      <c r="X153" s="198" t="s">
        <v>53</v>
      </c>
      <c r="Y153" s="198" t="s">
        <v>53</v>
      </c>
      <c r="Z153" s="205">
        <v>-2.0</v>
      </c>
      <c r="AA153" s="198" t="s">
        <v>53</v>
      </c>
      <c r="AB153" s="731" t="s">
        <v>53</v>
      </c>
      <c r="AC153" s="336" t="s">
        <v>53</v>
      </c>
      <c r="AD153" s="205">
        <v>-3.0</v>
      </c>
      <c r="AE153" s="198" t="s">
        <v>53</v>
      </c>
      <c r="AF153" s="198" t="s">
        <v>53</v>
      </c>
      <c r="AG153" s="198" t="s">
        <v>53</v>
      </c>
      <c r="AH153" s="198" t="s">
        <v>53</v>
      </c>
      <c r="AI153" s="198" t="s">
        <v>53</v>
      </c>
      <c r="AJ153" s="198" t="s">
        <v>53</v>
      </c>
      <c r="AK153" s="198" t="s">
        <v>53</v>
      </c>
      <c r="AL153" s="198" t="s">
        <v>53</v>
      </c>
      <c r="AM153" s="198" t="s">
        <v>53</v>
      </c>
      <c r="AN153" s="198" t="s">
        <v>53</v>
      </c>
      <c r="AO153" s="198" t="s">
        <v>53</v>
      </c>
      <c r="AP153" s="198" t="s">
        <v>53</v>
      </c>
      <c r="AQ153" s="198" t="s">
        <v>53</v>
      </c>
      <c r="AR153" s="198" t="s">
        <v>53</v>
      </c>
      <c r="AS153" s="198" t="s">
        <v>53</v>
      </c>
      <c r="AT153" s="198" t="s">
        <v>53</v>
      </c>
      <c r="AU153" s="198" t="s">
        <v>53</v>
      </c>
      <c r="AV153" s="335" t="s">
        <v>53</v>
      </c>
      <c r="AW153" s="349">
        <v>-5.0</v>
      </c>
      <c r="AX153" s="198" t="s">
        <v>53</v>
      </c>
      <c r="AY153" s="198" t="s">
        <v>53</v>
      </c>
      <c r="AZ153" s="205">
        <v>10.0</v>
      </c>
      <c r="BA153" s="205">
        <v>5.0</v>
      </c>
      <c r="BB153" s="203">
        <v>4.0</v>
      </c>
      <c r="BC153" s="255"/>
    </row>
    <row r="154">
      <c r="A154" s="225" t="s">
        <v>1171</v>
      </c>
      <c r="B154" s="732">
        <v>-0.02</v>
      </c>
      <c r="C154" s="377" t="s">
        <v>747</v>
      </c>
      <c r="D154" s="377" t="s">
        <v>804</v>
      </c>
      <c r="E154" s="385">
        <v>10.0</v>
      </c>
      <c r="F154" s="383">
        <v>5.0</v>
      </c>
      <c r="G154" s="385">
        <v>20.0</v>
      </c>
      <c r="H154" s="385">
        <v>20.0</v>
      </c>
      <c r="I154" s="231" t="s">
        <v>53</v>
      </c>
      <c r="J154" s="231" t="s">
        <v>53</v>
      </c>
      <c r="K154" s="387" t="s">
        <v>53</v>
      </c>
      <c r="L154" s="389" t="s">
        <v>53</v>
      </c>
      <c r="M154" s="231" t="s">
        <v>53</v>
      </c>
      <c r="N154" s="227">
        <v>10.0</v>
      </c>
      <c r="O154" s="395">
        <v>-10.0</v>
      </c>
      <c r="P154" s="387" t="s">
        <v>53</v>
      </c>
      <c r="Q154" s="393">
        <v>40.0</v>
      </c>
      <c r="R154" s="395">
        <v>700.0</v>
      </c>
      <c r="S154" s="391">
        <v>100.0</v>
      </c>
      <c r="T154" s="399" t="s">
        <v>166</v>
      </c>
      <c r="U154" s="399">
        <v>3.0</v>
      </c>
      <c r="V154" s="399" t="s">
        <v>166</v>
      </c>
      <c r="W154" s="440">
        <v>0.0</v>
      </c>
      <c r="X154" s="231" t="s">
        <v>53</v>
      </c>
      <c r="Y154" s="231" t="s">
        <v>53</v>
      </c>
      <c r="Z154" s="231" t="s">
        <v>53</v>
      </c>
      <c r="AA154" s="231" t="s">
        <v>53</v>
      </c>
      <c r="AB154" s="733" t="s">
        <v>53</v>
      </c>
      <c r="AC154" s="376">
        <v>2.0</v>
      </c>
      <c r="AD154" s="227">
        <v>-10.0</v>
      </c>
      <c r="AE154" s="231" t="s">
        <v>53</v>
      </c>
      <c r="AF154" s="231" t="s">
        <v>53</v>
      </c>
      <c r="AG154" s="231" t="s">
        <v>53</v>
      </c>
      <c r="AH154" s="231" t="s">
        <v>53</v>
      </c>
      <c r="AI154" s="231" t="s">
        <v>53</v>
      </c>
      <c r="AJ154" s="231" t="s">
        <v>53</v>
      </c>
      <c r="AK154" s="231" t="s">
        <v>53</v>
      </c>
      <c r="AL154" s="231" t="s">
        <v>53</v>
      </c>
      <c r="AM154" s="231" t="s">
        <v>53</v>
      </c>
      <c r="AN154" s="231" t="s">
        <v>53</v>
      </c>
      <c r="AO154" s="231" t="s">
        <v>53</v>
      </c>
      <c r="AP154" s="231" t="s">
        <v>53</v>
      </c>
      <c r="AQ154" s="231" t="s">
        <v>53</v>
      </c>
      <c r="AR154" s="231" t="s">
        <v>53</v>
      </c>
      <c r="AS154" s="231" t="s">
        <v>53</v>
      </c>
      <c r="AT154" s="231" t="s">
        <v>53</v>
      </c>
      <c r="AU154" s="231" t="s">
        <v>53</v>
      </c>
      <c r="AV154" s="387" t="s">
        <v>53</v>
      </c>
      <c r="AW154" s="389" t="s">
        <v>53</v>
      </c>
      <c r="AX154" s="231" t="s">
        <v>53</v>
      </c>
      <c r="AY154" s="227">
        <v>12.0</v>
      </c>
      <c r="AZ154" s="227">
        <v>10.0</v>
      </c>
      <c r="BA154" s="575" t="s">
        <v>53</v>
      </c>
      <c r="BB154" s="659" t="s">
        <v>53</v>
      </c>
      <c r="BC154" s="263"/>
      <c r="BD154" s="406"/>
      <c r="BE154" s="406"/>
      <c r="BF154" s="406"/>
      <c r="BG154" s="406"/>
      <c r="BH154" s="406"/>
      <c r="BI154" s="406"/>
      <c r="BJ154" s="406"/>
      <c r="BK154" s="406"/>
      <c r="BL154" s="406"/>
      <c r="BM154" s="406"/>
      <c r="BN154" s="406"/>
      <c r="BO154" s="406"/>
      <c r="BP154" s="406"/>
      <c r="BQ154" s="406"/>
      <c r="BR154" s="406"/>
      <c r="BS154" s="406"/>
    </row>
    <row r="155">
      <c r="A155" s="272" t="s">
        <v>650</v>
      </c>
    </row>
    <row r="156">
      <c r="A156" s="273" t="s">
        <v>1172</v>
      </c>
      <c r="B156" s="494">
        <v>-0.05</v>
      </c>
      <c r="C156" s="409" t="s">
        <v>1173</v>
      </c>
      <c r="D156" s="409" t="s">
        <v>676</v>
      </c>
      <c r="E156" s="278">
        <v>15.0</v>
      </c>
      <c r="F156" s="278">
        <v>25.0</v>
      </c>
      <c r="G156" s="278">
        <v>20.0</v>
      </c>
      <c r="H156" s="278">
        <v>15.0</v>
      </c>
      <c r="I156" s="280" t="s">
        <v>53</v>
      </c>
      <c r="J156" s="280" t="s">
        <v>53</v>
      </c>
      <c r="K156" s="364" t="s">
        <v>53</v>
      </c>
      <c r="L156" s="366" t="s">
        <v>53</v>
      </c>
      <c r="M156" s="280" t="s">
        <v>53</v>
      </c>
      <c r="N156" s="322">
        <v>5.0</v>
      </c>
      <c r="O156" s="280" t="s">
        <v>53</v>
      </c>
      <c r="P156" s="364" t="s">
        <v>53</v>
      </c>
      <c r="Q156" s="411">
        <v>35.0</v>
      </c>
      <c r="R156" s="322">
        <v>400.0</v>
      </c>
      <c r="S156" s="312">
        <v>84.0</v>
      </c>
      <c r="T156" s="314" t="s">
        <v>200</v>
      </c>
      <c r="U156" s="314">
        <v>3.0</v>
      </c>
      <c r="V156" s="314" t="s">
        <v>200</v>
      </c>
      <c r="W156" s="318">
        <v>0.0</v>
      </c>
      <c r="X156" s="280" t="s">
        <v>53</v>
      </c>
      <c r="Y156" s="280" t="s">
        <v>53</v>
      </c>
      <c r="Z156" s="280" t="s">
        <v>53</v>
      </c>
      <c r="AA156" s="280" t="s">
        <v>53</v>
      </c>
      <c r="AB156" s="649" t="s">
        <v>53</v>
      </c>
      <c r="AC156" s="494">
        <v>2.0</v>
      </c>
      <c r="AD156" s="322">
        <v>-1.0</v>
      </c>
      <c r="AE156" s="280" t="s">
        <v>53</v>
      </c>
      <c r="AF156" s="280" t="s">
        <v>53</v>
      </c>
      <c r="AG156" s="280" t="s">
        <v>53</v>
      </c>
      <c r="AH156" s="280" t="s">
        <v>53</v>
      </c>
      <c r="AI156" s="280" t="s">
        <v>53</v>
      </c>
      <c r="AJ156" s="280" t="s">
        <v>53</v>
      </c>
      <c r="AK156" s="280" t="s">
        <v>53</v>
      </c>
      <c r="AL156" s="280" t="s">
        <v>53</v>
      </c>
      <c r="AM156" s="280" t="s">
        <v>53</v>
      </c>
      <c r="AN156" s="280" t="s">
        <v>53</v>
      </c>
      <c r="AO156" s="280" t="s">
        <v>53</v>
      </c>
      <c r="AP156" s="280" t="s">
        <v>53</v>
      </c>
      <c r="AQ156" s="280" t="s">
        <v>53</v>
      </c>
      <c r="AR156" s="312">
        <v>20.0</v>
      </c>
      <c r="AS156" s="312">
        <v>-50.0</v>
      </c>
      <c r="AT156" s="312">
        <v>20.0</v>
      </c>
      <c r="AU156" s="280" t="s">
        <v>53</v>
      </c>
      <c r="AV156" s="281" t="s">
        <v>53</v>
      </c>
      <c r="AW156" s="508">
        <v>10.0</v>
      </c>
      <c r="AX156" s="322">
        <v>5.0</v>
      </c>
      <c r="AY156" s="322">
        <v>5.0</v>
      </c>
      <c r="AZ156" s="322">
        <v>5.0</v>
      </c>
      <c r="BA156" s="591" t="s">
        <v>53</v>
      </c>
      <c r="BB156" s="649" t="s">
        <v>53</v>
      </c>
      <c r="BC156" s="326"/>
      <c r="BD156" s="233"/>
      <c r="BE156" s="233"/>
      <c r="BF156" s="233"/>
      <c r="BG156" s="233"/>
      <c r="BH156" s="233"/>
      <c r="BI156" s="233"/>
      <c r="BJ156" s="233"/>
      <c r="BK156" s="233"/>
      <c r="BL156" s="233"/>
      <c r="BM156" s="233"/>
      <c r="BN156" s="233"/>
      <c r="BO156" s="233"/>
      <c r="BP156" s="233"/>
      <c r="BQ156" s="233"/>
      <c r="BR156" s="233"/>
      <c r="BS156" s="233"/>
    </row>
    <row r="157">
      <c r="A157" s="215" t="s">
        <v>1174</v>
      </c>
      <c r="B157" s="204">
        <v>-0.03</v>
      </c>
      <c r="C157" s="332" t="s">
        <v>747</v>
      </c>
      <c r="D157" s="332" t="s">
        <v>676</v>
      </c>
      <c r="E157" s="333">
        <v>5.0</v>
      </c>
      <c r="F157" s="351">
        <v>10.0</v>
      </c>
      <c r="G157" s="351">
        <v>70.0</v>
      </c>
      <c r="H157" s="351">
        <v>90.0</v>
      </c>
      <c r="I157" s="198" t="s">
        <v>53</v>
      </c>
      <c r="J157" s="198" t="s">
        <v>53</v>
      </c>
      <c r="K157" s="201" t="s">
        <v>53</v>
      </c>
      <c r="L157" s="202" t="s">
        <v>53</v>
      </c>
      <c r="M157" s="205">
        <v>-5.0</v>
      </c>
      <c r="N157" s="205">
        <v>5.0</v>
      </c>
      <c r="O157" s="198" t="s">
        <v>53</v>
      </c>
      <c r="P157" s="201" t="s">
        <v>53</v>
      </c>
      <c r="Q157" s="204">
        <v>45.0</v>
      </c>
      <c r="R157" s="205">
        <v>400.0</v>
      </c>
      <c r="S157" s="205">
        <v>192.0</v>
      </c>
      <c r="T157" s="344" t="s">
        <v>200</v>
      </c>
      <c r="U157" s="344">
        <v>3.0</v>
      </c>
      <c r="V157" s="344" t="s">
        <v>200</v>
      </c>
      <c r="W157" s="347">
        <v>0.0</v>
      </c>
      <c r="X157" s="198" t="s">
        <v>53</v>
      </c>
      <c r="Y157" s="198" t="s">
        <v>53</v>
      </c>
      <c r="Z157" s="198" t="s">
        <v>53</v>
      </c>
      <c r="AA157" s="205">
        <v>-10.0</v>
      </c>
      <c r="AB157" s="662" t="s">
        <v>53</v>
      </c>
      <c r="AC157" s="202" t="s">
        <v>53</v>
      </c>
      <c r="AD157" s="205">
        <v>-4.0</v>
      </c>
      <c r="AE157" s="198" t="s">
        <v>53</v>
      </c>
      <c r="AF157" s="198" t="s">
        <v>53</v>
      </c>
      <c r="AG157" s="198" t="s">
        <v>53</v>
      </c>
      <c r="AH157" s="198" t="s">
        <v>53</v>
      </c>
      <c r="AI157" s="198" t="s">
        <v>53</v>
      </c>
      <c r="AJ157" s="198" t="s">
        <v>53</v>
      </c>
      <c r="AK157" s="198" t="s">
        <v>53</v>
      </c>
      <c r="AL157" s="198" t="s">
        <v>53</v>
      </c>
      <c r="AM157" s="198" t="s">
        <v>53</v>
      </c>
      <c r="AN157" s="198" t="s">
        <v>53</v>
      </c>
      <c r="AO157" s="198" t="s">
        <v>53</v>
      </c>
      <c r="AP157" s="198" t="s">
        <v>53</v>
      </c>
      <c r="AQ157" s="198" t="s">
        <v>53</v>
      </c>
      <c r="AR157" s="198" t="s">
        <v>53</v>
      </c>
      <c r="AS157" s="198" t="s">
        <v>53</v>
      </c>
      <c r="AT157" s="198" t="s">
        <v>53</v>
      </c>
      <c r="AU157" s="198" t="s">
        <v>53</v>
      </c>
      <c r="AV157" s="335" t="s">
        <v>53</v>
      </c>
      <c r="AW157" s="349">
        <v>-2.0</v>
      </c>
      <c r="AX157" s="198" t="s">
        <v>53</v>
      </c>
      <c r="AY157" s="198" t="s">
        <v>53</v>
      </c>
      <c r="AZ157" s="198" t="s">
        <v>53</v>
      </c>
      <c r="BA157" s="636" t="s">
        <v>53</v>
      </c>
      <c r="BB157" s="662" t="s">
        <v>53</v>
      </c>
      <c r="BC157" s="255"/>
    </row>
    <row r="158">
      <c r="A158" s="215" t="s">
        <v>1175</v>
      </c>
      <c r="B158" s="421">
        <v>-0.02</v>
      </c>
      <c r="C158" s="332" t="s">
        <v>747</v>
      </c>
      <c r="D158" s="332" t="s">
        <v>612</v>
      </c>
      <c r="E158" s="351">
        <v>10.0</v>
      </c>
      <c r="F158" s="351">
        <v>13.0</v>
      </c>
      <c r="G158" s="351">
        <v>95.0</v>
      </c>
      <c r="H158" s="351">
        <v>95.0</v>
      </c>
      <c r="I158" s="198" t="s">
        <v>53</v>
      </c>
      <c r="J158" s="198" t="s">
        <v>53</v>
      </c>
      <c r="K158" s="201" t="s">
        <v>53</v>
      </c>
      <c r="L158" s="202" t="s">
        <v>53</v>
      </c>
      <c r="M158" s="205">
        <v>-5.0</v>
      </c>
      <c r="N158" s="205">
        <v>5.0</v>
      </c>
      <c r="O158" s="198" t="s">
        <v>53</v>
      </c>
      <c r="P158" s="201" t="s">
        <v>53</v>
      </c>
      <c r="Q158" s="204">
        <v>45.0</v>
      </c>
      <c r="R158" s="206">
        <v>200.0</v>
      </c>
      <c r="S158" s="206">
        <v>150.0</v>
      </c>
      <c r="T158" s="344" t="s">
        <v>200</v>
      </c>
      <c r="U158" s="344">
        <v>3.0</v>
      </c>
      <c r="V158" s="344" t="s">
        <v>200</v>
      </c>
      <c r="W158" s="347">
        <v>0.0</v>
      </c>
      <c r="X158" s="198" t="s">
        <v>53</v>
      </c>
      <c r="Y158" s="198" t="s">
        <v>53</v>
      </c>
      <c r="Z158" s="198" t="s">
        <v>53</v>
      </c>
      <c r="AA158" s="205">
        <v>-10.0</v>
      </c>
      <c r="AB158" s="662" t="s">
        <v>53</v>
      </c>
      <c r="AC158" s="202" t="s">
        <v>53</v>
      </c>
      <c r="AD158" s="205">
        <v>-5.0</v>
      </c>
      <c r="AE158" s="198" t="s">
        <v>53</v>
      </c>
      <c r="AF158" s="198" t="s">
        <v>53</v>
      </c>
      <c r="AG158" s="198" t="s">
        <v>53</v>
      </c>
      <c r="AH158" s="198" t="s">
        <v>53</v>
      </c>
      <c r="AI158" s="198" t="s">
        <v>53</v>
      </c>
      <c r="AJ158" s="198" t="s">
        <v>53</v>
      </c>
      <c r="AK158" s="198" t="s">
        <v>53</v>
      </c>
      <c r="AL158" s="198" t="s">
        <v>53</v>
      </c>
      <c r="AM158" s="198" t="s">
        <v>53</v>
      </c>
      <c r="AN158" s="198" t="s">
        <v>53</v>
      </c>
      <c r="AO158" s="198" t="s">
        <v>53</v>
      </c>
      <c r="AP158" s="198" t="s">
        <v>53</v>
      </c>
      <c r="AQ158" s="198" t="s">
        <v>53</v>
      </c>
      <c r="AR158" s="198" t="s">
        <v>53</v>
      </c>
      <c r="AS158" s="198" t="s">
        <v>53</v>
      </c>
      <c r="AT158" s="198" t="s">
        <v>53</v>
      </c>
      <c r="AU158" s="198" t="s">
        <v>53</v>
      </c>
      <c r="AV158" s="335" t="s">
        <v>53</v>
      </c>
      <c r="AW158" s="349">
        <v>-5.0</v>
      </c>
      <c r="AX158" s="198" t="s">
        <v>53</v>
      </c>
      <c r="AY158" s="198" t="s">
        <v>53</v>
      </c>
      <c r="AZ158" s="198" t="s">
        <v>53</v>
      </c>
      <c r="BA158" s="636" t="s">
        <v>53</v>
      </c>
      <c r="BB158" s="662" t="s">
        <v>53</v>
      </c>
      <c r="BC158" s="255"/>
    </row>
    <row r="159">
      <c r="A159" s="215" t="s">
        <v>1176</v>
      </c>
      <c r="B159" s="204">
        <v>-0.04</v>
      </c>
      <c r="C159" s="332" t="s">
        <v>747</v>
      </c>
      <c r="D159" s="332" t="s">
        <v>612</v>
      </c>
      <c r="E159" s="351">
        <v>23.0</v>
      </c>
      <c r="F159" s="351">
        <v>19.0</v>
      </c>
      <c r="G159" s="351">
        <v>95.0</v>
      </c>
      <c r="H159" s="351">
        <v>95.0</v>
      </c>
      <c r="I159" s="198" t="s">
        <v>53</v>
      </c>
      <c r="J159" s="198" t="s">
        <v>53</v>
      </c>
      <c r="K159" s="201" t="s">
        <v>53</v>
      </c>
      <c r="L159" s="202" t="s">
        <v>53</v>
      </c>
      <c r="M159" s="205">
        <v>-7.0</v>
      </c>
      <c r="N159" s="205">
        <v>5.0</v>
      </c>
      <c r="O159" s="198" t="s">
        <v>53</v>
      </c>
      <c r="P159" s="201" t="s">
        <v>53</v>
      </c>
      <c r="Q159" s="204">
        <v>50.0</v>
      </c>
      <c r="R159" s="206">
        <v>200.0</v>
      </c>
      <c r="S159" s="206">
        <v>142.0</v>
      </c>
      <c r="T159" s="344" t="s">
        <v>200</v>
      </c>
      <c r="U159" s="344">
        <v>3.0</v>
      </c>
      <c r="V159" s="344" t="s">
        <v>200</v>
      </c>
      <c r="W159" s="347">
        <v>0.0</v>
      </c>
      <c r="X159" s="198" t="s">
        <v>53</v>
      </c>
      <c r="Y159" s="198" t="s">
        <v>53</v>
      </c>
      <c r="Z159" s="198" t="s">
        <v>53</v>
      </c>
      <c r="AA159" s="205">
        <v>-10.0</v>
      </c>
      <c r="AB159" s="662" t="s">
        <v>53</v>
      </c>
      <c r="AC159" s="202" t="s">
        <v>53</v>
      </c>
      <c r="AD159" s="205">
        <v>-5.0</v>
      </c>
      <c r="AE159" s="198" t="s">
        <v>53</v>
      </c>
      <c r="AF159" s="198" t="s">
        <v>53</v>
      </c>
      <c r="AG159" s="198" t="s">
        <v>53</v>
      </c>
      <c r="AH159" s="198" t="s">
        <v>53</v>
      </c>
      <c r="AI159" s="198" t="s">
        <v>53</v>
      </c>
      <c r="AJ159" s="198" t="s">
        <v>53</v>
      </c>
      <c r="AK159" s="198" t="s">
        <v>53</v>
      </c>
      <c r="AL159" s="198" t="s">
        <v>53</v>
      </c>
      <c r="AM159" s="198" t="s">
        <v>53</v>
      </c>
      <c r="AN159" s="198" t="s">
        <v>53</v>
      </c>
      <c r="AO159" s="198" t="s">
        <v>53</v>
      </c>
      <c r="AP159" s="198" t="s">
        <v>53</v>
      </c>
      <c r="AQ159" s="198" t="s">
        <v>53</v>
      </c>
      <c r="AR159" s="198" t="s">
        <v>53</v>
      </c>
      <c r="AS159" s="198" t="s">
        <v>53</v>
      </c>
      <c r="AT159" s="198" t="s">
        <v>53</v>
      </c>
      <c r="AU159" s="198" t="s">
        <v>53</v>
      </c>
      <c r="AV159" s="335" t="s">
        <v>53</v>
      </c>
      <c r="AW159" s="349">
        <v>-5.0</v>
      </c>
      <c r="AX159" s="198" t="s">
        <v>53</v>
      </c>
      <c r="AY159" s="198" t="s">
        <v>53</v>
      </c>
      <c r="AZ159" s="198" t="s">
        <v>53</v>
      </c>
      <c r="BA159" s="636" t="s">
        <v>53</v>
      </c>
      <c r="BB159" s="662" t="s">
        <v>53</v>
      </c>
      <c r="BC159" s="255"/>
    </row>
    <row r="160">
      <c r="A160" s="215" t="s">
        <v>1177</v>
      </c>
      <c r="B160" s="204">
        <v>-0.1</v>
      </c>
      <c r="C160" s="332" t="s">
        <v>506</v>
      </c>
      <c r="D160" s="332" t="s">
        <v>612</v>
      </c>
      <c r="E160" s="351">
        <v>30.0</v>
      </c>
      <c r="F160" s="351">
        <v>35.0</v>
      </c>
      <c r="G160" s="351">
        <v>95.0</v>
      </c>
      <c r="H160" s="351">
        <v>95.0</v>
      </c>
      <c r="I160" s="198" t="s">
        <v>53</v>
      </c>
      <c r="J160" s="198" t="s">
        <v>53</v>
      </c>
      <c r="K160" s="201" t="s">
        <v>53</v>
      </c>
      <c r="L160" s="202" t="s">
        <v>53</v>
      </c>
      <c r="M160" s="205">
        <v>-5.0</v>
      </c>
      <c r="N160" s="205">
        <v>5.0</v>
      </c>
      <c r="O160" s="198" t="s">
        <v>53</v>
      </c>
      <c r="P160" s="201" t="s">
        <v>53</v>
      </c>
      <c r="Q160" s="204">
        <v>55.0</v>
      </c>
      <c r="R160" s="206">
        <v>100.0</v>
      </c>
      <c r="S160" s="206">
        <v>150.0</v>
      </c>
      <c r="T160" s="344" t="s">
        <v>200</v>
      </c>
      <c r="U160" s="344">
        <v>3.0</v>
      </c>
      <c r="V160" s="344" t="s">
        <v>200</v>
      </c>
      <c r="W160" s="347">
        <v>0.0</v>
      </c>
      <c r="X160" s="198" t="s">
        <v>53</v>
      </c>
      <c r="Y160" s="198" t="s">
        <v>53</v>
      </c>
      <c r="Z160" s="205">
        <v>-5.0</v>
      </c>
      <c r="AA160" s="205">
        <v>-10.0</v>
      </c>
      <c r="AB160" s="662" t="s">
        <v>53</v>
      </c>
      <c r="AC160" s="202" t="s">
        <v>53</v>
      </c>
      <c r="AD160" s="205">
        <v>-5.0</v>
      </c>
      <c r="AE160" s="198" t="s">
        <v>53</v>
      </c>
      <c r="AF160" s="198" t="s">
        <v>53</v>
      </c>
      <c r="AG160" s="198" t="s">
        <v>53</v>
      </c>
      <c r="AH160" s="198" t="s">
        <v>53</v>
      </c>
      <c r="AI160" s="198" t="s">
        <v>53</v>
      </c>
      <c r="AJ160" s="198" t="s">
        <v>53</v>
      </c>
      <c r="AK160" s="198" t="s">
        <v>53</v>
      </c>
      <c r="AL160" s="198" t="s">
        <v>53</v>
      </c>
      <c r="AM160" s="198" t="s">
        <v>53</v>
      </c>
      <c r="AN160" s="198" t="s">
        <v>53</v>
      </c>
      <c r="AO160" s="198" t="s">
        <v>53</v>
      </c>
      <c r="AP160" s="198" t="s">
        <v>53</v>
      </c>
      <c r="AQ160" s="198" t="s">
        <v>53</v>
      </c>
      <c r="AR160" s="198" t="s">
        <v>53</v>
      </c>
      <c r="AS160" s="198" t="s">
        <v>53</v>
      </c>
      <c r="AT160" s="198" t="s">
        <v>53</v>
      </c>
      <c r="AU160" s="198" t="s">
        <v>53</v>
      </c>
      <c r="AV160" s="335" t="s">
        <v>53</v>
      </c>
      <c r="AW160" s="349">
        <v>-2.0</v>
      </c>
      <c r="AX160" s="198" t="s">
        <v>53</v>
      </c>
      <c r="AY160" s="198" t="s">
        <v>53</v>
      </c>
      <c r="AZ160" s="198" t="s">
        <v>53</v>
      </c>
      <c r="BA160" s="636" t="s">
        <v>53</v>
      </c>
      <c r="BB160" s="662" t="s">
        <v>53</v>
      </c>
      <c r="BC160" s="255"/>
    </row>
    <row r="161">
      <c r="A161" s="215" t="s">
        <v>1179</v>
      </c>
      <c r="B161" s="204">
        <v>-0.03</v>
      </c>
      <c r="C161" s="332" t="s">
        <v>747</v>
      </c>
      <c r="D161" s="332" t="s">
        <v>612</v>
      </c>
      <c r="E161" s="351">
        <v>15.0</v>
      </c>
      <c r="F161" s="351">
        <v>18.0</v>
      </c>
      <c r="G161" s="351">
        <v>30.0</v>
      </c>
      <c r="H161" s="351">
        <v>20.0</v>
      </c>
      <c r="I161" s="198" t="s">
        <v>53</v>
      </c>
      <c r="J161" s="198" t="s">
        <v>53</v>
      </c>
      <c r="K161" s="201" t="s">
        <v>53</v>
      </c>
      <c r="L161" s="202" t="s">
        <v>53</v>
      </c>
      <c r="M161" s="205">
        <v>15.0</v>
      </c>
      <c r="N161" s="205">
        <v>-10.0</v>
      </c>
      <c r="O161" s="205">
        <v>10.0</v>
      </c>
      <c r="P161" s="203">
        <v>-0.05</v>
      </c>
      <c r="Q161" s="204">
        <v>55.0</v>
      </c>
      <c r="R161" s="205">
        <v>400.0</v>
      </c>
      <c r="S161" s="206">
        <v>117.0</v>
      </c>
      <c r="T161" s="344" t="s">
        <v>200</v>
      </c>
      <c r="U161" s="344">
        <v>3.0</v>
      </c>
      <c r="V161" s="344" t="s">
        <v>200</v>
      </c>
      <c r="W161" s="347">
        <v>0.0</v>
      </c>
      <c r="X161" s="198" t="s">
        <v>53</v>
      </c>
      <c r="Y161" s="198" t="s">
        <v>53</v>
      </c>
      <c r="Z161" s="198" t="s">
        <v>53</v>
      </c>
      <c r="AA161" s="205">
        <v>-10.0</v>
      </c>
      <c r="AB161" s="662" t="s">
        <v>53</v>
      </c>
      <c r="AC161" s="202" t="s">
        <v>53</v>
      </c>
      <c r="AD161" s="205">
        <v>-1.0</v>
      </c>
      <c r="AE161" s="198" t="s">
        <v>53</v>
      </c>
      <c r="AF161" s="198" t="s">
        <v>53</v>
      </c>
      <c r="AG161" s="198" t="s">
        <v>53</v>
      </c>
      <c r="AH161" s="198" t="s">
        <v>53</v>
      </c>
      <c r="AI161" s="198" t="s">
        <v>53</v>
      </c>
      <c r="AJ161" s="198" t="s">
        <v>53</v>
      </c>
      <c r="AK161" s="198" t="s">
        <v>53</v>
      </c>
      <c r="AL161" s="198" t="s">
        <v>53</v>
      </c>
      <c r="AM161" s="198" t="s">
        <v>53</v>
      </c>
      <c r="AN161" s="198" t="s">
        <v>53</v>
      </c>
      <c r="AO161" s="198" t="s">
        <v>53</v>
      </c>
      <c r="AP161" s="198" t="s">
        <v>53</v>
      </c>
      <c r="AQ161" s="198" t="s">
        <v>53</v>
      </c>
      <c r="AR161" s="198" t="s">
        <v>53</v>
      </c>
      <c r="AS161" s="198" t="s">
        <v>53</v>
      </c>
      <c r="AT161" s="198" t="s">
        <v>53</v>
      </c>
      <c r="AU161" s="198" t="s">
        <v>53</v>
      </c>
      <c r="AV161" s="335" t="s">
        <v>53</v>
      </c>
      <c r="AW161" s="336" t="s">
        <v>53</v>
      </c>
      <c r="AX161" s="198" t="s">
        <v>53</v>
      </c>
      <c r="AY161" s="198" t="s">
        <v>53</v>
      </c>
      <c r="AZ161" s="198" t="s">
        <v>53</v>
      </c>
      <c r="BA161" s="636" t="s">
        <v>53</v>
      </c>
      <c r="BB161" s="662" t="s">
        <v>53</v>
      </c>
      <c r="BC161" s="255"/>
    </row>
    <row r="162">
      <c r="A162" s="215" t="s">
        <v>1181</v>
      </c>
      <c r="B162" s="204">
        <v>-0.03</v>
      </c>
      <c r="C162" s="332" t="s">
        <v>1012</v>
      </c>
      <c r="D162" s="332" t="s">
        <v>895</v>
      </c>
      <c r="E162" s="351">
        <v>10.0</v>
      </c>
      <c r="F162" s="333">
        <v>4.0</v>
      </c>
      <c r="G162" s="351">
        <v>15.0</v>
      </c>
      <c r="H162" s="351">
        <v>10.0</v>
      </c>
      <c r="I162" s="198" t="s">
        <v>53</v>
      </c>
      <c r="J162" s="198" t="s">
        <v>53</v>
      </c>
      <c r="K162" s="201" t="s">
        <v>53</v>
      </c>
      <c r="L162" s="202" t="s">
        <v>53</v>
      </c>
      <c r="M162" s="198" t="s">
        <v>53</v>
      </c>
      <c r="N162" s="205">
        <v>5.0</v>
      </c>
      <c r="O162" s="205">
        <v>5.0</v>
      </c>
      <c r="P162" s="201" t="s">
        <v>53</v>
      </c>
      <c r="Q162" s="426">
        <v>40.0</v>
      </c>
      <c r="R162" s="218">
        <v>700.0</v>
      </c>
      <c r="S162" s="206">
        <v>84.0</v>
      </c>
      <c r="T162" s="344" t="s">
        <v>200</v>
      </c>
      <c r="U162" s="344">
        <v>3.0</v>
      </c>
      <c r="V162" s="344" t="s">
        <v>200</v>
      </c>
      <c r="W162" s="347">
        <v>0.0</v>
      </c>
      <c r="X162" s="198" t="s">
        <v>53</v>
      </c>
      <c r="Y162" s="198" t="s">
        <v>53</v>
      </c>
      <c r="Z162" s="198" t="s">
        <v>53</v>
      </c>
      <c r="AA162" s="205">
        <v>-10.0</v>
      </c>
      <c r="AB162" s="662" t="s">
        <v>53</v>
      </c>
      <c r="AC162" s="204">
        <v>2.0</v>
      </c>
      <c r="AD162" s="205">
        <v>-2.0</v>
      </c>
      <c r="AE162" s="198" t="s">
        <v>53</v>
      </c>
      <c r="AF162" s="198" t="s">
        <v>53</v>
      </c>
      <c r="AG162" s="198" t="s">
        <v>53</v>
      </c>
      <c r="AH162" s="198" t="s">
        <v>53</v>
      </c>
      <c r="AI162" s="198" t="s">
        <v>53</v>
      </c>
      <c r="AJ162" s="198" t="s">
        <v>53</v>
      </c>
      <c r="AK162" s="198" t="s">
        <v>53</v>
      </c>
      <c r="AL162" s="198" t="s">
        <v>53</v>
      </c>
      <c r="AM162" s="198" t="s">
        <v>53</v>
      </c>
      <c r="AN162" s="198" t="s">
        <v>53</v>
      </c>
      <c r="AO162" s="198" t="s">
        <v>53</v>
      </c>
      <c r="AP162" s="198" t="s">
        <v>53</v>
      </c>
      <c r="AQ162" s="198" t="s">
        <v>53</v>
      </c>
      <c r="AR162" s="198" t="s">
        <v>53</v>
      </c>
      <c r="AS162" s="198" t="s">
        <v>53</v>
      </c>
      <c r="AT162" s="205">
        <v>2.0</v>
      </c>
      <c r="AU162" s="198" t="s">
        <v>53</v>
      </c>
      <c r="AV162" s="335" t="s">
        <v>53</v>
      </c>
      <c r="AW162" s="343">
        <v>-15.0</v>
      </c>
      <c r="AX162" s="205">
        <v>5.0</v>
      </c>
      <c r="AY162" s="205">
        <v>5.0</v>
      </c>
      <c r="AZ162" s="205">
        <v>5.0</v>
      </c>
      <c r="BA162" s="636" t="s">
        <v>53</v>
      </c>
      <c r="BB162" s="662" t="s">
        <v>53</v>
      </c>
      <c r="BC162" s="255"/>
    </row>
    <row r="163">
      <c r="A163" s="215" t="s">
        <v>1182</v>
      </c>
      <c r="B163" s="421">
        <v>-0.02</v>
      </c>
      <c r="C163" s="332" t="s">
        <v>747</v>
      </c>
      <c r="D163" s="332" t="s">
        <v>612</v>
      </c>
      <c r="E163" s="351">
        <v>10.0</v>
      </c>
      <c r="F163" s="333">
        <v>5.0</v>
      </c>
      <c r="G163" s="351">
        <v>20.0</v>
      </c>
      <c r="H163" s="351">
        <v>15.0</v>
      </c>
      <c r="I163" s="198" t="s">
        <v>53</v>
      </c>
      <c r="J163" s="198" t="s">
        <v>53</v>
      </c>
      <c r="K163" s="201" t="s">
        <v>53</v>
      </c>
      <c r="L163" s="202" t="s">
        <v>53</v>
      </c>
      <c r="M163" s="198" t="s">
        <v>53</v>
      </c>
      <c r="N163" s="205">
        <v>5.0</v>
      </c>
      <c r="O163" s="205">
        <v>5.0</v>
      </c>
      <c r="P163" s="201" t="s">
        <v>53</v>
      </c>
      <c r="Q163" s="426">
        <v>35.0</v>
      </c>
      <c r="R163" s="205">
        <v>700.0</v>
      </c>
      <c r="S163" s="206">
        <v>100.0</v>
      </c>
      <c r="T163" s="344" t="s">
        <v>166</v>
      </c>
      <c r="U163" s="344">
        <v>3.0</v>
      </c>
      <c r="V163" s="344" t="s">
        <v>166</v>
      </c>
      <c r="W163" s="347">
        <v>0.0</v>
      </c>
      <c r="X163" s="198" t="s">
        <v>53</v>
      </c>
      <c r="Y163" s="198" t="s">
        <v>53</v>
      </c>
      <c r="Z163" s="198" t="s">
        <v>53</v>
      </c>
      <c r="AA163" s="205">
        <v>-5.0</v>
      </c>
      <c r="AB163" s="662" t="s">
        <v>53</v>
      </c>
      <c r="AC163" s="204">
        <v>2.0</v>
      </c>
      <c r="AD163" s="205">
        <v>-1.0</v>
      </c>
      <c r="AE163" s="198" t="s">
        <v>53</v>
      </c>
      <c r="AF163" s="198" t="s">
        <v>53</v>
      </c>
      <c r="AG163" s="198" t="s">
        <v>53</v>
      </c>
      <c r="AH163" s="198" t="s">
        <v>53</v>
      </c>
      <c r="AI163" s="198" t="s">
        <v>53</v>
      </c>
      <c r="AJ163" s="198" t="s">
        <v>53</v>
      </c>
      <c r="AK163" s="198" t="s">
        <v>53</v>
      </c>
      <c r="AL163" s="198" t="s">
        <v>53</v>
      </c>
      <c r="AM163" s="198" t="s">
        <v>53</v>
      </c>
      <c r="AN163" s="198" t="s">
        <v>53</v>
      </c>
      <c r="AO163" s="198" t="s">
        <v>53</v>
      </c>
      <c r="AP163" s="198" t="s">
        <v>53</v>
      </c>
      <c r="AQ163" s="198" t="s">
        <v>53</v>
      </c>
      <c r="AR163" s="198" t="s">
        <v>53</v>
      </c>
      <c r="AS163" s="198" t="s">
        <v>53</v>
      </c>
      <c r="AT163" s="198" t="s">
        <v>53</v>
      </c>
      <c r="AU163" s="198" t="s">
        <v>53</v>
      </c>
      <c r="AV163" s="335" t="s">
        <v>53</v>
      </c>
      <c r="AW163" s="343">
        <v>-10.0</v>
      </c>
      <c r="AX163" s="205">
        <v>5.0</v>
      </c>
      <c r="AY163" s="205">
        <v>5.0</v>
      </c>
      <c r="AZ163" s="205">
        <v>5.0</v>
      </c>
      <c r="BA163" s="636" t="s">
        <v>53</v>
      </c>
      <c r="BB163" s="662" t="s">
        <v>53</v>
      </c>
      <c r="BC163" s="255"/>
    </row>
    <row r="164">
      <c r="A164" s="215" t="s">
        <v>1183</v>
      </c>
      <c r="B164" s="204">
        <v>-0.04</v>
      </c>
      <c r="C164" s="332" t="s">
        <v>747</v>
      </c>
      <c r="D164" s="332" t="s">
        <v>612</v>
      </c>
      <c r="E164" s="351">
        <v>10.0</v>
      </c>
      <c r="F164" s="351">
        <v>15.0</v>
      </c>
      <c r="G164" s="351">
        <v>10.0</v>
      </c>
      <c r="H164" s="351">
        <v>10.0</v>
      </c>
      <c r="I164" s="198" t="s">
        <v>53</v>
      </c>
      <c r="J164" s="198" t="s">
        <v>53</v>
      </c>
      <c r="K164" s="201" t="s">
        <v>53</v>
      </c>
      <c r="L164" s="202" t="s">
        <v>53</v>
      </c>
      <c r="M164" s="198" t="s">
        <v>53</v>
      </c>
      <c r="N164" s="205">
        <v>5.0</v>
      </c>
      <c r="O164" s="198" t="s">
        <v>53</v>
      </c>
      <c r="P164" s="201" t="s">
        <v>53</v>
      </c>
      <c r="Q164" s="204">
        <v>50.0</v>
      </c>
      <c r="R164" s="205">
        <v>400.0</v>
      </c>
      <c r="S164" s="206">
        <v>84.0</v>
      </c>
      <c r="T164" s="344" t="s">
        <v>200</v>
      </c>
      <c r="U164" s="344">
        <v>3.0</v>
      </c>
      <c r="V164" s="344" t="s">
        <v>200</v>
      </c>
      <c r="W164" s="347">
        <v>0.0</v>
      </c>
      <c r="X164" s="198" t="s">
        <v>53</v>
      </c>
      <c r="Y164" s="198" t="s">
        <v>53</v>
      </c>
      <c r="Z164" s="198" t="s">
        <v>53</v>
      </c>
      <c r="AA164" s="198" t="s">
        <v>53</v>
      </c>
      <c r="AB164" s="662" t="s">
        <v>53</v>
      </c>
      <c r="AC164" s="202" t="s">
        <v>53</v>
      </c>
      <c r="AD164" s="205">
        <v>-3.0</v>
      </c>
      <c r="AE164" s="198" t="s">
        <v>53</v>
      </c>
      <c r="AF164" s="198" t="s">
        <v>53</v>
      </c>
      <c r="AG164" s="198" t="s">
        <v>53</v>
      </c>
      <c r="AH164" s="198" t="s">
        <v>53</v>
      </c>
      <c r="AI164" s="198" t="s">
        <v>53</v>
      </c>
      <c r="AJ164" s="198" t="s">
        <v>53</v>
      </c>
      <c r="AK164" s="198" t="s">
        <v>53</v>
      </c>
      <c r="AL164" s="198" t="s">
        <v>53</v>
      </c>
      <c r="AM164" s="198" t="s">
        <v>53</v>
      </c>
      <c r="AN164" s="205">
        <v>15.0</v>
      </c>
      <c r="AO164" s="205">
        <v>15.0</v>
      </c>
      <c r="AP164" s="205">
        <v>15.0</v>
      </c>
      <c r="AQ164" s="205">
        <v>15.0</v>
      </c>
      <c r="AR164" s="198" t="s">
        <v>53</v>
      </c>
      <c r="AS164" s="198" t="s">
        <v>53</v>
      </c>
      <c r="AT164" s="198" t="s">
        <v>53</v>
      </c>
      <c r="AU164" s="198" t="s">
        <v>53</v>
      </c>
      <c r="AV164" s="335" t="s">
        <v>53</v>
      </c>
      <c r="AW164" s="349">
        <v>10.0</v>
      </c>
      <c r="AX164" s="198" t="s">
        <v>53</v>
      </c>
      <c r="AY164" s="198" t="s">
        <v>53</v>
      </c>
      <c r="AZ164" s="198" t="s">
        <v>53</v>
      </c>
      <c r="BA164" s="636" t="s">
        <v>53</v>
      </c>
      <c r="BB164" s="662" t="s">
        <v>53</v>
      </c>
      <c r="BC164" s="255"/>
    </row>
    <row r="165">
      <c r="A165" s="225" t="s">
        <v>1185</v>
      </c>
      <c r="B165" s="226">
        <v>-0.12</v>
      </c>
      <c r="C165" s="377" t="s">
        <v>1122</v>
      </c>
      <c r="D165" s="377" t="s">
        <v>535</v>
      </c>
      <c r="E165" s="385">
        <v>24.0</v>
      </c>
      <c r="F165" s="385">
        <v>12.0</v>
      </c>
      <c r="G165" s="385">
        <v>10.0</v>
      </c>
      <c r="H165" s="578">
        <v>500.0</v>
      </c>
      <c r="I165" s="231" t="s">
        <v>53</v>
      </c>
      <c r="J165" s="231" t="s">
        <v>53</v>
      </c>
      <c r="K165" s="232" t="s">
        <v>53</v>
      </c>
      <c r="L165" s="436" t="s">
        <v>53</v>
      </c>
      <c r="M165" s="227">
        <v>-12.0</v>
      </c>
      <c r="N165" s="227">
        <v>5.0</v>
      </c>
      <c r="O165" s="227">
        <v>-5.0</v>
      </c>
      <c r="P165" s="232" t="s">
        <v>53</v>
      </c>
      <c r="Q165" s="576">
        <v>100.0</v>
      </c>
      <c r="R165" s="391">
        <v>0.0</v>
      </c>
      <c r="S165" s="391">
        <v>150.0</v>
      </c>
      <c r="T165" s="399" t="s">
        <v>200</v>
      </c>
      <c r="U165" s="399">
        <v>3.0</v>
      </c>
      <c r="V165" s="399" t="s">
        <v>200</v>
      </c>
      <c r="W165" s="440">
        <v>0.0</v>
      </c>
      <c r="X165" s="231" t="s">
        <v>53</v>
      </c>
      <c r="Y165" s="231" t="s">
        <v>53</v>
      </c>
      <c r="Z165" s="231" t="s">
        <v>53</v>
      </c>
      <c r="AA165" s="227">
        <v>-10.0</v>
      </c>
      <c r="AB165" s="659" t="s">
        <v>53</v>
      </c>
      <c r="AC165" s="436" t="s">
        <v>53</v>
      </c>
      <c r="AD165" s="227">
        <v>-5.0</v>
      </c>
      <c r="AE165" s="231" t="s">
        <v>53</v>
      </c>
      <c r="AF165" s="231" t="s">
        <v>53</v>
      </c>
      <c r="AG165" s="231" t="s">
        <v>53</v>
      </c>
      <c r="AH165" s="231" t="s">
        <v>53</v>
      </c>
      <c r="AI165" s="231" t="s">
        <v>53</v>
      </c>
      <c r="AJ165" s="231" t="s">
        <v>53</v>
      </c>
      <c r="AK165" s="231" t="s">
        <v>53</v>
      </c>
      <c r="AL165" s="231" t="s">
        <v>53</v>
      </c>
      <c r="AM165" s="231" t="s">
        <v>53</v>
      </c>
      <c r="AN165" s="231" t="s">
        <v>53</v>
      </c>
      <c r="AO165" s="231" t="s">
        <v>53</v>
      </c>
      <c r="AP165" s="231" t="s">
        <v>53</v>
      </c>
      <c r="AQ165" s="231" t="s">
        <v>53</v>
      </c>
      <c r="AR165" s="231" t="s">
        <v>53</v>
      </c>
      <c r="AS165" s="231" t="s">
        <v>53</v>
      </c>
      <c r="AT165" s="231" t="s">
        <v>53</v>
      </c>
      <c r="AU165" s="231" t="s">
        <v>53</v>
      </c>
      <c r="AV165" s="387" t="s">
        <v>53</v>
      </c>
      <c r="AW165" s="389" t="s">
        <v>53</v>
      </c>
      <c r="AX165" s="231" t="s">
        <v>53</v>
      </c>
      <c r="AY165" s="231" t="s">
        <v>53</v>
      </c>
      <c r="AZ165" s="231" t="s">
        <v>53</v>
      </c>
      <c r="BA165" s="575" t="s">
        <v>53</v>
      </c>
      <c r="BB165" s="659" t="s">
        <v>53</v>
      </c>
      <c r="BC165" s="263"/>
      <c r="BD165" s="406"/>
      <c r="BE165" s="406"/>
      <c r="BF165" s="406"/>
      <c r="BG165" s="406"/>
      <c r="BH165" s="406"/>
      <c r="BI165" s="406"/>
      <c r="BJ165" s="406"/>
      <c r="BK165" s="406"/>
      <c r="BL165" s="406"/>
      <c r="BM165" s="406"/>
      <c r="BN165" s="406"/>
      <c r="BO165" s="406"/>
      <c r="BP165" s="406"/>
      <c r="BQ165" s="406"/>
      <c r="BR165" s="406"/>
      <c r="BS165" s="406"/>
    </row>
    <row r="166">
      <c r="A166" s="272" t="s">
        <v>902</v>
      </c>
      <c r="B166" s="255"/>
      <c r="C166" s="579"/>
      <c r="D166" s="579"/>
      <c r="E166" s="581"/>
      <c r="F166" s="581"/>
      <c r="G166" s="581"/>
      <c r="H166" s="581"/>
      <c r="I166" s="580"/>
      <c r="J166" s="580"/>
      <c r="K166" s="580"/>
      <c r="L166" s="580"/>
      <c r="M166" s="255"/>
      <c r="N166" s="255"/>
      <c r="O166" s="255"/>
      <c r="Q166" s="255"/>
      <c r="R166" s="255"/>
      <c r="S166" s="255"/>
      <c r="T166" s="583"/>
      <c r="U166" s="583"/>
      <c r="V166" s="583"/>
      <c r="W166" s="583"/>
      <c r="X166" s="580"/>
      <c r="Y166" s="580"/>
      <c r="Z166" s="580"/>
      <c r="AA166" s="255"/>
      <c r="AB166" s="580"/>
      <c r="AC166" s="580"/>
      <c r="AD166" s="255"/>
      <c r="AE166" s="580"/>
      <c r="AF166" s="580"/>
      <c r="AG166" s="580"/>
      <c r="AH166" s="580"/>
      <c r="AI166" s="580"/>
      <c r="AJ166" s="580"/>
      <c r="AK166" s="580"/>
      <c r="AL166" s="580"/>
      <c r="AM166" s="580"/>
      <c r="AN166" s="580"/>
      <c r="AO166" s="580"/>
      <c r="AP166" s="580"/>
      <c r="AQ166" s="580"/>
      <c r="AR166" s="580"/>
      <c r="AS166" s="580"/>
      <c r="AT166" s="580"/>
      <c r="AU166" s="580"/>
      <c r="AV166" s="580"/>
      <c r="AW166" s="580"/>
      <c r="AX166" s="580"/>
      <c r="AY166" s="580"/>
      <c r="AZ166" s="580"/>
      <c r="BA166" s="580"/>
      <c r="BB166" s="580"/>
      <c r="BC166" s="255"/>
    </row>
    <row r="167">
      <c r="A167" s="273" t="s">
        <v>1191</v>
      </c>
      <c r="B167" s="588" t="s">
        <v>1192</v>
      </c>
      <c r="C167" s="278">
        <v>0.0</v>
      </c>
      <c r="D167" s="278">
        <v>0.0</v>
      </c>
      <c r="E167" s="318">
        <v>12.0</v>
      </c>
      <c r="F167" s="318">
        <v>25.0</v>
      </c>
      <c r="G167" s="278">
        <v>0.0</v>
      </c>
      <c r="H167" s="278">
        <v>0.0</v>
      </c>
      <c r="I167" s="280" t="s">
        <v>53</v>
      </c>
      <c r="J167" s="280" t="s">
        <v>53</v>
      </c>
      <c r="K167" s="364" t="s">
        <v>53</v>
      </c>
      <c r="L167" s="366" t="s">
        <v>53</v>
      </c>
      <c r="M167" s="280" t="s">
        <v>53</v>
      </c>
      <c r="N167" s="280" t="s">
        <v>53</v>
      </c>
      <c r="O167" s="280" t="s">
        <v>53</v>
      </c>
      <c r="P167" s="364" t="s">
        <v>53</v>
      </c>
      <c r="Q167" s="743">
        <v>100.0</v>
      </c>
      <c r="R167" s="744">
        <v>100.0</v>
      </c>
      <c r="S167" s="544">
        <v>84.0</v>
      </c>
      <c r="T167" s="590">
        <v>1.0</v>
      </c>
      <c r="U167" s="745">
        <v>4.0</v>
      </c>
      <c r="V167" s="590" t="s">
        <v>82</v>
      </c>
      <c r="W167" s="318">
        <v>0.0</v>
      </c>
      <c r="X167" s="280" t="s">
        <v>53</v>
      </c>
      <c r="Y167" s="280" t="s">
        <v>53</v>
      </c>
      <c r="Z167" s="280" t="s">
        <v>53</v>
      </c>
      <c r="AA167" s="318">
        <v>-20.0</v>
      </c>
      <c r="AB167" s="649" t="s">
        <v>53</v>
      </c>
      <c r="AC167" s="366" t="s">
        <v>53</v>
      </c>
      <c r="AD167" s="280" t="s">
        <v>53</v>
      </c>
      <c r="AE167" s="280" t="s">
        <v>53</v>
      </c>
      <c r="AF167" s="280" t="s">
        <v>53</v>
      </c>
      <c r="AG167" s="280" t="s">
        <v>53</v>
      </c>
      <c r="AH167" s="280" t="s">
        <v>53</v>
      </c>
      <c r="AI167" s="280" t="s">
        <v>53</v>
      </c>
      <c r="AJ167" s="280" t="s">
        <v>53</v>
      </c>
      <c r="AK167" s="280" t="s">
        <v>53</v>
      </c>
      <c r="AL167" s="280" t="s">
        <v>53</v>
      </c>
      <c r="AM167" s="280" t="s">
        <v>53</v>
      </c>
      <c r="AN167" s="280" t="s">
        <v>53</v>
      </c>
      <c r="AO167" s="280" t="s">
        <v>53</v>
      </c>
      <c r="AP167" s="280" t="s">
        <v>53</v>
      </c>
      <c r="AQ167" s="280" t="s">
        <v>53</v>
      </c>
      <c r="AR167" s="280" t="s">
        <v>53</v>
      </c>
      <c r="AS167" s="280" t="s">
        <v>53</v>
      </c>
      <c r="AT167" s="280" t="s">
        <v>53</v>
      </c>
      <c r="AU167" s="280" t="s">
        <v>53</v>
      </c>
      <c r="AV167" s="364" t="s">
        <v>53</v>
      </c>
      <c r="AW167" s="746">
        <v>-20.0</v>
      </c>
      <c r="AX167" s="280" t="s">
        <v>53</v>
      </c>
      <c r="AY167" s="280" t="s">
        <v>53</v>
      </c>
      <c r="AZ167" s="280" t="s">
        <v>53</v>
      </c>
      <c r="BA167" s="544">
        <v>10.0</v>
      </c>
      <c r="BB167" s="748">
        <v>12.0</v>
      </c>
      <c r="BC167" s="326"/>
      <c r="BD167" s="233"/>
      <c r="BE167" s="233"/>
      <c r="BF167" s="233"/>
      <c r="BG167" s="233"/>
      <c r="BH167" s="233"/>
      <c r="BI167" s="233"/>
      <c r="BJ167" s="233"/>
      <c r="BK167" s="233"/>
      <c r="BL167" s="233"/>
      <c r="BM167" s="233"/>
      <c r="BN167" s="233"/>
      <c r="BO167" s="233"/>
      <c r="BP167" s="233"/>
      <c r="BQ167" s="233"/>
      <c r="BR167" s="233"/>
      <c r="BS167" s="233"/>
    </row>
    <row r="168">
      <c r="A168" s="215" t="s">
        <v>1208</v>
      </c>
      <c r="B168" s="710" t="s">
        <v>1209</v>
      </c>
      <c r="C168" s="709">
        <v>3.0</v>
      </c>
      <c r="D168" s="709">
        <v>-7.0</v>
      </c>
      <c r="E168" s="347">
        <v>14.0</v>
      </c>
      <c r="F168" s="347">
        <v>25.0</v>
      </c>
      <c r="G168" s="351">
        <v>0.0</v>
      </c>
      <c r="H168" s="351">
        <v>0.0</v>
      </c>
      <c r="I168" s="198" t="s">
        <v>53</v>
      </c>
      <c r="J168" s="198" t="s">
        <v>53</v>
      </c>
      <c r="K168" s="201" t="s">
        <v>53</v>
      </c>
      <c r="L168" s="202" t="s">
        <v>53</v>
      </c>
      <c r="M168" s="198" t="s">
        <v>53</v>
      </c>
      <c r="N168" s="198" t="s">
        <v>53</v>
      </c>
      <c r="O168" s="198" t="s">
        <v>53</v>
      </c>
      <c r="P168" s="201" t="s">
        <v>53</v>
      </c>
      <c r="Q168" s="710">
        <v>52.0</v>
      </c>
      <c r="R168" s="347">
        <v>500.0</v>
      </c>
      <c r="S168" s="553">
        <v>84.0</v>
      </c>
      <c r="T168" s="716" t="s">
        <v>200</v>
      </c>
      <c r="U168" s="716">
        <v>3.0</v>
      </c>
      <c r="V168" s="716" t="s">
        <v>200</v>
      </c>
      <c r="W168" s="347">
        <v>0.0</v>
      </c>
      <c r="X168" s="198" t="s">
        <v>53</v>
      </c>
      <c r="Y168" s="198" t="s">
        <v>53</v>
      </c>
      <c r="Z168" s="347">
        <v>-2.0</v>
      </c>
      <c r="AA168" s="198" t="s">
        <v>53</v>
      </c>
      <c r="AB168" s="662" t="s">
        <v>53</v>
      </c>
      <c r="AC168" s="202" t="s">
        <v>53</v>
      </c>
      <c r="AD168" s="347">
        <v>-4.0</v>
      </c>
      <c r="AE168" s="198" t="s">
        <v>53</v>
      </c>
      <c r="AF168" s="198" t="s">
        <v>53</v>
      </c>
      <c r="AG168" s="198" t="s">
        <v>53</v>
      </c>
      <c r="AH168" s="198" t="s">
        <v>53</v>
      </c>
      <c r="AI168" s="198" t="s">
        <v>53</v>
      </c>
      <c r="AJ168" s="198" t="s">
        <v>53</v>
      </c>
      <c r="AK168" s="198" t="s">
        <v>53</v>
      </c>
      <c r="AL168" s="198" t="s">
        <v>53</v>
      </c>
      <c r="AM168" s="198" t="s">
        <v>53</v>
      </c>
      <c r="AN168" s="198" t="s">
        <v>53</v>
      </c>
      <c r="AO168" s="198" t="s">
        <v>53</v>
      </c>
      <c r="AP168" s="198" t="s">
        <v>53</v>
      </c>
      <c r="AQ168" s="198" t="s">
        <v>53</v>
      </c>
      <c r="AR168" s="198" t="s">
        <v>53</v>
      </c>
      <c r="AS168" s="198" t="s">
        <v>53</v>
      </c>
      <c r="AT168" s="198" t="s">
        <v>53</v>
      </c>
      <c r="AU168" s="198" t="s">
        <v>53</v>
      </c>
      <c r="AV168" s="201" t="s">
        <v>53</v>
      </c>
      <c r="AW168" s="714">
        <v>-5.0</v>
      </c>
      <c r="AX168" s="198" t="s">
        <v>53</v>
      </c>
      <c r="AY168" s="198" t="s">
        <v>53</v>
      </c>
      <c r="AZ168" s="347">
        <v>10.0</v>
      </c>
      <c r="BA168" s="347">
        <v>5.0</v>
      </c>
      <c r="BB168" s="715">
        <v>4.0</v>
      </c>
      <c r="BC168" s="255"/>
    </row>
    <row r="169">
      <c r="A169" s="215" t="s">
        <v>1210</v>
      </c>
      <c r="B169" s="710" t="s">
        <v>1153</v>
      </c>
      <c r="C169" s="709">
        <v>4.0</v>
      </c>
      <c r="D169" s="709">
        <v>-6.0</v>
      </c>
      <c r="E169" s="347">
        <v>40.0</v>
      </c>
      <c r="F169" s="347">
        <v>45.0</v>
      </c>
      <c r="G169" s="351">
        <v>0.0</v>
      </c>
      <c r="H169" s="351">
        <v>0.0</v>
      </c>
      <c r="I169" s="198" t="s">
        <v>53</v>
      </c>
      <c r="J169" s="198" t="s">
        <v>53</v>
      </c>
      <c r="K169" s="201" t="s">
        <v>53</v>
      </c>
      <c r="L169" s="202" t="s">
        <v>53</v>
      </c>
      <c r="M169" s="198" t="s">
        <v>53</v>
      </c>
      <c r="N169" s="198" t="s">
        <v>53</v>
      </c>
      <c r="O169" s="198" t="s">
        <v>53</v>
      </c>
      <c r="P169" s="201" t="s">
        <v>53</v>
      </c>
      <c r="Q169" s="710">
        <v>50.0</v>
      </c>
      <c r="R169" s="553">
        <v>100.0</v>
      </c>
      <c r="S169" s="553">
        <v>84.0</v>
      </c>
      <c r="T169" s="749">
        <v>1.0</v>
      </c>
      <c r="U169" s="716">
        <v>3.0</v>
      </c>
      <c r="V169" s="749">
        <v>1.0</v>
      </c>
      <c r="W169" s="347">
        <v>0.0</v>
      </c>
      <c r="X169" s="198" t="s">
        <v>53</v>
      </c>
      <c r="Y169" s="198" t="s">
        <v>53</v>
      </c>
      <c r="Z169" s="347">
        <v>-2.0</v>
      </c>
      <c r="AA169" s="198" t="s">
        <v>53</v>
      </c>
      <c r="AB169" s="662" t="s">
        <v>53</v>
      </c>
      <c r="AC169" s="202" t="s">
        <v>53</v>
      </c>
      <c r="AD169" s="347">
        <v>-4.0</v>
      </c>
      <c r="AE169" s="198" t="s">
        <v>53</v>
      </c>
      <c r="AF169" s="198" t="s">
        <v>53</v>
      </c>
      <c r="AG169" s="198" t="s">
        <v>53</v>
      </c>
      <c r="AH169" s="198" t="s">
        <v>53</v>
      </c>
      <c r="AI169" s="198" t="s">
        <v>53</v>
      </c>
      <c r="AJ169" s="198" t="s">
        <v>53</v>
      </c>
      <c r="AK169" s="198" t="s">
        <v>53</v>
      </c>
      <c r="AL169" s="198" t="s">
        <v>53</v>
      </c>
      <c r="AM169" s="198" t="s">
        <v>53</v>
      </c>
      <c r="AN169" s="198" t="s">
        <v>53</v>
      </c>
      <c r="AO169" s="198" t="s">
        <v>53</v>
      </c>
      <c r="AP169" s="198" t="s">
        <v>53</v>
      </c>
      <c r="AQ169" s="198" t="s">
        <v>53</v>
      </c>
      <c r="AR169" s="198" t="s">
        <v>53</v>
      </c>
      <c r="AS169" s="198" t="s">
        <v>53</v>
      </c>
      <c r="AT169" s="198" t="s">
        <v>53</v>
      </c>
      <c r="AU169" s="198" t="s">
        <v>53</v>
      </c>
      <c r="AV169" s="201" t="s">
        <v>53</v>
      </c>
      <c r="AW169" s="714">
        <v>-5.0</v>
      </c>
      <c r="AX169" s="198" t="s">
        <v>53</v>
      </c>
      <c r="AY169" s="198" t="s">
        <v>53</v>
      </c>
      <c r="AZ169" s="347">
        <v>10.0</v>
      </c>
      <c r="BA169" s="347">
        <v>5.0</v>
      </c>
      <c r="BB169" s="715">
        <v>4.0</v>
      </c>
      <c r="BC169" s="255"/>
    </row>
    <row r="170">
      <c r="A170" s="215" t="s">
        <v>1211</v>
      </c>
      <c r="B170" s="710" t="s">
        <v>1212</v>
      </c>
      <c r="C170" s="709">
        <v>4.0</v>
      </c>
      <c r="D170" s="709">
        <v>-7.0</v>
      </c>
      <c r="E170" s="347">
        <v>45.0</v>
      </c>
      <c r="F170" s="347">
        <v>48.0</v>
      </c>
      <c r="G170" s="351">
        <v>0.0</v>
      </c>
      <c r="H170" s="351">
        <v>0.0</v>
      </c>
      <c r="I170" s="198" t="s">
        <v>53</v>
      </c>
      <c r="J170" s="198" t="s">
        <v>53</v>
      </c>
      <c r="K170" s="201" t="s">
        <v>53</v>
      </c>
      <c r="L170" s="202" t="s">
        <v>53</v>
      </c>
      <c r="M170" s="198" t="s">
        <v>53</v>
      </c>
      <c r="N170" s="198" t="s">
        <v>53</v>
      </c>
      <c r="O170" s="198" t="s">
        <v>53</v>
      </c>
      <c r="P170" s="201" t="s">
        <v>53</v>
      </c>
      <c r="Q170" s="710">
        <v>55.0</v>
      </c>
      <c r="R170" s="347">
        <v>300.0</v>
      </c>
      <c r="S170" s="553">
        <v>100.0</v>
      </c>
      <c r="T170" s="749">
        <v>1.0</v>
      </c>
      <c r="U170" s="716">
        <v>3.0</v>
      </c>
      <c r="V170" s="749">
        <v>1.0</v>
      </c>
      <c r="W170" s="347">
        <v>0.0</v>
      </c>
      <c r="X170" s="198" t="s">
        <v>53</v>
      </c>
      <c r="Y170" s="198" t="s">
        <v>53</v>
      </c>
      <c r="Z170" s="198" t="s">
        <v>53</v>
      </c>
      <c r="AA170" s="198" t="s">
        <v>53</v>
      </c>
      <c r="AB170" s="662" t="s">
        <v>53</v>
      </c>
      <c r="AC170" s="202" t="s">
        <v>53</v>
      </c>
      <c r="AD170" s="347">
        <v>-5.0</v>
      </c>
      <c r="AE170" s="198" t="s">
        <v>53</v>
      </c>
      <c r="AF170" s="198" t="s">
        <v>53</v>
      </c>
      <c r="AG170" s="198" t="s">
        <v>53</v>
      </c>
      <c r="AH170" s="198" t="s">
        <v>53</v>
      </c>
      <c r="AI170" s="198" t="s">
        <v>53</v>
      </c>
      <c r="AJ170" s="198" t="s">
        <v>53</v>
      </c>
      <c r="AK170" s="198" t="s">
        <v>53</v>
      </c>
      <c r="AL170" s="198" t="s">
        <v>53</v>
      </c>
      <c r="AM170" s="198" t="s">
        <v>53</v>
      </c>
      <c r="AN170" s="198" t="s">
        <v>53</v>
      </c>
      <c r="AO170" s="198" t="s">
        <v>53</v>
      </c>
      <c r="AP170" s="198" t="s">
        <v>53</v>
      </c>
      <c r="AQ170" s="198" t="s">
        <v>53</v>
      </c>
      <c r="AR170" s="198" t="s">
        <v>53</v>
      </c>
      <c r="AS170" s="198" t="s">
        <v>53</v>
      </c>
      <c r="AT170" s="198" t="s">
        <v>53</v>
      </c>
      <c r="AU170" s="198" t="s">
        <v>53</v>
      </c>
      <c r="AV170" s="201" t="s">
        <v>53</v>
      </c>
      <c r="AW170" s="714">
        <v>-6.0</v>
      </c>
      <c r="AX170" s="198" t="s">
        <v>53</v>
      </c>
      <c r="AY170" s="198" t="s">
        <v>53</v>
      </c>
      <c r="AZ170" s="198" t="s">
        <v>53</v>
      </c>
      <c r="BA170" s="636" t="s">
        <v>53</v>
      </c>
      <c r="BB170" s="662" t="s">
        <v>53</v>
      </c>
      <c r="BC170" s="255"/>
    </row>
    <row r="171">
      <c r="A171" s="215" t="s">
        <v>1213</v>
      </c>
      <c r="B171" s="710" t="s">
        <v>1212</v>
      </c>
      <c r="C171" s="709">
        <v>3.0</v>
      </c>
      <c r="D171" s="709">
        <v>-6.0</v>
      </c>
      <c r="E171" s="347">
        <v>43.0</v>
      </c>
      <c r="F171" s="347">
        <v>46.0</v>
      </c>
      <c r="G171" s="351">
        <v>0.0</v>
      </c>
      <c r="H171" s="351">
        <v>0.0</v>
      </c>
      <c r="I171" s="198" t="s">
        <v>53</v>
      </c>
      <c r="J171" s="198" t="s">
        <v>53</v>
      </c>
      <c r="K171" s="201" t="s">
        <v>53</v>
      </c>
      <c r="L171" s="202" t="s">
        <v>53</v>
      </c>
      <c r="M171" s="198" t="s">
        <v>53</v>
      </c>
      <c r="N171" s="198" t="s">
        <v>53</v>
      </c>
      <c r="O171" s="198" t="s">
        <v>53</v>
      </c>
      <c r="P171" s="201" t="s">
        <v>53</v>
      </c>
      <c r="Q171" s="710">
        <v>52.0</v>
      </c>
      <c r="R171" s="553">
        <v>200.0</v>
      </c>
      <c r="S171" s="553">
        <v>100.0</v>
      </c>
      <c r="T171" s="749">
        <v>2.0</v>
      </c>
      <c r="U171" s="716">
        <v>3.0</v>
      </c>
      <c r="V171" s="749">
        <v>2.0</v>
      </c>
      <c r="W171" s="347">
        <v>0.0</v>
      </c>
      <c r="X171" s="198" t="s">
        <v>53</v>
      </c>
      <c r="Y171" s="198" t="s">
        <v>53</v>
      </c>
      <c r="Z171" s="347">
        <v>-2.0</v>
      </c>
      <c r="AA171" s="198" t="s">
        <v>53</v>
      </c>
      <c r="AB171" s="662" t="s">
        <v>53</v>
      </c>
      <c r="AC171" s="202" t="s">
        <v>53</v>
      </c>
      <c r="AD171" s="347">
        <v>-5.0</v>
      </c>
      <c r="AE171" s="198" t="s">
        <v>53</v>
      </c>
      <c r="AF171" s="198" t="s">
        <v>53</v>
      </c>
      <c r="AG171" s="198" t="s">
        <v>53</v>
      </c>
      <c r="AH171" s="198" t="s">
        <v>53</v>
      </c>
      <c r="AI171" s="198" t="s">
        <v>53</v>
      </c>
      <c r="AJ171" s="198" t="s">
        <v>53</v>
      </c>
      <c r="AK171" s="198" t="s">
        <v>53</v>
      </c>
      <c r="AL171" s="198" t="s">
        <v>53</v>
      </c>
      <c r="AM171" s="198" t="s">
        <v>53</v>
      </c>
      <c r="AN171" s="198" t="s">
        <v>53</v>
      </c>
      <c r="AO171" s="198" t="s">
        <v>53</v>
      </c>
      <c r="AP171" s="198" t="s">
        <v>53</v>
      </c>
      <c r="AQ171" s="198" t="s">
        <v>53</v>
      </c>
      <c r="AR171" s="198" t="s">
        <v>53</v>
      </c>
      <c r="AS171" s="198" t="s">
        <v>53</v>
      </c>
      <c r="AT171" s="198" t="s">
        <v>53</v>
      </c>
      <c r="AU171" s="198" t="s">
        <v>53</v>
      </c>
      <c r="AV171" s="201" t="s">
        <v>53</v>
      </c>
      <c r="AW171" s="714">
        <v>-5.0</v>
      </c>
      <c r="AX171" s="198" t="s">
        <v>53</v>
      </c>
      <c r="AY171" s="198" t="s">
        <v>53</v>
      </c>
      <c r="AZ171" s="198" t="s">
        <v>53</v>
      </c>
      <c r="BA171" s="636" t="s">
        <v>53</v>
      </c>
      <c r="BB171" s="662" t="s">
        <v>53</v>
      </c>
      <c r="BC171" s="255"/>
    </row>
    <row r="172">
      <c r="A172" s="215" t="s">
        <v>1215</v>
      </c>
      <c r="B172" s="710" t="s">
        <v>1212</v>
      </c>
      <c r="C172" s="709">
        <v>3.0</v>
      </c>
      <c r="D172" s="709">
        <v>-6.0</v>
      </c>
      <c r="E172" s="347">
        <v>31.0</v>
      </c>
      <c r="F172" s="347">
        <v>52.0</v>
      </c>
      <c r="G172" s="351">
        <v>0.0</v>
      </c>
      <c r="H172" s="351">
        <v>0.0</v>
      </c>
      <c r="I172" s="198" t="s">
        <v>53</v>
      </c>
      <c r="J172" s="198" t="s">
        <v>53</v>
      </c>
      <c r="K172" s="201" t="s">
        <v>53</v>
      </c>
      <c r="L172" s="202" t="s">
        <v>53</v>
      </c>
      <c r="M172" s="198" t="s">
        <v>53</v>
      </c>
      <c r="N172" s="198" t="s">
        <v>53</v>
      </c>
      <c r="O172" s="198" t="s">
        <v>53</v>
      </c>
      <c r="P172" s="201" t="s">
        <v>53</v>
      </c>
      <c r="Q172" s="710">
        <v>53.0</v>
      </c>
      <c r="R172" s="553">
        <v>200.0</v>
      </c>
      <c r="S172" s="553">
        <v>109.0</v>
      </c>
      <c r="T172" s="711">
        <v>42492.0</v>
      </c>
      <c r="U172" s="716">
        <v>3.0</v>
      </c>
      <c r="V172" s="711">
        <v>42492.0</v>
      </c>
      <c r="W172" s="347">
        <v>0.0</v>
      </c>
      <c r="X172" s="198" t="s">
        <v>53</v>
      </c>
      <c r="Y172" s="198" t="s">
        <v>53</v>
      </c>
      <c r="Z172" s="347">
        <v>-2.0</v>
      </c>
      <c r="AA172" s="198" t="s">
        <v>53</v>
      </c>
      <c r="AB172" s="662" t="s">
        <v>53</v>
      </c>
      <c r="AC172" s="202" t="s">
        <v>53</v>
      </c>
      <c r="AD172" s="347">
        <v>-6.0</v>
      </c>
      <c r="AE172" s="198" t="s">
        <v>53</v>
      </c>
      <c r="AF172" s="198" t="s">
        <v>53</v>
      </c>
      <c r="AG172" s="198" t="s">
        <v>53</v>
      </c>
      <c r="AH172" s="198" t="s">
        <v>53</v>
      </c>
      <c r="AI172" s="198" t="s">
        <v>53</v>
      </c>
      <c r="AJ172" s="198" t="s">
        <v>53</v>
      </c>
      <c r="AK172" s="198" t="s">
        <v>53</v>
      </c>
      <c r="AL172" s="198" t="s">
        <v>53</v>
      </c>
      <c r="AM172" s="198" t="s">
        <v>53</v>
      </c>
      <c r="AN172" s="198" t="s">
        <v>53</v>
      </c>
      <c r="AO172" s="198" t="s">
        <v>53</v>
      </c>
      <c r="AP172" s="198" t="s">
        <v>53</v>
      </c>
      <c r="AQ172" s="198" t="s">
        <v>53</v>
      </c>
      <c r="AR172" s="198" t="s">
        <v>53</v>
      </c>
      <c r="AS172" s="198" t="s">
        <v>53</v>
      </c>
      <c r="AT172" s="198" t="s">
        <v>53</v>
      </c>
      <c r="AU172" s="198" t="s">
        <v>53</v>
      </c>
      <c r="AV172" s="201" t="s">
        <v>53</v>
      </c>
      <c r="AW172" s="714">
        <v>-5.0</v>
      </c>
      <c r="AX172" s="198" t="s">
        <v>53</v>
      </c>
      <c r="AY172" s="198" t="s">
        <v>53</v>
      </c>
      <c r="AZ172" s="198" t="s">
        <v>53</v>
      </c>
      <c r="BA172" s="636" t="s">
        <v>53</v>
      </c>
      <c r="BB172" s="662" t="s">
        <v>53</v>
      </c>
      <c r="BC172" s="255"/>
    </row>
    <row r="173">
      <c r="A173" s="225" t="s">
        <v>1216</v>
      </c>
      <c r="B173" s="594" t="s">
        <v>1144</v>
      </c>
      <c r="C173" s="596">
        <v>2.0</v>
      </c>
      <c r="D173" s="596">
        <v>-5.0</v>
      </c>
      <c r="E173" s="440">
        <v>32.0</v>
      </c>
      <c r="F173" s="440">
        <v>42.0</v>
      </c>
      <c r="G173" s="440">
        <v>10.0</v>
      </c>
      <c r="H173" s="385">
        <v>0.0</v>
      </c>
      <c r="I173" s="231" t="s">
        <v>53</v>
      </c>
      <c r="J173" s="231" t="s">
        <v>53</v>
      </c>
      <c r="K173" s="232" t="s">
        <v>53</v>
      </c>
      <c r="L173" s="436" t="s">
        <v>53</v>
      </c>
      <c r="M173" s="231" t="s">
        <v>53</v>
      </c>
      <c r="N173" s="231" t="s">
        <v>53</v>
      </c>
      <c r="O173" s="231" t="s">
        <v>53</v>
      </c>
      <c r="P173" s="232" t="s">
        <v>53</v>
      </c>
      <c r="Q173" s="594">
        <v>47.0</v>
      </c>
      <c r="R173" s="603">
        <v>200.0</v>
      </c>
      <c r="S173" s="603">
        <v>100.0</v>
      </c>
      <c r="T173" s="606">
        <v>3.0</v>
      </c>
      <c r="U173" s="753">
        <v>5.0</v>
      </c>
      <c r="V173" s="606">
        <v>3.0</v>
      </c>
      <c r="W173" s="440">
        <v>0.0</v>
      </c>
      <c r="X173" s="231" t="s">
        <v>53</v>
      </c>
      <c r="Y173" s="231" t="s">
        <v>53</v>
      </c>
      <c r="Z173" s="231" t="s">
        <v>53</v>
      </c>
      <c r="AA173" s="231" t="s">
        <v>53</v>
      </c>
      <c r="AB173" s="659" t="s">
        <v>53</v>
      </c>
      <c r="AC173" s="436" t="s">
        <v>53</v>
      </c>
      <c r="AD173" s="440">
        <v>-5.0</v>
      </c>
      <c r="AE173" s="231" t="s">
        <v>53</v>
      </c>
      <c r="AF173" s="231" t="s">
        <v>53</v>
      </c>
      <c r="AG173" s="231" t="s">
        <v>53</v>
      </c>
      <c r="AH173" s="231" t="s">
        <v>53</v>
      </c>
      <c r="AI173" s="231" t="s">
        <v>53</v>
      </c>
      <c r="AJ173" s="231" t="s">
        <v>53</v>
      </c>
      <c r="AK173" s="231" t="s">
        <v>53</v>
      </c>
      <c r="AL173" s="231" t="s">
        <v>53</v>
      </c>
      <c r="AM173" s="231" t="s">
        <v>53</v>
      </c>
      <c r="AN173" s="231" t="s">
        <v>53</v>
      </c>
      <c r="AO173" s="231" t="s">
        <v>53</v>
      </c>
      <c r="AP173" s="231" t="s">
        <v>53</v>
      </c>
      <c r="AQ173" s="231" t="s">
        <v>53</v>
      </c>
      <c r="AR173" s="231" t="s">
        <v>53</v>
      </c>
      <c r="AS173" s="231" t="s">
        <v>53</v>
      </c>
      <c r="AT173" s="231" t="s">
        <v>53</v>
      </c>
      <c r="AU173" s="231" t="s">
        <v>53</v>
      </c>
      <c r="AV173" s="232" t="s">
        <v>53</v>
      </c>
      <c r="AW173" s="436" t="s">
        <v>53</v>
      </c>
      <c r="AX173" s="231" t="s">
        <v>53</v>
      </c>
      <c r="AY173" s="231" t="s">
        <v>53</v>
      </c>
      <c r="AZ173" s="231" t="s">
        <v>53</v>
      </c>
      <c r="BA173" s="575" t="s">
        <v>53</v>
      </c>
      <c r="BB173" s="659" t="s">
        <v>53</v>
      </c>
      <c r="BC173" s="263"/>
      <c r="BD173" s="406"/>
      <c r="BE173" s="406"/>
      <c r="BF173" s="406"/>
      <c r="BG173" s="406"/>
      <c r="BH173" s="406"/>
      <c r="BI173" s="406"/>
      <c r="BJ173" s="406"/>
      <c r="BK173" s="406"/>
      <c r="BL173" s="406"/>
      <c r="BM173" s="406"/>
      <c r="BN173" s="406"/>
      <c r="BO173" s="406"/>
      <c r="BP173" s="406"/>
      <c r="BQ173" s="406"/>
      <c r="BR173" s="406"/>
      <c r="BS173" s="406"/>
    </row>
    <row r="174">
      <c r="A174" s="272" t="s">
        <v>710</v>
      </c>
    </row>
    <row r="175">
      <c r="A175" s="273" t="s">
        <v>1217</v>
      </c>
      <c r="B175" s="411">
        <v>-0.18</v>
      </c>
      <c r="C175" s="409" t="s">
        <v>1012</v>
      </c>
      <c r="D175" s="409" t="s">
        <v>822</v>
      </c>
      <c r="E175" s="754">
        <v>55.0</v>
      </c>
      <c r="F175" s="278">
        <v>65.0</v>
      </c>
      <c r="G175" s="756">
        <v>62.0</v>
      </c>
      <c r="H175" s="278">
        <v>75.0</v>
      </c>
      <c r="I175" s="312">
        <v>50.0</v>
      </c>
      <c r="J175" s="322">
        <v>5.0</v>
      </c>
      <c r="K175" s="364" t="s">
        <v>53</v>
      </c>
      <c r="L175" s="366" t="s">
        <v>53</v>
      </c>
      <c r="M175" s="322">
        <v>10.0</v>
      </c>
      <c r="N175" s="322">
        <v>5.0</v>
      </c>
      <c r="O175" s="280" t="s">
        <v>53</v>
      </c>
      <c r="P175" s="364" t="s">
        <v>53</v>
      </c>
      <c r="Q175" s="494">
        <v>58.0</v>
      </c>
      <c r="R175" s="312">
        <v>100.0</v>
      </c>
      <c r="S175" s="322">
        <v>317.0</v>
      </c>
      <c r="T175" s="316">
        <v>1.0</v>
      </c>
      <c r="U175" s="314">
        <v>3.0</v>
      </c>
      <c r="V175" s="316">
        <v>1.0</v>
      </c>
      <c r="W175" s="318">
        <v>0.0</v>
      </c>
      <c r="X175" s="280" t="s">
        <v>53</v>
      </c>
      <c r="Y175" s="280" t="s">
        <v>53</v>
      </c>
      <c r="Z175" s="322">
        <v>-5.0</v>
      </c>
      <c r="AA175" s="322">
        <v>-10.0</v>
      </c>
      <c r="AB175" s="324">
        <v>10.0</v>
      </c>
      <c r="AC175" s="366" t="s">
        <v>53</v>
      </c>
      <c r="AD175" s="322">
        <v>-6.0</v>
      </c>
      <c r="AE175" s="280" t="s">
        <v>53</v>
      </c>
      <c r="AF175" s="280" t="s">
        <v>53</v>
      </c>
      <c r="AG175" s="280" t="s">
        <v>53</v>
      </c>
      <c r="AH175" s="280" t="s">
        <v>53</v>
      </c>
      <c r="AI175" s="280" t="s">
        <v>53</v>
      </c>
      <c r="AJ175" s="280" t="s">
        <v>53</v>
      </c>
      <c r="AK175" s="280" t="s">
        <v>53</v>
      </c>
      <c r="AL175" s="280" t="s">
        <v>53</v>
      </c>
      <c r="AM175" s="280" t="s">
        <v>53</v>
      </c>
      <c r="AN175" s="280" t="s">
        <v>53</v>
      </c>
      <c r="AO175" s="280" t="s">
        <v>53</v>
      </c>
      <c r="AP175" s="280" t="s">
        <v>53</v>
      </c>
      <c r="AQ175" s="280" t="s">
        <v>53</v>
      </c>
      <c r="AR175" s="280" t="s">
        <v>53</v>
      </c>
      <c r="AS175" s="280" t="s">
        <v>53</v>
      </c>
      <c r="AT175" s="280" t="s">
        <v>53</v>
      </c>
      <c r="AU175" s="280" t="s">
        <v>53</v>
      </c>
      <c r="AV175" s="364" t="s">
        <v>53</v>
      </c>
      <c r="AW175" s="366" t="s">
        <v>53</v>
      </c>
      <c r="AX175" s="280" t="s">
        <v>53</v>
      </c>
      <c r="AY175" s="280" t="s">
        <v>53</v>
      </c>
      <c r="AZ175" s="280" t="s">
        <v>53</v>
      </c>
      <c r="BA175" s="591" t="s">
        <v>53</v>
      </c>
      <c r="BB175" s="649" t="s">
        <v>53</v>
      </c>
      <c r="BC175" s="326"/>
      <c r="BD175" s="233"/>
      <c r="BE175" s="233"/>
      <c r="BF175" s="233"/>
      <c r="BG175" s="233"/>
      <c r="BH175" s="233"/>
      <c r="BI175" s="233"/>
      <c r="BJ175" s="233"/>
      <c r="BK175" s="233"/>
      <c r="BL175" s="233"/>
      <c r="BM175" s="233"/>
      <c r="BN175" s="233"/>
      <c r="BO175" s="233"/>
      <c r="BP175" s="233"/>
      <c r="BQ175" s="233"/>
      <c r="BR175" s="233"/>
      <c r="BS175" s="233"/>
    </row>
    <row r="176">
      <c r="A176" s="215" t="s">
        <v>1262</v>
      </c>
      <c r="B176" s="426">
        <v>-0.22</v>
      </c>
      <c r="C176" s="332" t="s">
        <v>1012</v>
      </c>
      <c r="D176" s="332" t="s">
        <v>793</v>
      </c>
      <c r="E176" s="757">
        <v>94.0</v>
      </c>
      <c r="F176" s="351">
        <v>92.0</v>
      </c>
      <c r="G176" s="758">
        <v>78.0</v>
      </c>
      <c r="H176" s="351">
        <v>60.0</v>
      </c>
      <c r="I176" s="198" t="s">
        <v>53</v>
      </c>
      <c r="J176" s="198" t="s">
        <v>53</v>
      </c>
      <c r="K176" s="201" t="s">
        <v>53</v>
      </c>
      <c r="L176" s="202" t="s">
        <v>53</v>
      </c>
      <c r="M176" s="205">
        <v>-7.0</v>
      </c>
      <c r="N176" s="205">
        <v>5.0</v>
      </c>
      <c r="O176" s="205">
        <v>20.0</v>
      </c>
      <c r="P176" s="201" t="s">
        <v>53</v>
      </c>
      <c r="Q176" s="421">
        <v>90.0</v>
      </c>
      <c r="R176" s="206">
        <v>100.0</v>
      </c>
      <c r="S176" s="205">
        <v>300.0</v>
      </c>
      <c r="T176" s="345">
        <v>1.0</v>
      </c>
      <c r="U176" s="344">
        <v>3.0</v>
      </c>
      <c r="V176" s="345">
        <v>1.0</v>
      </c>
      <c r="W176" s="347">
        <v>0.0</v>
      </c>
      <c r="X176" s="198" t="s">
        <v>53</v>
      </c>
      <c r="Y176" s="198" t="s">
        <v>53</v>
      </c>
      <c r="Z176" s="205">
        <v>-5.0</v>
      </c>
      <c r="AA176" s="205">
        <v>-10.0</v>
      </c>
      <c r="AB176" s="662" t="s">
        <v>53</v>
      </c>
      <c r="AC176" s="202" t="s">
        <v>53</v>
      </c>
      <c r="AD176" s="205">
        <v>-8.0</v>
      </c>
      <c r="AE176" s="198" t="s">
        <v>53</v>
      </c>
      <c r="AF176" s="198" t="s">
        <v>53</v>
      </c>
      <c r="AG176" s="198" t="s">
        <v>53</v>
      </c>
      <c r="AH176" s="198" t="s">
        <v>53</v>
      </c>
      <c r="AI176" s="198" t="s">
        <v>53</v>
      </c>
      <c r="AJ176" s="198" t="s">
        <v>53</v>
      </c>
      <c r="AK176" s="198" t="s">
        <v>53</v>
      </c>
      <c r="AL176" s="198" t="s">
        <v>53</v>
      </c>
      <c r="AM176" s="198" t="s">
        <v>53</v>
      </c>
      <c r="AN176" s="198" t="s">
        <v>53</v>
      </c>
      <c r="AO176" s="198" t="s">
        <v>53</v>
      </c>
      <c r="AP176" s="198" t="s">
        <v>53</v>
      </c>
      <c r="AQ176" s="198" t="s">
        <v>53</v>
      </c>
      <c r="AR176" s="198" t="s">
        <v>53</v>
      </c>
      <c r="AS176" s="198" t="s">
        <v>53</v>
      </c>
      <c r="AT176" s="198" t="s">
        <v>53</v>
      </c>
      <c r="AU176" s="198" t="s">
        <v>53</v>
      </c>
      <c r="AV176" s="201" t="s">
        <v>53</v>
      </c>
      <c r="AW176" s="202" t="s">
        <v>53</v>
      </c>
      <c r="AX176" s="198" t="s">
        <v>53</v>
      </c>
      <c r="AY176" s="198" t="s">
        <v>53</v>
      </c>
      <c r="AZ176" s="198" t="s">
        <v>53</v>
      </c>
      <c r="BA176" s="636" t="s">
        <v>53</v>
      </c>
      <c r="BB176" s="662" t="s">
        <v>53</v>
      </c>
      <c r="BC176" s="255"/>
    </row>
    <row r="177">
      <c r="A177" s="215" t="s">
        <v>1318</v>
      </c>
      <c r="B177" s="426">
        <v>-0.18</v>
      </c>
      <c r="C177" s="332" t="s">
        <v>1012</v>
      </c>
      <c r="D177" s="332" t="s">
        <v>822</v>
      </c>
      <c r="E177" s="757">
        <v>76.0</v>
      </c>
      <c r="F177" s="351">
        <v>82.0</v>
      </c>
      <c r="G177" s="758">
        <v>70.0</v>
      </c>
      <c r="H177" s="351">
        <v>70.0</v>
      </c>
      <c r="I177" s="206">
        <v>35.0</v>
      </c>
      <c r="J177" s="206">
        <v>10.0</v>
      </c>
      <c r="K177" s="201" t="s">
        <v>53</v>
      </c>
      <c r="L177" s="202" t="s">
        <v>53</v>
      </c>
      <c r="M177" s="218">
        <v>-14.0</v>
      </c>
      <c r="N177" s="205">
        <v>5.0</v>
      </c>
      <c r="O177" s="205">
        <v>15.0</v>
      </c>
      <c r="P177" s="223">
        <v>-0.08</v>
      </c>
      <c r="Q177" s="204">
        <v>65.0</v>
      </c>
      <c r="R177" s="206">
        <v>100.0</v>
      </c>
      <c r="S177" s="205">
        <v>284.0</v>
      </c>
      <c r="T177" s="711">
        <v>42401.0</v>
      </c>
      <c r="U177" s="344">
        <v>3.0</v>
      </c>
      <c r="V177" s="711">
        <v>42401.0</v>
      </c>
      <c r="W177" s="347">
        <v>0.0</v>
      </c>
      <c r="X177" s="198" t="s">
        <v>53</v>
      </c>
      <c r="Y177" s="198" t="s">
        <v>53</v>
      </c>
      <c r="Z177" s="205">
        <v>-5.0</v>
      </c>
      <c r="AA177" s="205">
        <v>-10.0</v>
      </c>
      <c r="AB177" s="662" t="s">
        <v>53</v>
      </c>
      <c r="AC177" s="202" t="s">
        <v>53</v>
      </c>
      <c r="AD177" s="205">
        <v>-8.0</v>
      </c>
      <c r="AE177" s="198" t="s">
        <v>53</v>
      </c>
      <c r="AF177" s="198" t="s">
        <v>53</v>
      </c>
      <c r="AG177" s="198" t="s">
        <v>53</v>
      </c>
      <c r="AH177" s="198" t="s">
        <v>53</v>
      </c>
      <c r="AI177" s="198" t="s">
        <v>53</v>
      </c>
      <c r="AJ177" s="198" t="s">
        <v>53</v>
      </c>
      <c r="AK177" s="198" t="s">
        <v>53</v>
      </c>
      <c r="AL177" s="198" t="s">
        <v>53</v>
      </c>
      <c r="AM177" s="198" t="s">
        <v>53</v>
      </c>
      <c r="AN177" s="198" t="s">
        <v>53</v>
      </c>
      <c r="AO177" s="198" t="s">
        <v>53</v>
      </c>
      <c r="AP177" s="198" t="s">
        <v>53</v>
      </c>
      <c r="AQ177" s="198" t="s">
        <v>53</v>
      </c>
      <c r="AR177" s="198" t="s">
        <v>53</v>
      </c>
      <c r="AS177" s="198" t="s">
        <v>53</v>
      </c>
      <c r="AT177" s="198" t="s">
        <v>53</v>
      </c>
      <c r="AU177" s="198" t="s">
        <v>53</v>
      </c>
      <c r="AV177" s="201" t="s">
        <v>53</v>
      </c>
      <c r="AW177" s="202" t="s">
        <v>53</v>
      </c>
      <c r="AX177" s="198" t="s">
        <v>53</v>
      </c>
      <c r="AY177" s="198" t="s">
        <v>53</v>
      </c>
      <c r="AZ177" s="198" t="s">
        <v>53</v>
      </c>
      <c r="BA177" s="636" t="s">
        <v>53</v>
      </c>
      <c r="BB177" s="662" t="s">
        <v>53</v>
      </c>
      <c r="BC177" s="255"/>
    </row>
    <row r="178">
      <c r="A178" s="215" t="s">
        <v>1333</v>
      </c>
      <c r="B178" s="444" t="s">
        <v>713</v>
      </c>
      <c r="C178" s="445">
        <v>6.0</v>
      </c>
      <c r="D178" s="445">
        <v>-8.0</v>
      </c>
      <c r="E178" s="446">
        <v>20.0</v>
      </c>
      <c r="F178" s="445">
        <v>30.0</v>
      </c>
      <c r="G178" s="444">
        <v>65.0</v>
      </c>
      <c r="H178" s="445">
        <v>45.0</v>
      </c>
      <c r="I178" s="430">
        <v>40.0</v>
      </c>
      <c r="J178" s="351">
        <v>3.0</v>
      </c>
      <c r="K178" s="201" t="s">
        <v>53</v>
      </c>
      <c r="L178" s="202" t="s">
        <v>53</v>
      </c>
      <c r="M178" s="445">
        <v>5.0</v>
      </c>
      <c r="N178" s="445">
        <v>-10.0</v>
      </c>
      <c r="O178" s="198" t="s">
        <v>53</v>
      </c>
      <c r="P178" s="201" t="s">
        <v>53</v>
      </c>
      <c r="Q178" s="444">
        <v>50.0</v>
      </c>
      <c r="R178" s="445">
        <v>400.0</v>
      </c>
      <c r="S178" s="445">
        <v>242.0</v>
      </c>
      <c r="T178" s="445">
        <v>1.0</v>
      </c>
      <c r="U178" s="449">
        <v>3.0</v>
      </c>
      <c r="V178" s="445">
        <v>1.0</v>
      </c>
      <c r="W178" s="445">
        <v>0.0</v>
      </c>
      <c r="X178" s="198" t="s">
        <v>53</v>
      </c>
      <c r="Y178" s="198" t="s">
        <v>53</v>
      </c>
      <c r="Z178" s="451">
        <v>50.0</v>
      </c>
      <c r="AA178" s="445">
        <v>-10.0</v>
      </c>
      <c r="AB178" s="724">
        <v>15.0</v>
      </c>
      <c r="AC178" s="444">
        <v>5.0</v>
      </c>
      <c r="AD178" s="445">
        <v>10.0</v>
      </c>
      <c r="AE178" s="198" t="s">
        <v>53</v>
      </c>
      <c r="AF178" s="198" t="s">
        <v>53</v>
      </c>
      <c r="AG178" s="198" t="s">
        <v>53</v>
      </c>
      <c r="AH178" s="198" t="s">
        <v>53</v>
      </c>
      <c r="AI178" s="198" t="s">
        <v>53</v>
      </c>
      <c r="AJ178" s="198" t="s">
        <v>53</v>
      </c>
      <c r="AK178" s="198" t="s">
        <v>53</v>
      </c>
      <c r="AL178" s="198" t="s">
        <v>53</v>
      </c>
      <c r="AM178" s="198" t="s">
        <v>53</v>
      </c>
      <c r="AN178" s="198" t="s">
        <v>53</v>
      </c>
      <c r="AO178" s="198" t="s">
        <v>53</v>
      </c>
      <c r="AP178" s="198" t="s">
        <v>53</v>
      </c>
      <c r="AQ178" s="198" t="s">
        <v>53</v>
      </c>
      <c r="AR178" s="198" t="s">
        <v>53</v>
      </c>
      <c r="AS178" s="198" t="s">
        <v>53</v>
      </c>
      <c r="AT178" s="198" t="s">
        <v>53</v>
      </c>
      <c r="AU178" s="198" t="s">
        <v>53</v>
      </c>
      <c r="AV178" s="201" t="s">
        <v>53</v>
      </c>
      <c r="AW178" s="444">
        <v>10.0</v>
      </c>
      <c r="AX178" s="198" t="s">
        <v>53</v>
      </c>
      <c r="AY178" s="198" t="s">
        <v>53</v>
      </c>
      <c r="AZ178" s="198" t="s">
        <v>53</v>
      </c>
      <c r="BA178" s="636" t="s">
        <v>53</v>
      </c>
      <c r="BB178" s="662" t="s">
        <v>53</v>
      </c>
      <c r="BC178" s="255"/>
    </row>
    <row r="179">
      <c r="A179" s="215" t="s">
        <v>1348</v>
      </c>
      <c r="B179" s="444" t="s">
        <v>1144</v>
      </c>
      <c r="C179" s="445">
        <v>6.0</v>
      </c>
      <c r="D179" s="445">
        <v>-8.0</v>
      </c>
      <c r="E179" s="446">
        <v>45.0</v>
      </c>
      <c r="F179" s="445">
        <v>50.0</v>
      </c>
      <c r="G179" s="444">
        <v>65.0</v>
      </c>
      <c r="H179" s="445">
        <v>45.0</v>
      </c>
      <c r="I179" s="430">
        <v>40.0</v>
      </c>
      <c r="J179" s="351">
        <v>3.0</v>
      </c>
      <c r="K179" s="201" t="s">
        <v>53</v>
      </c>
      <c r="L179" s="202" t="s">
        <v>53</v>
      </c>
      <c r="M179" s="445">
        <v>5.0</v>
      </c>
      <c r="N179" s="445">
        <v>-12.0</v>
      </c>
      <c r="O179" s="198" t="s">
        <v>53</v>
      </c>
      <c r="P179" s="201" t="s">
        <v>53</v>
      </c>
      <c r="Q179" s="444">
        <v>53.0</v>
      </c>
      <c r="R179" s="445">
        <v>400.0</v>
      </c>
      <c r="S179" s="445">
        <v>250.0</v>
      </c>
      <c r="T179" s="445">
        <v>1.0</v>
      </c>
      <c r="U179" s="449">
        <v>3.0</v>
      </c>
      <c r="V179" s="445">
        <v>1.0</v>
      </c>
      <c r="W179" s="445">
        <v>0.0</v>
      </c>
      <c r="X179" s="198" t="s">
        <v>53</v>
      </c>
      <c r="Y179" s="198" t="s">
        <v>53</v>
      </c>
      <c r="Z179" s="451">
        <v>70.0</v>
      </c>
      <c r="AA179" s="445">
        <v>-15.0</v>
      </c>
      <c r="AB179" s="724">
        <v>15.0</v>
      </c>
      <c r="AC179" s="444">
        <v>6.0</v>
      </c>
      <c r="AD179" s="445">
        <v>10.0</v>
      </c>
      <c r="AE179" s="198" t="s">
        <v>53</v>
      </c>
      <c r="AF179" s="198" t="s">
        <v>53</v>
      </c>
      <c r="AG179" s="198" t="s">
        <v>53</v>
      </c>
      <c r="AH179" s="198" t="s">
        <v>53</v>
      </c>
      <c r="AI179" s="198" t="s">
        <v>53</v>
      </c>
      <c r="AJ179" s="198" t="s">
        <v>53</v>
      </c>
      <c r="AK179" s="198" t="s">
        <v>53</v>
      </c>
      <c r="AL179" s="198" t="s">
        <v>53</v>
      </c>
      <c r="AM179" s="198" t="s">
        <v>53</v>
      </c>
      <c r="AN179" s="198" t="s">
        <v>53</v>
      </c>
      <c r="AO179" s="198" t="s">
        <v>53</v>
      </c>
      <c r="AP179" s="198" t="s">
        <v>53</v>
      </c>
      <c r="AQ179" s="198" t="s">
        <v>53</v>
      </c>
      <c r="AR179" s="198" t="s">
        <v>53</v>
      </c>
      <c r="AS179" s="198" t="s">
        <v>53</v>
      </c>
      <c r="AT179" s="198" t="s">
        <v>53</v>
      </c>
      <c r="AU179" s="198" t="s">
        <v>53</v>
      </c>
      <c r="AV179" s="201" t="s">
        <v>53</v>
      </c>
      <c r="AW179" s="444">
        <v>15.0</v>
      </c>
      <c r="AX179" s="198" t="s">
        <v>53</v>
      </c>
      <c r="AY179" s="198" t="s">
        <v>53</v>
      </c>
      <c r="AZ179" s="198" t="s">
        <v>53</v>
      </c>
      <c r="BA179" s="636" t="s">
        <v>53</v>
      </c>
      <c r="BB179" s="662" t="s">
        <v>53</v>
      </c>
      <c r="BC179" s="255"/>
    </row>
    <row r="180">
      <c r="A180" s="215" t="s">
        <v>1364</v>
      </c>
      <c r="B180" s="444" t="s">
        <v>1212</v>
      </c>
      <c r="C180" s="445">
        <v>5.0</v>
      </c>
      <c r="D180" s="445">
        <v>-9.0</v>
      </c>
      <c r="E180" s="446">
        <v>76.0</v>
      </c>
      <c r="F180" s="445">
        <v>80.0</v>
      </c>
      <c r="G180" s="444">
        <v>75.0</v>
      </c>
      <c r="H180" s="445">
        <v>65.0</v>
      </c>
      <c r="I180" s="430">
        <v>40.0</v>
      </c>
      <c r="J180" s="351">
        <v>3.0</v>
      </c>
      <c r="K180" s="201" t="s">
        <v>53</v>
      </c>
      <c r="L180" s="202" t="s">
        <v>53</v>
      </c>
      <c r="M180" s="445">
        <v>5.0</v>
      </c>
      <c r="N180" s="445">
        <v>-15.0</v>
      </c>
      <c r="O180" s="198" t="s">
        <v>53</v>
      </c>
      <c r="P180" s="201" t="s">
        <v>53</v>
      </c>
      <c r="Q180" s="444">
        <v>57.0</v>
      </c>
      <c r="R180" s="445">
        <v>400.0</v>
      </c>
      <c r="S180" s="445">
        <v>250.0</v>
      </c>
      <c r="T180" s="445">
        <v>1.0</v>
      </c>
      <c r="U180" s="449">
        <v>3.0</v>
      </c>
      <c r="V180" s="445">
        <v>1.0</v>
      </c>
      <c r="W180" s="445">
        <v>0.0</v>
      </c>
      <c r="X180" s="198" t="s">
        <v>53</v>
      </c>
      <c r="Y180" s="198" t="s">
        <v>53</v>
      </c>
      <c r="Z180" s="451">
        <v>10.0</v>
      </c>
      <c r="AA180" s="445">
        <v>-20.0</v>
      </c>
      <c r="AB180" s="724">
        <v>15.0</v>
      </c>
      <c r="AC180" s="444">
        <v>9.0</v>
      </c>
      <c r="AD180" s="445">
        <v>10.0</v>
      </c>
      <c r="AE180" s="198" t="s">
        <v>53</v>
      </c>
      <c r="AF180" s="198" t="s">
        <v>53</v>
      </c>
      <c r="AG180" s="198" t="s">
        <v>53</v>
      </c>
      <c r="AH180" s="198" t="s">
        <v>53</v>
      </c>
      <c r="AI180" s="198" t="s">
        <v>53</v>
      </c>
      <c r="AJ180" s="198" t="s">
        <v>53</v>
      </c>
      <c r="AK180" s="198" t="s">
        <v>53</v>
      </c>
      <c r="AL180" s="198" t="s">
        <v>53</v>
      </c>
      <c r="AM180" s="198" t="s">
        <v>53</v>
      </c>
      <c r="AN180" s="198" t="s">
        <v>53</v>
      </c>
      <c r="AO180" s="198" t="s">
        <v>53</v>
      </c>
      <c r="AP180" s="198" t="s">
        <v>53</v>
      </c>
      <c r="AQ180" s="198" t="s">
        <v>53</v>
      </c>
      <c r="AR180" s="198" t="s">
        <v>53</v>
      </c>
      <c r="AS180" s="198" t="s">
        <v>53</v>
      </c>
      <c r="AT180" s="198" t="s">
        <v>53</v>
      </c>
      <c r="AU180" s="198" t="s">
        <v>53</v>
      </c>
      <c r="AV180" s="201" t="s">
        <v>53</v>
      </c>
      <c r="AW180" s="444">
        <v>15.0</v>
      </c>
      <c r="AX180" s="198" t="s">
        <v>53</v>
      </c>
      <c r="AY180" s="198" t="s">
        <v>53</v>
      </c>
      <c r="AZ180" s="198" t="s">
        <v>53</v>
      </c>
      <c r="BA180" s="636" t="s">
        <v>53</v>
      </c>
      <c r="BB180" s="662" t="s">
        <v>53</v>
      </c>
      <c r="BC180" s="255"/>
    </row>
    <row r="181">
      <c r="A181" s="215" t="s">
        <v>1377</v>
      </c>
      <c r="B181" s="444" t="s">
        <v>1146</v>
      </c>
      <c r="C181" s="445">
        <v>4.0</v>
      </c>
      <c r="D181" s="445">
        <v>-8.0</v>
      </c>
      <c r="E181" s="446">
        <v>65.0</v>
      </c>
      <c r="F181" s="445">
        <v>74.0</v>
      </c>
      <c r="G181" s="444">
        <v>70.0</v>
      </c>
      <c r="H181" s="445">
        <v>60.0</v>
      </c>
      <c r="I181" s="430">
        <v>40.0</v>
      </c>
      <c r="J181" s="351">
        <v>3.0</v>
      </c>
      <c r="K181" s="201" t="s">
        <v>53</v>
      </c>
      <c r="L181" s="202" t="s">
        <v>53</v>
      </c>
      <c r="M181" s="445">
        <v>5.0</v>
      </c>
      <c r="N181" s="445">
        <v>-15.0</v>
      </c>
      <c r="O181" s="198" t="s">
        <v>53</v>
      </c>
      <c r="P181" s="201" t="s">
        <v>53</v>
      </c>
      <c r="Q181" s="444">
        <v>59.0</v>
      </c>
      <c r="R181" s="445">
        <v>300.0</v>
      </c>
      <c r="S181" s="445">
        <v>250.0</v>
      </c>
      <c r="T181" s="445">
        <v>1.0</v>
      </c>
      <c r="U181" s="449">
        <v>3.0</v>
      </c>
      <c r="V181" s="445">
        <v>1.0</v>
      </c>
      <c r="W181" s="445">
        <v>0.0</v>
      </c>
      <c r="X181" s="198" t="s">
        <v>53</v>
      </c>
      <c r="Y181" s="198" t="s">
        <v>53</v>
      </c>
      <c r="Z181" s="451">
        <v>15.0</v>
      </c>
      <c r="AA181" s="445">
        <v>-30.0</v>
      </c>
      <c r="AB181" s="724">
        <v>15.0</v>
      </c>
      <c r="AC181" s="444">
        <v>8.0</v>
      </c>
      <c r="AD181" s="445">
        <v>10.0</v>
      </c>
      <c r="AE181" s="198" t="s">
        <v>53</v>
      </c>
      <c r="AF181" s="198" t="s">
        <v>53</v>
      </c>
      <c r="AG181" s="198" t="s">
        <v>53</v>
      </c>
      <c r="AH181" s="198" t="s">
        <v>53</v>
      </c>
      <c r="AI181" s="198" t="s">
        <v>53</v>
      </c>
      <c r="AJ181" s="198" t="s">
        <v>53</v>
      </c>
      <c r="AK181" s="198" t="s">
        <v>53</v>
      </c>
      <c r="AL181" s="198" t="s">
        <v>53</v>
      </c>
      <c r="AM181" s="198" t="s">
        <v>53</v>
      </c>
      <c r="AN181" s="198" t="s">
        <v>53</v>
      </c>
      <c r="AO181" s="198" t="s">
        <v>53</v>
      </c>
      <c r="AP181" s="198" t="s">
        <v>53</v>
      </c>
      <c r="AQ181" s="198" t="s">
        <v>53</v>
      </c>
      <c r="AR181" s="198" t="s">
        <v>53</v>
      </c>
      <c r="AS181" s="198" t="s">
        <v>53</v>
      </c>
      <c r="AT181" s="198" t="s">
        <v>53</v>
      </c>
      <c r="AU181" s="198" t="s">
        <v>53</v>
      </c>
      <c r="AV181" s="201" t="s">
        <v>53</v>
      </c>
      <c r="AW181" s="444">
        <v>15.0</v>
      </c>
      <c r="AX181" s="198" t="s">
        <v>53</v>
      </c>
      <c r="AY181" s="198" t="s">
        <v>53</v>
      </c>
      <c r="AZ181" s="198" t="s">
        <v>53</v>
      </c>
      <c r="BA181" s="636" t="s">
        <v>53</v>
      </c>
      <c r="BB181" s="662" t="s">
        <v>53</v>
      </c>
      <c r="BC181" s="255"/>
    </row>
    <row r="182">
      <c r="A182" s="215" t="s">
        <v>1387</v>
      </c>
      <c r="B182" s="444" t="s">
        <v>1388</v>
      </c>
      <c r="C182" s="445">
        <v>5.0</v>
      </c>
      <c r="D182" s="445">
        <v>-9.0</v>
      </c>
      <c r="E182" s="446">
        <v>84.0</v>
      </c>
      <c r="F182" s="445">
        <v>85.0</v>
      </c>
      <c r="G182" s="444">
        <v>65.0</v>
      </c>
      <c r="H182" s="445">
        <v>80.0</v>
      </c>
      <c r="I182" s="198" t="s">
        <v>53</v>
      </c>
      <c r="J182" s="198" t="s">
        <v>53</v>
      </c>
      <c r="K182" s="201" t="s">
        <v>53</v>
      </c>
      <c r="L182" s="202" t="s">
        <v>53</v>
      </c>
      <c r="M182" s="445">
        <v>10.0</v>
      </c>
      <c r="N182" s="445">
        <v>5.0</v>
      </c>
      <c r="O182" s="445">
        <v>-5.0</v>
      </c>
      <c r="P182" s="201" t="s">
        <v>53</v>
      </c>
      <c r="Q182" s="448">
        <v>90.0</v>
      </c>
      <c r="R182" s="449">
        <v>100.0</v>
      </c>
      <c r="S182" s="445">
        <v>250.0</v>
      </c>
      <c r="T182" s="445">
        <v>1.0</v>
      </c>
      <c r="U182" s="449">
        <v>3.0</v>
      </c>
      <c r="V182" s="445">
        <v>1.0</v>
      </c>
      <c r="W182" s="445">
        <v>0.0</v>
      </c>
      <c r="X182" s="198" t="s">
        <v>53</v>
      </c>
      <c r="Y182" s="198" t="s">
        <v>53</v>
      </c>
      <c r="Z182" s="445">
        <v>-5.0</v>
      </c>
      <c r="AA182" s="445">
        <v>-10.0</v>
      </c>
      <c r="AB182" s="447">
        <v>10.0</v>
      </c>
      <c r="AC182" s="202" t="s">
        <v>53</v>
      </c>
      <c r="AD182" s="445">
        <v>-7.0</v>
      </c>
      <c r="AE182" s="198" t="s">
        <v>53</v>
      </c>
      <c r="AF182" s="198" t="s">
        <v>53</v>
      </c>
      <c r="AG182" s="198" t="s">
        <v>53</v>
      </c>
      <c r="AH182" s="198" t="s">
        <v>53</v>
      </c>
      <c r="AI182" s="198" t="s">
        <v>53</v>
      </c>
      <c r="AJ182" s="198" t="s">
        <v>53</v>
      </c>
      <c r="AK182" s="198" t="s">
        <v>53</v>
      </c>
      <c r="AL182" s="198" t="s">
        <v>53</v>
      </c>
      <c r="AM182" s="198" t="s">
        <v>53</v>
      </c>
      <c r="AN182" s="198" t="s">
        <v>53</v>
      </c>
      <c r="AO182" s="198" t="s">
        <v>53</v>
      </c>
      <c r="AP182" s="198" t="s">
        <v>53</v>
      </c>
      <c r="AQ182" s="198" t="s">
        <v>53</v>
      </c>
      <c r="AR182" s="198" t="s">
        <v>53</v>
      </c>
      <c r="AS182" s="198" t="s">
        <v>53</v>
      </c>
      <c r="AT182" s="198" t="s">
        <v>53</v>
      </c>
      <c r="AU182" s="198" t="s">
        <v>53</v>
      </c>
      <c r="AV182" s="201" t="s">
        <v>53</v>
      </c>
      <c r="AW182" s="202" t="s">
        <v>53</v>
      </c>
      <c r="AX182" s="198" t="s">
        <v>53</v>
      </c>
      <c r="AY182" s="198" t="s">
        <v>53</v>
      </c>
      <c r="AZ182" s="198" t="s">
        <v>53</v>
      </c>
      <c r="BA182" s="636" t="s">
        <v>53</v>
      </c>
      <c r="BB182" s="662" t="s">
        <v>53</v>
      </c>
      <c r="BC182" s="255"/>
    </row>
    <row r="183">
      <c r="A183" s="215" t="s">
        <v>1395</v>
      </c>
      <c r="B183" s="721" t="s">
        <v>1396</v>
      </c>
      <c r="C183" s="445">
        <v>2.0</v>
      </c>
      <c r="D183" s="445">
        <v>-14.0</v>
      </c>
      <c r="E183" s="446">
        <v>96.0</v>
      </c>
      <c r="F183" s="445">
        <v>85.0</v>
      </c>
      <c r="G183" s="444">
        <v>45.0</v>
      </c>
      <c r="H183" s="445">
        <v>80.0</v>
      </c>
      <c r="I183" s="198" t="s">
        <v>53</v>
      </c>
      <c r="J183" s="198" t="s">
        <v>53</v>
      </c>
      <c r="K183" s="201" t="s">
        <v>53</v>
      </c>
      <c r="L183" s="202" t="s">
        <v>53</v>
      </c>
      <c r="M183" s="445">
        <v>10.0</v>
      </c>
      <c r="N183" s="445">
        <v>5.0</v>
      </c>
      <c r="O183" s="445">
        <v>-5.0</v>
      </c>
      <c r="P183" s="201" t="s">
        <v>53</v>
      </c>
      <c r="Q183" s="448">
        <v>90.0</v>
      </c>
      <c r="R183" s="449">
        <v>100.0</v>
      </c>
      <c r="S183" s="445">
        <v>267.0</v>
      </c>
      <c r="T183" s="445">
        <v>1.0</v>
      </c>
      <c r="U183" s="449">
        <v>3.0</v>
      </c>
      <c r="V183" s="445">
        <v>1.0</v>
      </c>
      <c r="W183" s="445">
        <v>0.0</v>
      </c>
      <c r="X183" s="198" t="s">
        <v>53</v>
      </c>
      <c r="Y183" s="198" t="s">
        <v>53</v>
      </c>
      <c r="Z183" s="445">
        <v>-5.0</v>
      </c>
      <c r="AA183" s="445">
        <v>-10.0</v>
      </c>
      <c r="AB183" s="662" t="s">
        <v>53</v>
      </c>
      <c r="AC183" s="202" t="s">
        <v>53</v>
      </c>
      <c r="AD183" s="445">
        <v>-7.0</v>
      </c>
      <c r="AE183" s="198" t="s">
        <v>53</v>
      </c>
      <c r="AF183" s="198" t="s">
        <v>53</v>
      </c>
      <c r="AG183" s="198" t="s">
        <v>53</v>
      </c>
      <c r="AH183" s="198" t="s">
        <v>53</v>
      </c>
      <c r="AI183" s="198" t="s">
        <v>53</v>
      </c>
      <c r="AJ183" s="198" t="s">
        <v>53</v>
      </c>
      <c r="AK183" s="198" t="s">
        <v>53</v>
      </c>
      <c r="AL183" s="198" t="s">
        <v>53</v>
      </c>
      <c r="AM183" s="198" t="s">
        <v>53</v>
      </c>
      <c r="AN183" s="198" t="s">
        <v>53</v>
      </c>
      <c r="AO183" s="198" t="s">
        <v>53</v>
      </c>
      <c r="AP183" s="198" t="s">
        <v>53</v>
      </c>
      <c r="AQ183" s="198" t="s">
        <v>53</v>
      </c>
      <c r="AR183" s="198" t="s">
        <v>53</v>
      </c>
      <c r="AS183" s="198" t="s">
        <v>53</v>
      </c>
      <c r="AT183" s="198" t="s">
        <v>53</v>
      </c>
      <c r="AU183" s="198" t="s">
        <v>53</v>
      </c>
      <c r="AV183" s="201" t="s">
        <v>53</v>
      </c>
      <c r="AW183" s="202" t="s">
        <v>53</v>
      </c>
      <c r="AX183" s="198" t="s">
        <v>53</v>
      </c>
      <c r="AY183" s="198" t="s">
        <v>53</v>
      </c>
      <c r="AZ183" s="198" t="s">
        <v>53</v>
      </c>
      <c r="BA183" s="636" t="s">
        <v>53</v>
      </c>
      <c r="BB183" s="662" t="s">
        <v>53</v>
      </c>
      <c r="BC183" s="255"/>
    </row>
    <row r="184">
      <c r="A184" s="215" t="s">
        <v>1412</v>
      </c>
      <c r="B184" s="444" t="s">
        <v>738</v>
      </c>
      <c r="C184" s="445">
        <v>5.0</v>
      </c>
      <c r="D184" s="445">
        <v>-11.0</v>
      </c>
      <c r="E184" s="446">
        <v>30.0</v>
      </c>
      <c r="F184" s="445">
        <v>40.0</v>
      </c>
      <c r="G184" s="444">
        <v>55.0</v>
      </c>
      <c r="H184" s="445">
        <v>65.0</v>
      </c>
      <c r="I184" s="430">
        <v>50.0</v>
      </c>
      <c r="J184" s="351">
        <v>5.0</v>
      </c>
      <c r="K184" s="201" t="s">
        <v>53</v>
      </c>
      <c r="L184" s="202" t="s">
        <v>53</v>
      </c>
      <c r="M184" s="445">
        <v>10.0</v>
      </c>
      <c r="N184" s="445">
        <v>5.0</v>
      </c>
      <c r="O184" s="198" t="s">
        <v>53</v>
      </c>
      <c r="P184" s="201" t="s">
        <v>53</v>
      </c>
      <c r="Q184" s="444">
        <v>53.0</v>
      </c>
      <c r="R184" s="449">
        <v>100.0</v>
      </c>
      <c r="S184" s="445">
        <v>250.0</v>
      </c>
      <c r="T184" s="445">
        <v>1.0</v>
      </c>
      <c r="U184" s="449">
        <v>3.0</v>
      </c>
      <c r="V184" s="445">
        <v>1.0</v>
      </c>
      <c r="W184" s="451">
        <v>1.0</v>
      </c>
      <c r="X184" s="198" t="s">
        <v>53</v>
      </c>
      <c r="Y184" s="198" t="s">
        <v>53</v>
      </c>
      <c r="Z184" s="445">
        <v>-5.0</v>
      </c>
      <c r="AA184" s="445">
        <v>-10.0</v>
      </c>
      <c r="AB184" s="447">
        <v>10.0</v>
      </c>
      <c r="AC184" s="202" t="s">
        <v>53</v>
      </c>
      <c r="AD184" s="445">
        <v>-3.0</v>
      </c>
      <c r="AE184" s="198" t="s">
        <v>53</v>
      </c>
      <c r="AF184" s="198" t="s">
        <v>53</v>
      </c>
      <c r="AG184" s="198" t="s">
        <v>53</v>
      </c>
      <c r="AH184" s="198" t="s">
        <v>53</v>
      </c>
      <c r="AI184" s="198" t="s">
        <v>53</v>
      </c>
      <c r="AJ184" s="198" t="s">
        <v>53</v>
      </c>
      <c r="AK184" s="198" t="s">
        <v>53</v>
      </c>
      <c r="AL184" s="198" t="s">
        <v>53</v>
      </c>
      <c r="AM184" s="198" t="s">
        <v>53</v>
      </c>
      <c r="AN184" s="198" t="s">
        <v>53</v>
      </c>
      <c r="AO184" s="198" t="s">
        <v>53</v>
      </c>
      <c r="AP184" s="198" t="s">
        <v>53</v>
      </c>
      <c r="AQ184" s="198" t="s">
        <v>53</v>
      </c>
      <c r="AR184" s="198" t="s">
        <v>53</v>
      </c>
      <c r="AS184" s="198" t="s">
        <v>53</v>
      </c>
      <c r="AT184" s="198" t="s">
        <v>53</v>
      </c>
      <c r="AU184" s="198" t="s">
        <v>53</v>
      </c>
      <c r="AV184" s="201" t="s">
        <v>53</v>
      </c>
      <c r="AW184" s="202" t="s">
        <v>53</v>
      </c>
      <c r="AX184" s="198" t="s">
        <v>53</v>
      </c>
      <c r="AY184" s="198" t="s">
        <v>53</v>
      </c>
      <c r="AZ184" s="198" t="s">
        <v>53</v>
      </c>
      <c r="BA184" s="636" t="s">
        <v>53</v>
      </c>
      <c r="BB184" s="662" t="s">
        <v>53</v>
      </c>
      <c r="BC184" s="255"/>
    </row>
    <row r="185">
      <c r="A185" s="215" t="s">
        <v>1430</v>
      </c>
      <c r="B185" s="444" t="s">
        <v>1388</v>
      </c>
      <c r="C185" s="445">
        <v>5.0</v>
      </c>
      <c r="D185" s="445">
        <v>-12.0</v>
      </c>
      <c r="E185" s="446">
        <v>66.0</v>
      </c>
      <c r="F185" s="445">
        <v>76.0</v>
      </c>
      <c r="G185" s="444">
        <v>65.0</v>
      </c>
      <c r="H185" s="445">
        <v>78.0</v>
      </c>
      <c r="I185" s="430">
        <v>35.0</v>
      </c>
      <c r="J185" s="351">
        <v>3.0</v>
      </c>
      <c r="K185" s="201" t="s">
        <v>53</v>
      </c>
      <c r="L185" s="202" t="s">
        <v>53</v>
      </c>
      <c r="M185" s="445">
        <v>5.0</v>
      </c>
      <c r="N185" s="445">
        <v>5.0</v>
      </c>
      <c r="O185" s="198" t="s">
        <v>53</v>
      </c>
      <c r="P185" s="201" t="s">
        <v>53</v>
      </c>
      <c r="Q185" s="444">
        <v>60.0</v>
      </c>
      <c r="R185" s="449">
        <v>100.0</v>
      </c>
      <c r="S185" s="445">
        <v>267.0</v>
      </c>
      <c r="T185" s="445">
        <v>1.0</v>
      </c>
      <c r="U185" s="449">
        <v>3.0</v>
      </c>
      <c r="V185" s="445">
        <v>1.0</v>
      </c>
      <c r="W185" s="445">
        <v>0.0</v>
      </c>
      <c r="X185" s="198" t="s">
        <v>53</v>
      </c>
      <c r="Y185" s="198" t="s">
        <v>53</v>
      </c>
      <c r="Z185" s="445">
        <v>-10.0</v>
      </c>
      <c r="AA185" s="445">
        <v>-5.0</v>
      </c>
      <c r="AB185" s="724">
        <v>15.0</v>
      </c>
      <c r="AC185" s="202" t="s">
        <v>53</v>
      </c>
      <c r="AD185" s="445">
        <v>-5.0</v>
      </c>
      <c r="AE185" s="198" t="s">
        <v>53</v>
      </c>
      <c r="AF185" s="198" t="s">
        <v>53</v>
      </c>
      <c r="AG185" s="198" t="s">
        <v>53</v>
      </c>
      <c r="AH185" s="198" t="s">
        <v>53</v>
      </c>
      <c r="AI185" s="198" t="s">
        <v>53</v>
      </c>
      <c r="AJ185" s="198" t="s">
        <v>53</v>
      </c>
      <c r="AK185" s="198" t="s">
        <v>53</v>
      </c>
      <c r="AL185" s="198" t="s">
        <v>53</v>
      </c>
      <c r="AM185" s="198" t="s">
        <v>53</v>
      </c>
      <c r="AN185" s="198" t="s">
        <v>53</v>
      </c>
      <c r="AO185" s="198" t="s">
        <v>53</v>
      </c>
      <c r="AP185" s="198" t="s">
        <v>53</v>
      </c>
      <c r="AQ185" s="198" t="s">
        <v>53</v>
      </c>
      <c r="AR185" s="198" t="s">
        <v>53</v>
      </c>
      <c r="AS185" s="198" t="s">
        <v>53</v>
      </c>
      <c r="AT185" s="198" t="s">
        <v>53</v>
      </c>
      <c r="AU185" s="198" t="s">
        <v>53</v>
      </c>
      <c r="AV185" s="201" t="s">
        <v>53</v>
      </c>
      <c r="AW185" s="202" t="s">
        <v>53</v>
      </c>
      <c r="AX185" s="198" t="s">
        <v>53</v>
      </c>
      <c r="AY185" s="198" t="s">
        <v>53</v>
      </c>
      <c r="AZ185" s="198" t="s">
        <v>53</v>
      </c>
      <c r="BA185" s="636" t="s">
        <v>53</v>
      </c>
      <c r="BB185" s="662" t="s">
        <v>53</v>
      </c>
      <c r="BC185" s="255"/>
    </row>
    <row r="186">
      <c r="A186" s="215" t="s">
        <v>1444</v>
      </c>
      <c r="B186" s="721" t="s">
        <v>1446</v>
      </c>
      <c r="C186" s="445">
        <v>5.0</v>
      </c>
      <c r="D186" s="445">
        <v>-14.0</v>
      </c>
      <c r="E186" s="446">
        <v>62.0</v>
      </c>
      <c r="F186" s="445">
        <v>73.0</v>
      </c>
      <c r="G186" s="444">
        <v>80.0</v>
      </c>
      <c r="H186" s="445">
        <v>85.0</v>
      </c>
      <c r="I186" s="430">
        <v>60.0</v>
      </c>
      <c r="J186" s="351">
        <v>5.0</v>
      </c>
      <c r="K186" s="201" t="s">
        <v>53</v>
      </c>
      <c r="L186" s="202" t="s">
        <v>53</v>
      </c>
      <c r="M186" s="445">
        <v>10.0</v>
      </c>
      <c r="N186" s="445">
        <v>5.0</v>
      </c>
      <c r="O186" s="198" t="s">
        <v>53</v>
      </c>
      <c r="P186" s="201" t="s">
        <v>53</v>
      </c>
      <c r="Q186" s="444">
        <v>64.0</v>
      </c>
      <c r="R186" s="449">
        <v>100.0</v>
      </c>
      <c r="S186" s="445">
        <v>300.0</v>
      </c>
      <c r="T186" s="445">
        <v>1.0</v>
      </c>
      <c r="U186" s="449">
        <v>4.0</v>
      </c>
      <c r="V186" s="445">
        <v>1.0</v>
      </c>
      <c r="W186" s="451">
        <v>1.0</v>
      </c>
      <c r="X186" s="198" t="s">
        <v>53</v>
      </c>
      <c r="Y186" s="198" t="s">
        <v>53</v>
      </c>
      <c r="Z186" s="445">
        <v>-5.0</v>
      </c>
      <c r="AA186" s="445">
        <v>-10.0</v>
      </c>
      <c r="AB186" s="447">
        <v>10.0</v>
      </c>
      <c r="AC186" s="202" t="s">
        <v>53</v>
      </c>
      <c r="AD186" s="445">
        <v>-6.0</v>
      </c>
      <c r="AE186" s="198" t="s">
        <v>53</v>
      </c>
      <c r="AF186" s="198" t="s">
        <v>53</v>
      </c>
      <c r="AG186" s="198" t="s">
        <v>53</v>
      </c>
      <c r="AH186" s="198" t="s">
        <v>53</v>
      </c>
      <c r="AI186" s="198" t="s">
        <v>53</v>
      </c>
      <c r="AJ186" s="198" t="s">
        <v>53</v>
      </c>
      <c r="AK186" s="198" t="s">
        <v>53</v>
      </c>
      <c r="AL186" s="198" t="s">
        <v>53</v>
      </c>
      <c r="AM186" s="198" t="s">
        <v>53</v>
      </c>
      <c r="AN186" s="198" t="s">
        <v>53</v>
      </c>
      <c r="AO186" s="198" t="s">
        <v>53</v>
      </c>
      <c r="AP186" s="198" t="s">
        <v>53</v>
      </c>
      <c r="AQ186" s="198" t="s">
        <v>53</v>
      </c>
      <c r="AR186" s="198" t="s">
        <v>53</v>
      </c>
      <c r="AS186" s="198" t="s">
        <v>53</v>
      </c>
      <c r="AT186" s="198" t="s">
        <v>53</v>
      </c>
      <c r="AU186" s="198" t="s">
        <v>53</v>
      </c>
      <c r="AV186" s="201" t="s">
        <v>53</v>
      </c>
      <c r="AW186" s="202" t="s">
        <v>53</v>
      </c>
      <c r="AX186" s="198" t="s">
        <v>53</v>
      </c>
      <c r="AY186" s="198" t="s">
        <v>53</v>
      </c>
      <c r="AZ186" s="198" t="s">
        <v>53</v>
      </c>
      <c r="BA186" s="636" t="s">
        <v>53</v>
      </c>
      <c r="BB186" s="662" t="s">
        <v>53</v>
      </c>
      <c r="BC186" s="255"/>
    </row>
    <row r="187">
      <c r="A187" s="225" t="s">
        <v>1454</v>
      </c>
      <c r="B187" s="725" t="s">
        <v>1146</v>
      </c>
      <c r="C187" s="462">
        <v>3.0</v>
      </c>
      <c r="D187" s="462">
        <v>-8.0</v>
      </c>
      <c r="E187" s="538">
        <v>65.0</v>
      </c>
      <c r="F187" s="462">
        <v>74.0</v>
      </c>
      <c r="G187" s="725">
        <v>70.0</v>
      </c>
      <c r="H187" s="462">
        <v>60.0</v>
      </c>
      <c r="I187" s="231" t="s">
        <v>53</v>
      </c>
      <c r="J187" s="231" t="s">
        <v>53</v>
      </c>
      <c r="K187" s="232" t="s">
        <v>53</v>
      </c>
      <c r="L187" s="436" t="s">
        <v>53</v>
      </c>
      <c r="M187" s="462">
        <v>5.0</v>
      </c>
      <c r="N187" s="462">
        <v>-15.0</v>
      </c>
      <c r="O187" s="231" t="s">
        <v>53</v>
      </c>
      <c r="P187" s="232" t="s">
        <v>53</v>
      </c>
      <c r="Q187" s="725">
        <v>62.0</v>
      </c>
      <c r="R187" s="453">
        <v>200.0</v>
      </c>
      <c r="S187" s="462">
        <v>184.0</v>
      </c>
      <c r="T187" s="462">
        <v>1.0</v>
      </c>
      <c r="U187" s="453">
        <v>3.0</v>
      </c>
      <c r="V187" s="462">
        <v>1.0</v>
      </c>
      <c r="W187" s="462">
        <v>0.0</v>
      </c>
      <c r="X187" s="231" t="s">
        <v>53</v>
      </c>
      <c r="Y187" s="231" t="s">
        <v>53</v>
      </c>
      <c r="Z187" s="462">
        <v>15.0</v>
      </c>
      <c r="AA187" s="462">
        <v>-3.0</v>
      </c>
      <c r="AB187" s="727">
        <v>15.0</v>
      </c>
      <c r="AC187" s="725">
        <v>8.0</v>
      </c>
      <c r="AD187" s="462">
        <v>10.0</v>
      </c>
      <c r="AE187" s="231" t="s">
        <v>53</v>
      </c>
      <c r="AF187" s="231" t="s">
        <v>53</v>
      </c>
      <c r="AG187" s="231" t="s">
        <v>53</v>
      </c>
      <c r="AH187" s="231" t="s">
        <v>53</v>
      </c>
      <c r="AI187" s="231" t="s">
        <v>53</v>
      </c>
      <c r="AJ187" s="231" t="s">
        <v>53</v>
      </c>
      <c r="AK187" s="231" t="s">
        <v>53</v>
      </c>
      <c r="AL187" s="231" t="s">
        <v>53</v>
      </c>
      <c r="AM187" s="231" t="s">
        <v>53</v>
      </c>
      <c r="AN187" s="231" t="s">
        <v>53</v>
      </c>
      <c r="AO187" s="231" t="s">
        <v>53</v>
      </c>
      <c r="AP187" s="231" t="s">
        <v>53</v>
      </c>
      <c r="AQ187" s="231" t="s">
        <v>53</v>
      </c>
      <c r="AR187" s="231" t="s">
        <v>53</v>
      </c>
      <c r="AS187" s="231" t="s">
        <v>53</v>
      </c>
      <c r="AT187" s="231" t="s">
        <v>53</v>
      </c>
      <c r="AU187" s="231" t="s">
        <v>53</v>
      </c>
      <c r="AV187" s="232" t="s">
        <v>53</v>
      </c>
      <c r="AW187" s="725">
        <v>15.0</v>
      </c>
      <c r="AX187" s="231" t="s">
        <v>53</v>
      </c>
      <c r="AY187" s="231" t="s">
        <v>53</v>
      </c>
      <c r="AZ187" s="231" t="s">
        <v>53</v>
      </c>
      <c r="BA187" s="575" t="s">
        <v>53</v>
      </c>
      <c r="BB187" s="659" t="s">
        <v>53</v>
      </c>
      <c r="BC187" s="263"/>
      <c r="BD187" s="406"/>
      <c r="BE187" s="406"/>
      <c r="BF187" s="406"/>
      <c r="BG187" s="406"/>
      <c r="BH187" s="406"/>
      <c r="BI187" s="406"/>
      <c r="BJ187" s="406"/>
      <c r="BK187" s="406"/>
      <c r="BL187" s="406"/>
      <c r="BM187" s="406"/>
      <c r="BN187" s="406"/>
      <c r="BO187" s="406"/>
      <c r="BP187" s="406"/>
      <c r="BQ187" s="406"/>
      <c r="BR187" s="406"/>
      <c r="BS187" s="406"/>
    </row>
    <row r="188" ht="7.5" customHeight="1">
      <c r="A188" s="464"/>
      <c r="B188" s="464"/>
      <c r="C188" s="464"/>
      <c r="D188" s="464"/>
      <c r="E188" s="464"/>
      <c r="F188" s="464"/>
      <c r="G188" s="464"/>
      <c r="H188" s="464"/>
      <c r="I188" s="464"/>
      <c r="J188" s="464"/>
      <c r="K188" s="464"/>
      <c r="L188" s="464"/>
      <c r="M188" s="464"/>
      <c r="N188" s="464"/>
      <c r="O188" s="464"/>
      <c r="P188" s="464"/>
      <c r="Q188" s="464"/>
      <c r="R188" s="464"/>
      <c r="S188" s="464"/>
      <c r="T188" s="464"/>
      <c r="U188" s="464"/>
      <c r="V188" s="464"/>
      <c r="W188" s="464"/>
      <c r="X188" s="464"/>
      <c r="Y188" s="464"/>
      <c r="Z188" s="464"/>
      <c r="AA188" s="464"/>
      <c r="AB188" s="464"/>
      <c r="AC188" s="464"/>
      <c r="AD188" s="464"/>
      <c r="AE188" s="464"/>
      <c r="AF188" s="464"/>
      <c r="AG188" s="464"/>
      <c r="AH188" s="464"/>
      <c r="AI188" s="464"/>
      <c r="AJ188" s="464"/>
      <c r="AK188" s="464"/>
      <c r="AL188" s="464"/>
      <c r="AM188" s="464"/>
      <c r="AN188" s="464"/>
      <c r="AO188" s="464"/>
      <c r="AP188" s="464"/>
      <c r="AQ188" s="464"/>
      <c r="AR188" s="464"/>
      <c r="AS188" s="464"/>
      <c r="AT188" s="464"/>
      <c r="AU188" s="464"/>
      <c r="AV188" s="464"/>
      <c r="AW188" s="464"/>
      <c r="AX188" s="464"/>
      <c r="AY188" s="464"/>
      <c r="AZ188" s="464"/>
      <c r="BA188" s="464"/>
      <c r="BB188" s="464"/>
      <c r="BC188" s="464"/>
      <c r="BD188" s="464"/>
      <c r="BE188" s="464"/>
      <c r="BF188" s="464"/>
      <c r="BG188" s="464"/>
      <c r="BH188" s="464"/>
      <c r="BI188" s="464"/>
      <c r="BJ188" s="464"/>
      <c r="BK188" s="464"/>
      <c r="BL188" s="464"/>
      <c r="BM188" s="464"/>
      <c r="BN188" s="464"/>
      <c r="BO188" s="464"/>
      <c r="BP188" s="464"/>
      <c r="BQ188" s="464"/>
      <c r="BR188" s="464"/>
      <c r="BS188" s="464"/>
    </row>
    <row r="189">
      <c r="A189" s="614" t="s">
        <v>1474</v>
      </c>
    </row>
    <row r="190">
      <c r="A190" s="272" t="s">
        <v>650</v>
      </c>
    </row>
    <row r="191">
      <c r="A191" s="323" t="s">
        <v>1477</v>
      </c>
      <c r="B191" s="760">
        <v>-0.01</v>
      </c>
      <c r="C191" s="560" t="s">
        <v>1122</v>
      </c>
      <c r="D191" s="560" t="s">
        <v>676</v>
      </c>
      <c r="E191" s="490">
        <v>3.0</v>
      </c>
      <c r="F191" s="490">
        <v>3.0</v>
      </c>
      <c r="G191" s="489">
        <v>12.0</v>
      </c>
      <c r="H191" s="489">
        <v>10.0</v>
      </c>
      <c r="I191" s="626" t="s">
        <v>53</v>
      </c>
      <c r="J191" s="626" t="s">
        <v>53</v>
      </c>
      <c r="K191" s="497" t="s">
        <v>53</v>
      </c>
      <c r="L191" s="517" t="s">
        <v>53</v>
      </c>
      <c r="M191" s="495" t="s">
        <v>53</v>
      </c>
      <c r="N191" s="495" t="s">
        <v>53</v>
      </c>
      <c r="O191" s="511">
        <v>40.0</v>
      </c>
      <c r="P191" s="497" t="s">
        <v>53</v>
      </c>
      <c r="Q191" s="505">
        <v>40.0</v>
      </c>
      <c r="R191" s="501">
        <v>500.0</v>
      </c>
      <c r="S191" s="501">
        <v>117.0</v>
      </c>
      <c r="T191" s="512" t="s">
        <v>200</v>
      </c>
      <c r="U191" s="761">
        <v>3.0</v>
      </c>
      <c r="V191" s="512" t="s">
        <v>200</v>
      </c>
      <c r="W191" s="622">
        <v>0.0</v>
      </c>
      <c r="X191" s="495" t="s">
        <v>53</v>
      </c>
      <c r="Y191" s="495" t="s">
        <v>53</v>
      </c>
      <c r="Z191" s="626" t="s">
        <v>53</v>
      </c>
      <c r="AA191" s="626" t="s">
        <v>53</v>
      </c>
      <c r="AB191" s="762" t="s">
        <v>53</v>
      </c>
      <c r="AC191" s="485">
        <v>2.0</v>
      </c>
      <c r="AD191" s="501">
        <v>-1.0</v>
      </c>
      <c r="AE191" s="495" t="s">
        <v>53</v>
      </c>
      <c r="AF191" s="495" t="s">
        <v>53</v>
      </c>
      <c r="AG191" s="495" t="s">
        <v>53</v>
      </c>
      <c r="AH191" s="495" t="s">
        <v>53</v>
      </c>
      <c r="AI191" s="495" t="s">
        <v>53</v>
      </c>
      <c r="AJ191" s="495" t="s">
        <v>53</v>
      </c>
      <c r="AK191" s="495" t="s">
        <v>53</v>
      </c>
      <c r="AL191" s="495" t="s">
        <v>53</v>
      </c>
      <c r="AM191" s="495" t="s">
        <v>53</v>
      </c>
      <c r="AN191" s="495" t="s">
        <v>53</v>
      </c>
      <c r="AO191" s="495" t="s">
        <v>53</v>
      </c>
      <c r="AP191" s="495" t="s">
        <v>53</v>
      </c>
      <c r="AQ191" s="495" t="s">
        <v>53</v>
      </c>
      <c r="AR191" s="495" t="s">
        <v>53</v>
      </c>
      <c r="AS191" s="495" t="s">
        <v>53</v>
      </c>
      <c r="AT191" s="495" t="s">
        <v>53</v>
      </c>
      <c r="AU191" s="495" t="s">
        <v>53</v>
      </c>
      <c r="AV191" s="563" t="s">
        <v>53</v>
      </c>
      <c r="AW191" s="570">
        <v>-10.0</v>
      </c>
      <c r="AX191" s="501">
        <v>5.0</v>
      </c>
      <c r="AY191" s="501">
        <v>5.0</v>
      </c>
      <c r="AZ191" s="501">
        <v>5.0</v>
      </c>
      <c r="BA191" s="626" t="s">
        <v>53</v>
      </c>
      <c r="BB191" s="762" t="s">
        <v>53</v>
      </c>
      <c r="BC191" s="572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</row>
    <row r="192">
      <c r="A192" s="272" t="s">
        <v>710</v>
      </c>
      <c r="W192" s="255"/>
    </row>
    <row r="193">
      <c r="A193" s="323" t="s">
        <v>1510</v>
      </c>
      <c r="B193" s="763" t="s">
        <v>1160</v>
      </c>
      <c r="C193" s="764">
        <v>4.0</v>
      </c>
      <c r="D193" s="764">
        <v>-5.0</v>
      </c>
      <c r="E193" s="765">
        <v>12.0</v>
      </c>
      <c r="F193" s="764">
        <v>25.0</v>
      </c>
      <c r="G193" s="763">
        <v>10.0</v>
      </c>
      <c r="H193" s="764">
        <v>20.0</v>
      </c>
      <c r="I193" s="766">
        <v>35.0</v>
      </c>
      <c r="J193" s="766">
        <v>10.0</v>
      </c>
      <c r="K193" s="497" t="s">
        <v>53</v>
      </c>
      <c r="L193" s="517" t="s">
        <v>53</v>
      </c>
      <c r="M193" s="764">
        <v>5.0</v>
      </c>
      <c r="N193" s="764">
        <v>3.0</v>
      </c>
      <c r="O193" s="489">
        <v>5.0</v>
      </c>
      <c r="P193" s="497" t="s">
        <v>53</v>
      </c>
      <c r="Q193" s="763">
        <v>45.0</v>
      </c>
      <c r="R193" s="764">
        <v>300.0</v>
      </c>
      <c r="S193" s="764">
        <v>192.0</v>
      </c>
      <c r="T193" s="767" t="s">
        <v>200</v>
      </c>
      <c r="U193" s="764">
        <v>3.0</v>
      </c>
      <c r="V193" s="767" t="s">
        <v>200</v>
      </c>
      <c r="W193" s="764">
        <v>0.0</v>
      </c>
      <c r="X193" s="495" t="s">
        <v>53</v>
      </c>
      <c r="Y193" s="495" t="s">
        <v>53</v>
      </c>
      <c r="Z193" s="626" t="s">
        <v>53</v>
      </c>
      <c r="AA193" s="767">
        <v>-30.0</v>
      </c>
      <c r="AB193" s="762" t="s">
        <v>53</v>
      </c>
      <c r="AC193" s="763">
        <v>5.0</v>
      </c>
      <c r="AD193" s="764">
        <v>12.0</v>
      </c>
      <c r="AE193" s="767">
        <v>15.0</v>
      </c>
      <c r="AF193" s="495" t="s">
        <v>53</v>
      </c>
      <c r="AG193" s="495" t="s">
        <v>53</v>
      </c>
      <c r="AH193" s="495" t="s">
        <v>53</v>
      </c>
      <c r="AI193" s="495" t="s">
        <v>53</v>
      </c>
      <c r="AJ193" s="495" t="s">
        <v>53</v>
      </c>
      <c r="AK193" s="495" t="s">
        <v>53</v>
      </c>
      <c r="AL193" s="495" t="s">
        <v>53</v>
      </c>
      <c r="AM193" s="495" t="s">
        <v>53</v>
      </c>
      <c r="AN193" s="764">
        <v>11.0</v>
      </c>
      <c r="AO193" s="764">
        <v>11.0</v>
      </c>
      <c r="AP193" s="767">
        <v>12.0</v>
      </c>
      <c r="AQ193" s="767">
        <v>13.0</v>
      </c>
      <c r="AR193" s="495" t="s">
        <v>53</v>
      </c>
      <c r="AS193" s="495" t="s">
        <v>53</v>
      </c>
      <c r="AT193" s="495" t="s">
        <v>53</v>
      </c>
      <c r="AU193" s="495" t="s">
        <v>53</v>
      </c>
      <c r="AV193" s="497" t="s">
        <v>53</v>
      </c>
      <c r="AW193" s="763">
        <v>10.0</v>
      </c>
      <c r="AX193" s="626" t="s">
        <v>53</v>
      </c>
      <c r="AY193" s="626" t="s">
        <v>53</v>
      </c>
      <c r="AZ193" s="626" t="s">
        <v>53</v>
      </c>
      <c r="BA193" s="767">
        <v>10.0</v>
      </c>
      <c r="BB193" s="768">
        <v>7.0</v>
      </c>
      <c r="BC193" s="572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</row>
    <row r="194" ht="7.5" customHeight="1">
      <c r="A194" s="464"/>
      <c r="B194" s="464"/>
      <c r="C194" s="464"/>
      <c r="D194" s="464"/>
      <c r="E194" s="464"/>
      <c r="F194" s="464"/>
      <c r="G194" s="464"/>
      <c r="H194" s="464"/>
      <c r="I194" s="464"/>
      <c r="J194" s="464"/>
      <c r="K194" s="464"/>
      <c r="L194" s="464"/>
      <c r="M194" s="464"/>
      <c r="N194" s="464"/>
      <c r="O194" s="464"/>
      <c r="P194" s="464"/>
      <c r="Q194" s="464"/>
      <c r="R194" s="464"/>
      <c r="S194" s="464"/>
      <c r="T194" s="464"/>
      <c r="U194" s="464"/>
      <c r="V194" s="464"/>
      <c r="W194" s="464"/>
      <c r="X194" s="464"/>
      <c r="Y194" s="464"/>
      <c r="Z194" s="464"/>
      <c r="AA194" s="464"/>
      <c r="AB194" s="464"/>
      <c r="AC194" s="464"/>
      <c r="AD194" s="464"/>
      <c r="AE194" s="464"/>
      <c r="AF194" s="464"/>
      <c r="AG194" s="464"/>
      <c r="AH194" s="464"/>
      <c r="AI194" s="464"/>
      <c r="AJ194" s="464"/>
      <c r="AK194" s="464"/>
      <c r="AL194" s="464"/>
      <c r="AM194" s="464"/>
      <c r="AN194" s="464"/>
      <c r="AO194" s="464"/>
      <c r="AP194" s="464"/>
      <c r="AQ194" s="464"/>
      <c r="AR194" s="464"/>
      <c r="AS194" s="464"/>
      <c r="AT194" s="464"/>
      <c r="AU194" s="464"/>
      <c r="AV194" s="464"/>
      <c r="AW194" s="464"/>
      <c r="AX194" s="464"/>
      <c r="AY194" s="464"/>
      <c r="AZ194" s="464"/>
      <c r="BA194" s="464"/>
      <c r="BB194" s="464"/>
      <c r="BC194" s="464"/>
      <c r="BD194" s="464"/>
      <c r="BE194" s="464"/>
      <c r="BF194" s="464"/>
      <c r="BG194" s="464"/>
      <c r="BH194" s="464"/>
      <c r="BI194" s="464"/>
      <c r="BJ194" s="464"/>
      <c r="BK194" s="464"/>
      <c r="BL194" s="464"/>
      <c r="BM194" s="464"/>
      <c r="BN194" s="464"/>
      <c r="BO194" s="464"/>
      <c r="BP194" s="464"/>
      <c r="BQ194" s="464"/>
      <c r="BR194" s="464"/>
      <c r="BS194" s="464"/>
    </row>
    <row r="195">
      <c r="A195" s="271" t="s">
        <v>1520</v>
      </c>
    </row>
    <row r="196">
      <c r="A196" s="272" t="s">
        <v>503</v>
      </c>
      <c r="C196" s="755"/>
      <c r="D196" s="755"/>
      <c r="E196" s="533"/>
      <c r="F196" s="533"/>
      <c r="G196" s="533"/>
      <c r="H196" s="533"/>
      <c r="T196" s="32"/>
      <c r="U196" s="32"/>
      <c r="V196" s="32"/>
      <c r="W196" s="32"/>
      <c r="X196" s="32"/>
    </row>
    <row r="197">
      <c r="A197" s="323" t="s">
        <v>1521</v>
      </c>
      <c r="B197" s="769" t="s">
        <v>53</v>
      </c>
      <c r="C197" s="490">
        <v>0.0</v>
      </c>
      <c r="D197" s="490">
        <v>0.0</v>
      </c>
      <c r="E197" s="490">
        <v>10.0</v>
      </c>
      <c r="F197" s="489">
        <v>10.0</v>
      </c>
      <c r="G197" s="490">
        <v>5.0</v>
      </c>
      <c r="H197" s="490">
        <v>5.0</v>
      </c>
      <c r="I197" s="495" t="s">
        <v>53</v>
      </c>
      <c r="J197" s="495" t="s">
        <v>53</v>
      </c>
      <c r="K197" s="563" t="s">
        <v>53</v>
      </c>
      <c r="L197" s="499" t="s">
        <v>53</v>
      </c>
      <c r="M197" s="509">
        <v>-5.0</v>
      </c>
      <c r="N197" s="509">
        <v>15.0</v>
      </c>
      <c r="O197" s="626" t="s">
        <v>53</v>
      </c>
      <c r="P197" s="563" t="s">
        <v>53</v>
      </c>
      <c r="Q197" s="565">
        <v>40.0</v>
      </c>
      <c r="R197" s="509">
        <v>800.0</v>
      </c>
      <c r="S197" s="511">
        <v>50.0</v>
      </c>
      <c r="T197" s="512" t="s">
        <v>200</v>
      </c>
      <c r="U197" s="512" t="s">
        <v>200</v>
      </c>
      <c r="V197" s="567">
        <v>0.0</v>
      </c>
      <c r="W197" s="512" t="s">
        <v>202</v>
      </c>
      <c r="X197" s="495" t="s">
        <v>53</v>
      </c>
      <c r="Y197" s="495" t="s">
        <v>53</v>
      </c>
      <c r="Z197" s="501">
        <v>-5.0</v>
      </c>
      <c r="AA197" s="495" t="s">
        <v>53</v>
      </c>
      <c r="AB197" s="563" t="s">
        <v>53</v>
      </c>
      <c r="AC197" s="770" t="s">
        <v>53</v>
      </c>
      <c r="AD197" s="509">
        <v>-3.0</v>
      </c>
      <c r="AE197" s="495" t="s">
        <v>53</v>
      </c>
      <c r="AF197" s="495" t="s">
        <v>53</v>
      </c>
      <c r="AG197" s="495" t="s">
        <v>53</v>
      </c>
      <c r="AH197" s="495" t="s">
        <v>53</v>
      </c>
      <c r="AI197" s="495" t="s">
        <v>53</v>
      </c>
      <c r="AJ197" s="495" t="s">
        <v>53</v>
      </c>
      <c r="AK197" s="495" t="s">
        <v>53</v>
      </c>
      <c r="AL197" s="495" t="s">
        <v>53</v>
      </c>
      <c r="AM197" s="495" t="s">
        <v>53</v>
      </c>
      <c r="AN197" s="495" t="s">
        <v>53</v>
      </c>
      <c r="AO197" s="495" t="s">
        <v>53</v>
      </c>
      <c r="AP197" s="495" t="s">
        <v>53</v>
      </c>
      <c r="AQ197" s="495" t="s">
        <v>53</v>
      </c>
      <c r="AR197" s="495" t="s">
        <v>53</v>
      </c>
      <c r="AS197" s="495" t="s">
        <v>53</v>
      </c>
      <c r="AT197" s="495" t="s">
        <v>53</v>
      </c>
      <c r="AU197" s="495" t="s">
        <v>53</v>
      </c>
      <c r="AV197" s="563" t="s">
        <v>53</v>
      </c>
      <c r="AW197" s="565">
        <v>5.0</v>
      </c>
      <c r="AX197" s="511">
        <v>5.0</v>
      </c>
      <c r="AY197" s="511">
        <v>5.0</v>
      </c>
      <c r="AZ197" s="511">
        <v>5.0</v>
      </c>
      <c r="BA197" s="495" t="s">
        <v>53</v>
      </c>
      <c r="BB197" s="497" t="s">
        <v>53</v>
      </c>
      <c r="BC197" s="572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</row>
    <row r="198">
      <c r="A198" s="272" t="s">
        <v>650</v>
      </c>
    </row>
    <row r="199">
      <c r="A199" s="273" t="s">
        <v>1522</v>
      </c>
      <c r="B199" s="408">
        <v>-0.01</v>
      </c>
      <c r="C199" s="276" t="s">
        <v>611</v>
      </c>
      <c r="D199" s="277">
        <v>0.0</v>
      </c>
      <c r="E199" s="278">
        <v>15.0</v>
      </c>
      <c r="F199" s="278">
        <v>10.0</v>
      </c>
      <c r="G199" s="278">
        <v>10.0</v>
      </c>
      <c r="H199" s="278">
        <v>10.0</v>
      </c>
      <c r="I199" s="280" t="s">
        <v>53</v>
      </c>
      <c r="J199" s="280" t="s">
        <v>53</v>
      </c>
      <c r="K199" s="364" t="s">
        <v>53</v>
      </c>
      <c r="L199" s="366" t="s">
        <v>53</v>
      </c>
      <c r="M199" s="322">
        <v>7.0</v>
      </c>
      <c r="N199" s="322">
        <v>-5.0</v>
      </c>
      <c r="O199" s="312">
        <v>10.0</v>
      </c>
      <c r="P199" s="364" t="s">
        <v>53</v>
      </c>
      <c r="Q199" s="411">
        <v>40.0</v>
      </c>
      <c r="R199" s="312">
        <v>200.0</v>
      </c>
      <c r="S199" s="322">
        <v>67.0</v>
      </c>
      <c r="T199" s="314" t="s">
        <v>200</v>
      </c>
      <c r="U199" s="314" t="s">
        <v>200</v>
      </c>
      <c r="V199" s="543">
        <v>0.0</v>
      </c>
      <c r="W199" s="314" t="s">
        <v>202</v>
      </c>
      <c r="X199" s="280" t="s">
        <v>53</v>
      </c>
      <c r="Y199" s="280" t="s">
        <v>53</v>
      </c>
      <c r="Z199" s="322">
        <v>-5.0</v>
      </c>
      <c r="AA199" s="280" t="s">
        <v>53</v>
      </c>
      <c r="AB199" s="364" t="s">
        <v>53</v>
      </c>
      <c r="AC199" s="593" t="s">
        <v>53</v>
      </c>
      <c r="AD199" s="322">
        <v>5.0</v>
      </c>
      <c r="AE199" s="280" t="s">
        <v>53</v>
      </c>
      <c r="AF199" s="280" t="s">
        <v>53</v>
      </c>
      <c r="AG199" s="280" t="s">
        <v>53</v>
      </c>
      <c r="AH199" s="280" t="s">
        <v>53</v>
      </c>
      <c r="AI199" s="280" t="s">
        <v>53</v>
      </c>
      <c r="AJ199" s="280" t="s">
        <v>53</v>
      </c>
      <c r="AK199" s="280" t="s">
        <v>53</v>
      </c>
      <c r="AL199" s="280" t="s">
        <v>53</v>
      </c>
      <c r="AM199" s="280" t="s">
        <v>53</v>
      </c>
      <c r="AN199" s="280" t="s">
        <v>53</v>
      </c>
      <c r="AO199" s="280" t="s">
        <v>53</v>
      </c>
      <c r="AP199" s="280" t="s">
        <v>53</v>
      </c>
      <c r="AQ199" s="280" t="s">
        <v>53</v>
      </c>
      <c r="AR199" s="280" t="s">
        <v>53</v>
      </c>
      <c r="AS199" s="280" t="s">
        <v>53</v>
      </c>
      <c r="AT199" s="280" t="s">
        <v>53</v>
      </c>
      <c r="AU199" s="280" t="s">
        <v>53</v>
      </c>
      <c r="AV199" s="281" t="s">
        <v>53</v>
      </c>
      <c r="AW199" s="508">
        <v>10.0</v>
      </c>
      <c r="AX199" s="312">
        <v>5.0</v>
      </c>
      <c r="AY199" s="591" t="s">
        <v>53</v>
      </c>
      <c r="AZ199" s="312">
        <v>5.0</v>
      </c>
      <c r="BA199" s="280" t="s">
        <v>53</v>
      </c>
      <c r="BB199" s="364" t="s">
        <v>53</v>
      </c>
      <c r="BC199" s="326"/>
      <c r="BD199" s="233"/>
      <c r="BE199" s="233"/>
      <c r="BF199" s="233"/>
      <c r="BG199" s="233"/>
      <c r="BH199" s="233"/>
      <c r="BI199" s="233"/>
      <c r="BJ199" s="233"/>
      <c r="BK199" s="233"/>
      <c r="BL199" s="233"/>
      <c r="BM199" s="233"/>
      <c r="BN199" s="233"/>
      <c r="BO199" s="233"/>
      <c r="BP199" s="233"/>
      <c r="BQ199" s="233"/>
      <c r="BR199" s="233"/>
      <c r="BS199" s="233"/>
    </row>
    <row r="200">
      <c r="A200" s="215" t="s">
        <v>1523</v>
      </c>
      <c r="B200" s="426">
        <v>-0.02</v>
      </c>
      <c r="C200" s="332" t="s">
        <v>747</v>
      </c>
      <c r="D200" s="422" t="s">
        <v>842</v>
      </c>
      <c r="E200" s="351">
        <v>25.0</v>
      </c>
      <c r="F200" s="351">
        <v>35.0</v>
      </c>
      <c r="G200" s="351">
        <v>40.0</v>
      </c>
      <c r="H200" s="351">
        <v>35.0</v>
      </c>
      <c r="I200" s="198" t="s">
        <v>53</v>
      </c>
      <c r="J200" s="198" t="s">
        <v>53</v>
      </c>
      <c r="K200" s="201" t="s">
        <v>53</v>
      </c>
      <c r="L200" s="202" t="s">
        <v>53</v>
      </c>
      <c r="M200" s="205">
        <v>7.0</v>
      </c>
      <c r="N200" s="205">
        <v>-3.0</v>
      </c>
      <c r="O200" s="205">
        <v>5.0</v>
      </c>
      <c r="P200" s="201" t="s">
        <v>53</v>
      </c>
      <c r="Q200" s="204">
        <v>60.0</v>
      </c>
      <c r="R200" s="206">
        <v>200.0</v>
      </c>
      <c r="S200" s="205">
        <v>100.0</v>
      </c>
      <c r="T200" s="344" t="s">
        <v>200</v>
      </c>
      <c r="U200" s="344" t="s">
        <v>200</v>
      </c>
      <c r="V200" s="551">
        <v>0.0</v>
      </c>
      <c r="W200" s="344" t="s">
        <v>202</v>
      </c>
      <c r="X200" s="198" t="s">
        <v>53</v>
      </c>
      <c r="Y200" s="198" t="s">
        <v>53</v>
      </c>
      <c r="Z200" s="205">
        <v>-5.0</v>
      </c>
      <c r="AA200" s="198" t="s">
        <v>53</v>
      </c>
      <c r="AB200" s="201" t="s">
        <v>53</v>
      </c>
      <c r="AC200" s="771" t="s">
        <v>53</v>
      </c>
      <c r="AD200" s="205">
        <v>3.0</v>
      </c>
      <c r="AE200" s="198" t="s">
        <v>53</v>
      </c>
      <c r="AF200" s="198" t="s">
        <v>53</v>
      </c>
      <c r="AG200" s="198" t="s">
        <v>53</v>
      </c>
      <c r="AH200" s="198" t="s">
        <v>53</v>
      </c>
      <c r="AI200" s="198" t="s">
        <v>53</v>
      </c>
      <c r="AJ200" s="198" t="s">
        <v>53</v>
      </c>
      <c r="AK200" s="198" t="s">
        <v>53</v>
      </c>
      <c r="AL200" s="198" t="s">
        <v>53</v>
      </c>
      <c r="AM200" s="198" t="s">
        <v>53</v>
      </c>
      <c r="AN200" s="198" t="s">
        <v>53</v>
      </c>
      <c r="AO200" s="198" t="s">
        <v>53</v>
      </c>
      <c r="AP200" s="198" t="s">
        <v>53</v>
      </c>
      <c r="AQ200" s="198" t="s">
        <v>53</v>
      </c>
      <c r="AR200" s="198" t="s">
        <v>53</v>
      </c>
      <c r="AS200" s="198" t="s">
        <v>53</v>
      </c>
      <c r="AT200" s="198" t="s">
        <v>53</v>
      </c>
      <c r="AU200" s="198" t="s">
        <v>53</v>
      </c>
      <c r="AV200" s="335" t="s">
        <v>53</v>
      </c>
      <c r="AW200" s="349">
        <v>10.0</v>
      </c>
      <c r="AX200" s="636" t="s">
        <v>53</v>
      </c>
      <c r="AY200" s="636" t="s">
        <v>53</v>
      </c>
      <c r="AZ200" s="636" t="s">
        <v>53</v>
      </c>
      <c r="BA200" s="198" t="s">
        <v>53</v>
      </c>
      <c r="BB200" s="201" t="s">
        <v>53</v>
      </c>
      <c r="BC200" s="255"/>
    </row>
    <row r="201">
      <c r="A201" s="225" t="s">
        <v>1524</v>
      </c>
      <c r="B201" s="432">
        <v>-0.02</v>
      </c>
      <c r="C201" s="377" t="s">
        <v>747</v>
      </c>
      <c r="D201" s="555" t="s">
        <v>842</v>
      </c>
      <c r="E201" s="578">
        <v>35.0</v>
      </c>
      <c r="F201" s="578">
        <v>45.0</v>
      </c>
      <c r="G201" s="578">
        <v>50.0</v>
      </c>
      <c r="H201" s="578">
        <v>45.0</v>
      </c>
      <c r="I201" s="231" t="s">
        <v>53</v>
      </c>
      <c r="J201" s="231" t="s">
        <v>53</v>
      </c>
      <c r="K201" s="232" t="s">
        <v>53</v>
      </c>
      <c r="L201" s="436" t="s">
        <v>53</v>
      </c>
      <c r="M201" s="227">
        <v>6.0</v>
      </c>
      <c r="N201" s="227">
        <v>-4.0</v>
      </c>
      <c r="O201" s="391">
        <v>10.0</v>
      </c>
      <c r="P201" s="232" t="s">
        <v>53</v>
      </c>
      <c r="Q201" s="576">
        <v>70.0</v>
      </c>
      <c r="R201" s="227">
        <v>400.0</v>
      </c>
      <c r="S201" s="227">
        <v>150.0</v>
      </c>
      <c r="T201" s="401" t="s">
        <v>177</v>
      </c>
      <c r="U201" s="401" t="s">
        <v>173</v>
      </c>
      <c r="V201" s="557">
        <v>0.0</v>
      </c>
      <c r="W201" s="401" t="s">
        <v>1525</v>
      </c>
      <c r="X201" s="231" t="s">
        <v>53</v>
      </c>
      <c r="Y201" s="231" t="s">
        <v>53</v>
      </c>
      <c r="Z201" s="227">
        <v>-5.0</v>
      </c>
      <c r="AA201" s="231" t="s">
        <v>53</v>
      </c>
      <c r="AB201" s="232" t="s">
        <v>53</v>
      </c>
      <c r="AC201" s="772" t="s">
        <v>53</v>
      </c>
      <c r="AD201" s="227">
        <v>1.0</v>
      </c>
      <c r="AE201" s="231" t="s">
        <v>53</v>
      </c>
      <c r="AF201" s="231" t="s">
        <v>53</v>
      </c>
      <c r="AG201" s="231" t="s">
        <v>53</v>
      </c>
      <c r="AH201" s="231" t="s">
        <v>53</v>
      </c>
      <c r="AI201" s="231" t="s">
        <v>53</v>
      </c>
      <c r="AJ201" s="231" t="s">
        <v>53</v>
      </c>
      <c r="AK201" s="231" t="s">
        <v>53</v>
      </c>
      <c r="AL201" s="231" t="s">
        <v>53</v>
      </c>
      <c r="AM201" s="231" t="s">
        <v>53</v>
      </c>
      <c r="AN201" s="231" t="s">
        <v>53</v>
      </c>
      <c r="AO201" s="231" t="s">
        <v>53</v>
      </c>
      <c r="AP201" s="231" t="s">
        <v>53</v>
      </c>
      <c r="AQ201" s="231" t="s">
        <v>53</v>
      </c>
      <c r="AR201" s="231" t="s">
        <v>53</v>
      </c>
      <c r="AS201" s="231" t="s">
        <v>53</v>
      </c>
      <c r="AT201" s="231" t="s">
        <v>53</v>
      </c>
      <c r="AU201" s="231" t="s">
        <v>53</v>
      </c>
      <c r="AV201" s="387" t="s">
        <v>53</v>
      </c>
      <c r="AW201" s="376">
        <v>10.0</v>
      </c>
      <c r="AX201" s="575" t="s">
        <v>53</v>
      </c>
      <c r="AY201" s="575" t="s">
        <v>53</v>
      </c>
      <c r="AZ201" s="575" t="s">
        <v>53</v>
      </c>
      <c r="BA201" s="231" t="s">
        <v>53</v>
      </c>
      <c r="BB201" s="232" t="s">
        <v>53</v>
      </c>
      <c r="BC201" s="263"/>
      <c r="BD201" s="406"/>
      <c r="BE201" s="406"/>
      <c r="BF201" s="406"/>
      <c r="BG201" s="406"/>
      <c r="BH201" s="406"/>
      <c r="BI201" s="406"/>
      <c r="BJ201" s="406"/>
      <c r="BK201" s="406"/>
      <c r="BL201" s="406"/>
      <c r="BM201" s="406"/>
      <c r="BN201" s="406"/>
      <c r="BO201" s="406"/>
      <c r="BP201" s="406"/>
      <c r="BQ201" s="406"/>
      <c r="BR201" s="406"/>
      <c r="BS201" s="406"/>
    </row>
    <row r="202">
      <c r="A202" s="272" t="s">
        <v>710</v>
      </c>
    </row>
    <row r="203">
      <c r="A203" s="323" t="s">
        <v>1526</v>
      </c>
      <c r="B203" s="505">
        <v>-0.02</v>
      </c>
      <c r="C203" s="560" t="s">
        <v>688</v>
      </c>
      <c r="D203" s="560" t="s">
        <v>1527</v>
      </c>
      <c r="E203" s="773">
        <v>10.0</v>
      </c>
      <c r="F203" s="490">
        <v>5.0</v>
      </c>
      <c r="G203" s="775">
        <v>10.0</v>
      </c>
      <c r="H203" s="489">
        <v>10.0</v>
      </c>
      <c r="I203" s="495" t="s">
        <v>53</v>
      </c>
      <c r="J203" s="495" t="s">
        <v>53</v>
      </c>
      <c r="K203" s="497" t="s">
        <v>53</v>
      </c>
      <c r="L203" s="517" t="s">
        <v>53</v>
      </c>
      <c r="M203" s="511">
        <v>10.0</v>
      </c>
      <c r="N203" s="511">
        <v>-10.0</v>
      </c>
      <c r="O203" s="511">
        <v>10.0</v>
      </c>
      <c r="P203" s="497" t="s">
        <v>53</v>
      </c>
      <c r="Q203" s="760">
        <v>70.0</v>
      </c>
      <c r="R203" s="501">
        <v>300.0</v>
      </c>
      <c r="S203" s="509">
        <v>200.0</v>
      </c>
      <c r="T203" s="761" t="s">
        <v>173</v>
      </c>
      <c r="U203" s="761" t="s">
        <v>120</v>
      </c>
      <c r="V203" s="567">
        <v>0.0</v>
      </c>
      <c r="W203" s="516" t="s">
        <v>1525</v>
      </c>
      <c r="X203" s="495" t="s">
        <v>53</v>
      </c>
      <c r="Y203" s="495" t="s">
        <v>53</v>
      </c>
      <c r="Z203" s="511">
        <v>-10.0</v>
      </c>
      <c r="AA203" s="511">
        <v>-10.0</v>
      </c>
      <c r="AB203" s="497" t="s">
        <v>53</v>
      </c>
      <c r="AC203" s="760">
        <v>5.0</v>
      </c>
      <c r="AD203" s="511">
        <v>7.0</v>
      </c>
      <c r="AE203" s="495" t="s">
        <v>53</v>
      </c>
      <c r="AF203" s="495" t="s">
        <v>53</v>
      </c>
      <c r="AG203" s="495" t="s">
        <v>53</v>
      </c>
      <c r="AH203" s="495" t="s">
        <v>53</v>
      </c>
      <c r="AI203" s="495" t="s">
        <v>53</v>
      </c>
      <c r="AJ203" s="495" t="s">
        <v>53</v>
      </c>
      <c r="AK203" s="495" t="s">
        <v>53</v>
      </c>
      <c r="AL203" s="495" t="s">
        <v>53</v>
      </c>
      <c r="AM203" s="495" t="s">
        <v>53</v>
      </c>
      <c r="AN203" s="511">
        <v>5.0</v>
      </c>
      <c r="AO203" s="511">
        <v>5.0</v>
      </c>
      <c r="AP203" s="511">
        <v>10.0</v>
      </c>
      <c r="AQ203" s="511">
        <v>10.0</v>
      </c>
      <c r="AR203" s="495" t="s">
        <v>53</v>
      </c>
      <c r="AS203" s="495" t="s">
        <v>53</v>
      </c>
      <c r="AT203" s="495" t="s">
        <v>53</v>
      </c>
      <c r="AU203" s="495" t="s">
        <v>53</v>
      </c>
      <c r="AV203" s="497" t="s">
        <v>53</v>
      </c>
      <c r="AW203" s="760">
        <v>20.0</v>
      </c>
      <c r="AX203" s="511">
        <v>5.0</v>
      </c>
      <c r="AY203" s="626" t="s">
        <v>53</v>
      </c>
      <c r="AZ203" s="511">
        <v>5.0</v>
      </c>
      <c r="BA203" s="495" t="s">
        <v>53</v>
      </c>
      <c r="BB203" s="497" t="s">
        <v>53</v>
      </c>
      <c r="BC203" s="572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</row>
    <row r="204" ht="7.5" customHeight="1">
      <c r="A204" s="464"/>
      <c r="B204" s="464"/>
      <c r="C204" s="464"/>
      <c r="D204" s="464"/>
      <c r="E204" s="464"/>
      <c r="F204" s="464"/>
      <c r="G204" s="464"/>
      <c r="H204" s="464"/>
      <c r="I204" s="464"/>
      <c r="J204" s="464"/>
      <c r="K204" s="464"/>
      <c r="L204" s="464"/>
      <c r="M204" s="464"/>
      <c r="N204" s="464"/>
      <c r="O204" s="464"/>
      <c r="P204" s="464"/>
      <c r="Q204" s="464"/>
      <c r="R204" s="464"/>
      <c r="S204" s="464"/>
      <c r="T204" s="464"/>
      <c r="U204" s="464"/>
      <c r="V204" s="464"/>
      <c r="W204" s="464"/>
      <c r="X204" s="464"/>
      <c r="Y204" s="464"/>
      <c r="Z204" s="464"/>
      <c r="AA204" s="464"/>
      <c r="AB204" s="464"/>
      <c r="AC204" s="464"/>
      <c r="AD204" s="464"/>
      <c r="AE204" s="464"/>
      <c r="AF204" s="464"/>
      <c r="AG204" s="464"/>
      <c r="AH204" s="464"/>
      <c r="AI204" s="464"/>
      <c r="AJ204" s="464"/>
      <c r="AK204" s="464"/>
      <c r="AL204" s="464"/>
      <c r="AM204" s="464"/>
      <c r="AN204" s="464"/>
      <c r="AO204" s="464"/>
      <c r="AP204" s="464"/>
      <c r="AQ204" s="464"/>
      <c r="AR204" s="464"/>
      <c r="AS204" s="464"/>
      <c r="AT204" s="464"/>
      <c r="AU204" s="464"/>
      <c r="AV204" s="464"/>
      <c r="AW204" s="464"/>
      <c r="AX204" s="464"/>
      <c r="AY204" s="464"/>
      <c r="AZ204" s="464"/>
      <c r="BA204" s="464"/>
      <c r="BB204" s="464"/>
      <c r="BC204" s="464"/>
      <c r="BD204" s="464"/>
      <c r="BE204" s="464"/>
      <c r="BF204" s="464"/>
      <c r="BG204" s="464"/>
      <c r="BH204" s="464"/>
      <c r="BI204" s="464"/>
      <c r="BJ204" s="464"/>
      <c r="BK204" s="464"/>
      <c r="BL204" s="464"/>
      <c r="BM204" s="464"/>
      <c r="BN204" s="464"/>
      <c r="BO204" s="464"/>
      <c r="BP204" s="464"/>
      <c r="BQ204" s="464"/>
      <c r="BR204" s="464"/>
      <c r="BS204" s="464"/>
    </row>
    <row r="205">
      <c r="A205" s="271" t="s">
        <v>1558</v>
      </c>
    </row>
    <row r="206">
      <c r="A206" s="272" t="s">
        <v>503</v>
      </c>
    </row>
    <row r="207">
      <c r="A207" s="323" t="s">
        <v>1559</v>
      </c>
      <c r="B207" s="570">
        <v>-0.01</v>
      </c>
      <c r="C207" s="488" t="s">
        <v>1012</v>
      </c>
      <c r="D207" s="780" t="s">
        <v>507</v>
      </c>
      <c r="E207" s="766">
        <v>10.0</v>
      </c>
      <c r="F207" s="766">
        <v>5.0</v>
      </c>
      <c r="G207" s="489">
        <v>10.0</v>
      </c>
      <c r="H207" s="489">
        <v>10.0</v>
      </c>
      <c r="I207" s="495" t="s">
        <v>53</v>
      </c>
      <c r="J207" s="495" t="s">
        <v>53</v>
      </c>
      <c r="K207" s="563" t="s">
        <v>53</v>
      </c>
      <c r="L207" s="499" t="s">
        <v>53</v>
      </c>
      <c r="M207" s="495" t="s">
        <v>53</v>
      </c>
      <c r="N207" s="495" t="s">
        <v>53</v>
      </c>
      <c r="O207" s="495" t="s">
        <v>53</v>
      </c>
      <c r="P207" s="497" t="s">
        <v>53</v>
      </c>
      <c r="Q207" s="570">
        <v>40.0</v>
      </c>
      <c r="R207" s="501">
        <v>1000.0</v>
      </c>
      <c r="S207" s="501">
        <v>67.0</v>
      </c>
      <c r="T207" s="761" t="s">
        <v>120</v>
      </c>
      <c r="U207" s="761" t="s">
        <v>200</v>
      </c>
      <c r="V207" s="567">
        <v>0.0</v>
      </c>
      <c r="W207" s="761" t="s">
        <v>202</v>
      </c>
      <c r="X207" s="495" t="s">
        <v>53</v>
      </c>
      <c r="Y207" s="495" t="s">
        <v>53</v>
      </c>
      <c r="Z207" s="495" t="s">
        <v>53</v>
      </c>
      <c r="AA207" s="495" t="s">
        <v>53</v>
      </c>
      <c r="AB207" s="563" t="s">
        <v>53</v>
      </c>
      <c r="AC207" s="499" t="s">
        <v>53</v>
      </c>
      <c r="AD207" s="501">
        <v>-2.0</v>
      </c>
      <c r="AE207" s="495" t="s">
        <v>53</v>
      </c>
      <c r="AF207" s="495" t="s">
        <v>53</v>
      </c>
      <c r="AG207" s="495" t="s">
        <v>53</v>
      </c>
      <c r="AH207" s="495" t="s">
        <v>53</v>
      </c>
      <c r="AI207" s="495" t="s">
        <v>53</v>
      </c>
      <c r="AJ207" s="495" t="s">
        <v>53</v>
      </c>
      <c r="AK207" s="495" t="s">
        <v>53</v>
      </c>
      <c r="AL207" s="495" t="s">
        <v>53</v>
      </c>
      <c r="AM207" s="495" t="s">
        <v>53</v>
      </c>
      <c r="AN207" s="495" t="s">
        <v>53</v>
      </c>
      <c r="AO207" s="495" t="s">
        <v>53</v>
      </c>
      <c r="AP207" s="495" t="s">
        <v>53</v>
      </c>
      <c r="AQ207" s="495" t="s">
        <v>53</v>
      </c>
      <c r="AR207" s="495" t="s">
        <v>53</v>
      </c>
      <c r="AS207" s="495" t="s">
        <v>53</v>
      </c>
      <c r="AT207" s="495" t="s">
        <v>53</v>
      </c>
      <c r="AU207" s="495" t="s">
        <v>53</v>
      </c>
      <c r="AV207" s="563" t="s">
        <v>53</v>
      </c>
      <c r="AW207" s="559">
        <v>4.0</v>
      </c>
      <c r="AX207" s="495" t="s">
        <v>53</v>
      </c>
      <c r="AY207" s="501">
        <v>7.0</v>
      </c>
      <c r="AZ207" s="495" t="s">
        <v>53</v>
      </c>
      <c r="BA207" s="495" t="s">
        <v>53</v>
      </c>
      <c r="BB207" s="497" t="s">
        <v>53</v>
      </c>
      <c r="BC207" s="572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</row>
    <row r="208">
      <c r="A208" s="272" t="s">
        <v>650</v>
      </c>
      <c r="C208" s="755"/>
      <c r="D208" s="755"/>
      <c r="E208" s="533"/>
      <c r="F208" s="533"/>
      <c r="G208" s="533"/>
      <c r="H208" s="533"/>
      <c r="L208" s="648"/>
      <c r="M208" s="648"/>
      <c r="N208" s="648"/>
      <c r="O208" s="648"/>
      <c r="P208" s="648"/>
      <c r="T208" s="32"/>
      <c r="U208" s="32"/>
      <c r="V208" s="32"/>
      <c r="W208" s="32"/>
      <c r="X208" s="32"/>
      <c r="Z208" s="580"/>
      <c r="AA208" s="580"/>
      <c r="AC208" s="580"/>
      <c r="AX208" s="648"/>
      <c r="AY208" s="648"/>
      <c r="AZ208" s="648"/>
      <c r="BA208" s="648"/>
      <c r="BB208" s="648"/>
    </row>
    <row r="209">
      <c r="A209" s="323" t="s">
        <v>1576</v>
      </c>
      <c r="B209" s="485">
        <v>-0.01</v>
      </c>
      <c r="C209" s="780" t="s">
        <v>1122</v>
      </c>
      <c r="D209" s="488" t="s">
        <v>676</v>
      </c>
      <c r="E209" s="490">
        <v>5.0</v>
      </c>
      <c r="F209" s="490">
        <v>3.0</v>
      </c>
      <c r="G209" s="489">
        <v>10.0</v>
      </c>
      <c r="H209" s="489">
        <v>10.0</v>
      </c>
      <c r="I209" s="495" t="s">
        <v>53</v>
      </c>
      <c r="J209" s="495" t="s">
        <v>53</v>
      </c>
      <c r="K209" s="497" t="s">
        <v>53</v>
      </c>
      <c r="L209" s="517" t="s">
        <v>53</v>
      </c>
      <c r="M209" s="495" t="s">
        <v>53</v>
      </c>
      <c r="N209" s="495" t="s">
        <v>53</v>
      </c>
      <c r="O209" s="495" t="s">
        <v>53</v>
      </c>
      <c r="P209" s="497" t="s">
        <v>53</v>
      </c>
      <c r="Q209" s="485">
        <v>40.0</v>
      </c>
      <c r="R209" s="501">
        <v>1000.0</v>
      </c>
      <c r="S209" s="501">
        <v>67.0</v>
      </c>
      <c r="T209" s="761" t="s">
        <v>120</v>
      </c>
      <c r="U209" s="761" t="s">
        <v>200</v>
      </c>
      <c r="V209" s="567">
        <v>0.0</v>
      </c>
      <c r="W209" s="761" t="s">
        <v>202</v>
      </c>
      <c r="X209" s="495" t="s">
        <v>53</v>
      </c>
      <c r="Y209" s="495" t="s">
        <v>53</v>
      </c>
      <c r="Z209" s="495" t="s">
        <v>53</v>
      </c>
      <c r="AA209" s="495" t="s">
        <v>53</v>
      </c>
      <c r="AB209" s="497" t="s">
        <v>53</v>
      </c>
      <c r="AC209" s="517" t="s">
        <v>53</v>
      </c>
      <c r="AD209" s="501">
        <v>-2.0</v>
      </c>
      <c r="AE209" s="495" t="s">
        <v>53</v>
      </c>
      <c r="AF209" s="495" t="s">
        <v>53</v>
      </c>
      <c r="AG209" s="495" t="s">
        <v>53</v>
      </c>
      <c r="AH209" s="495" t="s">
        <v>53</v>
      </c>
      <c r="AI209" s="495" t="s">
        <v>53</v>
      </c>
      <c r="AJ209" s="495" t="s">
        <v>53</v>
      </c>
      <c r="AK209" s="495" t="s">
        <v>53</v>
      </c>
      <c r="AL209" s="495" t="s">
        <v>53</v>
      </c>
      <c r="AM209" s="495" t="s">
        <v>53</v>
      </c>
      <c r="AN209" s="495" t="s">
        <v>53</v>
      </c>
      <c r="AO209" s="495" t="s">
        <v>53</v>
      </c>
      <c r="AP209" s="495" t="s">
        <v>53</v>
      </c>
      <c r="AQ209" s="495" t="s">
        <v>53</v>
      </c>
      <c r="AR209" s="495" t="s">
        <v>53</v>
      </c>
      <c r="AS209" s="495" t="s">
        <v>53</v>
      </c>
      <c r="AT209" s="495" t="s">
        <v>53</v>
      </c>
      <c r="AU209" s="495" t="s">
        <v>53</v>
      </c>
      <c r="AV209" s="563" t="s">
        <v>53</v>
      </c>
      <c r="AW209" s="565">
        <v>2.0</v>
      </c>
      <c r="AX209" s="495" t="s">
        <v>53</v>
      </c>
      <c r="AY209" s="501">
        <v>7.0</v>
      </c>
      <c r="AZ209" s="495" t="s">
        <v>53</v>
      </c>
      <c r="BA209" s="495" t="s">
        <v>53</v>
      </c>
      <c r="BB209" s="497" t="s">
        <v>53</v>
      </c>
      <c r="BC209" s="572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</row>
    <row r="210" ht="7.5" customHeight="1">
      <c r="A210" s="464"/>
      <c r="B210" s="464"/>
      <c r="C210" s="464"/>
      <c r="D210" s="464"/>
      <c r="E210" s="464"/>
      <c r="F210" s="464"/>
      <c r="G210" s="464"/>
      <c r="H210" s="464"/>
      <c r="I210" s="464"/>
      <c r="J210" s="464"/>
      <c r="K210" s="464"/>
      <c r="L210" s="464"/>
      <c r="M210" s="464"/>
      <c r="N210" s="464"/>
      <c r="O210" s="464"/>
      <c r="P210" s="464"/>
      <c r="Q210" s="464"/>
      <c r="R210" s="464"/>
      <c r="S210" s="464"/>
      <c r="T210" s="464"/>
      <c r="U210" s="464"/>
      <c r="V210" s="464"/>
      <c r="W210" s="464"/>
      <c r="X210" s="464"/>
      <c r="Y210" s="464"/>
      <c r="Z210" s="464"/>
      <c r="AA210" s="464"/>
      <c r="AB210" s="464"/>
      <c r="AC210" s="464"/>
      <c r="AD210" s="464"/>
      <c r="AE210" s="464"/>
      <c r="AF210" s="464"/>
      <c r="AG210" s="464"/>
      <c r="AH210" s="464"/>
      <c r="AI210" s="464"/>
      <c r="AJ210" s="464"/>
      <c r="AK210" s="464"/>
      <c r="AL210" s="464"/>
      <c r="AM210" s="464"/>
      <c r="AN210" s="464"/>
      <c r="AO210" s="464"/>
      <c r="AP210" s="464"/>
      <c r="AQ210" s="464"/>
      <c r="AR210" s="464"/>
      <c r="AS210" s="464"/>
      <c r="AT210" s="464"/>
      <c r="AU210" s="464"/>
      <c r="AV210" s="464"/>
      <c r="AW210" s="464"/>
      <c r="AX210" s="464"/>
      <c r="AY210" s="464"/>
      <c r="AZ210" s="464"/>
      <c r="BA210" s="464"/>
      <c r="BB210" s="464"/>
      <c r="BC210" s="464"/>
      <c r="BD210" s="464"/>
      <c r="BE210" s="464"/>
      <c r="BF210" s="464"/>
      <c r="BG210" s="464"/>
      <c r="BH210" s="464"/>
      <c r="BI210" s="464"/>
      <c r="BJ210" s="464"/>
      <c r="BK210" s="464"/>
      <c r="BL210" s="464"/>
      <c r="BM210" s="464"/>
      <c r="BN210" s="464"/>
      <c r="BO210" s="464"/>
      <c r="BP210" s="464"/>
      <c r="BQ210" s="464"/>
      <c r="BR210" s="464"/>
      <c r="BS210" s="464"/>
    </row>
    <row r="211">
      <c r="A211" s="271" t="s">
        <v>1587</v>
      </c>
    </row>
    <row r="212">
      <c r="A212" s="272" t="s">
        <v>650</v>
      </c>
    </row>
    <row r="213">
      <c r="A213" s="323" t="s">
        <v>1590</v>
      </c>
      <c r="B213" s="485">
        <v>-0.02</v>
      </c>
      <c r="C213" s="488" t="s">
        <v>611</v>
      </c>
      <c r="D213" s="560" t="s">
        <v>507</v>
      </c>
      <c r="E213" s="490">
        <v>10.0</v>
      </c>
      <c r="F213" s="490">
        <v>5.0</v>
      </c>
      <c r="G213" s="490">
        <v>10.0</v>
      </c>
      <c r="H213" s="490">
        <v>10.0</v>
      </c>
      <c r="I213" s="495" t="s">
        <v>53</v>
      </c>
      <c r="J213" s="495" t="s">
        <v>53</v>
      </c>
      <c r="K213" s="497" t="s">
        <v>53</v>
      </c>
      <c r="L213" s="517" t="s">
        <v>53</v>
      </c>
      <c r="M213" s="495" t="s">
        <v>53</v>
      </c>
      <c r="N213" s="495" t="s">
        <v>53</v>
      </c>
      <c r="O213" s="495" t="s">
        <v>53</v>
      </c>
      <c r="P213" s="497" t="s">
        <v>53</v>
      </c>
      <c r="Q213" s="505">
        <v>40.0</v>
      </c>
      <c r="R213" s="509">
        <v>1000.0</v>
      </c>
      <c r="S213" s="501">
        <v>84.0</v>
      </c>
      <c r="T213" s="516" t="s">
        <v>120</v>
      </c>
      <c r="U213" s="516" t="s">
        <v>200</v>
      </c>
      <c r="V213" s="567">
        <v>0.0</v>
      </c>
      <c r="W213" s="516" t="s">
        <v>202</v>
      </c>
      <c r="X213" s="495" t="s">
        <v>53</v>
      </c>
      <c r="Y213" s="495" t="s">
        <v>53</v>
      </c>
      <c r="Z213" s="495" t="s">
        <v>53</v>
      </c>
      <c r="AA213" s="495" t="s">
        <v>53</v>
      </c>
      <c r="AB213" s="497" t="s">
        <v>53</v>
      </c>
      <c r="AC213" s="485">
        <v>3.0</v>
      </c>
      <c r="AD213" s="501">
        <v>-2.0</v>
      </c>
      <c r="AE213" s="495" t="s">
        <v>53</v>
      </c>
      <c r="AF213" s="495" t="s">
        <v>53</v>
      </c>
      <c r="AG213" s="495" t="s">
        <v>53</v>
      </c>
      <c r="AH213" s="495" t="s">
        <v>53</v>
      </c>
      <c r="AI213" s="495" t="s">
        <v>53</v>
      </c>
      <c r="AJ213" s="495" t="s">
        <v>53</v>
      </c>
      <c r="AK213" s="495" t="s">
        <v>53</v>
      </c>
      <c r="AL213" s="495" t="s">
        <v>53</v>
      </c>
      <c r="AM213" s="495" t="s">
        <v>53</v>
      </c>
      <c r="AN213" s="495" t="s">
        <v>53</v>
      </c>
      <c r="AO213" s="495" t="s">
        <v>53</v>
      </c>
      <c r="AP213" s="495" t="s">
        <v>53</v>
      </c>
      <c r="AQ213" s="495" t="s">
        <v>53</v>
      </c>
      <c r="AR213" s="495" t="s">
        <v>53</v>
      </c>
      <c r="AS213" s="495" t="s">
        <v>53</v>
      </c>
      <c r="AT213" s="495" t="s">
        <v>53</v>
      </c>
      <c r="AU213" s="495" t="s">
        <v>53</v>
      </c>
      <c r="AV213" s="563" t="s">
        <v>53</v>
      </c>
      <c r="AW213" s="570">
        <v>5.0</v>
      </c>
      <c r="AX213" s="626" t="s">
        <v>53</v>
      </c>
      <c r="AY213" s="501">
        <v>7.0</v>
      </c>
      <c r="AZ213" s="626" t="s">
        <v>53</v>
      </c>
      <c r="BA213" s="495" t="s">
        <v>53</v>
      </c>
      <c r="BB213" s="497" t="s">
        <v>53</v>
      </c>
      <c r="BC213" s="572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</row>
    <row r="214" ht="7.5" customHeight="1">
      <c r="A214" s="464"/>
      <c r="B214" s="464"/>
      <c r="C214" s="464"/>
      <c r="D214" s="464"/>
      <c r="E214" s="464"/>
      <c r="F214" s="464"/>
      <c r="G214" s="464"/>
      <c r="H214" s="464"/>
      <c r="I214" s="464"/>
      <c r="J214" s="464"/>
      <c r="K214" s="464"/>
      <c r="L214" s="464"/>
      <c r="M214" s="464"/>
      <c r="N214" s="464"/>
      <c r="O214" s="464"/>
      <c r="P214" s="464"/>
      <c r="Q214" s="464"/>
      <c r="R214" s="464"/>
      <c r="S214" s="464"/>
      <c r="T214" s="464"/>
      <c r="U214" s="464"/>
      <c r="V214" s="464"/>
      <c r="W214" s="464"/>
      <c r="X214" s="464"/>
      <c r="Y214" s="464"/>
      <c r="Z214" s="464"/>
      <c r="AA214" s="464"/>
      <c r="AB214" s="464"/>
      <c r="AC214" s="464"/>
      <c r="AD214" s="464"/>
      <c r="AE214" s="464"/>
      <c r="AF214" s="464"/>
      <c r="AG214" s="464"/>
      <c r="AH214" s="464"/>
      <c r="AI214" s="464"/>
      <c r="AJ214" s="464"/>
      <c r="AK214" s="464"/>
      <c r="AL214" s="464"/>
      <c r="AM214" s="464"/>
      <c r="AN214" s="464"/>
      <c r="AO214" s="464"/>
      <c r="AP214" s="464"/>
      <c r="AQ214" s="464"/>
      <c r="AR214" s="464"/>
      <c r="AS214" s="464"/>
      <c r="AT214" s="464"/>
      <c r="AU214" s="464"/>
      <c r="AV214" s="464"/>
      <c r="AW214" s="464"/>
      <c r="AX214" s="464"/>
      <c r="AY214" s="464"/>
      <c r="AZ214" s="464"/>
      <c r="BA214" s="464"/>
      <c r="BB214" s="464"/>
      <c r="BC214" s="464"/>
      <c r="BD214" s="464"/>
      <c r="BE214" s="464"/>
      <c r="BF214" s="464"/>
      <c r="BG214" s="464"/>
      <c r="BH214" s="464"/>
      <c r="BI214" s="464"/>
      <c r="BJ214" s="464"/>
      <c r="BK214" s="464"/>
      <c r="BL214" s="464"/>
      <c r="BM214" s="464"/>
      <c r="BN214" s="464"/>
      <c r="BO214" s="464"/>
      <c r="BP214" s="464"/>
      <c r="BQ214" s="464"/>
      <c r="BR214" s="464"/>
      <c r="BS214" s="464"/>
    </row>
    <row r="215">
      <c r="A215" s="271" t="s">
        <v>1608</v>
      </c>
    </row>
    <row r="216">
      <c r="A216" s="272" t="s">
        <v>503</v>
      </c>
    </row>
    <row r="217">
      <c r="A217" s="273" t="s">
        <v>1612</v>
      </c>
      <c r="B217" s="508">
        <v>-0.17</v>
      </c>
      <c r="C217" s="409" t="s">
        <v>506</v>
      </c>
      <c r="D217" s="276" t="s">
        <v>1614</v>
      </c>
      <c r="E217" s="278">
        <v>12.0</v>
      </c>
      <c r="F217" s="278">
        <v>7.0</v>
      </c>
      <c r="G217" s="278">
        <v>7.0</v>
      </c>
      <c r="H217" s="278">
        <v>5.0</v>
      </c>
      <c r="I217" s="280" t="s">
        <v>53</v>
      </c>
      <c r="J217" s="280" t="s">
        <v>53</v>
      </c>
      <c r="K217" s="281" t="s">
        <v>53</v>
      </c>
      <c r="L217" s="289" t="s">
        <v>53</v>
      </c>
      <c r="M217" s="322">
        <v>-4.0</v>
      </c>
      <c r="N217" s="322">
        <v>5.0</v>
      </c>
      <c r="O217" s="322">
        <v>-4.0</v>
      </c>
      <c r="P217" s="513">
        <v>0.03</v>
      </c>
      <c r="Q217" s="508">
        <v>80.0</v>
      </c>
      <c r="R217" s="312">
        <v>100.0</v>
      </c>
      <c r="S217" s="312">
        <v>100.0</v>
      </c>
      <c r="T217" s="781">
        <v>42491.0</v>
      </c>
      <c r="U217" s="316">
        <v>10.0</v>
      </c>
      <c r="V217" s="781">
        <v>42491.0</v>
      </c>
      <c r="W217" s="314">
        <v>5.0</v>
      </c>
      <c r="X217" s="316">
        <v>10.0</v>
      </c>
      <c r="Y217" s="280" t="s">
        <v>53</v>
      </c>
      <c r="Z217" s="591" t="s">
        <v>53</v>
      </c>
      <c r="AA217" s="591" t="s">
        <v>53</v>
      </c>
      <c r="AB217" s="281" t="s">
        <v>53</v>
      </c>
      <c r="AC217" s="289" t="s">
        <v>53</v>
      </c>
      <c r="AD217" s="322">
        <v>-6.0</v>
      </c>
      <c r="AE217" s="280" t="s">
        <v>53</v>
      </c>
      <c r="AF217" s="280" t="s">
        <v>53</v>
      </c>
      <c r="AG217" s="280" t="s">
        <v>53</v>
      </c>
      <c r="AH217" s="280" t="s">
        <v>53</v>
      </c>
      <c r="AI217" s="280" t="s">
        <v>53</v>
      </c>
      <c r="AJ217" s="280" t="s">
        <v>53</v>
      </c>
      <c r="AK217" s="280" t="s">
        <v>53</v>
      </c>
      <c r="AL217" s="280" t="s">
        <v>53</v>
      </c>
      <c r="AM217" s="280" t="s">
        <v>53</v>
      </c>
      <c r="AN217" s="280" t="s">
        <v>53</v>
      </c>
      <c r="AO217" s="280" t="s">
        <v>53</v>
      </c>
      <c r="AP217" s="280" t="s">
        <v>53</v>
      </c>
      <c r="AQ217" s="280" t="s">
        <v>53</v>
      </c>
      <c r="AR217" s="280" t="s">
        <v>53</v>
      </c>
      <c r="AS217" s="280" t="s">
        <v>53</v>
      </c>
      <c r="AT217" s="280" t="s">
        <v>53</v>
      </c>
      <c r="AU217" s="280" t="s">
        <v>53</v>
      </c>
      <c r="AV217" s="281" t="s">
        <v>53</v>
      </c>
      <c r="AW217" s="783" t="s">
        <v>53</v>
      </c>
      <c r="AX217" s="280" t="s">
        <v>53</v>
      </c>
      <c r="AY217" s="280" t="s">
        <v>53</v>
      </c>
      <c r="AZ217" s="591" t="s">
        <v>53</v>
      </c>
      <c r="BA217" s="280" t="s">
        <v>53</v>
      </c>
      <c r="BB217" s="364" t="s">
        <v>53</v>
      </c>
      <c r="BC217" s="326"/>
      <c r="BD217" s="233"/>
      <c r="BE217" s="233"/>
      <c r="BF217" s="233"/>
      <c r="BG217" s="233"/>
      <c r="BH217" s="233"/>
      <c r="BI217" s="233"/>
      <c r="BJ217" s="233"/>
      <c r="BK217" s="233"/>
      <c r="BL217" s="233"/>
      <c r="BM217" s="233"/>
      <c r="BN217" s="233"/>
      <c r="BO217" s="233"/>
      <c r="BP217" s="233"/>
      <c r="BQ217" s="233"/>
      <c r="BR217" s="233"/>
      <c r="BS217" s="233"/>
    </row>
    <row r="218">
      <c r="A218" s="215" t="s">
        <v>1627</v>
      </c>
      <c r="B218" s="349">
        <v>-0.15</v>
      </c>
      <c r="C218" s="332" t="s">
        <v>1173</v>
      </c>
      <c r="D218" s="332" t="s">
        <v>793</v>
      </c>
      <c r="E218" s="351">
        <v>12.0</v>
      </c>
      <c r="F218" s="351">
        <v>11.0</v>
      </c>
      <c r="G218" s="351">
        <v>7.0</v>
      </c>
      <c r="H218" s="351">
        <v>7.0</v>
      </c>
      <c r="I218" s="198" t="s">
        <v>53</v>
      </c>
      <c r="J218" s="198" t="s">
        <v>53</v>
      </c>
      <c r="K218" s="335" t="s">
        <v>53</v>
      </c>
      <c r="L218" s="336" t="s">
        <v>53</v>
      </c>
      <c r="M218" s="205">
        <v>-4.0</v>
      </c>
      <c r="N218" s="205">
        <v>5.0</v>
      </c>
      <c r="O218" s="205">
        <v>-4.0</v>
      </c>
      <c r="P218" s="217">
        <v>0.03</v>
      </c>
      <c r="Q218" s="349">
        <v>90.0</v>
      </c>
      <c r="R218" s="205">
        <v>600.0</v>
      </c>
      <c r="S218" s="205">
        <v>117.0</v>
      </c>
      <c r="T218" s="345">
        <v>1.0</v>
      </c>
      <c r="U218" s="345">
        <v>10.0</v>
      </c>
      <c r="V218" s="345">
        <v>1.0</v>
      </c>
      <c r="W218" s="344">
        <v>5.0</v>
      </c>
      <c r="X218" s="345">
        <v>10.0</v>
      </c>
      <c r="Y218" s="198" t="s">
        <v>53</v>
      </c>
      <c r="Z218" s="636" t="s">
        <v>53</v>
      </c>
      <c r="AA218" s="636" t="s">
        <v>53</v>
      </c>
      <c r="AB218" s="335" t="s">
        <v>53</v>
      </c>
      <c r="AC218" s="336" t="s">
        <v>53</v>
      </c>
      <c r="AD218" s="205">
        <v>-5.0</v>
      </c>
      <c r="AE218" s="198" t="s">
        <v>53</v>
      </c>
      <c r="AF218" s="198" t="s">
        <v>53</v>
      </c>
      <c r="AG218" s="198" t="s">
        <v>53</v>
      </c>
      <c r="AH218" s="198" t="s">
        <v>53</v>
      </c>
      <c r="AI218" s="198" t="s">
        <v>53</v>
      </c>
      <c r="AJ218" s="198" t="s">
        <v>53</v>
      </c>
      <c r="AK218" s="198" t="s">
        <v>53</v>
      </c>
      <c r="AL218" s="198" t="s">
        <v>53</v>
      </c>
      <c r="AM218" s="198" t="s">
        <v>53</v>
      </c>
      <c r="AN218" s="198" t="s">
        <v>53</v>
      </c>
      <c r="AO218" s="198" t="s">
        <v>53</v>
      </c>
      <c r="AP218" s="198" t="s">
        <v>53</v>
      </c>
      <c r="AQ218" s="198" t="s">
        <v>53</v>
      </c>
      <c r="AR218" s="198" t="s">
        <v>53</v>
      </c>
      <c r="AS218" s="198" t="s">
        <v>53</v>
      </c>
      <c r="AT218" s="198" t="s">
        <v>53</v>
      </c>
      <c r="AU218" s="198" t="s">
        <v>53</v>
      </c>
      <c r="AV218" s="335" t="s">
        <v>53</v>
      </c>
      <c r="AW218" s="784" t="s">
        <v>53</v>
      </c>
      <c r="AX218" s="198" t="s">
        <v>53</v>
      </c>
      <c r="AY218" s="198" t="s">
        <v>53</v>
      </c>
      <c r="AZ218" s="636" t="s">
        <v>53</v>
      </c>
      <c r="BA218" s="198" t="s">
        <v>53</v>
      </c>
      <c r="BB218" s="201" t="s">
        <v>53</v>
      </c>
      <c r="BC218" s="255"/>
    </row>
    <row r="219">
      <c r="A219" s="215" t="s">
        <v>1647</v>
      </c>
      <c r="B219" s="349">
        <v>-0.16</v>
      </c>
      <c r="C219" s="332" t="s">
        <v>611</v>
      </c>
      <c r="D219" s="332" t="s">
        <v>1650</v>
      </c>
      <c r="E219" s="351">
        <v>15.0</v>
      </c>
      <c r="F219" s="351">
        <v>11.0</v>
      </c>
      <c r="G219" s="351">
        <v>9.0</v>
      </c>
      <c r="H219" s="351">
        <v>8.0</v>
      </c>
      <c r="I219" s="198" t="s">
        <v>53</v>
      </c>
      <c r="J219" s="198" t="s">
        <v>53</v>
      </c>
      <c r="K219" s="335" t="s">
        <v>53</v>
      </c>
      <c r="L219" s="336" t="s">
        <v>53</v>
      </c>
      <c r="M219" s="205">
        <v>-4.0</v>
      </c>
      <c r="N219" s="205">
        <v>6.0</v>
      </c>
      <c r="O219" s="205">
        <v>-5.0</v>
      </c>
      <c r="P219" s="217">
        <v>0.04</v>
      </c>
      <c r="Q219" s="349">
        <v>90.0</v>
      </c>
      <c r="R219" s="205">
        <v>500.0</v>
      </c>
      <c r="S219" s="205">
        <v>117.0</v>
      </c>
      <c r="T219" s="345" t="s">
        <v>51</v>
      </c>
      <c r="U219" s="345">
        <v>10.0</v>
      </c>
      <c r="V219" s="345" t="s">
        <v>51</v>
      </c>
      <c r="W219" s="344">
        <v>5.0</v>
      </c>
      <c r="X219" s="345">
        <v>10.0</v>
      </c>
      <c r="Y219" s="198" t="s">
        <v>53</v>
      </c>
      <c r="Z219" s="636" t="s">
        <v>53</v>
      </c>
      <c r="AA219" s="636" t="s">
        <v>53</v>
      </c>
      <c r="AB219" s="335" t="s">
        <v>53</v>
      </c>
      <c r="AC219" s="336" t="s">
        <v>53</v>
      </c>
      <c r="AD219" s="205">
        <v>-5.0</v>
      </c>
      <c r="AE219" s="198" t="s">
        <v>53</v>
      </c>
      <c r="AF219" s="198" t="s">
        <v>53</v>
      </c>
      <c r="AG219" s="198" t="s">
        <v>53</v>
      </c>
      <c r="AH219" s="198" t="s">
        <v>53</v>
      </c>
      <c r="AI219" s="198" t="s">
        <v>53</v>
      </c>
      <c r="AJ219" s="198" t="s">
        <v>53</v>
      </c>
      <c r="AK219" s="198" t="s">
        <v>53</v>
      </c>
      <c r="AL219" s="198" t="s">
        <v>53</v>
      </c>
      <c r="AM219" s="198" t="s">
        <v>53</v>
      </c>
      <c r="AN219" s="198" t="s">
        <v>53</v>
      </c>
      <c r="AO219" s="198" t="s">
        <v>53</v>
      </c>
      <c r="AP219" s="198" t="s">
        <v>53</v>
      </c>
      <c r="AQ219" s="198" t="s">
        <v>53</v>
      </c>
      <c r="AR219" s="198" t="s">
        <v>53</v>
      </c>
      <c r="AS219" s="198" t="s">
        <v>53</v>
      </c>
      <c r="AT219" s="198" t="s">
        <v>53</v>
      </c>
      <c r="AU219" s="198" t="s">
        <v>53</v>
      </c>
      <c r="AV219" s="335" t="s">
        <v>53</v>
      </c>
      <c r="AW219" s="784" t="s">
        <v>53</v>
      </c>
      <c r="AX219" s="198" t="s">
        <v>53</v>
      </c>
      <c r="AY219" s="198" t="s">
        <v>53</v>
      </c>
      <c r="AZ219" s="636" t="s">
        <v>53</v>
      </c>
      <c r="BA219" s="198" t="s">
        <v>53</v>
      </c>
      <c r="BB219" s="201" t="s">
        <v>53</v>
      </c>
      <c r="BC219" s="255"/>
    </row>
    <row r="220">
      <c r="A220" s="215" t="s">
        <v>1662</v>
      </c>
      <c r="B220" s="349">
        <v>-0.25</v>
      </c>
      <c r="C220" s="330" t="s">
        <v>1527</v>
      </c>
      <c r="D220" s="422" t="s">
        <v>1665</v>
      </c>
      <c r="E220" s="351">
        <v>15.0</v>
      </c>
      <c r="F220" s="351">
        <v>10.0</v>
      </c>
      <c r="G220" s="351">
        <v>20.0</v>
      </c>
      <c r="H220" s="351">
        <v>20.0</v>
      </c>
      <c r="I220" s="198" t="s">
        <v>53</v>
      </c>
      <c r="J220" s="198" t="s">
        <v>53</v>
      </c>
      <c r="K220" s="335" t="s">
        <v>53</v>
      </c>
      <c r="L220" s="336" t="s">
        <v>53</v>
      </c>
      <c r="M220" s="205">
        <v>-4.0</v>
      </c>
      <c r="N220" s="205">
        <v>3.0</v>
      </c>
      <c r="O220" s="205">
        <v>-4.0</v>
      </c>
      <c r="P220" s="217">
        <v>0.03</v>
      </c>
      <c r="Q220" s="349">
        <v>90.0</v>
      </c>
      <c r="R220" s="205">
        <v>800.0</v>
      </c>
      <c r="S220" s="205">
        <v>134.0</v>
      </c>
      <c r="T220" s="711">
        <v>42522.0</v>
      </c>
      <c r="U220" s="345">
        <v>13.0</v>
      </c>
      <c r="V220" s="711">
        <v>42522.0</v>
      </c>
      <c r="W220" s="345">
        <v>11.0</v>
      </c>
      <c r="X220" s="345">
        <v>10.0</v>
      </c>
      <c r="Y220" s="198" t="s">
        <v>53</v>
      </c>
      <c r="Z220" s="636" t="s">
        <v>53</v>
      </c>
      <c r="AA220" s="636" t="s">
        <v>53</v>
      </c>
      <c r="AB220" s="335" t="s">
        <v>53</v>
      </c>
      <c r="AC220" s="336" t="s">
        <v>53</v>
      </c>
      <c r="AD220" s="205">
        <v>-11.0</v>
      </c>
      <c r="AE220" s="198" t="s">
        <v>53</v>
      </c>
      <c r="AF220" s="198" t="s">
        <v>53</v>
      </c>
      <c r="AG220" s="198" t="s">
        <v>53</v>
      </c>
      <c r="AH220" s="198" t="s">
        <v>53</v>
      </c>
      <c r="AI220" s="198" t="s">
        <v>53</v>
      </c>
      <c r="AJ220" s="198" t="s">
        <v>53</v>
      </c>
      <c r="AK220" s="198" t="s">
        <v>53</v>
      </c>
      <c r="AL220" s="198" t="s">
        <v>53</v>
      </c>
      <c r="AM220" s="198" t="s">
        <v>53</v>
      </c>
      <c r="AN220" s="198" t="s">
        <v>53</v>
      </c>
      <c r="AO220" s="198" t="s">
        <v>53</v>
      </c>
      <c r="AP220" s="198" t="s">
        <v>53</v>
      </c>
      <c r="AQ220" s="198" t="s">
        <v>53</v>
      </c>
      <c r="AR220" s="198" t="s">
        <v>53</v>
      </c>
      <c r="AS220" s="198" t="s">
        <v>53</v>
      </c>
      <c r="AT220" s="198" t="s">
        <v>53</v>
      </c>
      <c r="AU220" s="198" t="s">
        <v>53</v>
      </c>
      <c r="AV220" s="335" t="s">
        <v>53</v>
      </c>
      <c r="AW220" s="784" t="s">
        <v>53</v>
      </c>
      <c r="AX220" s="198" t="s">
        <v>53</v>
      </c>
      <c r="AY220" s="198" t="s">
        <v>53</v>
      </c>
      <c r="AZ220" s="636" t="s">
        <v>53</v>
      </c>
      <c r="BA220" s="198" t="s">
        <v>53</v>
      </c>
      <c r="BB220" s="201" t="s">
        <v>53</v>
      </c>
      <c r="BC220" s="255"/>
    </row>
    <row r="221">
      <c r="A221" s="215" t="s">
        <v>1678</v>
      </c>
      <c r="B221" s="349">
        <v>-0.27</v>
      </c>
      <c r="C221" s="332" t="s">
        <v>757</v>
      </c>
      <c r="D221" s="422" t="s">
        <v>1665</v>
      </c>
      <c r="E221" s="351">
        <v>14.0</v>
      </c>
      <c r="F221" s="351">
        <v>12.0</v>
      </c>
      <c r="G221" s="351">
        <v>25.0</v>
      </c>
      <c r="H221" s="351">
        <v>20.0</v>
      </c>
      <c r="I221" s="198" t="s">
        <v>53</v>
      </c>
      <c r="J221" s="198" t="s">
        <v>53</v>
      </c>
      <c r="K221" s="335" t="s">
        <v>53</v>
      </c>
      <c r="L221" s="336" t="s">
        <v>53</v>
      </c>
      <c r="M221" s="205">
        <v>-4.0</v>
      </c>
      <c r="N221" s="205">
        <v>3.0</v>
      </c>
      <c r="O221" s="205">
        <v>-4.0</v>
      </c>
      <c r="P221" s="217">
        <v>0.03</v>
      </c>
      <c r="Q221" s="349">
        <v>90.0</v>
      </c>
      <c r="R221" s="205">
        <v>800.0</v>
      </c>
      <c r="S221" s="205">
        <v>117.0</v>
      </c>
      <c r="T221" s="711">
        <v>42522.0</v>
      </c>
      <c r="U221" s="345">
        <v>13.0</v>
      </c>
      <c r="V221" s="711">
        <v>42522.0</v>
      </c>
      <c r="W221" s="345">
        <v>11.0</v>
      </c>
      <c r="X221" s="345">
        <v>10.0</v>
      </c>
      <c r="Y221" s="198" t="s">
        <v>53</v>
      </c>
      <c r="Z221" s="636" t="s">
        <v>53</v>
      </c>
      <c r="AA221" s="636" t="s">
        <v>53</v>
      </c>
      <c r="AB221" s="335" t="s">
        <v>53</v>
      </c>
      <c r="AC221" s="336" t="s">
        <v>53</v>
      </c>
      <c r="AD221" s="205">
        <v>-8.0</v>
      </c>
      <c r="AE221" s="198" t="s">
        <v>53</v>
      </c>
      <c r="AF221" s="198" t="s">
        <v>53</v>
      </c>
      <c r="AG221" s="198" t="s">
        <v>53</v>
      </c>
      <c r="AH221" s="198" t="s">
        <v>53</v>
      </c>
      <c r="AI221" s="198" t="s">
        <v>53</v>
      </c>
      <c r="AJ221" s="198" t="s">
        <v>53</v>
      </c>
      <c r="AK221" s="198" t="s">
        <v>53</v>
      </c>
      <c r="AL221" s="198" t="s">
        <v>53</v>
      </c>
      <c r="AM221" s="198" t="s">
        <v>53</v>
      </c>
      <c r="AN221" s="198" t="s">
        <v>53</v>
      </c>
      <c r="AO221" s="198" t="s">
        <v>53</v>
      </c>
      <c r="AP221" s="198" t="s">
        <v>53</v>
      </c>
      <c r="AQ221" s="198" t="s">
        <v>53</v>
      </c>
      <c r="AR221" s="198" t="s">
        <v>53</v>
      </c>
      <c r="AS221" s="198" t="s">
        <v>53</v>
      </c>
      <c r="AT221" s="198" t="s">
        <v>53</v>
      </c>
      <c r="AU221" s="198" t="s">
        <v>53</v>
      </c>
      <c r="AV221" s="335" t="s">
        <v>53</v>
      </c>
      <c r="AW221" s="784" t="s">
        <v>53</v>
      </c>
      <c r="AX221" s="198" t="s">
        <v>53</v>
      </c>
      <c r="AY221" s="198" t="s">
        <v>53</v>
      </c>
      <c r="AZ221" s="636" t="s">
        <v>53</v>
      </c>
      <c r="BA221" s="198" t="s">
        <v>53</v>
      </c>
      <c r="BB221" s="201" t="s">
        <v>53</v>
      </c>
      <c r="BC221" s="255"/>
    </row>
    <row r="222">
      <c r="A222" s="215" t="s">
        <v>1688</v>
      </c>
      <c r="B222" s="349">
        <v>-0.18</v>
      </c>
      <c r="C222" s="332" t="s">
        <v>611</v>
      </c>
      <c r="D222" s="332" t="s">
        <v>804</v>
      </c>
      <c r="E222" s="351">
        <v>15.0</v>
      </c>
      <c r="F222" s="351">
        <v>12.0</v>
      </c>
      <c r="G222" s="351">
        <v>20.0</v>
      </c>
      <c r="H222" s="351">
        <v>20.0</v>
      </c>
      <c r="I222" s="198" t="s">
        <v>53</v>
      </c>
      <c r="J222" s="198" t="s">
        <v>53</v>
      </c>
      <c r="K222" s="335" t="s">
        <v>53</v>
      </c>
      <c r="L222" s="336" t="s">
        <v>53</v>
      </c>
      <c r="M222" s="205">
        <v>-4.0</v>
      </c>
      <c r="N222" s="205">
        <v>3.0</v>
      </c>
      <c r="O222" s="205">
        <v>-3.0</v>
      </c>
      <c r="P222" s="217">
        <v>0.03</v>
      </c>
      <c r="Q222" s="349">
        <v>90.0</v>
      </c>
      <c r="R222" s="205">
        <v>800.0</v>
      </c>
      <c r="S222" s="205">
        <v>117.0</v>
      </c>
      <c r="T222" s="345" t="s">
        <v>82</v>
      </c>
      <c r="U222" s="345">
        <v>11.0</v>
      </c>
      <c r="V222" s="345" t="s">
        <v>82</v>
      </c>
      <c r="W222" s="344">
        <v>5.0</v>
      </c>
      <c r="X222" s="345">
        <v>10.0</v>
      </c>
      <c r="Y222" s="198" t="s">
        <v>53</v>
      </c>
      <c r="Z222" s="636" t="s">
        <v>53</v>
      </c>
      <c r="AA222" s="636" t="s">
        <v>53</v>
      </c>
      <c r="AB222" s="335" t="s">
        <v>53</v>
      </c>
      <c r="AC222" s="336" t="s">
        <v>53</v>
      </c>
      <c r="AD222" s="205">
        <v>-7.0</v>
      </c>
      <c r="AE222" s="198" t="s">
        <v>53</v>
      </c>
      <c r="AF222" s="198" t="s">
        <v>53</v>
      </c>
      <c r="AG222" s="198" t="s">
        <v>53</v>
      </c>
      <c r="AH222" s="198" t="s">
        <v>53</v>
      </c>
      <c r="AI222" s="198" t="s">
        <v>53</v>
      </c>
      <c r="AJ222" s="198" t="s">
        <v>53</v>
      </c>
      <c r="AK222" s="198" t="s">
        <v>53</v>
      </c>
      <c r="AL222" s="198" t="s">
        <v>53</v>
      </c>
      <c r="AM222" s="198" t="s">
        <v>53</v>
      </c>
      <c r="AN222" s="198" t="s">
        <v>53</v>
      </c>
      <c r="AO222" s="198" t="s">
        <v>53</v>
      </c>
      <c r="AP222" s="198" t="s">
        <v>53</v>
      </c>
      <c r="AQ222" s="198" t="s">
        <v>53</v>
      </c>
      <c r="AR222" s="198" t="s">
        <v>53</v>
      </c>
      <c r="AS222" s="198" t="s">
        <v>53</v>
      </c>
      <c r="AT222" s="198" t="s">
        <v>53</v>
      </c>
      <c r="AU222" s="198" t="s">
        <v>53</v>
      </c>
      <c r="AV222" s="335" t="s">
        <v>53</v>
      </c>
      <c r="AW222" s="784" t="s">
        <v>53</v>
      </c>
      <c r="AX222" s="198" t="s">
        <v>53</v>
      </c>
      <c r="AY222" s="198" t="s">
        <v>53</v>
      </c>
      <c r="AZ222" s="636" t="s">
        <v>53</v>
      </c>
      <c r="BA222" s="198" t="s">
        <v>53</v>
      </c>
      <c r="BB222" s="201" t="s">
        <v>53</v>
      </c>
      <c r="BC222" s="255"/>
    </row>
    <row r="223">
      <c r="A223" s="215" t="s">
        <v>1704</v>
      </c>
      <c r="B223" s="349">
        <v>-0.15</v>
      </c>
      <c r="C223" s="332" t="s">
        <v>611</v>
      </c>
      <c r="D223" s="332" t="s">
        <v>793</v>
      </c>
      <c r="E223" s="351">
        <v>15.0</v>
      </c>
      <c r="F223" s="351">
        <v>10.0</v>
      </c>
      <c r="G223" s="351">
        <v>20.0</v>
      </c>
      <c r="H223" s="351">
        <v>20.0</v>
      </c>
      <c r="I223" s="198" t="s">
        <v>53</v>
      </c>
      <c r="J223" s="198" t="s">
        <v>53</v>
      </c>
      <c r="K223" s="335" t="s">
        <v>53</v>
      </c>
      <c r="L223" s="336" t="s">
        <v>53</v>
      </c>
      <c r="M223" s="205">
        <v>-4.0</v>
      </c>
      <c r="N223" s="205">
        <v>3.0</v>
      </c>
      <c r="O223" s="205">
        <v>-3.0</v>
      </c>
      <c r="P223" s="217">
        <v>0.03</v>
      </c>
      <c r="Q223" s="349">
        <v>90.0</v>
      </c>
      <c r="R223" s="205">
        <v>800.0</v>
      </c>
      <c r="S223" s="205">
        <v>117.0</v>
      </c>
      <c r="T223" s="345" t="s">
        <v>82</v>
      </c>
      <c r="U223" s="345">
        <v>10.0</v>
      </c>
      <c r="V223" s="345" t="s">
        <v>82</v>
      </c>
      <c r="W223" s="344">
        <v>5.0</v>
      </c>
      <c r="X223" s="345">
        <v>10.0</v>
      </c>
      <c r="Y223" s="198" t="s">
        <v>53</v>
      </c>
      <c r="Z223" s="636" t="s">
        <v>53</v>
      </c>
      <c r="AA223" s="636" t="s">
        <v>53</v>
      </c>
      <c r="AB223" s="335" t="s">
        <v>53</v>
      </c>
      <c r="AC223" s="336" t="s">
        <v>53</v>
      </c>
      <c r="AD223" s="205">
        <v>-6.0</v>
      </c>
      <c r="AE223" s="198" t="s">
        <v>53</v>
      </c>
      <c r="AF223" s="198" t="s">
        <v>53</v>
      </c>
      <c r="AG223" s="198" t="s">
        <v>53</v>
      </c>
      <c r="AH223" s="198" t="s">
        <v>53</v>
      </c>
      <c r="AI223" s="198" t="s">
        <v>53</v>
      </c>
      <c r="AJ223" s="198" t="s">
        <v>53</v>
      </c>
      <c r="AK223" s="198" t="s">
        <v>53</v>
      </c>
      <c r="AL223" s="198" t="s">
        <v>53</v>
      </c>
      <c r="AM223" s="198" t="s">
        <v>53</v>
      </c>
      <c r="AN223" s="198" t="s">
        <v>53</v>
      </c>
      <c r="AO223" s="198" t="s">
        <v>53</v>
      </c>
      <c r="AP223" s="198" t="s">
        <v>53</v>
      </c>
      <c r="AQ223" s="198" t="s">
        <v>53</v>
      </c>
      <c r="AR223" s="198" t="s">
        <v>53</v>
      </c>
      <c r="AS223" s="198" t="s">
        <v>53</v>
      </c>
      <c r="AT223" s="198" t="s">
        <v>53</v>
      </c>
      <c r="AU223" s="198" t="s">
        <v>53</v>
      </c>
      <c r="AV223" s="335" t="s">
        <v>53</v>
      </c>
      <c r="AW223" s="784" t="s">
        <v>53</v>
      </c>
      <c r="AX223" s="198" t="s">
        <v>53</v>
      </c>
      <c r="AY223" s="198" t="s">
        <v>53</v>
      </c>
      <c r="AZ223" s="636" t="s">
        <v>53</v>
      </c>
      <c r="BA223" s="198" t="s">
        <v>53</v>
      </c>
      <c r="BB223" s="201" t="s">
        <v>53</v>
      </c>
      <c r="BC223" s="255"/>
    </row>
    <row r="224">
      <c r="A224" s="215" t="s">
        <v>1713</v>
      </c>
      <c r="B224" s="349">
        <v>-0.11</v>
      </c>
      <c r="C224" s="332" t="s">
        <v>654</v>
      </c>
      <c r="D224" s="332" t="s">
        <v>535</v>
      </c>
      <c r="E224" s="351">
        <v>8.0</v>
      </c>
      <c r="F224" s="351">
        <v>5.0</v>
      </c>
      <c r="G224" s="351">
        <v>8.0</v>
      </c>
      <c r="H224" s="351">
        <v>6.0</v>
      </c>
      <c r="I224" s="198" t="s">
        <v>53</v>
      </c>
      <c r="J224" s="198" t="s">
        <v>53</v>
      </c>
      <c r="K224" s="335" t="s">
        <v>53</v>
      </c>
      <c r="L224" s="336" t="s">
        <v>53</v>
      </c>
      <c r="M224" s="338" t="s">
        <v>53</v>
      </c>
      <c r="N224" s="206">
        <v>-7.0</v>
      </c>
      <c r="O224" s="338" t="s">
        <v>53</v>
      </c>
      <c r="P224" s="339" t="s">
        <v>53</v>
      </c>
      <c r="Q224" s="349">
        <v>90.0</v>
      </c>
      <c r="R224" s="205">
        <v>800.0</v>
      </c>
      <c r="S224" s="205">
        <v>109.0</v>
      </c>
      <c r="T224" s="345" t="s">
        <v>125</v>
      </c>
      <c r="U224" s="345">
        <v>11.0</v>
      </c>
      <c r="V224" s="345" t="s">
        <v>125</v>
      </c>
      <c r="W224" s="344">
        <v>5.0</v>
      </c>
      <c r="X224" s="345">
        <v>10.0</v>
      </c>
      <c r="Y224" s="198" t="s">
        <v>53</v>
      </c>
      <c r="Z224" s="636" t="s">
        <v>53</v>
      </c>
      <c r="AA224" s="636" t="s">
        <v>53</v>
      </c>
      <c r="AB224" s="335" t="s">
        <v>53</v>
      </c>
      <c r="AC224" s="336" t="s">
        <v>53</v>
      </c>
      <c r="AD224" s="205">
        <v>-6.0</v>
      </c>
      <c r="AE224" s="198" t="s">
        <v>53</v>
      </c>
      <c r="AF224" s="198" t="s">
        <v>53</v>
      </c>
      <c r="AG224" s="198" t="s">
        <v>53</v>
      </c>
      <c r="AH224" s="198" t="s">
        <v>53</v>
      </c>
      <c r="AI224" s="198" t="s">
        <v>53</v>
      </c>
      <c r="AJ224" s="198" t="s">
        <v>53</v>
      </c>
      <c r="AK224" s="198" t="s">
        <v>53</v>
      </c>
      <c r="AL224" s="198" t="s">
        <v>53</v>
      </c>
      <c r="AM224" s="198" t="s">
        <v>53</v>
      </c>
      <c r="AN224" s="198" t="s">
        <v>53</v>
      </c>
      <c r="AO224" s="198" t="s">
        <v>53</v>
      </c>
      <c r="AP224" s="198" t="s">
        <v>53</v>
      </c>
      <c r="AQ224" s="198" t="s">
        <v>53</v>
      </c>
      <c r="AR224" s="198" t="s">
        <v>53</v>
      </c>
      <c r="AS224" s="198" t="s">
        <v>53</v>
      </c>
      <c r="AT224" s="198" t="s">
        <v>53</v>
      </c>
      <c r="AU224" s="198" t="s">
        <v>53</v>
      </c>
      <c r="AV224" s="335" t="s">
        <v>53</v>
      </c>
      <c r="AW224" s="784" t="s">
        <v>53</v>
      </c>
      <c r="AX224" s="198" t="s">
        <v>53</v>
      </c>
      <c r="AY224" s="198" t="s">
        <v>53</v>
      </c>
      <c r="AZ224" s="636" t="s">
        <v>53</v>
      </c>
      <c r="BA224" s="198" t="s">
        <v>53</v>
      </c>
      <c r="BB224" s="201" t="s">
        <v>53</v>
      </c>
      <c r="BC224" s="255"/>
    </row>
    <row r="225">
      <c r="A225" s="215" t="s">
        <v>1714</v>
      </c>
      <c r="B225" s="349">
        <v>-0.25</v>
      </c>
      <c r="C225" s="330" t="s">
        <v>822</v>
      </c>
      <c r="D225" s="422" t="s">
        <v>1614</v>
      </c>
      <c r="E225" s="351">
        <v>12.0</v>
      </c>
      <c r="F225" s="351">
        <v>7.0</v>
      </c>
      <c r="G225" s="333">
        <v>0.0</v>
      </c>
      <c r="H225" s="351">
        <v>0.0</v>
      </c>
      <c r="I225" s="198" t="s">
        <v>53</v>
      </c>
      <c r="J225" s="198" t="s">
        <v>53</v>
      </c>
      <c r="K225" s="335" t="s">
        <v>53</v>
      </c>
      <c r="L225" s="336" t="s">
        <v>53</v>
      </c>
      <c r="M225" s="205">
        <v>-6.0</v>
      </c>
      <c r="N225" s="205">
        <v>4.0</v>
      </c>
      <c r="O225" s="205">
        <v>-12.0</v>
      </c>
      <c r="P225" s="217">
        <v>0.11</v>
      </c>
      <c r="Q225" s="349">
        <v>95.0</v>
      </c>
      <c r="R225" s="206">
        <v>100.0</v>
      </c>
      <c r="S225" s="205">
        <v>117.0</v>
      </c>
      <c r="T225" s="345">
        <v>4.0</v>
      </c>
      <c r="U225" s="345">
        <v>10.0</v>
      </c>
      <c r="V225" s="345">
        <v>2.0</v>
      </c>
      <c r="W225" s="344">
        <v>5.0</v>
      </c>
      <c r="X225" s="636" t="s">
        <v>53</v>
      </c>
      <c r="Y225" s="198" t="s">
        <v>53</v>
      </c>
      <c r="Z225" s="636" t="s">
        <v>53</v>
      </c>
      <c r="AA225" s="636" t="s">
        <v>53</v>
      </c>
      <c r="AB225" s="335" t="s">
        <v>53</v>
      </c>
      <c r="AC225" s="336" t="s">
        <v>53</v>
      </c>
      <c r="AD225" s="205">
        <v>-15.0</v>
      </c>
      <c r="AE225" s="198" t="s">
        <v>53</v>
      </c>
      <c r="AF225" s="198" t="s">
        <v>53</v>
      </c>
      <c r="AG225" s="198" t="s">
        <v>53</v>
      </c>
      <c r="AH225" s="198" t="s">
        <v>53</v>
      </c>
      <c r="AI225" s="198" t="s">
        <v>53</v>
      </c>
      <c r="AJ225" s="198" t="s">
        <v>53</v>
      </c>
      <c r="AK225" s="198" t="s">
        <v>53</v>
      </c>
      <c r="AL225" s="198" t="s">
        <v>53</v>
      </c>
      <c r="AM225" s="198" t="s">
        <v>53</v>
      </c>
      <c r="AN225" s="198" t="s">
        <v>53</v>
      </c>
      <c r="AO225" s="198" t="s">
        <v>53</v>
      </c>
      <c r="AP225" s="198" t="s">
        <v>53</v>
      </c>
      <c r="AQ225" s="198" t="s">
        <v>53</v>
      </c>
      <c r="AR225" s="198" t="s">
        <v>53</v>
      </c>
      <c r="AS225" s="198" t="s">
        <v>53</v>
      </c>
      <c r="AT225" s="198" t="s">
        <v>53</v>
      </c>
      <c r="AU225" s="198" t="s">
        <v>53</v>
      </c>
      <c r="AV225" s="335" t="s">
        <v>53</v>
      </c>
      <c r="AW225" s="784" t="s">
        <v>53</v>
      </c>
      <c r="AX225" s="198" t="s">
        <v>53</v>
      </c>
      <c r="AY225" s="198" t="s">
        <v>53</v>
      </c>
      <c r="AZ225" s="636" t="s">
        <v>53</v>
      </c>
      <c r="BA225" s="198" t="s">
        <v>53</v>
      </c>
      <c r="BB225" s="201" t="s">
        <v>53</v>
      </c>
      <c r="BC225" s="255"/>
    </row>
    <row r="226">
      <c r="A226" s="225" t="s">
        <v>1715</v>
      </c>
      <c r="B226" s="376">
        <v>-0.4</v>
      </c>
      <c r="C226" s="555" t="s">
        <v>1716</v>
      </c>
      <c r="D226" s="555" t="s">
        <v>1665</v>
      </c>
      <c r="E226" s="385">
        <v>7.0</v>
      </c>
      <c r="F226" s="385">
        <v>5.0</v>
      </c>
      <c r="G226" s="383">
        <v>0.0</v>
      </c>
      <c r="H226" s="385">
        <v>0.0</v>
      </c>
      <c r="I226" s="231" t="s">
        <v>53</v>
      </c>
      <c r="J226" s="231" t="s">
        <v>53</v>
      </c>
      <c r="K226" s="387" t="s">
        <v>53</v>
      </c>
      <c r="L226" s="389" t="s">
        <v>53</v>
      </c>
      <c r="M226" s="395">
        <v>-30.0</v>
      </c>
      <c r="N226" s="395">
        <v>30.0</v>
      </c>
      <c r="O226" s="395">
        <v>-30.0</v>
      </c>
      <c r="P226" s="786">
        <v>0.35</v>
      </c>
      <c r="Q226" s="376">
        <v>95.0</v>
      </c>
      <c r="R226" s="391">
        <v>100.0</v>
      </c>
      <c r="S226" s="227">
        <v>217.0</v>
      </c>
      <c r="T226" s="403">
        <v>6.0</v>
      </c>
      <c r="U226" s="403">
        <v>12.0</v>
      </c>
      <c r="V226" s="403">
        <v>4.0</v>
      </c>
      <c r="W226" s="403">
        <v>6.0</v>
      </c>
      <c r="X226" s="399">
        <v>50.0</v>
      </c>
      <c r="Y226" s="231" t="s">
        <v>53</v>
      </c>
      <c r="Z226" s="575" t="s">
        <v>53</v>
      </c>
      <c r="AA226" s="575" t="s">
        <v>53</v>
      </c>
      <c r="AB226" s="387" t="s">
        <v>53</v>
      </c>
      <c r="AC226" s="389" t="s">
        <v>53</v>
      </c>
      <c r="AD226" s="395">
        <v>-50.0</v>
      </c>
      <c r="AE226" s="231" t="s">
        <v>53</v>
      </c>
      <c r="AF226" s="231" t="s">
        <v>53</v>
      </c>
      <c r="AG226" s="231" t="s">
        <v>53</v>
      </c>
      <c r="AH226" s="231" t="s">
        <v>53</v>
      </c>
      <c r="AI226" s="231" t="s">
        <v>53</v>
      </c>
      <c r="AJ226" s="231" t="s">
        <v>53</v>
      </c>
      <c r="AK226" s="231" t="s">
        <v>53</v>
      </c>
      <c r="AL226" s="231" t="s">
        <v>53</v>
      </c>
      <c r="AM226" s="231" t="s">
        <v>53</v>
      </c>
      <c r="AN226" s="231" t="s">
        <v>53</v>
      </c>
      <c r="AO226" s="231" t="s">
        <v>53</v>
      </c>
      <c r="AP226" s="231" t="s">
        <v>53</v>
      </c>
      <c r="AQ226" s="231" t="s">
        <v>53</v>
      </c>
      <c r="AR226" s="231" t="s">
        <v>53</v>
      </c>
      <c r="AS226" s="231" t="s">
        <v>53</v>
      </c>
      <c r="AT226" s="231" t="s">
        <v>53</v>
      </c>
      <c r="AU226" s="231" t="s">
        <v>53</v>
      </c>
      <c r="AV226" s="387" t="s">
        <v>53</v>
      </c>
      <c r="AW226" s="732">
        <v>5.0</v>
      </c>
      <c r="AX226" s="231" t="s">
        <v>53</v>
      </c>
      <c r="AY226" s="231" t="s">
        <v>53</v>
      </c>
      <c r="AZ226" s="391">
        <v>20.0</v>
      </c>
      <c r="BA226" s="231" t="s">
        <v>53</v>
      </c>
      <c r="BB226" s="232" t="s">
        <v>53</v>
      </c>
      <c r="BC226" s="263"/>
      <c r="BD226" s="406"/>
      <c r="BE226" s="406"/>
      <c r="BF226" s="406"/>
      <c r="BG226" s="406"/>
      <c r="BH226" s="406"/>
      <c r="BI226" s="406"/>
      <c r="BJ226" s="406"/>
      <c r="BK226" s="406"/>
      <c r="BL226" s="406"/>
      <c r="BM226" s="406"/>
      <c r="BN226" s="406"/>
      <c r="BO226" s="406"/>
      <c r="BP226" s="406"/>
      <c r="BQ226" s="406"/>
      <c r="BR226" s="406"/>
      <c r="BS226" s="406"/>
    </row>
    <row r="227">
      <c r="A227" s="272" t="s">
        <v>650</v>
      </c>
    </row>
    <row r="228">
      <c r="A228" s="273" t="s">
        <v>1717</v>
      </c>
      <c r="B228" s="411">
        <v>-0.55</v>
      </c>
      <c r="C228" s="409" t="s">
        <v>1012</v>
      </c>
      <c r="D228" s="409" t="s">
        <v>1718</v>
      </c>
      <c r="E228" s="466">
        <v>50.0</v>
      </c>
      <c r="F228" s="466">
        <v>55.0</v>
      </c>
      <c r="G228" s="278">
        <v>20.0</v>
      </c>
      <c r="H228" s="278">
        <v>20.0</v>
      </c>
      <c r="I228" s="280" t="s">
        <v>53</v>
      </c>
      <c r="J228" s="280" t="s">
        <v>53</v>
      </c>
      <c r="K228" s="364" t="s">
        <v>53</v>
      </c>
      <c r="L228" s="366" t="s">
        <v>53</v>
      </c>
      <c r="M228" s="322">
        <v>-7.0</v>
      </c>
      <c r="N228" s="322">
        <v>6.0</v>
      </c>
      <c r="O228" s="322">
        <v>-6.0</v>
      </c>
      <c r="P228" s="324">
        <v>0.11</v>
      </c>
      <c r="Q228" s="494">
        <v>105.0</v>
      </c>
      <c r="R228" s="322">
        <v>500.0</v>
      </c>
      <c r="S228" s="322">
        <v>250.0</v>
      </c>
      <c r="T228" s="316">
        <v>1.0</v>
      </c>
      <c r="U228" s="316">
        <v>15.0</v>
      </c>
      <c r="V228" s="316">
        <v>1.0</v>
      </c>
      <c r="W228" s="316">
        <v>7.0</v>
      </c>
      <c r="X228" s="316">
        <v>10.0</v>
      </c>
      <c r="Y228" s="280" t="s">
        <v>53</v>
      </c>
      <c r="Z228" s="322">
        <v>-4.0</v>
      </c>
      <c r="AA228" s="591" t="s">
        <v>53</v>
      </c>
      <c r="AB228" s="364" t="s">
        <v>53</v>
      </c>
      <c r="AC228" s="366" t="s">
        <v>53</v>
      </c>
      <c r="AD228" s="322">
        <v>-20.0</v>
      </c>
      <c r="AE228" s="280" t="s">
        <v>53</v>
      </c>
      <c r="AF228" s="280" t="s">
        <v>53</v>
      </c>
      <c r="AG228" s="280" t="s">
        <v>53</v>
      </c>
      <c r="AH228" s="280" t="s">
        <v>53</v>
      </c>
      <c r="AI228" s="280" t="s">
        <v>53</v>
      </c>
      <c r="AJ228" s="280" t="s">
        <v>53</v>
      </c>
      <c r="AK228" s="280" t="s">
        <v>53</v>
      </c>
      <c r="AL228" s="280" t="s">
        <v>53</v>
      </c>
      <c r="AM228" s="280" t="s">
        <v>53</v>
      </c>
      <c r="AN228" s="280" t="s">
        <v>53</v>
      </c>
      <c r="AO228" s="280" t="s">
        <v>53</v>
      </c>
      <c r="AP228" s="280" t="s">
        <v>53</v>
      </c>
      <c r="AQ228" s="280" t="s">
        <v>53</v>
      </c>
      <c r="AR228" s="280" t="s">
        <v>53</v>
      </c>
      <c r="AS228" s="280" t="s">
        <v>53</v>
      </c>
      <c r="AT228" s="280" t="s">
        <v>53</v>
      </c>
      <c r="AU228" s="280" t="s">
        <v>53</v>
      </c>
      <c r="AV228" s="281" t="s">
        <v>53</v>
      </c>
      <c r="AW228" s="783" t="s">
        <v>53</v>
      </c>
      <c r="AX228" s="280" t="s">
        <v>53</v>
      </c>
      <c r="AY228" s="280" t="s">
        <v>53</v>
      </c>
      <c r="AZ228" s="591" t="s">
        <v>53</v>
      </c>
      <c r="BA228" s="280" t="s">
        <v>53</v>
      </c>
      <c r="BB228" s="364" t="s">
        <v>53</v>
      </c>
      <c r="BC228" s="326"/>
      <c r="BD228" s="233"/>
      <c r="BE228" s="233"/>
      <c r="BF228" s="233"/>
      <c r="BG228" s="233"/>
      <c r="BH228" s="233"/>
      <c r="BI228" s="233"/>
      <c r="BJ228" s="233"/>
      <c r="BK228" s="233"/>
      <c r="BL228" s="233"/>
      <c r="BM228" s="233"/>
      <c r="BN228" s="233"/>
      <c r="BO228" s="233"/>
      <c r="BP228" s="233"/>
      <c r="BQ228" s="233"/>
      <c r="BR228" s="233"/>
      <c r="BS228" s="233"/>
    </row>
    <row r="229">
      <c r="A229" s="215" t="s">
        <v>1719</v>
      </c>
      <c r="B229" s="426">
        <v>-0.6</v>
      </c>
      <c r="C229" s="332" t="s">
        <v>1173</v>
      </c>
      <c r="D229" s="332" t="s">
        <v>793</v>
      </c>
      <c r="E229" s="430">
        <v>40.0</v>
      </c>
      <c r="F229" s="430">
        <v>45.0</v>
      </c>
      <c r="G229" s="351">
        <v>30.0</v>
      </c>
      <c r="H229" s="351">
        <v>30.0</v>
      </c>
      <c r="I229" s="198" t="s">
        <v>53</v>
      </c>
      <c r="J229" s="198" t="s">
        <v>53</v>
      </c>
      <c r="K229" s="201" t="s">
        <v>53</v>
      </c>
      <c r="L229" s="202" t="s">
        <v>53</v>
      </c>
      <c r="M229" s="205">
        <v>-5.0</v>
      </c>
      <c r="N229" s="205">
        <v>4.0</v>
      </c>
      <c r="O229" s="205">
        <v>-3.0</v>
      </c>
      <c r="P229" s="203">
        <v>0.07</v>
      </c>
      <c r="Q229" s="204">
        <v>100.0</v>
      </c>
      <c r="R229" s="205">
        <v>400.0</v>
      </c>
      <c r="S229" s="205">
        <v>217.0</v>
      </c>
      <c r="T229" s="711">
        <v>42491.0</v>
      </c>
      <c r="U229" s="345">
        <v>15.0</v>
      </c>
      <c r="V229" s="711">
        <v>42491.0</v>
      </c>
      <c r="W229" s="345">
        <v>8.0</v>
      </c>
      <c r="X229" s="345">
        <v>12.0</v>
      </c>
      <c r="Y229" s="198" t="s">
        <v>53</v>
      </c>
      <c r="Z229" s="205">
        <v>-3.0</v>
      </c>
      <c r="AA229" s="636" t="s">
        <v>53</v>
      </c>
      <c r="AB229" s="201" t="s">
        <v>53</v>
      </c>
      <c r="AC229" s="202" t="s">
        <v>53</v>
      </c>
      <c r="AD229" s="205">
        <v>-14.0</v>
      </c>
      <c r="AE229" s="198" t="s">
        <v>53</v>
      </c>
      <c r="AF229" s="198" t="s">
        <v>53</v>
      </c>
      <c r="AG229" s="198" t="s">
        <v>53</v>
      </c>
      <c r="AH229" s="198" t="s">
        <v>53</v>
      </c>
      <c r="AI229" s="198" t="s">
        <v>53</v>
      </c>
      <c r="AJ229" s="198" t="s">
        <v>53</v>
      </c>
      <c r="AK229" s="198" t="s">
        <v>53</v>
      </c>
      <c r="AL229" s="198" t="s">
        <v>53</v>
      </c>
      <c r="AM229" s="198" t="s">
        <v>53</v>
      </c>
      <c r="AN229" s="198" t="s">
        <v>53</v>
      </c>
      <c r="AO229" s="198" t="s">
        <v>53</v>
      </c>
      <c r="AP229" s="198" t="s">
        <v>53</v>
      </c>
      <c r="AQ229" s="198" t="s">
        <v>53</v>
      </c>
      <c r="AR229" s="198" t="s">
        <v>53</v>
      </c>
      <c r="AS229" s="198" t="s">
        <v>53</v>
      </c>
      <c r="AT229" s="198" t="s">
        <v>53</v>
      </c>
      <c r="AU229" s="198" t="s">
        <v>53</v>
      </c>
      <c r="AV229" s="335" t="s">
        <v>53</v>
      </c>
      <c r="AW229" s="784" t="s">
        <v>53</v>
      </c>
      <c r="AX229" s="198" t="s">
        <v>53</v>
      </c>
      <c r="AY229" s="198" t="s">
        <v>53</v>
      </c>
      <c r="AZ229" s="636" t="s">
        <v>53</v>
      </c>
      <c r="BA229" s="198" t="s">
        <v>53</v>
      </c>
      <c r="BB229" s="201" t="s">
        <v>53</v>
      </c>
      <c r="BC229" s="255"/>
    </row>
    <row r="230">
      <c r="A230" s="225" t="s">
        <v>1720</v>
      </c>
      <c r="B230" s="436" t="s">
        <v>53</v>
      </c>
      <c r="C230" s="377" t="s">
        <v>1128</v>
      </c>
      <c r="D230" s="377" t="s">
        <v>804</v>
      </c>
      <c r="E230" s="385">
        <v>10.0</v>
      </c>
      <c r="F230" s="385">
        <v>8.0</v>
      </c>
      <c r="G230" s="385">
        <v>2.0</v>
      </c>
      <c r="H230" s="385">
        <v>10.0</v>
      </c>
      <c r="I230" s="231" t="s">
        <v>53</v>
      </c>
      <c r="J230" s="231" t="s">
        <v>53</v>
      </c>
      <c r="K230" s="232" t="s">
        <v>53</v>
      </c>
      <c r="L230" s="436" t="s">
        <v>53</v>
      </c>
      <c r="M230" s="522" t="s">
        <v>53</v>
      </c>
      <c r="N230" s="231" t="s">
        <v>53</v>
      </c>
      <c r="O230" s="522" t="s">
        <v>53</v>
      </c>
      <c r="P230" s="528" t="s">
        <v>53</v>
      </c>
      <c r="Q230" s="226">
        <v>80.0</v>
      </c>
      <c r="R230" s="395">
        <v>1000.0</v>
      </c>
      <c r="S230" s="227">
        <v>184.0</v>
      </c>
      <c r="T230" s="399" t="s">
        <v>202</v>
      </c>
      <c r="U230" s="399">
        <v>7.0</v>
      </c>
      <c r="V230" s="399" t="s">
        <v>202</v>
      </c>
      <c r="W230" s="399">
        <v>3.0</v>
      </c>
      <c r="X230" s="403">
        <v>8.0</v>
      </c>
      <c r="Y230" s="231" t="s">
        <v>53</v>
      </c>
      <c r="Z230" s="575" t="s">
        <v>53</v>
      </c>
      <c r="AA230" s="575" t="s">
        <v>53</v>
      </c>
      <c r="AB230" s="232" t="s">
        <v>53</v>
      </c>
      <c r="AC230" s="436" t="s">
        <v>53</v>
      </c>
      <c r="AD230" s="231" t="s">
        <v>53</v>
      </c>
      <c r="AE230" s="231" t="s">
        <v>53</v>
      </c>
      <c r="AF230" s="231" t="s">
        <v>53</v>
      </c>
      <c r="AG230" s="231" t="s">
        <v>53</v>
      </c>
      <c r="AH230" s="231" t="s">
        <v>53</v>
      </c>
      <c r="AI230" s="231" t="s">
        <v>53</v>
      </c>
      <c r="AJ230" s="231" t="s">
        <v>53</v>
      </c>
      <c r="AK230" s="231" t="s">
        <v>53</v>
      </c>
      <c r="AL230" s="231" t="s">
        <v>53</v>
      </c>
      <c r="AM230" s="231" t="s">
        <v>53</v>
      </c>
      <c r="AN230" s="231" t="s">
        <v>53</v>
      </c>
      <c r="AO230" s="231" t="s">
        <v>53</v>
      </c>
      <c r="AP230" s="231" t="s">
        <v>53</v>
      </c>
      <c r="AQ230" s="231" t="s">
        <v>53</v>
      </c>
      <c r="AR230" s="391">
        <v>20.0</v>
      </c>
      <c r="AS230" s="391">
        <v>-10.0</v>
      </c>
      <c r="AT230" s="391">
        <v>30.0</v>
      </c>
      <c r="AU230" s="391">
        <v>30.0</v>
      </c>
      <c r="AV230" s="232" t="s">
        <v>53</v>
      </c>
      <c r="AW230" s="772" t="s">
        <v>53</v>
      </c>
      <c r="AX230" s="231" t="s">
        <v>53</v>
      </c>
      <c r="AY230" s="231" t="s">
        <v>53</v>
      </c>
      <c r="AZ230" s="575" t="s">
        <v>53</v>
      </c>
      <c r="BA230" s="231" t="s">
        <v>53</v>
      </c>
      <c r="BB230" s="232" t="s">
        <v>53</v>
      </c>
      <c r="BC230" s="263"/>
      <c r="BD230" s="406"/>
      <c r="BE230" s="406"/>
      <c r="BF230" s="406"/>
      <c r="BG230" s="406"/>
      <c r="BH230" s="406"/>
      <c r="BI230" s="406"/>
      <c r="BJ230" s="406"/>
      <c r="BK230" s="406"/>
      <c r="BL230" s="406"/>
      <c r="BM230" s="406"/>
      <c r="BN230" s="406"/>
      <c r="BO230" s="406"/>
      <c r="BP230" s="406"/>
      <c r="BQ230" s="406"/>
      <c r="BR230" s="406"/>
      <c r="BS230" s="406"/>
    </row>
    <row r="231">
      <c r="A231" s="787" t="s">
        <v>1071</v>
      </c>
      <c r="B231" s="32"/>
      <c r="C231" s="788"/>
      <c r="D231" s="788"/>
      <c r="E231" s="789"/>
      <c r="F231" s="789"/>
      <c r="G231" s="789"/>
      <c r="H231" s="789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>
      <c r="A232" s="790" t="s">
        <v>1721</v>
      </c>
      <c r="B232" s="791" t="s">
        <v>1722</v>
      </c>
      <c r="C232" s="619">
        <v>-10.0</v>
      </c>
      <c r="D232" s="792">
        <v>-28.0</v>
      </c>
      <c r="E232" s="622">
        <v>30.0</v>
      </c>
      <c r="F232" s="622">
        <v>35.0</v>
      </c>
      <c r="G232" s="490">
        <v>0.0</v>
      </c>
      <c r="H232" s="489">
        <v>0.0</v>
      </c>
      <c r="I232" s="495" t="s">
        <v>53</v>
      </c>
      <c r="J232" s="495" t="s">
        <v>53</v>
      </c>
      <c r="K232" s="497" t="s">
        <v>53</v>
      </c>
      <c r="L232" s="517" t="s">
        <v>53</v>
      </c>
      <c r="M232" s="622">
        <v>-9.0</v>
      </c>
      <c r="N232" s="620">
        <v>18.0</v>
      </c>
      <c r="O232" s="622">
        <v>-18.0</v>
      </c>
      <c r="P232" s="793" t="s">
        <v>200</v>
      </c>
      <c r="Q232" s="794">
        <v>95.0</v>
      </c>
      <c r="R232" s="514">
        <v>100.0</v>
      </c>
      <c r="S232" s="622">
        <v>159.0</v>
      </c>
      <c r="T232" s="623">
        <v>9.0</v>
      </c>
      <c r="U232" s="623">
        <v>20.0</v>
      </c>
      <c r="V232" s="623">
        <v>8.0</v>
      </c>
      <c r="W232" s="623">
        <v>11.0</v>
      </c>
      <c r="X232" s="623">
        <v>5.0</v>
      </c>
      <c r="Y232" s="495" t="s">
        <v>53</v>
      </c>
      <c r="Z232" s="622">
        <v>-3.0</v>
      </c>
      <c r="AA232" s="626" t="s">
        <v>53</v>
      </c>
      <c r="AB232" s="497" t="s">
        <v>53</v>
      </c>
      <c r="AC232" s="517" t="s">
        <v>53</v>
      </c>
      <c r="AD232" s="622">
        <v>-20.0</v>
      </c>
      <c r="AE232" s="495" t="s">
        <v>53</v>
      </c>
      <c r="AF232" s="495" t="s">
        <v>53</v>
      </c>
      <c r="AG232" s="495" t="s">
        <v>53</v>
      </c>
      <c r="AH232" s="495" t="s">
        <v>53</v>
      </c>
      <c r="AI232" s="495" t="s">
        <v>53</v>
      </c>
      <c r="AJ232" s="495" t="s">
        <v>53</v>
      </c>
      <c r="AK232" s="495" t="s">
        <v>53</v>
      </c>
      <c r="AL232" s="495" t="s">
        <v>53</v>
      </c>
      <c r="AM232" s="495" t="s">
        <v>53</v>
      </c>
      <c r="AN232" s="495" t="s">
        <v>53</v>
      </c>
      <c r="AO232" s="495" t="s">
        <v>53</v>
      </c>
      <c r="AP232" s="495" t="s">
        <v>53</v>
      </c>
      <c r="AQ232" s="495" t="s">
        <v>53</v>
      </c>
      <c r="AR232" s="495" t="s">
        <v>53</v>
      </c>
      <c r="AS232" s="495" t="s">
        <v>53</v>
      </c>
      <c r="AT232" s="495" t="s">
        <v>53</v>
      </c>
      <c r="AU232" s="495" t="s">
        <v>53</v>
      </c>
      <c r="AV232" s="497" t="s">
        <v>53</v>
      </c>
      <c r="AW232" s="770" t="s">
        <v>53</v>
      </c>
      <c r="AX232" s="495" t="s">
        <v>53</v>
      </c>
      <c r="AY232" s="495" t="s">
        <v>53</v>
      </c>
      <c r="AZ232" s="626" t="s">
        <v>53</v>
      </c>
      <c r="BA232" s="495" t="s">
        <v>53</v>
      </c>
      <c r="BB232" s="497" t="s">
        <v>53</v>
      </c>
      <c r="BC232" s="572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</row>
    <row r="233">
      <c r="A233" s="272" t="s">
        <v>902</v>
      </c>
    </row>
    <row r="234">
      <c r="A234" s="273" t="s">
        <v>1723</v>
      </c>
      <c r="B234" s="588" t="s">
        <v>1724</v>
      </c>
      <c r="C234" s="585">
        <v>3.0</v>
      </c>
      <c r="D234" s="585">
        <v>-13.0</v>
      </c>
      <c r="E234" s="544">
        <v>50.0</v>
      </c>
      <c r="F234" s="318">
        <v>15.0</v>
      </c>
      <c r="G234" s="277">
        <v>0.0</v>
      </c>
      <c r="H234" s="587">
        <v>-30.0</v>
      </c>
      <c r="I234" s="280" t="s">
        <v>53</v>
      </c>
      <c r="J234" s="280" t="s">
        <v>53</v>
      </c>
      <c r="K234" s="364" t="s">
        <v>53</v>
      </c>
      <c r="L234" s="366" t="s">
        <v>53</v>
      </c>
      <c r="M234" s="587">
        <v>-12.0</v>
      </c>
      <c r="N234" s="318">
        <v>15.0</v>
      </c>
      <c r="O234" s="587">
        <v>-25.0</v>
      </c>
      <c r="P234" s="795" t="s">
        <v>1725</v>
      </c>
      <c r="Q234" s="743">
        <v>180.0</v>
      </c>
      <c r="R234" s="744">
        <v>100.0</v>
      </c>
      <c r="S234" s="318">
        <v>134.0</v>
      </c>
      <c r="T234" s="590">
        <v>7.0</v>
      </c>
      <c r="U234" s="590">
        <v>20.0</v>
      </c>
      <c r="V234" s="590">
        <v>7.0</v>
      </c>
      <c r="W234" s="590">
        <v>10.0</v>
      </c>
      <c r="X234" s="590">
        <v>10.0</v>
      </c>
      <c r="Y234" s="280" t="s">
        <v>53</v>
      </c>
      <c r="Z234" s="544">
        <v>-6.0</v>
      </c>
      <c r="AA234" s="591" t="s">
        <v>53</v>
      </c>
      <c r="AB234" s="364" t="s">
        <v>53</v>
      </c>
      <c r="AC234" s="366" t="s">
        <v>53</v>
      </c>
      <c r="AD234" s="587">
        <v>-30.0</v>
      </c>
      <c r="AE234" s="280" t="s">
        <v>53</v>
      </c>
      <c r="AF234" s="280" t="s">
        <v>53</v>
      </c>
      <c r="AG234" s="280" t="s">
        <v>53</v>
      </c>
      <c r="AH234" s="280" t="s">
        <v>53</v>
      </c>
      <c r="AI234" s="280" t="s">
        <v>53</v>
      </c>
      <c r="AJ234" s="280" t="s">
        <v>53</v>
      </c>
      <c r="AK234" s="280" t="s">
        <v>53</v>
      </c>
      <c r="AL234" s="280" t="s">
        <v>53</v>
      </c>
      <c r="AM234" s="280" t="s">
        <v>53</v>
      </c>
      <c r="AN234" s="280" t="s">
        <v>53</v>
      </c>
      <c r="AO234" s="280" t="s">
        <v>53</v>
      </c>
      <c r="AP234" s="280" t="s">
        <v>53</v>
      </c>
      <c r="AQ234" s="280" t="s">
        <v>53</v>
      </c>
      <c r="AR234" s="280" t="s">
        <v>53</v>
      </c>
      <c r="AS234" s="280" t="s">
        <v>53</v>
      </c>
      <c r="AT234" s="280" t="s">
        <v>53</v>
      </c>
      <c r="AU234" s="280" t="s">
        <v>53</v>
      </c>
      <c r="AV234" s="364" t="s">
        <v>53</v>
      </c>
      <c r="AW234" s="593" t="s">
        <v>53</v>
      </c>
      <c r="AX234" s="280" t="s">
        <v>53</v>
      </c>
      <c r="AY234" s="280" t="s">
        <v>53</v>
      </c>
      <c r="AZ234" s="591" t="s">
        <v>53</v>
      </c>
      <c r="BA234" s="280" t="s">
        <v>53</v>
      </c>
      <c r="BB234" s="364" t="s">
        <v>53</v>
      </c>
      <c r="BC234" s="326"/>
      <c r="BD234" s="233"/>
      <c r="BE234" s="233"/>
      <c r="BF234" s="233"/>
      <c r="BG234" s="233"/>
      <c r="BH234" s="233"/>
      <c r="BI234" s="233"/>
      <c r="BJ234" s="233"/>
      <c r="BK234" s="233"/>
      <c r="BL234" s="233"/>
      <c r="BM234" s="233"/>
      <c r="BN234" s="233"/>
      <c r="BO234" s="233"/>
      <c r="BP234" s="233"/>
      <c r="BQ234" s="233"/>
      <c r="BR234" s="233"/>
      <c r="BS234" s="233"/>
    </row>
    <row r="235">
      <c r="A235" s="215" t="s">
        <v>1726</v>
      </c>
      <c r="B235" s="710" t="s">
        <v>1146</v>
      </c>
      <c r="C235" s="709">
        <v>3.0</v>
      </c>
      <c r="D235" s="709">
        <v>-14.0</v>
      </c>
      <c r="E235" s="553">
        <v>45.0</v>
      </c>
      <c r="F235" s="347">
        <v>30.0</v>
      </c>
      <c r="G235" s="347">
        <v>10.0</v>
      </c>
      <c r="H235" s="713">
        <v>-15.0</v>
      </c>
      <c r="I235" s="198" t="s">
        <v>53</v>
      </c>
      <c r="J235" s="198" t="s">
        <v>53</v>
      </c>
      <c r="K235" s="201" t="s">
        <v>53</v>
      </c>
      <c r="L235" s="202" t="s">
        <v>53</v>
      </c>
      <c r="M235" s="713">
        <v>-12.0</v>
      </c>
      <c r="N235" s="347">
        <v>15.0</v>
      </c>
      <c r="O235" s="713">
        <v>-25.0</v>
      </c>
      <c r="P235" s="796" t="s">
        <v>1725</v>
      </c>
      <c r="Q235" s="797">
        <v>200.0</v>
      </c>
      <c r="R235" s="660">
        <v>100.0</v>
      </c>
      <c r="S235" s="347">
        <v>125.0</v>
      </c>
      <c r="T235" s="749">
        <v>7.0</v>
      </c>
      <c r="U235" s="749">
        <v>20.0</v>
      </c>
      <c r="V235" s="749">
        <v>7.0</v>
      </c>
      <c r="W235" s="749">
        <v>10.0</v>
      </c>
      <c r="X235" s="749">
        <v>10.0</v>
      </c>
      <c r="Y235" s="198" t="s">
        <v>53</v>
      </c>
      <c r="Z235" s="553">
        <v>-6.0</v>
      </c>
      <c r="AA235" s="636" t="s">
        <v>53</v>
      </c>
      <c r="AB235" s="201" t="s">
        <v>53</v>
      </c>
      <c r="AC235" s="202" t="s">
        <v>53</v>
      </c>
      <c r="AD235" s="713">
        <v>-30.0</v>
      </c>
      <c r="AE235" s="198" t="s">
        <v>53</v>
      </c>
      <c r="AF235" s="198" t="s">
        <v>53</v>
      </c>
      <c r="AG235" s="198" t="s">
        <v>53</v>
      </c>
      <c r="AH235" s="198" t="s">
        <v>53</v>
      </c>
      <c r="AI235" s="198" t="s">
        <v>53</v>
      </c>
      <c r="AJ235" s="198" t="s">
        <v>53</v>
      </c>
      <c r="AK235" s="198" t="s">
        <v>53</v>
      </c>
      <c r="AL235" s="198" t="s">
        <v>53</v>
      </c>
      <c r="AM235" s="198" t="s">
        <v>53</v>
      </c>
      <c r="AN235" s="198" t="s">
        <v>53</v>
      </c>
      <c r="AO235" s="198" t="s">
        <v>53</v>
      </c>
      <c r="AP235" s="198" t="s">
        <v>53</v>
      </c>
      <c r="AQ235" s="198" t="s">
        <v>53</v>
      </c>
      <c r="AR235" s="198" t="s">
        <v>53</v>
      </c>
      <c r="AS235" s="198" t="s">
        <v>53</v>
      </c>
      <c r="AT235" s="198" t="s">
        <v>53</v>
      </c>
      <c r="AU235" s="198" t="s">
        <v>53</v>
      </c>
      <c r="AV235" s="201" t="s">
        <v>53</v>
      </c>
      <c r="AW235" s="771" t="s">
        <v>53</v>
      </c>
      <c r="AX235" s="198" t="s">
        <v>53</v>
      </c>
      <c r="AY235" s="198" t="s">
        <v>53</v>
      </c>
      <c r="AZ235" s="636" t="s">
        <v>53</v>
      </c>
      <c r="BA235" s="198" t="s">
        <v>53</v>
      </c>
      <c r="BB235" s="201" t="s">
        <v>53</v>
      </c>
      <c r="BC235" s="255"/>
    </row>
    <row r="236">
      <c r="A236" s="225" t="s">
        <v>1727</v>
      </c>
      <c r="B236" s="594" t="s">
        <v>1728</v>
      </c>
      <c r="C236" s="596">
        <v>3.0</v>
      </c>
      <c r="D236" s="596">
        <v>-10.0</v>
      </c>
      <c r="E236" s="440">
        <v>30.0</v>
      </c>
      <c r="F236" s="440">
        <v>35.0</v>
      </c>
      <c r="G236" s="383">
        <v>0.0</v>
      </c>
      <c r="H236" s="385">
        <v>0.0</v>
      </c>
      <c r="I236" s="231" t="s">
        <v>53</v>
      </c>
      <c r="J236" s="231" t="s">
        <v>53</v>
      </c>
      <c r="K236" s="232" t="s">
        <v>53</v>
      </c>
      <c r="L236" s="436" t="s">
        <v>53</v>
      </c>
      <c r="M236" s="440">
        <v>-5.0</v>
      </c>
      <c r="N236" s="440">
        <v>10.0</v>
      </c>
      <c r="O236" s="440">
        <v>-12.0</v>
      </c>
      <c r="P236" s="798" t="s">
        <v>1525</v>
      </c>
      <c r="Q236" s="594">
        <v>95.0</v>
      </c>
      <c r="R236" s="603">
        <v>100.0</v>
      </c>
      <c r="S236" s="440">
        <v>150.0</v>
      </c>
      <c r="T236" s="606">
        <v>6.0</v>
      </c>
      <c r="U236" s="606">
        <v>15.0</v>
      </c>
      <c r="V236" s="606">
        <v>4.0</v>
      </c>
      <c r="W236" s="606">
        <v>7.0</v>
      </c>
      <c r="X236" s="606">
        <v>8.0</v>
      </c>
      <c r="Y236" s="231" t="s">
        <v>53</v>
      </c>
      <c r="Z236" s="440">
        <v>-3.0</v>
      </c>
      <c r="AA236" s="575" t="s">
        <v>53</v>
      </c>
      <c r="AB236" s="232" t="s">
        <v>53</v>
      </c>
      <c r="AC236" s="436" t="s">
        <v>53</v>
      </c>
      <c r="AD236" s="440">
        <v>-15.0</v>
      </c>
      <c r="AE236" s="231" t="s">
        <v>53</v>
      </c>
      <c r="AF236" s="231" t="s">
        <v>53</v>
      </c>
      <c r="AG236" s="231" t="s">
        <v>53</v>
      </c>
      <c r="AH236" s="231" t="s">
        <v>53</v>
      </c>
      <c r="AI236" s="231" t="s">
        <v>53</v>
      </c>
      <c r="AJ236" s="231" t="s">
        <v>53</v>
      </c>
      <c r="AK236" s="231" t="s">
        <v>53</v>
      </c>
      <c r="AL236" s="231" t="s">
        <v>53</v>
      </c>
      <c r="AM236" s="231" t="s">
        <v>53</v>
      </c>
      <c r="AN236" s="231" t="s">
        <v>53</v>
      </c>
      <c r="AO236" s="231" t="s">
        <v>53</v>
      </c>
      <c r="AP236" s="231" t="s">
        <v>53</v>
      </c>
      <c r="AQ236" s="231" t="s">
        <v>53</v>
      </c>
      <c r="AR236" s="231" t="s">
        <v>53</v>
      </c>
      <c r="AS236" s="231" t="s">
        <v>53</v>
      </c>
      <c r="AT236" s="231" t="s">
        <v>53</v>
      </c>
      <c r="AU236" s="231" t="s">
        <v>53</v>
      </c>
      <c r="AV236" s="232" t="s">
        <v>53</v>
      </c>
      <c r="AW236" s="772" t="s">
        <v>53</v>
      </c>
      <c r="AX236" s="231" t="s">
        <v>53</v>
      </c>
      <c r="AY236" s="231" t="s">
        <v>53</v>
      </c>
      <c r="AZ236" s="575" t="s">
        <v>53</v>
      </c>
      <c r="BA236" s="231" t="s">
        <v>53</v>
      </c>
      <c r="BB236" s="232" t="s">
        <v>53</v>
      </c>
      <c r="BC236" s="263"/>
      <c r="BD236" s="406"/>
      <c r="BE236" s="406"/>
      <c r="BF236" s="406"/>
      <c r="BG236" s="406"/>
      <c r="BH236" s="406"/>
      <c r="BI236" s="406"/>
      <c r="BJ236" s="406"/>
      <c r="BK236" s="406"/>
      <c r="BL236" s="406"/>
      <c r="BM236" s="406"/>
      <c r="BN236" s="406"/>
      <c r="BO236" s="406"/>
      <c r="BP236" s="406"/>
      <c r="BQ236" s="406"/>
      <c r="BR236" s="406"/>
      <c r="BS236" s="406"/>
    </row>
    <row r="237">
      <c r="A237" s="272" t="s">
        <v>710</v>
      </c>
    </row>
    <row r="238">
      <c r="A238" s="273" t="s">
        <v>1729</v>
      </c>
      <c r="B238" s="494">
        <v>-0.3</v>
      </c>
      <c r="C238" s="409" t="s">
        <v>1122</v>
      </c>
      <c r="D238" s="409" t="s">
        <v>1730</v>
      </c>
      <c r="E238" s="754">
        <v>33.0</v>
      </c>
      <c r="F238" s="278">
        <v>37.0</v>
      </c>
      <c r="G238" s="610">
        <v>75.0</v>
      </c>
      <c r="H238" s="466">
        <v>65.0</v>
      </c>
      <c r="I238" s="312">
        <v>70.0</v>
      </c>
      <c r="J238" s="312">
        <v>20.0</v>
      </c>
      <c r="K238" s="364" t="s">
        <v>53</v>
      </c>
      <c r="L238" s="366" t="s">
        <v>53</v>
      </c>
      <c r="M238" s="322">
        <v>-6.0</v>
      </c>
      <c r="N238" s="322">
        <v>5.0</v>
      </c>
      <c r="O238" s="322">
        <v>-5.0</v>
      </c>
      <c r="P238" s="324">
        <v>0.06</v>
      </c>
      <c r="Q238" s="494">
        <v>90.0</v>
      </c>
      <c r="R238" s="322">
        <v>300.0</v>
      </c>
      <c r="S238" s="310">
        <v>434.0</v>
      </c>
      <c r="T238" s="468">
        <v>27.0</v>
      </c>
      <c r="U238" s="468">
        <v>30.0</v>
      </c>
      <c r="V238" s="468">
        <v>27.0</v>
      </c>
      <c r="W238" s="468">
        <v>15.0</v>
      </c>
      <c r="X238" s="316">
        <v>10.0</v>
      </c>
      <c r="Y238" s="280" t="s">
        <v>53</v>
      </c>
      <c r="Z238" s="591" t="s">
        <v>53</v>
      </c>
      <c r="AA238" s="312">
        <v>-5.0</v>
      </c>
      <c r="AB238" s="364" t="s">
        <v>53</v>
      </c>
      <c r="AC238" s="366" t="s">
        <v>53</v>
      </c>
      <c r="AD238" s="322">
        <v>-15.0</v>
      </c>
      <c r="AE238" s="280" t="s">
        <v>53</v>
      </c>
      <c r="AF238" s="280" t="s">
        <v>53</v>
      </c>
      <c r="AG238" s="280" t="s">
        <v>53</v>
      </c>
      <c r="AH238" s="280" t="s">
        <v>53</v>
      </c>
      <c r="AI238" s="280" t="s">
        <v>53</v>
      </c>
      <c r="AJ238" s="280" t="s">
        <v>53</v>
      </c>
      <c r="AK238" s="280" t="s">
        <v>53</v>
      </c>
      <c r="AL238" s="280" t="s">
        <v>53</v>
      </c>
      <c r="AM238" s="280" t="s">
        <v>53</v>
      </c>
      <c r="AN238" s="280" t="s">
        <v>53</v>
      </c>
      <c r="AO238" s="280" t="s">
        <v>53</v>
      </c>
      <c r="AP238" s="280" t="s">
        <v>53</v>
      </c>
      <c r="AQ238" s="280" t="s">
        <v>53</v>
      </c>
      <c r="AR238" s="280" t="s">
        <v>53</v>
      </c>
      <c r="AS238" s="280" t="s">
        <v>53</v>
      </c>
      <c r="AT238" s="280" t="s">
        <v>53</v>
      </c>
      <c r="AU238" s="280" t="s">
        <v>53</v>
      </c>
      <c r="AV238" s="364" t="s">
        <v>53</v>
      </c>
      <c r="AW238" s="593" t="s">
        <v>53</v>
      </c>
      <c r="AX238" s="280" t="s">
        <v>53</v>
      </c>
      <c r="AY238" s="280" t="s">
        <v>53</v>
      </c>
      <c r="AZ238" s="591" t="s">
        <v>53</v>
      </c>
      <c r="BA238" s="280" t="s">
        <v>53</v>
      </c>
      <c r="BB238" s="364" t="s">
        <v>53</v>
      </c>
      <c r="BC238" s="326"/>
      <c r="BD238" s="233"/>
      <c r="BE238" s="233"/>
      <c r="BF238" s="233"/>
      <c r="BG238" s="233"/>
      <c r="BH238" s="233"/>
      <c r="BI238" s="233"/>
      <c r="BJ238" s="233"/>
      <c r="BK238" s="233"/>
      <c r="BL238" s="233"/>
      <c r="BM238" s="233"/>
      <c r="BN238" s="233"/>
      <c r="BO238" s="233"/>
      <c r="BP238" s="233"/>
      <c r="BQ238" s="233"/>
      <c r="BR238" s="233"/>
      <c r="BS238" s="233"/>
    </row>
    <row r="239">
      <c r="A239" s="225" t="s">
        <v>1731</v>
      </c>
      <c r="B239" s="456">
        <v>0.5</v>
      </c>
      <c r="C239" s="351">
        <v>0.0</v>
      </c>
      <c r="D239" s="333">
        <v>0.0</v>
      </c>
      <c r="E239" s="333">
        <v>0.0</v>
      </c>
      <c r="F239" s="333">
        <v>0.0</v>
      </c>
      <c r="G239" s="333">
        <v>0.0</v>
      </c>
      <c r="H239" s="351">
        <v>0.0</v>
      </c>
      <c r="I239" s="231" t="s">
        <v>53</v>
      </c>
      <c r="J239" s="231" t="s">
        <v>53</v>
      </c>
      <c r="K239" s="232" t="s">
        <v>53</v>
      </c>
      <c r="L239" s="436" t="s">
        <v>53</v>
      </c>
      <c r="M239" s="462">
        <v>-10.0</v>
      </c>
      <c r="N239" s="462">
        <v>10.0</v>
      </c>
      <c r="O239" s="522" t="s">
        <v>53</v>
      </c>
      <c r="P239" s="528" t="s">
        <v>53</v>
      </c>
      <c r="Q239" s="725">
        <v>80.0</v>
      </c>
      <c r="R239" s="453">
        <v>100.0</v>
      </c>
      <c r="S239" s="462">
        <v>209.0</v>
      </c>
      <c r="T239" s="462">
        <v>12.0</v>
      </c>
      <c r="U239" s="453">
        <v>8.0</v>
      </c>
      <c r="V239" s="462">
        <v>12.0</v>
      </c>
      <c r="W239" s="462">
        <v>12.0</v>
      </c>
      <c r="X239" s="575" t="s">
        <v>53</v>
      </c>
      <c r="Y239" s="231" t="s">
        <v>53</v>
      </c>
      <c r="Z239" s="575" t="s">
        <v>53</v>
      </c>
      <c r="AA239" s="575" t="s">
        <v>53</v>
      </c>
      <c r="AB239" s="232" t="s">
        <v>53</v>
      </c>
      <c r="AC239" s="436" t="s">
        <v>53</v>
      </c>
      <c r="AD239" s="453">
        <v>20.0</v>
      </c>
      <c r="AE239" s="231" t="s">
        <v>53</v>
      </c>
      <c r="AF239" s="231" t="s">
        <v>53</v>
      </c>
      <c r="AG239" s="231" t="s">
        <v>53</v>
      </c>
      <c r="AH239" s="231" t="s">
        <v>53</v>
      </c>
      <c r="AI239" s="231" t="s">
        <v>53</v>
      </c>
      <c r="AJ239" s="231" t="s">
        <v>53</v>
      </c>
      <c r="AK239" s="231" t="s">
        <v>53</v>
      </c>
      <c r="AL239" s="231" t="s">
        <v>53</v>
      </c>
      <c r="AM239" s="231" t="s">
        <v>53</v>
      </c>
      <c r="AN239" s="231" t="s">
        <v>53</v>
      </c>
      <c r="AO239" s="231" t="s">
        <v>53</v>
      </c>
      <c r="AP239" s="231" t="s">
        <v>53</v>
      </c>
      <c r="AQ239" s="231" t="s">
        <v>53</v>
      </c>
      <c r="AR239" s="231" t="s">
        <v>53</v>
      </c>
      <c r="AS239" s="231" t="s">
        <v>53</v>
      </c>
      <c r="AT239" s="231" t="s">
        <v>53</v>
      </c>
      <c r="AU239" s="231" t="s">
        <v>53</v>
      </c>
      <c r="AV239" s="232" t="s">
        <v>53</v>
      </c>
      <c r="AW239" s="772" t="s">
        <v>53</v>
      </c>
      <c r="AX239" s="231" t="s">
        <v>53</v>
      </c>
      <c r="AY239" s="231" t="s">
        <v>53</v>
      </c>
      <c r="AZ239" s="575" t="s">
        <v>53</v>
      </c>
      <c r="BA239" s="231" t="s">
        <v>53</v>
      </c>
      <c r="BB239" s="232" t="s">
        <v>53</v>
      </c>
      <c r="BC239" s="263"/>
      <c r="BD239" s="406"/>
      <c r="BE239" s="406"/>
      <c r="BF239" s="406"/>
      <c r="BG239" s="406"/>
      <c r="BH239" s="406"/>
      <c r="BI239" s="406"/>
      <c r="BJ239" s="406"/>
      <c r="BK239" s="406"/>
      <c r="BL239" s="406"/>
      <c r="BM239" s="406"/>
      <c r="BN239" s="406"/>
      <c r="BO239" s="406"/>
      <c r="BP239" s="406"/>
      <c r="BQ239" s="406"/>
      <c r="BR239" s="406"/>
      <c r="BS239" s="406"/>
    </row>
    <row r="240" ht="7.5" customHeight="1">
      <c r="A240" s="464"/>
      <c r="B240" s="464"/>
      <c r="C240" s="464"/>
      <c r="D240" s="464"/>
      <c r="E240" s="464"/>
      <c r="F240" s="464"/>
      <c r="G240" s="464"/>
      <c r="H240" s="464"/>
      <c r="I240" s="464"/>
      <c r="J240" s="464"/>
      <c r="K240" s="464"/>
      <c r="L240" s="464"/>
      <c r="M240" s="464"/>
      <c r="N240" s="464"/>
      <c r="O240" s="464"/>
      <c r="P240" s="464"/>
      <c r="Q240" s="464"/>
      <c r="R240" s="464"/>
      <c r="S240" s="464"/>
      <c r="T240" s="464"/>
      <c r="U240" s="464"/>
      <c r="V240" s="464"/>
      <c r="W240" s="464"/>
      <c r="X240" s="464"/>
      <c r="Y240" s="464"/>
      <c r="Z240" s="464"/>
      <c r="AA240" s="464"/>
      <c r="AB240" s="464"/>
      <c r="AC240" s="464"/>
      <c r="AD240" s="464"/>
      <c r="AE240" s="464"/>
      <c r="AF240" s="464"/>
      <c r="AG240" s="464"/>
      <c r="AH240" s="464"/>
      <c r="AI240" s="464"/>
      <c r="AJ240" s="464"/>
      <c r="AK240" s="464"/>
      <c r="AL240" s="464"/>
      <c r="AM240" s="464"/>
      <c r="AN240" s="464"/>
      <c r="AO240" s="464"/>
      <c r="AP240" s="464"/>
      <c r="AQ240" s="464"/>
      <c r="AR240" s="464"/>
      <c r="AS240" s="464"/>
      <c r="AT240" s="464"/>
      <c r="AU240" s="464"/>
      <c r="AV240" s="464"/>
      <c r="AW240" s="464"/>
      <c r="AX240" s="464"/>
      <c r="AY240" s="464"/>
      <c r="AZ240" s="464"/>
      <c r="BA240" s="464"/>
      <c r="BB240" s="464"/>
      <c r="BC240" s="464"/>
      <c r="BD240" s="464"/>
      <c r="BE240" s="464"/>
      <c r="BF240" s="464"/>
      <c r="BG240" s="464"/>
      <c r="BH240" s="464"/>
      <c r="BI240" s="464"/>
      <c r="BJ240" s="464"/>
      <c r="BK240" s="464"/>
      <c r="BL240" s="464"/>
      <c r="BM240" s="464"/>
      <c r="BN240" s="464"/>
      <c r="BO240" s="464"/>
      <c r="BP240" s="464"/>
      <c r="BQ240" s="464"/>
      <c r="BR240" s="464"/>
      <c r="BS240" s="464"/>
    </row>
    <row r="241">
      <c r="A241" s="614" t="s">
        <v>1732</v>
      </c>
    </row>
    <row r="242">
      <c r="A242" s="272" t="s">
        <v>774</v>
      </c>
    </row>
    <row r="243">
      <c r="A243" s="323" t="s">
        <v>1733</v>
      </c>
      <c r="B243" s="485">
        <v>-0.07</v>
      </c>
      <c r="C243" s="560" t="s">
        <v>688</v>
      </c>
      <c r="D243" s="490">
        <v>0.0</v>
      </c>
      <c r="E243" s="490">
        <v>0.0</v>
      </c>
      <c r="F243" s="490">
        <v>0.0</v>
      </c>
      <c r="G243" s="490">
        <v>0.0</v>
      </c>
      <c r="H243" s="489">
        <v>0.0</v>
      </c>
      <c r="I243" s="495" t="s">
        <v>53</v>
      </c>
      <c r="J243" s="495" t="s">
        <v>53</v>
      </c>
      <c r="K243" s="497" t="s">
        <v>53</v>
      </c>
      <c r="L243" s="517" t="s">
        <v>53</v>
      </c>
      <c r="M243" s="501">
        <v>-2.0</v>
      </c>
      <c r="N243" s="501">
        <v>2.0</v>
      </c>
      <c r="O243" s="501">
        <v>-2.0</v>
      </c>
      <c r="P243" s="503">
        <v>0.02</v>
      </c>
      <c r="Q243" s="505">
        <v>60.0</v>
      </c>
      <c r="R243" s="509">
        <v>800.0</v>
      </c>
      <c r="S243" s="511">
        <v>67.0</v>
      </c>
      <c r="T243" s="799">
        <v>42522.0</v>
      </c>
      <c r="U243" s="761">
        <v>8.0</v>
      </c>
      <c r="V243" s="799">
        <v>42401.0</v>
      </c>
      <c r="W243" s="761">
        <v>6.0</v>
      </c>
      <c r="X243" s="761">
        <v>12.0</v>
      </c>
      <c r="Y243" s="626" t="s">
        <v>53</v>
      </c>
      <c r="Z243" s="626" t="s">
        <v>53</v>
      </c>
      <c r="AA243" s="626" t="s">
        <v>53</v>
      </c>
      <c r="AB243" s="762" t="s">
        <v>53</v>
      </c>
      <c r="AC243" s="517" t="s">
        <v>53</v>
      </c>
      <c r="AD243" s="501">
        <v>-5.0</v>
      </c>
      <c r="AE243" s="626" t="s">
        <v>53</v>
      </c>
      <c r="AF243" s="626" t="s">
        <v>53</v>
      </c>
      <c r="AG243" s="495" t="s">
        <v>53</v>
      </c>
      <c r="AH243" s="495" t="s">
        <v>53</v>
      </c>
      <c r="AI243" s="626" t="s">
        <v>53</v>
      </c>
      <c r="AJ243" s="626" t="s">
        <v>53</v>
      </c>
      <c r="AK243" s="626" t="s">
        <v>53</v>
      </c>
      <c r="AL243" s="626" t="s">
        <v>53</v>
      </c>
      <c r="AM243" s="626" t="s">
        <v>53</v>
      </c>
      <c r="AN243" s="495" t="s">
        <v>53</v>
      </c>
      <c r="AO243" s="495" t="s">
        <v>53</v>
      </c>
      <c r="AP243" s="495" t="s">
        <v>53</v>
      </c>
      <c r="AQ243" s="495" t="s">
        <v>53</v>
      </c>
      <c r="AR243" s="626" t="s">
        <v>53</v>
      </c>
      <c r="AS243" s="626" t="s">
        <v>53</v>
      </c>
      <c r="AT243" s="626" t="s">
        <v>53</v>
      </c>
      <c r="AU243" s="626" t="s">
        <v>53</v>
      </c>
      <c r="AV243" s="762" t="s">
        <v>53</v>
      </c>
      <c r="AW243" s="800" t="s">
        <v>53</v>
      </c>
      <c r="AX243" s="495" t="s">
        <v>53</v>
      </c>
      <c r="AY243" s="495" t="s">
        <v>53</v>
      </c>
      <c r="AZ243" s="626" t="s">
        <v>53</v>
      </c>
      <c r="BA243" s="495" t="s">
        <v>53</v>
      </c>
      <c r="BB243" s="497" t="s">
        <v>53</v>
      </c>
      <c r="BC243" s="801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</row>
    <row r="244">
      <c r="A244" s="272" t="s">
        <v>503</v>
      </c>
    </row>
    <row r="245">
      <c r="A245" s="273" t="s">
        <v>1734</v>
      </c>
      <c r="B245" s="508">
        <v>-0.4</v>
      </c>
      <c r="C245" s="409" t="s">
        <v>1012</v>
      </c>
      <c r="D245" s="409" t="s">
        <v>1735</v>
      </c>
      <c r="E245" s="278">
        <v>15.0</v>
      </c>
      <c r="F245" s="278">
        <v>5.0</v>
      </c>
      <c r="G245" s="277">
        <v>0.0</v>
      </c>
      <c r="H245" s="278">
        <v>0.0</v>
      </c>
      <c r="I245" s="280" t="s">
        <v>53</v>
      </c>
      <c r="J245" s="280" t="s">
        <v>53</v>
      </c>
      <c r="K245" s="281" t="s">
        <v>53</v>
      </c>
      <c r="L245" s="289" t="s">
        <v>53</v>
      </c>
      <c r="M245" s="322">
        <v>-10.0</v>
      </c>
      <c r="N245" s="322">
        <v>10.0</v>
      </c>
      <c r="O245" s="322">
        <v>-15.0</v>
      </c>
      <c r="P245" s="513">
        <v>0.15</v>
      </c>
      <c r="Q245" s="508">
        <v>95.0</v>
      </c>
      <c r="R245" s="312">
        <v>100.0</v>
      </c>
      <c r="S245" s="322">
        <v>125.0</v>
      </c>
      <c r="T245" s="316">
        <v>5.0</v>
      </c>
      <c r="U245" s="316">
        <v>12.0</v>
      </c>
      <c r="V245" s="316">
        <v>3.0</v>
      </c>
      <c r="W245" s="316">
        <v>7.0</v>
      </c>
      <c r="X245" s="591" t="s">
        <v>53</v>
      </c>
      <c r="Y245" s="591" t="s">
        <v>53</v>
      </c>
      <c r="Z245" s="591" t="s">
        <v>53</v>
      </c>
      <c r="AA245" s="591" t="s">
        <v>53</v>
      </c>
      <c r="AB245" s="729" t="s">
        <v>53</v>
      </c>
      <c r="AC245" s="289" t="s">
        <v>53</v>
      </c>
      <c r="AD245" s="322">
        <v>-20.0</v>
      </c>
      <c r="AE245" s="591" t="s">
        <v>53</v>
      </c>
      <c r="AF245" s="591" t="s">
        <v>53</v>
      </c>
      <c r="AG245" s="280" t="s">
        <v>53</v>
      </c>
      <c r="AH245" s="280" t="s">
        <v>53</v>
      </c>
      <c r="AI245" s="591" t="s">
        <v>53</v>
      </c>
      <c r="AJ245" s="591" t="s">
        <v>53</v>
      </c>
      <c r="AK245" s="591" t="s">
        <v>53</v>
      </c>
      <c r="AL245" s="591" t="s">
        <v>53</v>
      </c>
      <c r="AM245" s="591" t="s">
        <v>53</v>
      </c>
      <c r="AN245" s="280" t="s">
        <v>53</v>
      </c>
      <c r="AO245" s="280" t="s">
        <v>53</v>
      </c>
      <c r="AP245" s="280" t="s">
        <v>53</v>
      </c>
      <c r="AQ245" s="280" t="s">
        <v>53</v>
      </c>
      <c r="AR245" s="591" t="s">
        <v>53</v>
      </c>
      <c r="AS245" s="591" t="s">
        <v>53</v>
      </c>
      <c r="AT245" s="591" t="s">
        <v>53</v>
      </c>
      <c r="AU245" s="591" t="s">
        <v>53</v>
      </c>
      <c r="AV245" s="729" t="s">
        <v>53</v>
      </c>
      <c r="AW245" s="783" t="s">
        <v>53</v>
      </c>
      <c r="AX245" s="280" t="s">
        <v>53</v>
      </c>
      <c r="AY245" s="280" t="s">
        <v>53</v>
      </c>
      <c r="AZ245" s="591" t="s">
        <v>53</v>
      </c>
      <c r="BA245" s="280" t="s">
        <v>53</v>
      </c>
      <c r="BB245" s="364" t="s">
        <v>53</v>
      </c>
      <c r="BC245" s="802"/>
      <c r="BD245" s="233"/>
      <c r="BE245" s="233"/>
      <c r="BF245" s="233"/>
      <c r="BG245" s="233"/>
      <c r="BH245" s="233"/>
      <c r="BI245" s="233"/>
      <c r="BJ245" s="233"/>
      <c r="BK245" s="233"/>
      <c r="BL245" s="233"/>
      <c r="BM245" s="233"/>
      <c r="BN245" s="233"/>
      <c r="BO245" s="233"/>
      <c r="BP245" s="233"/>
      <c r="BQ245" s="233"/>
      <c r="BR245" s="233"/>
      <c r="BS245" s="233"/>
    </row>
    <row r="246">
      <c r="A246" s="215" t="s">
        <v>1736</v>
      </c>
      <c r="B246" s="349">
        <v>-0.1</v>
      </c>
      <c r="C246" s="422" t="s">
        <v>1737</v>
      </c>
      <c r="D246" s="332" t="s">
        <v>1738</v>
      </c>
      <c r="E246" s="351">
        <v>10.0</v>
      </c>
      <c r="F246" s="351">
        <v>3.0</v>
      </c>
      <c r="G246" s="333">
        <v>0.0</v>
      </c>
      <c r="H246" s="351">
        <v>0.0</v>
      </c>
      <c r="I246" s="198" t="s">
        <v>53</v>
      </c>
      <c r="J246" s="198" t="s">
        <v>53</v>
      </c>
      <c r="K246" s="335" t="s">
        <v>53</v>
      </c>
      <c r="L246" s="336" t="s">
        <v>53</v>
      </c>
      <c r="M246" s="338" t="s">
        <v>53</v>
      </c>
      <c r="N246" s="198" t="s">
        <v>53</v>
      </c>
      <c r="O246" s="338" t="s">
        <v>53</v>
      </c>
      <c r="P246" s="339" t="s">
        <v>53</v>
      </c>
      <c r="Q246" s="349">
        <v>95.0</v>
      </c>
      <c r="R246" s="206">
        <v>100.0</v>
      </c>
      <c r="S246" s="205">
        <v>134.0</v>
      </c>
      <c r="T246" s="345">
        <v>3.0</v>
      </c>
      <c r="U246" s="344">
        <v>5.0</v>
      </c>
      <c r="V246" s="344">
        <v>1.0</v>
      </c>
      <c r="W246" s="345">
        <v>2.0</v>
      </c>
      <c r="X246" s="636" t="s">
        <v>53</v>
      </c>
      <c r="Y246" s="636" t="s">
        <v>53</v>
      </c>
      <c r="Z246" s="636" t="s">
        <v>53</v>
      </c>
      <c r="AA246" s="636" t="s">
        <v>53</v>
      </c>
      <c r="AB246" s="731" t="s">
        <v>53</v>
      </c>
      <c r="AC246" s="336" t="s">
        <v>53</v>
      </c>
      <c r="AD246" s="205">
        <v>-5.0</v>
      </c>
      <c r="AE246" s="636" t="s">
        <v>53</v>
      </c>
      <c r="AF246" s="636" t="s">
        <v>53</v>
      </c>
      <c r="AG246" s="198" t="s">
        <v>53</v>
      </c>
      <c r="AH246" s="198" t="s">
        <v>53</v>
      </c>
      <c r="AI246" s="636" t="s">
        <v>53</v>
      </c>
      <c r="AJ246" s="636" t="s">
        <v>53</v>
      </c>
      <c r="AK246" s="636" t="s">
        <v>53</v>
      </c>
      <c r="AL246" s="636" t="s">
        <v>53</v>
      </c>
      <c r="AM246" s="636" t="s">
        <v>53</v>
      </c>
      <c r="AN246" s="198" t="s">
        <v>53</v>
      </c>
      <c r="AO246" s="198" t="s">
        <v>53</v>
      </c>
      <c r="AP246" s="198" t="s">
        <v>53</v>
      </c>
      <c r="AQ246" s="198" t="s">
        <v>53</v>
      </c>
      <c r="AR246" s="636" t="s">
        <v>53</v>
      </c>
      <c r="AS246" s="636" t="s">
        <v>53</v>
      </c>
      <c r="AT246" s="636" t="s">
        <v>53</v>
      </c>
      <c r="AU246" s="636" t="s">
        <v>53</v>
      </c>
      <c r="AV246" s="731" t="s">
        <v>53</v>
      </c>
      <c r="AW246" s="784" t="s">
        <v>53</v>
      </c>
      <c r="AX246" s="198" t="s">
        <v>53</v>
      </c>
      <c r="AY246" s="198" t="s">
        <v>53</v>
      </c>
      <c r="AZ246" s="636" t="s">
        <v>53</v>
      </c>
      <c r="BA246" s="198" t="s">
        <v>53</v>
      </c>
      <c r="BB246" s="201" t="s">
        <v>53</v>
      </c>
      <c r="BC246" s="803"/>
    </row>
    <row r="247">
      <c r="A247" s="225" t="s">
        <v>1739</v>
      </c>
      <c r="B247" s="376">
        <v>-0.3</v>
      </c>
      <c r="C247" s="377" t="s">
        <v>747</v>
      </c>
      <c r="D247" s="377" t="s">
        <v>1738</v>
      </c>
      <c r="E247" s="385">
        <v>35.0</v>
      </c>
      <c r="F247" s="385">
        <v>30.0</v>
      </c>
      <c r="G247" s="385">
        <v>20.0</v>
      </c>
      <c r="H247" s="385">
        <v>20.0</v>
      </c>
      <c r="I247" s="231" t="s">
        <v>53</v>
      </c>
      <c r="J247" s="231" t="s">
        <v>53</v>
      </c>
      <c r="K247" s="387" t="s">
        <v>53</v>
      </c>
      <c r="L247" s="389" t="s">
        <v>53</v>
      </c>
      <c r="M247" s="227">
        <v>-6.0</v>
      </c>
      <c r="N247" s="227">
        <v>5.0</v>
      </c>
      <c r="O247" s="227">
        <v>-7.0</v>
      </c>
      <c r="P247" s="228">
        <v>0.05</v>
      </c>
      <c r="Q247" s="376">
        <v>90.0</v>
      </c>
      <c r="R247" s="227">
        <v>300.0</v>
      </c>
      <c r="S247" s="227">
        <v>150.0</v>
      </c>
      <c r="T247" s="804">
        <v>42522.0</v>
      </c>
      <c r="U247" s="403">
        <v>13.0</v>
      </c>
      <c r="V247" s="804">
        <v>42522.0</v>
      </c>
      <c r="W247" s="403">
        <v>11.0</v>
      </c>
      <c r="X247" s="403">
        <v>12.0</v>
      </c>
      <c r="Y247" s="575" t="s">
        <v>53</v>
      </c>
      <c r="Z247" s="575" t="s">
        <v>53</v>
      </c>
      <c r="AA247" s="575" t="s">
        <v>53</v>
      </c>
      <c r="AB247" s="733" t="s">
        <v>53</v>
      </c>
      <c r="AC247" s="389" t="s">
        <v>53</v>
      </c>
      <c r="AD247" s="227">
        <v>-13.0</v>
      </c>
      <c r="AE247" s="575" t="s">
        <v>53</v>
      </c>
      <c r="AF247" s="575" t="s">
        <v>53</v>
      </c>
      <c r="AG247" s="231" t="s">
        <v>53</v>
      </c>
      <c r="AH247" s="231" t="s">
        <v>53</v>
      </c>
      <c r="AI247" s="575" t="s">
        <v>53</v>
      </c>
      <c r="AJ247" s="575" t="s">
        <v>53</v>
      </c>
      <c r="AK247" s="575" t="s">
        <v>53</v>
      </c>
      <c r="AL247" s="575" t="s">
        <v>53</v>
      </c>
      <c r="AM247" s="575" t="s">
        <v>53</v>
      </c>
      <c r="AN247" s="231" t="s">
        <v>53</v>
      </c>
      <c r="AO247" s="231" t="s">
        <v>53</v>
      </c>
      <c r="AP247" s="231" t="s">
        <v>53</v>
      </c>
      <c r="AQ247" s="231" t="s">
        <v>53</v>
      </c>
      <c r="AR247" s="575" t="s">
        <v>53</v>
      </c>
      <c r="AS247" s="575" t="s">
        <v>53</v>
      </c>
      <c r="AT247" s="575" t="s">
        <v>53</v>
      </c>
      <c r="AU247" s="575" t="s">
        <v>53</v>
      </c>
      <c r="AV247" s="733" t="s">
        <v>53</v>
      </c>
      <c r="AW247" s="577" t="s">
        <v>53</v>
      </c>
      <c r="AX247" s="231" t="s">
        <v>53</v>
      </c>
      <c r="AY247" s="231" t="s">
        <v>53</v>
      </c>
      <c r="AZ247" s="575" t="s">
        <v>53</v>
      </c>
      <c r="BA247" s="231" t="s">
        <v>53</v>
      </c>
      <c r="BB247" s="232" t="s">
        <v>53</v>
      </c>
      <c r="BC247" s="805"/>
      <c r="BD247" s="406"/>
      <c r="BE247" s="406"/>
      <c r="BF247" s="406"/>
      <c r="BG247" s="406"/>
      <c r="BH247" s="406"/>
      <c r="BI247" s="406"/>
      <c r="BJ247" s="406"/>
      <c r="BK247" s="406"/>
      <c r="BL247" s="406"/>
      <c r="BM247" s="406"/>
      <c r="BN247" s="406"/>
      <c r="BO247" s="406"/>
      <c r="BP247" s="406"/>
      <c r="BQ247" s="406"/>
      <c r="BR247" s="406"/>
      <c r="BS247" s="406"/>
    </row>
    <row r="248">
      <c r="A248" s="272" t="s">
        <v>650</v>
      </c>
    </row>
    <row r="249">
      <c r="A249" s="273" t="s">
        <v>1740</v>
      </c>
      <c r="B249" s="494">
        <v>-0.3</v>
      </c>
      <c r="C249" s="409" t="s">
        <v>1012</v>
      </c>
      <c r="D249" s="409" t="s">
        <v>1741</v>
      </c>
      <c r="E249" s="278">
        <v>10.0</v>
      </c>
      <c r="F249" s="278">
        <v>15.0</v>
      </c>
      <c r="G249" s="278">
        <v>30.0</v>
      </c>
      <c r="H249" s="278">
        <v>25.0</v>
      </c>
      <c r="I249" s="280" t="s">
        <v>53</v>
      </c>
      <c r="J249" s="280" t="s">
        <v>53</v>
      </c>
      <c r="K249" s="364" t="s">
        <v>53</v>
      </c>
      <c r="L249" s="593" t="s">
        <v>53</v>
      </c>
      <c r="M249" s="322">
        <v>-7.0</v>
      </c>
      <c r="N249" s="322">
        <v>6.0</v>
      </c>
      <c r="O249" s="322">
        <v>-6.0</v>
      </c>
      <c r="P249" s="324">
        <v>0.06</v>
      </c>
      <c r="Q249" s="494">
        <v>95.0</v>
      </c>
      <c r="R249" s="322">
        <v>500.0</v>
      </c>
      <c r="S249" s="322">
        <v>234.0</v>
      </c>
      <c r="T249" s="314">
        <v>1.0</v>
      </c>
      <c r="U249" s="316">
        <v>14.0</v>
      </c>
      <c r="V249" s="314">
        <v>1.0</v>
      </c>
      <c r="W249" s="316">
        <v>8.0</v>
      </c>
      <c r="X249" s="316">
        <v>10.0</v>
      </c>
      <c r="Y249" s="591" t="s">
        <v>53</v>
      </c>
      <c r="Z249" s="591" t="s">
        <v>53</v>
      </c>
      <c r="AA249" s="591" t="s">
        <v>53</v>
      </c>
      <c r="AB249" s="649" t="s">
        <v>53</v>
      </c>
      <c r="AC249" s="366" t="s">
        <v>53</v>
      </c>
      <c r="AD249" s="322">
        <v>-15.0</v>
      </c>
      <c r="AE249" s="591" t="s">
        <v>53</v>
      </c>
      <c r="AF249" s="591" t="s">
        <v>53</v>
      </c>
      <c r="AG249" s="280" t="s">
        <v>53</v>
      </c>
      <c r="AH249" s="280" t="s">
        <v>53</v>
      </c>
      <c r="AI249" s="591" t="s">
        <v>53</v>
      </c>
      <c r="AJ249" s="591" t="s">
        <v>53</v>
      </c>
      <c r="AK249" s="591" t="s">
        <v>53</v>
      </c>
      <c r="AL249" s="591" t="s">
        <v>53</v>
      </c>
      <c r="AM249" s="591" t="s">
        <v>53</v>
      </c>
      <c r="AN249" s="322">
        <v>10.0</v>
      </c>
      <c r="AO249" s="312">
        <v>10.0</v>
      </c>
      <c r="AP249" s="322">
        <v>20.0</v>
      </c>
      <c r="AQ249" s="312">
        <v>20.0</v>
      </c>
      <c r="AR249" s="591" t="s">
        <v>53</v>
      </c>
      <c r="AS249" s="591" t="s">
        <v>53</v>
      </c>
      <c r="AT249" s="591" t="s">
        <v>53</v>
      </c>
      <c r="AU249" s="591" t="s">
        <v>53</v>
      </c>
      <c r="AV249" s="729" t="s">
        <v>53</v>
      </c>
      <c r="AW249" s="508">
        <v>15.0</v>
      </c>
      <c r="AX249" s="280" t="s">
        <v>53</v>
      </c>
      <c r="AY249" s="280" t="s">
        <v>53</v>
      </c>
      <c r="AZ249" s="591" t="s">
        <v>53</v>
      </c>
      <c r="BA249" s="280" t="s">
        <v>53</v>
      </c>
      <c r="BB249" s="364" t="s">
        <v>53</v>
      </c>
      <c r="BC249" s="802"/>
      <c r="BD249" s="233"/>
      <c r="BE249" s="233"/>
      <c r="BF249" s="233"/>
      <c r="BG249" s="233"/>
      <c r="BH249" s="233"/>
      <c r="BI249" s="233"/>
      <c r="BJ249" s="233"/>
      <c r="BK249" s="233"/>
      <c r="BL249" s="233"/>
      <c r="BM249" s="233"/>
      <c r="BN249" s="233"/>
      <c r="BO249" s="233"/>
      <c r="BP249" s="233"/>
      <c r="BQ249" s="233"/>
      <c r="BR249" s="233"/>
      <c r="BS249" s="233"/>
    </row>
    <row r="250">
      <c r="A250" s="215" t="s">
        <v>1742</v>
      </c>
      <c r="B250" s="204">
        <v>-0.25</v>
      </c>
      <c r="C250" s="332" t="s">
        <v>506</v>
      </c>
      <c r="D250" s="332" t="s">
        <v>1743</v>
      </c>
      <c r="E250" s="351">
        <v>21.0</v>
      </c>
      <c r="F250" s="351">
        <v>15.0</v>
      </c>
      <c r="G250" s="351">
        <v>40.0</v>
      </c>
      <c r="H250" s="351">
        <v>30.0</v>
      </c>
      <c r="I250" s="198" t="s">
        <v>53</v>
      </c>
      <c r="J250" s="198" t="s">
        <v>53</v>
      </c>
      <c r="K250" s="201" t="s">
        <v>53</v>
      </c>
      <c r="L250" s="771" t="s">
        <v>53</v>
      </c>
      <c r="M250" s="205">
        <v>-3.0</v>
      </c>
      <c r="N250" s="205">
        <v>3.0</v>
      </c>
      <c r="O250" s="205">
        <v>-25.0</v>
      </c>
      <c r="P250" s="203">
        <v>0.26</v>
      </c>
      <c r="Q250" s="204">
        <v>90.0</v>
      </c>
      <c r="R250" s="205">
        <v>400.0</v>
      </c>
      <c r="S250" s="205">
        <v>350.0</v>
      </c>
      <c r="T250" s="806">
        <v>42491.0</v>
      </c>
      <c r="U250" s="345">
        <v>8.0</v>
      </c>
      <c r="V250" s="806">
        <v>42491.0</v>
      </c>
      <c r="W250" s="345">
        <v>6.0</v>
      </c>
      <c r="X250" s="345">
        <v>15.0</v>
      </c>
      <c r="Y250" s="636" t="s">
        <v>53</v>
      </c>
      <c r="Z250" s="205">
        <v>-4.0</v>
      </c>
      <c r="AA250" s="636" t="s">
        <v>53</v>
      </c>
      <c r="AB250" s="662" t="s">
        <v>53</v>
      </c>
      <c r="AC250" s="202" t="s">
        <v>53</v>
      </c>
      <c r="AD250" s="205">
        <v>-20.0</v>
      </c>
      <c r="AE250" s="636" t="s">
        <v>53</v>
      </c>
      <c r="AF250" s="636" t="s">
        <v>53</v>
      </c>
      <c r="AG250" s="198" t="s">
        <v>53</v>
      </c>
      <c r="AH250" s="198" t="s">
        <v>53</v>
      </c>
      <c r="AI250" s="636" t="s">
        <v>53</v>
      </c>
      <c r="AJ250" s="636" t="s">
        <v>53</v>
      </c>
      <c r="AK250" s="636" t="s">
        <v>53</v>
      </c>
      <c r="AL250" s="636" t="s">
        <v>53</v>
      </c>
      <c r="AM250" s="636" t="s">
        <v>53</v>
      </c>
      <c r="AN250" s="198" t="s">
        <v>53</v>
      </c>
      <c r="AO250" s="198" t="s">
        <v>53</v>
      </c>
      <c r="AP250" s="198" t="s">
        <v>53</v>
      </c>
      <c r="AQ250" s="198" t="s">
        <v>53</v>
      </c>
      <c r="AR250" s="636" t="s">
        <v>53</v>
      </c>
      <c r="AS250" s="636" t="s">
        <v>53</v>
      </c>
      <c r="AT250" s="636" t="s">
        <v>53</v>
      </c>
      <c r="AU250" s="636" t="s">
        <v>53</v>
      </c>
      <c r="AV250" s="731" t="s">
        <v>53</v>
      </c>
      <c r="AW250" s="784" t="s">
        <v>53</v>
      </c>
      <c r="AX250" s="198" t="s">
        <v>53</v>
      </c>
      <c r="AY250" s="198" t="s">
        <v>53</v>
      </c>
      <c r="AZ250" s="636" t="s">
        <v>53</v>
      </c>
      <c r="BA250" s="198" t="s">
        <v>53</v>
      </c>
      <c r="BB250" s="201" t="s">
        <v>53</v>
      </c>
      <c r="BC250" s="803"/>
    </row>
    <row r="251">
      <c r="A251" s="225" t="s">
        <v>1744</v>
      </c>
      <c r="B251" s="432">
        <v>-1.0</v>
      </c>
      <c r="C251" s="385">
        <v>5.0</v>
      </c>
      <c r="D251" s="385">
        <v>-27.0</v>
      </c>
      <c r="E251" s="385">
        <v>52.0</v>
      </c>
      <c r="F251" s="385">
        <v>62.0</v>
      </c>
      <c r="G251" s="385">
        <v>30.0</v>
      </c>
      <c r="H251" s="385">
        <v>30.0</v>
      </c>
      <c r="I251" s="231" t="s">
        <v>53</v>
      </c>
      <c r="J251" s="231" t="s">
        <v>53</v>
      </c>
      <c r="K251" s="232" t="s">
        <v>53</v>
      </c>
      <c r="L251" s="772" t="s">
        <v>53</v>
      </c>
      <c r="M251" s="227">
        <v>-20.0</v>
      </c>
      <c r="N251" s="227">
        <v>22.0</v>
      </c>
      <c r="O251" s="227">
        <v>-27.0</v>
      </c>
      <c r="P251" s="230">
        <v>0.21</v>
      </c>
      <c r="Q251" s="226">
        <v>105.0</v>
      </c>
      <c r="R251" s="227">
        <v>300.0</v>
      </c>
      <c r="S251" s="227">
        <v>367.0</v>
      </c>
      <c r="T251" s="807">
        <v>42493.0</v>
      </c>
      <c r="U251" s="403">
        <v>20.0</v>
      </c>
      <c r="V251" s="807">
        <v>42493.0</v>
      </c>
      <c r="W251" s="403">
        <v>15.0</v>
      </c>
      <c r="X251" s="403">
        <v>15.0</v>
      </c>
      <c r="Y251" s="575" t="s">
        <v>53</v>
      </c>
      <c r="Z251" s="227">
        <v>-5.0</v>
      </c>
      <c r="AA251" s="575" t="s">
        <v>53</v>
      </c>
      <c r="AB251" s="659" t="s">
        <v>53</v>
      </c>
      <c r="AC251" s="436" t="s">
        <v>53</v>
      </c>
      <c r="AD251" s="227">
        <v>-23.0</v>
      </c>
      <c r="AE251" s="575" t="s">
        <v>53</v>
      </c>
      <c r="AF251" s="575" t="s">
        <v>53</v>
      </c>
      <c r="AG251" s="231" t="s">
        <v>53</v>
      </c>
      <c r="AH251" s="231" t="s">
        <v>53</v>
      </c>
      <c r="AI251" s="575" t="s">
        <v>53</v>
      </c>
      <c r="AJ251" s="575" t="s">
        <v>53</v>
      </c>
      <c r="AK251" s="575" t="s">
        <v>53</v>
      </c>
      <c r="AL251" s="575" t="s">
        <v>53</v>
      </c>
      <c r="AM251" s="575" t="s">
        <v>53</v>
      </c>
      <c r="AN251" s="231" t="s">
        <v>53</v>
      </c>
      <c r="AO251" s="231" t="s">
        <v>53</v>
      </c>
      <c r="AP251" s="231" t="s">
        <v>53</v>
      </c>
      <c r="AQ251" s="231" t="s">
        <v>53</v>
      </c>
      <c r="AR251" s="575" t="s">
        <v>53</v>
      </c>
      <c r="AS251" s="575" t="s">
        <v>53</v>
      </c>
      <c r="AT251" s="575" t="s">
        <v>53</v>
      </c>
      <c r="AU251" s="575" t="s">
        <v>53</v>
      </c>
      <c r="AV251" s="733" t="s">
        <v>53</v>
      </c>
      <c r="AW251" s="577" t="s">
        <v>53</v>
      </c>
      <c r="AX251" s="231" t="s">
        <v>53</v>
      </c>
      <c r="AY251" s="231" t="s">
        <v>53</v>
      </c>
      <c r="AZ251" s="575" t="s">
        <v>53</v>
      </c>
      <c r="BA251" s="231" t="s">
        <v>53</v>
      </c>
      <c r="BB251" s="232" t="s">
        <v>53</v>
      </c>
      <c r="BC251" s="805"/>
      <c r="BD251" s="406"/>
      <c r="BE251" s="406"/>
      <c r="BF251" s="406"/>
      <c r="BG251" s="406"/>
      <c r="BH251" s="406"/>
      <c r="BI251" s="406"/>
      <c r="BJ251" s="406"/>
      <c r="BK251" s="406"/>
      <c r="BL251" s="406"/>
      <c r="BM251" s="406"/>
      <c r="BN251" s="406"/>
      <c r="BO251" s="406"/>
      <c r="BP251" s="406"/>
      <c r="BQ251" s="406"/>
      <c r="BR251" s="406"/>
      <c r="BS251" s="406"/>
    </row>
    <row r="252">
      <c r="A252" s="272" t="s">
        <v>902</v>
      </c>
    </row>
    <row r="253">
      <c r="A253" s="273" t="s">
        <v>1745</v>
      </c>
      <c r="B253" s="584" t="s">
        <v>1746</v>
      </c>
      <c r="C253" s="585">
        <v>6.0</v>
      </c>
      <c r="D253" s="585">
        <v>-15.0</v>
      </c>
      <c r="E253" s="318">
        <v>27.0</v>
      </c>
      <c r="F253" s="318">
        <v>15.0</v>
      </c>
      <c r="G253" s="318">
        <v>100.0</v>
      </c>
      <c r="H253" s="544">
        <v>500.0</v>
      </c>
      <c r="I253" s="280" t="s">
        <v>53</v>
      </c>
      <c r="J253" s="280" t="s">
        <v>53</v>
      </c>
      <c r="K253" s="364" t="s">
        <v>53</v>
      </c>
      <c r="L253" s="593" t="s">
        <v>53</v>
      </c>
      <c r="M253" s="587">
        <v>-30.0</v>
      </c>
      <c r="N253" s="318">
        <v>30.0</v>
      </c>
      <c r="O253" s="318">
        <v>-30.0</v>
      </c>
      <c r="P253" s="808" t="s">
        <v>1747</v>
      </c>
      <c r="Q253" s="588">
        <v>100.0</v>
      </c>
      <c r="R253" s="745">
        <v>0.0</v>
      </c>
      <c r="S253" s="318">
        <v>234.0</v>
      </c>
      <c r="T253" s="809">
        <v>42491.0</v>
      </c>
      <c r="U253" s="809">
        <v>42491.0</v>
      </c>
      <c r="V253" s="809">
        <v>42491.0</v>
      </c>
      <c r="W253" s="781">
        <v>42491.0</v>
      </c>
      <c r="X253" s="590">
        <v>15.0</v>
      </c>
      <c r="Y253" s="591" t="s">
        <v>53</v>
      </c>
      <c r="Z253" s="591" t="s">
        <v>53</v>
      </c>
      <c r="AA253" s="544">
        <v>-10.0</v>
      </c>
      <c r="AB253" s="649" t="s">
        <v>53</v>
      </c>
      <c r="AC253" s="366" t="s">
        <v>53</v>
      </c>
      <c r="AD253" s="318">
        <v>-30.0</v>
      </c>
      <c r="AE253" s="591" t="s">
        <v>53</v>
      </c>
      <c r="AF253" s="591" t="s">
        <v>53</v>
      </c>
      <c r="AG253" s="280" t="s">
        <v>53</v>
      </c>
      <c r="AH253" s="280" t="s">
        <v>53</v>
      </c>
      <c r="AI253" s="591" t="s">
        <v>53</v>
      </c>
      <c r="AJ253" s="591" t="s">
        <v>53</v>
      </c>
      <c r="AK253" s="591" t="s">
        <v>53</v>
      </c>
      <c r="AL253" s="591" t="s">
        <v>53</v>
      </c>
      <c r="AM253" s="591" t="s">
        <v>53</v>
      </c>
      <c r="AN253" s="280" t="s">
        <v>53</v>
      </c>
      <c r="AO253" s="280" t="s">
        <v>53</v>
      </c>
      <c r="AP253" s="280" t="s">
        <v>53</v>
      </c>
      <c r="AQ253" s="280" t="s">
        <v>53</v>
      </c>
      <c r="AR253" s="591" t="s">
        <v>53</v>
      </c>
      <c r="AS253" s="591" t="s">
        <v>53</v>
      </c>
      <c r="AT253" s="591" t="s">
        <v>53</v>
      </c>
      <c r="AU253" s="591" t="s">
        <v>53</v>
      </c>
      <c r="AV253" s="649" t="s">
        <v>53</v>
      </c>
      <c r="AW253" s="593" t="s">
        <v>53</v>
      </c>
      <c r="AX253" s="280" t="s">
        <v>53</v>
      </c>
      <c r="AY253" s="280" t="s">
        <v>53</v>
      </c>
      <c r="AZ253" s="591" t="s">
        <v>53</v>
      </c>
      <c r="BA253" s="280" t="s">
        <v>53</v>
      </c>
      <c r="BB253" s="364" t="s">
        <v>53</v>
      </c>
      <c r="BC253" s="802"/>
      <c r="BD253" s="233"/>
      <c r="BE253" s="233"/>
      <c r="BF253" s="233"/>
      <c r="BG253" s="233"/>
      <c r="BH253" s="233"/>
      <c r="BI253" s="233"/>
      <c r="BJ253" s="233"/>
      <c r="BK253" s="233"/>
      <c r="BL253" s="233"/>
      <c r="BM253" s="233"/>
      <c r="BN253" s="233"/>
      <c r="BO253" s="233"/>
      <c r="BP253" s="233"/>
      <c r="BQ253" s="233"/>
      <c r="BR253" s="233"/>
      <c r="BS253" s="233"/>
    </row>
    <row r="254">
      <c r="A254" s="215" t="s">
        <v>1748</v>
      </c>
      <c r="B254" s="710" t="s">
        <v>1146</v>
      </c>
      <c r="C254" s="709">
        <v>2.0</v>
      </c>
      <c r="D254" s="709">
        <v>-9.0</v>
      </c>
      <c r="E254" s="347">
        <v>40.0</v>
      </c>
      <c r="F254" s="347">
        <v>30.0</v>
      </c>
      <c r="G254" s="347">
        <v>10.0</v>
      </c>
      <c r="H254" s="713">
        <v>-15.0</v>
      </c>
      <c r="I254" s="198" t="s">
        <v>53</v>
      </c>
      <c r="J254" s="198" t="s">
        <v>53</v>
      </c>
      <c r="K254" s="201" t="s">
        <v>53</v>
      </c>
      <c r="L254" s="771" t="s">
        <v>53</v>
      </c>
      <c r="M254" s="347">
        <v>-10.0</v>
      </c>
      <c r="N254" s="347">
        <v>16.0</v>
      </c>
      <c r="O254" s="347">
        <v>-10.0</v>
      </c>
      <c r="P254" s="810" t="s">
        <v>1525</v>
      </c>
      <c r="Q254" s="797">
        <v>180.0</v>
      </c>
      <c r="R254" s="660">
        <v>100.0</v>
      </c>
      <c r="S254" s="347">
        <v>100.0</v>
      </c>
      <c r="T254" s="749">
        <v>7.0</v>
      </c>
      <c r="U254" s="749">
        <v>13.0</v>
      </c>
      <c r="V254" s="749">
        <v>5.0</v>
      </c>
      <c r="W254" s="749">
        <v>7.0</v>
      </c>
      <c r="X254" s="749">
        <v>15.0</v>
      </c>
      <c r="Y254" s="636" t="s">
        <v>53</v>
      </c>
      <c r="Z254" s="636" t="s">
        <v>53</v>
      </c>
      <c r="AA254" s="636" t="s">
        <v>53</v>
      </c>
      <c r="AB254" s="662" t="s">
        <v>53</v>
      </c>
      <c r="AC254" s="202" t="s">
        <v>53</v>
      </c>
      <c r="AD254" s="198" t="s">
        <v>53</v>
      </c>
      <c r="AE254" s="636" t="s">
        <v>53</v>
      </c>
      <c r="AF254" s="636" t="s">
        <v>53</v>
      </c>
      <c r="AG254" s="198" t="s">
        <v>53</v>
      </c>
      <c r="AH254" s="198" t="s">
        <v>53</v>
      </c>
      <c r="AI254" s="636" t="s">
        <v>53</v>
      </c>
      <c r="AJ254" s="636" t="s">
        <v>53</v>
      </c>
      <c r="AK254" s="636" t="s">
        <v>53</v>
      </c>
      <c r="AL254" s="636" t="s">
        <v>53</v>
      </c>
      <c r="AM254" s="636" t="s">
        <v>53</v>
      </c>
      <c r="AN254" s="198" t="s">
        <v>53</v>
      </c>
      <c r="AO254" s="198" t="s">
        <v>53</v>
      </c>
      <c r="AP254" s="198" t="s">
        <v>53</v>
      </c>
      <c r="AQ254" s="198" t="s">
        <v>53</v>
      </c>
      <c r="AR254" s="636" t="s">
        <v>53</v>
      </c>
      <c r="AS254" s="636" t="s">
        <v>53</v>
      </c>
      <c r="AT254" s="636" t="s">
        <v>53</v>
      </c>
      <c r="AU254" s="636" t="s">
        <v>53</v>
      </c>
      <c r="AV254" s="662" t="s">
        <v>53</v>
      </c>
      <c r="AW254" s="714">
        <v>5.0</v>
      </c>
      <c r="AX254" s="198" t="s">
        <v>53</v>
      </c>
      <c r="AY254" s="198" t="s">
        <v>53</v>
      </c>
      <c r="AZ254" s="636" t="s">
        <v>53</v>
      </c>
      <c r="BA254" s="198" t="s">
        <v>53</v>
      </c>
      <c r="BB254" s="201" t="s">
        <v>53</v>
      </c>
      <c r="BC254" s="803"/>
    </row>
    <row r="255">
      <c r="A255" s="215" t="s">
        <v>1749</v>
      </c>
      <c r="B255" s="708" t="s">
        <v>1750</v>
      </c>
      <c r="C255" s="709">
        <v>5.0</v>
      </c>
      <c r="D255" s="709">
        <v>-15.0</v>
      </c>
      <c r="E255" s="347">
        <v>55.0</v>
      </c>
      <c r="F255" s="347">
        <v>65.0</v>
      </c>
      <c r="G255" s="347">
        <v>10.0</v>
      </c>
      <c r="H255" s="351">
        <v>0.0</v>
      </c>
      <c r="I255" s="198" t="s">
        <v>53</v>
      </c>
      <c r="J255" s="198" t="s">
        <v>53</v>
      </c>
      <c r="K255" s="201" t="s">
        <v>53</v>
      </c>
      <c r="L255" s="771" t="s">
        <v>53</v>
      </c>
      <c r="M255" s="347">
        <v>-14.0</v>
      </c>
      <c r="N255" s="347">
        <v>17.0</v>
      </c>
      <c r="O255" s="347">
        <v>-27.0</v>
      </c>
      <c r="P255" s="810" t="s">
        <v>1751</v>
      </c>
      <c r="Q255" s="710">
        <v>95.0</v>
      </c>
      <c r="R255" s="553">
        <v>100.0</v>
      </c>
      <c r="S255" s="347">
        <v>167.0</v>
      </c>
      <c r="T255" s="712">
        <v>12.0</v>
      </c>
      <c r="U255" s="749">
        <v>33.0</v>
      </c>
      <c r="V255" s="712">
        <v>11.0</v>
      </c>
      <c r="W255" s="749">
        <v>17.0</v>
      </c>
      <c r="X255" s="749">
        <v>10.0</v>
      </c>
      <c r="Y255" s="636" t="s">
        <v>53</v>
      </c>
      <c r="Z255" s="347">
        <v>-7.0</v>
      </c>
      <c r="AA255" s="636" t="s">
        <v>53</v>
      </c>
      <c r="AB255" s="662" t="s">
        <v>53</v>
      </c>
      <c r="AC255" s="202" t="s">
        <v>53</v>
      </c>
      <c r="AD255" s="347">
        <v>-32.0</v>
      </c>
      <c r="AE255" s="636" t="s">
        <v>53</v>
      </c>
      <c r="AF255" s="636" t="s">
        <v>53</v>
      </c>
      <c r="AG255" s="198" t="s">
        <v>53</v>
      </c>
      <c r="AH255" s="198" t="s">
        <v>53</v>
      </c>
      <c r="AI255" s="636" t="s">
        <v>53</v>
      </c>
      <c r="AJ255" s="636" t="s">
        <v>53</v>
      </c>
      <c r="AK255" s="636" t="s">
        <v>53</v>
      </c>
      <c r="AL255" s="636" t="s">
        <v>53</v>
      </c>
      <c r="AM255" s="636" t="s">
        <v>53</v>
      </c>
      <c r="AN255" s="198" t="s">
        <v>53</v>
      </c>
      <c r="AO255" s="198" t="s">
        <v>53</v>
      </c>
      <c r="AP255" s="198" t="s">
        <v>53</v>
      </c>
      <c r="AQ255" s="198" t="s">
        <v>53</v>
      </c>
      <c r="AR255" s="636" t="s">
        <v>53</v>
      </c>
      <c r="AS255" s="636" t="s">
        <v>53</v>
      </c>
      <c r="AT255" s="636" t="s">
        <v>53</v>
      </c>
      <c r="AU255" s="636" t="s">
        <v>53</v>
      </c>
      <c r="AV255" s="662" t="s">
        <v>53</v>
      </c>
      <c r="AW255" s="771" t="s">
        <v>53</v>
      </c>
      <c r="AX255" s="198" t="s">
        <v>53</v>
      </c>
      <c r="AY255" s="198" t="s">
        <v>53</v>
      </c>
      <c r="AZ255" s="636" t="s">
        <v>53</v>
      </c>
      <c r="BA255" s="198" t="s">
        <v>53</v>
      </c>
      <c r="BB255" s="201" t="s">
        <v>53</v>
      </c>
      <c r="BC255" s="803"/>
    </row>
    <row r="256">
      <c r="A256" s="225" t="s">
        <v>1752</v>
      </c>
      <c r="B256" s="811" t="s">
        <v>1753</v>
      </c>
      <c r="C256" s="596">
        <v>5.0</v>
      </c>
      <c r="D256" s="596">
        <v>-15.0</v>
      </c>
      <c r="E256" s="440">
        <v>55.0</v>
      </c>
      <c r="F256" s="440">
        <v>65.0</v>
      </c>
      <c r="G256" s="440">
        <v>10.0</v>
      </c>
      <c r="H256" s="385">
        <v>0.0</v>
      </c>
      <c r="I256" s="231" t="s">
        <v>53</v>
      </c>
      <c r="J256" s="231" t="s">
        <v>53</v>
      </c>
      <c r="K256" s="232" t="s">
        <v>53</v>
      </c>
      <c r="L256" s="772" t="s">
        <v>53</v>
      </c>
      <c r="M256" s="440">
        <v>-18.0</v>
      </c>
      <c r="N256" s="440">
        <v>20.0</v>
      </c>
      <c r="O256" s="440">
        <v>-30.0</v>
      </c>
      <c r="P256" s="798" t="s">
        <v>173</v>
      </c>
      <c r="Q256" s="594">
        <v>95.0</v>
      </c>
      <c r="R256" s="603">
        <v>100.0</v>
      </c>
      <c r="S256" s="440">
        <v>184.0</v>
      </c>
      <c r="T256" s="605">
        <v>12.0</v>
      </c>
      <c r="U256" s="606">
        <v>33.0</v>
      </c>
      <c r="V256" s="605">
        <v>11.0</v>
      </c>
      <c r="W256" s="606">
        <v>17.0</v>
      </c>
      <c r="X256" s="606">
        <v>12.0</v>
      </c>
      <c r="Y256" s="575" t="s">
        <v>53</v>
      </c>
      <c r="Z256" s="440">
        <v>-7.0</v>
      </c>
      <c r="AA256" s="575" t="s">
        <v>53</v>
      </c>
      <c r="AB256" s="659" t="s">
        <v>53</v>
      </c>
      <c r="AC256" s="436" t="s">
        <v>53</v>
      </c>
      <c r="AD256" s="440">
        <v>-34.0</v>
      </c>
      <c r="AE256" s="575" t="s">
        <v>53</v>
      </c>
      <c r="AF256" s="575" t="s">
        <v>53</v>
      </c>
      <c r="AG256" s="231" t="s">
        <v>53</v>
      </c>
      <c r="AH256" s="231" t="s">
        <v>53</v>
      </c>
      <c r="AI256" s="575" t="s">
        <v>53</v>
      </c>
      <c r="AJ256" s="575" t="s">
        <v>53</v>
      </c>
      <c r="AK256" s="575" t="s">
        <v>53</v>
      </c>
      <c r="AL256" s="575" t="s">
        <v>53</v>
      </c>
      <c r="AM256" s="575" t="s">
        <v>53</v>
      </c>
      <c r="AN256" s="231" t="s">
        <v>53</v>
      </c>
      <c r="AO256" s="231" t="s">
        <v>53</v>
      </c>
      <c r="AP256" s="231" t="s">
        <v>53</v>
      </c>
      <c r="AQ256" s="231" t="s">
        <v>53</v>
      </c>
      <c r="AR256" s="575" t="s">
        <v>53</v>
      </c>
      <c r="AS256" s="575" t="s">
        <v>53</v>
      </c>
      <c r="AT256" s="575" t="s">
        <v>53</v>
      </c>
      <c r="AU256" s="575" t="s">
        <v>53</v>
      </c>
      <c r="AV256" s="659" t="s">
        <v>53</v>
      </c>
      <c r="AW256" s="772" t="s">
        <v>53</v>
      </c>
      <c r="AX256" s="231" t="s">
        <v>53</v>
      </c>
      <c r="AY256" s="231" t="s">
        <v>53</v>
      </c>
      <c r="AZ256" s="575" t="s">
        <v>53</v>
      </c>
      <c r="BA256" s="231" t="s">
        <v>53</v>
      </c>
      <c r="BB256" s="232" t="s">
        <v>53</v>
      </c>
      <c r="BC256" s="805"/>
      <c r="BD256" s="406"/>
      <c r="BE256" s="406"/>
      <c r="BF256" s="406"/>
      <c r="BG256" s="406"/>
      <c r="BH256" s="406"/>
      <c r="BI256" s="406"/>
      <c r="BJ256" s="406"/>
      <c r="BK256" s="406"/>
      <c r="BL256" s="406"/>
      <c r="BM256" s="406"/>
      <c r="BN256" s="406"/>
      <c r="BO256" s="406"/>
      <c r="BP256" s="406"/>
      <c r="BQ256" s="406"/>
      <c r="BR256" s="406"/>
      <c r="BS256" s="406"/>
    </row>
    <row r="257">
      <c r="A257" s="272" t="s">
        <v>710</v>
      </c>
    </row>
    <row r="258">
      <c r="A258" s="273" t="s">
        <v>1754</v>
      </c>
      <c r="B258" s="494">
        <v>-0.5</v>
      </c>
      <c r="C258" s="409" t="s">
        <v>1012</v>
      </c>
      <c r="D258" s="409" t="s">
        <v>1755</v>
      </c>
      <c r="E258" s="754">
        <v>40.0</v>
      </c>
      <c r="F258" s="278">
        <v>45.0</v>
      </c>
      <c r="G258" s="756">
        <v>55.0</v>
      </c>
      <c r="H258" s="278">
        <v>65.0</v>
      </c>
      <c r="I258" s="312">
        <v>120.0</v>
      </c>
      <c r="J258" s="322">
        <v>10.0</v>
      </c>
      <c r="K258" s="364" t="s">
        <v>53</v>
      </c>
      <c r="L258" s="593" t="s">
        <v>53</v>
      </c>
      <c r="M258" s="322">
        <v>-4.0</v>
      </c>
      <c r="N258" s="322">
        <v>7.0</v>
      </c>
      <c r="O258" s="322">
        <v>-3.0</v>
      </c>
      <c r="P258" s="324">
        <v>0.05</v>
      </c>
      <c r="Q258" s="494">
        <v>95.0</v>
      </c>
      <c r="R258" s="312">
        <v>100.0</v>
      </c>
      <c r="S258" s="322">
        <v>467.0</v>
      </c>
      <c r="T258" s="781">
        <v>42492.0</v>
      </c>
      <c r="U258" s="316">
        <v>25.0</v>
      </c>
      <c r="V258" s="781">
        <v>42492.0</v>
      </c>
      <c r="W258" s="316">
        <v>15.0</v>
      </c>
      <c r="X258" s="316">
        <v>10.0</v>
      </c>
      <c r="Y258" s="322">
        <v>10.0</v>
      </c>
      <c r="Z258" s="322">
        <v>-4.0</v>
      </c>
      <c r="AA258" s="312">
        <v>-10.0</v>
      </c>
      <c r="AB258" s="324">
        <v>20.0</v>
      </c>
      <c r="AC258" s="366" t="s">
        <v>53</v>
      </c>
      <c r="AD258" s="322">
        <v>-21.0</v>
      </c>
      <c r="AE258" s="591" t="s">
        <v>53</v>
      </c>
      <c r="AF258" s="591" t="s">
        <v>53</v>
      </c>
      <c r="AG258" s="280" t="s">
        <v>53</v>
      </c>
      <c r="AH258" s="280" t="s">
        <v>53</v>
      </c>
      <c r="AI258" s="591" t="s">
        <v>53</v>
      </c>
      <c r="AJ258" s="591" t="s">
        <v>53</v>
      </c>
      <c r="AK258" s="591" t="s">
        <v>53</v>
      </c>
      <c r="AL258" s="591" t="s">
        <v>53</v>
      </c>
      <c r="AM258" s="591" t="s">
        <v>53</v>
      </c>
      <c r="AN258" s="280" t="s">
        <v>53</v>
      </c>
      <c r="AO258" s="280" t="s">
        <v>53</v>
      </c>
      <c r="AP258" s="280" t="s">
        <v>53</v>
      </c>
      <c r="AQ258" s="280" t="s">
        <v>53</v>
      </c>
      <c r="AR258" s="591" t="s">
        <v>53</v>
      </c>
      <c r="AS258" s="591" t="s">
        <v>53</v>
      </c>
      <c r="AT258" s="591" t="s">
        <v>53</v>
      </c>
      <c r="AU258" s="591" t="s">
        <v>53</v>
      </c>
      <c r="AV258" s="649" t="s">
        <v>53</v>
      </c>
      <c r="AW258" s="593" t="s">
        <v>53</v>
      </c>
      <c r="AX258" s="280" t="s">
        <v>53</v>
      </c>
      <c r="AY258" s="280" t="s">
        <v>53</v>
      </c>
      <c r="AZ258" s="591" t="s">
        <v>53</v>
      </c>
      <c r="BA258" s="280" t="s">
        <v>53</v>
      </c>
      <c r="BB258" s="364" t="s">
        <v>53</v>
      </c>
      <c r="BC258" s="802"/>
      <c r="BD258" s="233"/>
      <c r="BE258" s="233"/>
      <c r="BF258" s="233"/>
      <c r="BG258" s="233"/>
      <c r="BH258" s="233"/>
      <c r="BI258" s="233"/>
      <c r="BJ258" s="233"/>
      <c r="BK258" s="233"/>
      <c r="BL258" s="233"/>
      <c r="BM258" s="233"/>
      <c r="BN258" s="233"/>
      <c r="BO258" s="233"/>
      <c r="BP258" s="233"/>
      <c r="BQ258" s="233"/>
      <c r="BR258" s="233"/>
      <c r="BS258" s="233"/>
    </row>
    <row r="259">
      <c r="A259" s="215" t="s">
        <v>1756</v>
      </c>
      <c r="B259" s="204">
        <v>-0.65</v>
      </c>
      <c r="C259" s="332" t="s">
        <v>1122</v>
      </c>
      <c r="D259" s="332" t="s">
        <v>1755</v>
      </c>
      <c r="E259" s="757">
        <v>40.0</v>
      </c>
      <c r="F259" s="351">
        <v>55.0</v>
      </c>
      <c r="G259" s="758">
        <v>60.0</v>
      </c>
      <c r="H259" s="351">
        <v>70.0</v>
      </c>
      <c r="I259" s="206">
        <v>130.0</v>
      </c>
      <c r="J259" s="205">
        <v>10.0</v>
      </c>
      <c r="K259" s="201" t="s">
        <v>53</v>
      </c>
      <c r="L259" s="771" t="s">
        <v>53</v>
      </c>
      <c r="M259" s="205">
        <v>-6.0</v>
      </c>
      <c r="N259" s="205">
        <v>4.0</v>
      </c>
      <c r="O259" s="205">
        <v>-4.0</v>
      </c>
      <c r="P259" s="203">
        <v>0.12</v>
      </c>
      <c r="Q259" s="204">
        <v>100.0</v>
      </c>
      <c r="R259" s="206">
        <v>100.0</v>
      </c>
      <c r="S259" s="205">
        <v>484.0</v>
      </c>
      <c r="T259" s="711">
        <v>42493.0</v>
      </c>
      <c r="U259" s="429">
        <v>50.0</v>
      </c>
      <c r="V259" s="711">
        <v>42493.0</v>
      </c>
      <c r="W259" s="345">
        <v>20.0</v>
      </c>
      <c r="X259" s="345">
        <v>15.0</v>
      </c>
      <c r="Y259" s="205">
        <v>30.0</v>
      </c>
      <c r="Z259" s="205">
        <v>-3.0</v>
      </c>
      <c r="AA259" s="206">
        <v>-20.0</v>
      </c>
      <c r="AB259" s="203">
        <v>20.0</v>
      </c>
      <c r="AC259" s="202" t="s">
        <v>53</v>
      </c>
      <c r="AD259" s="205">
        <v>-25.0</v>
      </c>
      <c r="AE259" s="636" t="s">
        <v>53</v>
      </c>
      <c r="AF259" s="636" t="s">
        <v>53</v>
      </c>
      <c r="AG259" s="198" t="s">
        <v>53</v>
      </c>
      <c r="AH259" s="198" t="s">
        <v>53</v>
      </c>
      <c r="AI259" s="636" t="s">
        <v>53</v>
      </c>
      <c r="AJ259" s="636" t="s">
        <v>53</v>
      </c>
      <c r="AK259" s="636" t="s">
        <v>53</v>
      </c>
      <c r="AL259" s="636" t="s">
        <v>53</v>
      </c>
      <c r="AM259" s="636" t="s">
        <v>53</v>
      </c>
      <c r="AN259" s="198" t="s">
        <v>53</v>
      </c>
      <c r="AO259" s="198" t="s">
        <v>53</v>
      </c>
      <c r="AP259" s="198" t="s">
        <v>53</v>
      </c>
      <c r="AQ259" s="198" t="s">
        <v>53</v>
      </c>
      <c r="AR259" s="636" t="s">
        <v>53</v>
      </c>
      <c r="AS259" s="636" t="s">
        <v>53</v>
      </c>
      <c r="AT259" s="636" t="s">
        <v>53</v>
      </c>
      <c r="AU259" s="636" t="s">
        <v>53</v>
      </c>
      <c r="AV259" s="662" t="s">
        <v>53</v>
      </c>
      <c r="AW259" s="771" t="s">
        <v>53</v>
      </c>
      <c r="AX259" s="198" t="s">
        <v>53</v>
      </c>
      <c r="AY259" s="198" t="s">
        <v>53</v>
      </c>
      <c r="AZ259" s="636" t="s">
        <v>53</v>
      </c>
      <c r="BA259" s="198" t="s">
        <v>53</v>
      </c>
      <c r="BB259" s="201" t="s">
        <v>53</v>
      </c>
      <c r="BC259" s="803"/>
    </row>
    <row r="260">
      <c r="A260" s="215" t="s">
        <v>1757</v>
      </c>
      <c r="B260" s="204">
        <v>-0.3</v>
      </c>
      <c r="C260" s="332" t="s">
        <v>611</v>
      </c>
      <c r="D260" s="332" t="s">
        <v>1718</v>
      </c>
      <c r="E260" s="757">
        <v>35.0</v>
      </c>
      <c r="F260" s="351">
        <v>40.0</v>
      </c>
      <c r="G260" s="758">
        <v>40.0</v>
      </c>
      <c r="H260" s="351">
        <v>40.0</v>
      </c>
      <c r="I260" s="206">
        <v>70.0</v>
      </c>
      <c r="J260" s="206">
        <v>20.0</v>
      </c>
      <c r="K260" s="201" t="s">
        <v>53</v>
      </c>
      <c r="L260" s="771" t="s">
        <v>53</v>
      </c>
      <c r="M260" s="205">
        <v>-22.0</v>
      </c>
      <c r="N260" s="205">
        <v>4.0</v>
      </c>
      <c r="O260" s="205">
        <v>15.0</v>
      </c>
      <c r="P260" s="203">
        <v>0.03</v>
      </c>
      <c r="Q260" s="204">
        <v>95.0</v>
      </c>
      <c r="R260" s="206">
        <v>200.0</v>
      </c>
      <c r="S260" s="205">
        <v>450.0</v>
      </c>
      <c r="T260" s="711">
        <v>42492.0</v>
      </c>
      <c r="U260" s="345">
        <v>20.0</v>
      </c>
      <c r="V260" s="711">
        <v>42492.0</v>
      </c>
      <c r="W260" s="345">
        <v>15.0</v>
      </c>
      <c r="X260" s="345">
        <v>15.0</v>
      </c>
      <c r="Y260" s="636" t="s">
        <v>53</v>
      </c>
      <c r="Z260" s="205">
        <v>-8.0</v>
      </c>
      <c r="AA260" s="205">
        <v>-5.0</v>
      </c>
      <c r="AB260" s="662" t="s">
        <v>53</v>
      </c>
      <c r="AC260" s="202" t="s">
        <v>53</v>
      </c>
      <c r="AD260" s="205">
        <v>-17.0</v>
      </c>
      <c r="AE260" s="636" t="s">
        <v>53</v>
      </c>
      <c r="AF260" s="636" t="s">
        <v>53</v>
      </c>
      <c r="AG260" s="198" t="s">
        <v>53</v>
      </c>
      <c r="AH260" s="198" t="s">
        <v>53</v>
      </c>
      <c r="AI260" s="636" t="s">
        <v>53</v>
      </c>
      <c r="AJ260" s="636" t="s">
        <v>53</v>
      </c>
      <c r="AK260" s="636" t="s">
        <v>53</v>
      </c>
      <c r="AL260" s="636" t="s">
        <v>53</v>
      </c>
      <c r="AM260" s="636" t="s">
        <v>53</v>
      </c>
      <c r="AN260" s="198" t="s">
        <v>53</v>
      </c>
      <c r="AO260" s="198" t="s">
        <v>53</v>
      </c>
      <c r="AP260" s="198" t="s">
        <v>53</v>
      </c>
      <c r="AQ260" s="198" t="s">
        <v>53</v>
      </c>
      <c r="AR260" s="636" t="s">
        <v>53</v>
      </c>
      <c r="AS260" s="636" t="s">
        <v>53</v>
      </c>
      <c r="AT260" s="636" t="s">
        <v>53</v>
      </c>
      <c r="AU260" s="636" t="s">
        <v>53</v>
      </c>
      <c r="AV260" s="662" t="s">
        <v>53</v>
      </c>
      <c r="AW260" s="771" t="s">
        <v>53</v>
      </c>
      <c r="AX260" s="198" t="s">
        <v>53</v>
      </c>
      <c r="AY260" s="198" t="s">
        <v>53</v>
      </c>
      <c r="AZ260" s="636" t="s">
        <v>53</v>
      </c>
      <c r="BA260" s="198" t="s">
        <v>53</v>
      </c>
      <c r="BB260" s="201" t="s">
        <v>53</v>
      </c>
      <c r="BC260" s="803"/>
    </row>
    <row r="261">
      <c r="A261" s="215" t="s">
        <v>1758</v>
      </c>
      <c r="B261" s="204">
        <v>-0.7</v>
      </c>
      <c r="C261" s="332" t="s">
        <v>999</v>
      </c>
      <c r="D261" s="332" t="s">
        <v>1755</v>
      </c>
      <c r="E261" s="757">
        <v>50.0</v>
      </c>
      <c r="F261" s="351">
        <v>55.0</v>
      </c>
      <c r="G261" s="758">
        <v>75.0</v>
      </c>
      <c r="H261" s="351">
        <v>85.0</v>
      </c>
      <c r="I261" s="206">
        <v>70.0</v>
      </c>
      <c r="J261" s="205">
        <v>10.0</v>
      </c>
      <c r="K261" s="201" t="s">
        <v>53</v>
      </c>
      <c r="L261" s="771" t="s">
        <v>53</v>
      </c>
      <c r="M261" s="205">
        <v>-10.0</v>
      </c>
      <c r="N261" s="205">
        <v>10.0</v>
      </c>
      <c r="O261" s="205">
        <v>-26.0</v>
      </c>
      <c r="P261" s="203">
        <v>0.21</v>
      </c>
      <c r="Q261" s="204">
        <v>120.0</v>
      </c>
      <c r="R261" s="206">
        <v>100.0</v>
      </c>
      <c r="S261" s="205">
        <v>500.0</v>
      </c>
      <c r="T261" s="711">
        <v>42493.0</v>
      </c>
      <c r="U261" s="345">
        <v>20.0</v>
      </c>
      <c r="V261" s="711">
        <v>42493.0</v>
      </c>
      <c r="W261" s="345">
        <v>15.0</v>
      </c>
      <c r="X261" s="345">
        <v>15.0</v>
      </c>
      <c r="Y261" s="205">
        <v>40.0</v>
      </c>
      <c r="Z261" s="205">
        <v>-8.0</v>
      </c>
      <c r="AA261" s="206">
        <v>-10.0</v>
      </c>
      <c r="AB261" s="662" t="s">
        <v>53</v>
      </c>
      <c r="AC261" s="202" t="s">
        <v>53</v>
      </c>
      <c r="AD261" s="205">
        <v>-20.0</v>
      </c>
      <c r="AE261" s="636" t="s">
        <v>53</v>
      </c>
      <c r="AF261" s="636" t="s">
        <v>53</v>
      </c>
      <c r="AG261" s="198" t="s">
        <v>53</v>
      </c>
      <c r="AH261" s="198" t="s">
        <v>53</v>
      </c>
      <c r="AI261" s="636" t="s">
        <v>53</v>
      </c>
      <c r="AJ261" s="636" t="s">
        <v>53</v>
      </c>
      <c r="AK261" s="636" t="s">
        <v>53</v>
      </c>
      <c r="AL261" s="636" t="s">
        <v>53</v>
      </c>
      <c r="AM261" s="636" t="s">
        <v>53</v>
      </c>
      <c r="AN261" s="198" t="s">
        <v>53</v>
      </c>
      <c r="AO261" s="198" t="s">
        <v>53</v>
      </c>
      <c r="AP261" s="198" t="s">
        <v>53</v>
      </c>
      <c r="AQ261" s="198" t="s">
        <v>53</v>
      </c>
      <c r="AR261" s="636" t="s">
        <v>53</v>
      </c>
      <c r="AS261" s="636" t="s">
        <v>53</v>
      </c>
      <c r="AT261" s="636" t="s">
        <v>53</v>
      </c>
      <c r="AU261" s="636" t="s">
        <v>53</v>
      </c>
      <c r="AV261" s="662" t="s">
        <v>53</v>
      </c>
      <c r="AW261" s="771" t="s">
        <v>53</v>
      </c>
      <c r="AX261" s="198" t="s">
        <v>53</v>
      </c>
      <c r="AY261" s="198" t="s">
        <v>53</v>
      </c>
      <c r="AZ261" s="636" t="s">
        <v>53</v>
      </c>
      <c r="BA261" s="198" t="s">
        <v>53</v>
      </c>
      <c r="BB261" s="201" t="s">
        <v>53</v>
      </c>
      <c r="BC261" s="803"/>
    </row>
    <row r="262">
      <c r="A262" s="215" t="s">
        <v>1759</v>
      </c>
      <c r="B262" s="204">
        <v>-1.3</v>
      </c>
      <c r="C262" s="332" t="s">
        <v>611</v>
      </c>
      <c r="D262" s="332" t="s">
        <v>1614</v>
      </c>
      <c r="E262" s="757">
        <v>84.0</v>
      </c>
      <c r="F262" s="351">
        <v>85.0</v>
      </c>
      <c r="G262" s="758">
        <v>35.0</v>
      </c>
      <c r="H262" s="351">
        <v>80.0</v>
      </c>
      <c r="I262" s="206">
        <v>70.0</v>
      </c>
      <c r="J262" s="205">
        <v>10.0</v>
      </c>
      <c r="K262" s="201" t="s">
        <v>53</v>
      </c>
      <c r="L262" s="771" t="s">
        <v>53</v>
      </c>
      <c r="M262" s="205">
        <v>-22.0</v>
      </c>
      <c r="N262" s="205">
        <v>22.0</v>
      </c>
      <c r="O262" s="205">
        <v>-27.0</v>
      </c>
      <c r="P262" s="203">
        <v>0.22</v>
      </c>
      <c r="Q262" s="421">
        <v>160.0</v>
      </c>
      <c r="R262" s="206">
        <v>100.0</v>
      </c>
      <c r="S262" s="205">
        <v>517.0</v>
      </c>
      <c r="T262" s="345">
        <v>5.0</v>
      </c>
      <c r="U262" s="345">
        <v>20.0</v>
      </c>
      <c r="V262" s="345">
        <v>5.0</v>
      </c>
      <c r="W262" s="345">
        <v>15.0</v>
      </c>
      <c r="X262" s="345">
        <v>15.0</v>
      </c>
      <c r="Y262" s="205">
        <v>40.0</v>
      </c>
      <c r="Z262" s="205">
        <v>-8.0</v>
      </c>
      <c r="AA262" s="206">
        <v>10.0</v>
      </c>
      <c r="AB262" s="223">
        <v>25.0</v>
      </c>
      <c r="AC262" s="202" t="s">
        <v>53</v>
      </c>
      <c r="AD262" s="205">
        <v>-30.0</v>
      </c>
      <c r="AE262" s="636" t="s">
        <v>53</v>
      </c>
      <c r="AF262" s="636" t="s">
        <v>53</v>
      </c>
      <c r="AG262" s="198" t="s">
        <v>53</v>
      </c>
      <c r="AH262" s="198" t="s">
        <v>53</v>
      </c>
      <c r="AI262" s="636" t="s">
        <v>53</v>
      </c>
      <c r="AJ262" s="636" t="s">
        <v>53</v>
      </c>
      <c r="AK262" s="636" t="s">
        <v>53</v>
      </c>
      <c r="AL262" s="636" t="s">
        <v>53</v>
      </c>
      <c r="AM262" s="636" t="s">
        <v>53</v>
      </c>
      <c r="AN262" s="198" t="s">
        <v>53</v>
      </c>
      <c r="AO262" s="198" t="s">
        <v>53</v>
      </c>
      <c r="AP262" s="198" t="s">
        <v>53</v>
      </c>
      <c r="AQ262" s="198" t="s">
        <v>53</v>
      </c>
      <c r="AR262" s="636" t="s">
        <v>53</v>
      </c>
      <c r="AS262" s="636" t="s">
        <v>53</v>
      </c>
      <c r="AT262" s="636" t="s">
        <v>53</v>
      </c>
      <c r="AU262" s="636" t="s">
        <v>53</v>
      </c>
      <c r="AV262" s="662" t="s">
        <v>53</v>
      </c>
      <c r="AW262" s="771" t="s">
        <v>53</v>
      </c>
      <c r="AX262" s="198" t="s">
        <v>53</v>
      </c>
      <c r="AY262" s="198" t="s">
        <v>53</v>
      </c>
      <c r="AZ262" s="636" t="s">
        <v>53</v>
      </c>
      <c r="BA262" s="198" t="s">
        <v>53</v>
      </c>
      <c r="BB262" s="201" t="s">
        <v>53</v>
      </c>
      <c r="BC262" s="803"/>
    </row>
    <row r="263">
      <c r="A263" s="215" t="s">
        <v>1760</v>
      </c>
      <c r="B263" s="204">
        <v>0.2</v>
      </c>
      <c r="C263" s="332" t="s">
        <v>999</v>
      </c>
      <c r="D263" s="332" t="s">
        <v>1755</v>
      </c>
      <c r="E263" s="757">
        <v>50.0</v>
      </c>
      <c r="F263" s="351">
        <v>55.0</v>
      </c>
      <c r="G263" s="758">
        <v>75.0</v>
      </c>
      <c r="H263" s="351">
        <v>85.0</v>
      </c>
      <c r="I263" s="206">
        <v>70.0</v>
      </c>
      <c r="J263" s="205">
        <v>10.0</v>
      </c>
      <c r="K263" s="201" t="s">
        <v>53</v>
      </c>
      <c r="L263" s="771" t="s">
        <v>53</v>
      </c>
      <c r="M263" s="205">
        <v>-10.0</v>
      </c>
      <c r="N263" s="205">
        <v>10.0</v>
      </c>
      <c r="O263" s="205">
        <v>-26.0</v>
      </c>
      <c r="P263" s="203">
        <v>0.21</v>
      </c>
      <c r="Q263" s="204">
        <v>120.0</v>
      </c>
      <c r="R263" s="206">
        <v>100.0</v>
      </c>
      <c r="S263" s="205">
        <v>534.0</v>
      </c>
      <c r="T263" s="711">
        <v>42494.0</v>
      </c>
      <c r="U263" s="345">
        <v>20.0</v>
      </c>
      <c r="V263" s="711">
        <v>42494.0</v>
      </c>
      <c r="W263" s="345">
        <v>15.0</v>
      </c>
      <c r="X263" s="345">
        <v>25.0</v>
      </c>
      <c r="Y263" s="206">
        <v>55.0</v>
      </c>
      <c r="Z263" s="205">
        <v>-8.0</v>
      </c>
      <c r="AA263" s="206">
        <v>-10.0</v>
      </c>
      <c r="AB263" s="662" t="s">
        <v>53</v>
      </c>
      <c r="AC263" s="202" t="s">
        <v>53</v>
      </c>
      <c r="AD263" s="205">
        <v>-12.0</v>
      </c>
      <c r="AE263" s="636" t="s">
        <v>53</v>
      </c>
      <c r="AF263" s="636" t="s">
        <v>53</v>
      </c>
      <c r="AG263" s="198" t="s">
        <v>53</v>
      </c>
      <c r="AH263" s="198" t="s">
        <v>53</v>
      </c>
      <c r="AI263" s="636" t="s">
        <v>53</v>
      </c>
      <c r="AJ263" s="636" t="s">
        <v>53</v>
      </c>
      <c r="AK263" s="636" t="s">
        <v>53</v>
      </c>
      <c r="AL263" s="636" t="s">
        <v>53</v>
      </c>
      <c r="AM263" s="636" t="s">
        <v>53</v>
      </c>
      <c r="AN263" s="198" t="s">
        <v>53</v>
      </c>
      <c r="AO263" s="198" t="s">
        <v>53</v>
      </c>
      <c r="AP263" s="198" t="s">
        <v>53</v>
      </c>
      <c r="AQ263" s="198" t="s">
        <v>53</v>
      </c>
      <c r="AR263" s="636" t="s">
        <v>53</v>
      </c>
      <c r="AS263" s="636" t="s">
        <v>53</v>
      </c>
      <c r="AT263" s="636" t="s">
        <v>53</v>
      </c>
      <c r="AU263" s="636" t="s">
        <v>53</v>
      </c>
      <c r="AV263" s="662" t="s">
        <v>53</v>
      </c>
      <c r="AW263" s="771" t="s">
        <v>53</v>
      </c>
      <c r="AX263" s="198" t="s">
        <v>53</v>
      </c>
      <c r="AY263" s="198" t="s">
        <v>53</v>
      </c>
      <c r="AZ263" s="636" t="s">
        <v>53</v>
      </c>
      <c r="BA263" s="198" t="s">
        <v>53</v>
      </c>
      <c r="BB263" s="201" t="s">
        <v>53</v>
      </c>
      <c r="BC263" s="803"/>
    </row>
    <row r="264">
      <c r="A264" s="215" t="s">
        <v>1761</v>
      </c>
      <c r="B264" s="426">
        <v>-1.35</v>
      </c>
      <c r="C264" s="332" t="s">
        <v>747</v>
      </c>
      <c r="D264" s="332" t="s">
        <v>1762</v>
      </c>
      <c r="E264" s="757">
        <v>96.0</v>
      </c>
      <c r="F264" s="351">
        <v>85.0</v>
      </c>
      <c r="G264" s="758">
        <v>45.0</v>
      </c>
      <c r="H264" s="351">
        <v>80.0</v>
      </c>
      <c r="I264" s="636" t="s">
        <v>53</v>
      </c>
      <c r="J264" s="636" t="s">
        <v>53</v>
      </c>
      <c r="K264" s="201" t="s">
        <v>53</v>
      </c>
      <c r="L264" s="771" t="s">
        <v>53</v>
      </c>
      <c r="M264" s="205">
        <v>-18.0</v>
      </c>
      <c r="N264" s="205">
        <v>22.0</v>
      </c>
      <c r="O264" s="205">
        <v>-27.0</v>
      </c>
      <c r="P264" s="203">
        <v>0.22</v>
      </c>
      <c r="Q264" s="421">
        <v>160.0</v>
      </c>
      <c r="R264" s="206">
        <v>100.0</v>
      </c>
      <c r="S264" s="205">
        <v>517.0</v>
      </c>
      <c r="T264" s="429">
        <v>12.0</v>
      </c>
      <c r="U264" s="345">
        <v>20.0</v>
      </c>
      <c r="V264" s="429">
        <v>12.0</v>
      </c>
      <c r="W264" s="345">
        <v>15.0</v>
      </c>
      <c r="X264" s="345">
        <v>20.0</v>
      </c>
      <c r="Y264" s="636" t="s">
        <v>53</v>
      </c>
      <c r="Z264" s="205">
        <v>-8.0</v>
      </c>
      <c r="AA264" s="205">
        <v>-5.0</v>
      </c>
      <c r="AB264" s="662" t="s">
        <v>53</v>
      </c>
      <c r="AC264" s="202" t="s">
        <v>53</v>
      </c>
      <c r="AD264" s="205">
        <v>-30.0</v>
      </c>
      <c r="AE264" s="636" t="s">
        <v>53</v>
      </c>
      <c r="AF264" s="636" t="s">
        <v>53</v>
      </c>
      <c r="AG264" s="198" t="s">
        <v>53</v>
      </c>
      <c r="AH264" s="198" t="s">
        <v>53</v>
      </c>
      <c r="AI264" s="636" t="s">
        <v>53</v>
      </c>
      <c r="AJ264" s="636" t="s">
        <v>53</v>
      </c>
      <c r="AK264" s="636" t="s">
        <v>53</v>
      </c>
      <c r="AL264" s="636" t="s">
        <v>53</v>
      </c>
      <c r="AM264" s="636" t="s">
        <v>53</v>
      </c>
      <c r="AN264" s="198" t="s">
        <v>53</v>
      </c>
      <c r="AO264" s="198" t="s">
        <v>53</v>
      </c>
      <c r="AP264" s="198" t="s">
        <v>53</v>
      </c>
      <c r="AQ264" s="198" t="s">
        <v>53</v>
      </c>
      <c r="AR264" s="636" t="s">
        <v>53</v>
      </c>
      <c r="AS264" s="636" t="s">
        <v>53</v>
      </c>
      <c r="AT264" s="636" t="s">
        <v>53</v>
      </c>
      <c r="AU264" s="636" t="s">
        <v>53</v>
      </c>
      <c r="AV264" s="662" t="s">
        <v>53</v>
      </c>
      <c r="AW264" s="771" t="s">
        <v>53</v>
      </c>
      <c r="AX264" s="198" t="s">
        <v>53</v>
      </c>
      <c r="AY264" s="198" t="s">
        <v>53</v>
      </c>
      <c r="AZ264" s="636" t="s">
        <v>53</v>
      </c>
      <c r="BA264" s="198" t="s">
        <v>53</v>
      </c>
      <c r="BB264" s="201" t="s">
        <v>53</v>
      </c>
      <c r="BC264" s="803"/>
    </row>
    <row r="265">
      <c r="A265" s="215" t="s">
        <v>1763</v>
      </c>
      <c r="B265" s="426">
        <v>-1.1</v>
      </c>
      <c r="C265" s="332" t="s">
        <v>1122</v>
      </c>
      <c r="D265" s="332" t="s">
        <v>1614</v>
      </c>
      <c r="E265" s="757">
        <v>60.0</v>
      </c>
      <c r="F265" s="351">
        <v>70.0</v>
      </c>
      <c r="G265" s="758">
        <v>75.0</v>
      </c>
      <c r="H265" s="351">
        <v>85.0</v>
      </c>
      <c r="I265" s="206">
        <v>150.0</v>
      </c>
      <c r="J265" s="205">
        <v>10.0</v>
      </c>
      <c r="K265" s="201" t="s">
        <v>53</v>
      </c>
      <c r="L265" s="771" t="s">
        <v>53</v>
      </c>
      <c r="M265" s="205">
        <v>-15.0</v>
      </c>
      <c r="N265" s="205">
        <v>20.0</v>
      </c>
      <c r="O265" s="205">
        <v>-26.0</v>
      </c>
      <c r="P265" s="203">
        <v>0.21</v>
      </c>
      <c r="Q265" s="204">
        <v>115.0</v>
      </c>
      <c r="R265" s="206">
        <v>100.0</v>
      </c>
      <c r="S265" s="218">
        <v>567.0</v>
      </c>
      <c r="T265" s="345">
        <v>7.0</v>
      </c>
      <c r="U265" s="429">
        <v>60.0</v>
      </c>
      <c r="V265" s="345">
        <v>7.0</v>
      </c>
      <c r="W265" s="345">
        <v>20.0</v>
      </c>
      <c r="X265" s="345">
        <v>15.0</v>
      </c>
      <c r="Y265" s="205">
        <v>40.0</v>
      </c>
      <c r="Z265" s="205">
        <v>-8.0</v>
      </c>
      <c r="AA265" s="206">
        <v>-10.0</v>
      </c>
      <c r="AB265" s="203">
        <v>20.0</v>
      </c>
      <c r="AC265" s="202" t="s">
        <v>53</v>
      </c>
      <c r="AD265" s="205">
        <v>-27.0</v>
      </c>
      <c r="AE265" s="636" t="s">
        <v>53</v>
      </c>
      <c r="AF265" s="636" t="s">
        <v>53</v>
      </c>
      <c r="AG265" s="198" t="s">
        <v>53</v>
      </c>
      <c r="AH265" s="198" t="s">
        <v>53</v>
      </c>
      <c r="AI265" s="636" t="s">
        <v>53</v>
      </c>
      <c r="AJ265" s="636" t="s">
        <v>53</v>
      </c>
      <c r="AK265" s="636" t="s">
        <v>53</v>
      </c>
      <c r="AL265" s="636" t="s">
        <v>53</v>
      </c>
      <c r="AM265" s="636" t="s">
        <v>53</v>
      </c>
      <c r="AN265" s="198" t="s">
        <v>53</v>
      </c>
      <c r="AO265" s="198" t="s">
        <v>53</v>
      </c>
      <c r="AP265" s="198" t="s">
        <v>53</v>
      </c>
      <c r="AQ265" s="198" t="s">
        <v>53</v>
      </c>
      <c r="AR265" s="636" t="s">
        <v>53</v>
      </c>
      <c r="AS265" s="636" t="s">
        <v>53</v>
      </c>
      <c r="AT265" s="636" t="s">
        <v>53</v>
      </c>
      <c r="AU265" s="636" t="s">
        <v>53</v>
      </c>
      <c r="AV265" s="662" t="s">
        <v>53</v>
      </c>
      <c r="AW265" s="771" t="s">
        <v>53</v>
      </c>
      <c r="AX265" s="198" t="s">
        <v>53</v>
      </c>
      <c r="AY265" s="198" t="s">
        <v>53</v>
      </c>
      <c r="AZ265" s="636" t="s">
        <v>53</v>
      </c>
      <c r="BA265" s="198" t="s">
        <v>53</v>
      </c>
      <c r="BB265" s="201" t="s">
        <v>53</v>
      </c>
      <c r="BC265" s="803"/>
    </row>
    <row r="266">
      <c r="A266" s="215" t="s">
        <v>1764</v>
      </c>
      <c r="B266" s="426">
        <v>-1.4</v>
      </c>
      <c r="C266" s="332" t="s">
        <v>1122</v>
      </c>
      <c r="D266" s="332" t="s">
        <v>1718</v>
      </c>
      <c r="E266" s="757">
        <v>85.0</v>
      </c>
      <c r="F266" s="351">
        <v>92.0</v>
      </c>
      <c r="G266" s="758">
        <v>80.0</v>
      </c>
      <c r="H266" s="351">
        <v>85.0</v>
      </c>
      <c r="I266" s="636" t="s">
        <v>53</v>
      </c>
      <c r="J266" s="636" t="s">
        <v>53</v>
      </c>
      <c r="K266" s="201" t="s">
        <v>53</v>
      </c>
      <c r="L266" s="771" t="s">
        <v>53</v>
      </c>
      <c r="M266" s="205">
        <v>-25.0</v>
      </c>
      <c r="N266" s="205">
        <v>23.0</v>
      </c>
      <c r="O266" s="205">
        <v>-28.0</v>
      </c>
      <c r="P266" s="203">
        <v>0.25</v>
      </c>
      <c r="Q266" s="421">
        <v>180.0</v>
      </c>
      <c r="R266" s="206">
        <v>100.0</v>
      </c>
      <c r="S266" s="218">
        <v>550.0</v>
      </c>
      <c r="T266" s="429">
        <v>12.0</v>
      </c>
      <c r="U266" s="345">
        <v>20.0</v>
      </c>
      <c r="V266" s="429">
        <v>12.0</v>
      </c>
      <c r="W266" s="345">
        <v>15.0</v>
      </c>
      <c r="X266" s="345">
        <v>30.0</v>
      </c>
      <c r="Y266" s="206">
        <v>60.0</v>
      </c>
      <c r="Z266" s="205">
        <v>-8.0</v>
      </c>
      <c r="AA266" s="205">
        <v>-5.0</v>
      </c>
      <c r="AB266" s="662" t="s">
        <v>53</v>
      </c>
      <c r="AC266" s="202" t="s">
        <v>53</v>
      </c>
      <c r="AD266" s="205">
        <v>-35.0</v>
      </c>
      <c r="AE266" s="636" t="s">
        <v>53</v>
      </c>
      <c r="AF266" s="636" t="s">
        <v>53</v>
      </c>
      <c r="AG266" s="198" t="s">
        <v>53</v>
      </c>
      <c r="AH266" s="198" t="s">
        <v>53</v>
      </c>
      <c r="AI266" s="636" t="s">
        <v>53</v>
      </c>
      <c r="AJ266" s="636" t="s">
        <v>53</v>
      </c>
      <c r="AK266" s="636" t="s">
        <v>53</v>
      </c>
      <c r="AL266" s="636" t="s">
        <v>53</v>
      </c>
      <c r="AM266" s="636" t="s">
        <v>53</v>
      </c>
      <c r="AN266" s="198" t="s">
        <v>53</v>
      </c>
      <c r="AO266" s="198" t="s">
        <v>53</v>
      </c>
      <c r="AP266" s="198" t="s">
        <v>53</v>
      </c>
      <c r="AQ266" s="198" t="s">
        <v>53</v>
      </c>
      <c r="AR266" s="636" t="s">
        <v>53</v>
      </c>
      <c r="AS266" s="636" t="s">
        <v>53</v>
      </c>
      <c r="AT266" s="636" t="s">
        <v>53</v>
      </c>
      <c r="AU266" s="636" t="s">
        <v>53</v>
      </c>
      <c r="AV266" s="662" t="s">
        <v>53</v>
      </c>
      <c r="AW266" s="771" t="s">
        <v>53</v>
      </c>
      <c r="AX266" s="198" t="s">
        <v>53</v>
      </c>
      <c r="AY266" s="198" t="s">
        <v>53</v>
      </c>
      <c r="AZ266" s="636" t="s">
        <v>53</v>
      </c>
      <c r="BA266" s="198" t="s">
        <v>53</v>
      </c>
      <c r="BB266" s="201" t="s">
        <v>53</v>
      </c>
      <c r="BC266" s="803"/>
    </row>
    <row r="267">
      <c r="A267" s="215" t="s">
        <v>1765</v>
      </c>
      <c r="B267" s="426">
        <v>-1.0</v>
      </c>
      <c r="C267" s="332" t="s">
        <v>999</v>
      </c>
      <c r="D267" s="332" t="s">
        <v>1718</v>
      </c>
      <c r="E267" s="757">
        <v>75.0</v>
      </c>
      <c r="F267" s="351">
        <v>75.0</v>
      </c>
      <c r="G267" s="758">
        <v>70.0</v>
      </c>
      <c r="H267" s="351">
        <v>50.0</v>
      </c>
      <c r="I267" s="206">
        <v>70.0</v>
      </c>
      <c r="J267" s="206">
        <v>20.0</v>
      </c>
      <c r="K267" s="201" t="s">
        <v>53</v>
      </c>
      <c r="L267" s="771" t="s">
        <v>53</v>
      </c>
      <c r="M267" s="218">
        <v>-28.0</v>
      </c>
      <c r="N267" s="205">
        <v>29.0</v>
      </c>
      <c r="O267" s="205">
        <v>15.0</v>
      </c>
      <c r="P267" s="203">
        <v>0.05</v>
      </c>
      <c r="Q267" s="204">
        <v>105.0</v>
      </c>
      <c r="R267" s="206">
        <v>100.0</v>
      </c>
      <c r="S267" s="218">
        <v>567.0</v>
      </c>
      <c r="T267" s="345">
        <v>9.0</v>
      </c>
      <c r="U267" s="345">
        <v>20.0</v>
      </c>
      <c r="V267" s="345">
        <v>9.0</v>
      </c>
      <c r="W267" s="345">
        <v>15.0</v>
      </c>
      <c r="X267" s="345">
        <v>20.0</v>
      </c>
      <c r="Y267" s="206">
        <v>50.0</v>
      </c>
      <c r="Z267" s="205">
        <v>-8.0</v>
      </c>
      <c r="AA267" s="205">
        <v>-5.0</v>
      </c>
      <c r="AB267" s="662" t="s">
        <v>53</v>
      </c>
      <c r="AC267" s="202" t="s">
        <v>53</v>
      </c>
      <c r="AD267" s="205">
        <v>-35.0</v>
      </c>
      <c r="AE267" s="636" t="s">
        <v>53</v>
      </c>
      <c r="AF267" s="636" t="s">
        <v>53</v>
      </c>
      <c r="AG267" s="198" t="s">
        <v>53</v>
      </c>
      <c r="AH267" s="198" t="s">
        <v>53</v>
      </c>
      <c r="AI267" s="636" t="s">
        <v>53</v>
      </c>
      <c r="AJ267" s="636" t="s">
        <v>53</v>
      </c>
      <c r="AK267" s="636" t="s">
        <v>53</v>
      </c>
      <c r="AL267" s="636" t="s">
        <v>53</v>
      </c>
      <c r="AM267" s="636" t="s">
        <v>53</v>
      </c>
      <c r="AN267" s="198" t="s">
        <v>53</v>
      </c>
      <c r="AO267" s="198" t="s">
        <v>53</v>
      </c>
      <c r="AP267" s="198" t="s">
        <v>53</v>
      </c>
      <c r="AQ267" s="198" t="s">
        <v>53</v>
      </c>
      <c r="AR267" s="636" t="s">
        <v>53</v>
      </c>
      <c r="AS267" s="636" t="s">
        <v>53</v>
      </c>
      <c r="AT267" s="636" t="s">
        <v>53</v>
      </c>
      <c r="AU267" s="636" t="s">
        <v>53</v>
      </c>
      <c r="AV267" s="662" t="s">
        <v>53</v>
      </c>
      <c r="AW267" s="771" t="s">
        <v>53</v>
      </c>
      <c r="AX267" s="198" t="s">
        <v>53</v>
      </c>
      <c r="AY267" s="198" t="s">
        <v>53</v>
      </c>
      <c r="AZ267" s="636" t="s">
        <v>53</v>
      </c>
      <c r="BA267" s="198" t="s">
        <v>53</v>
      </c>
      <c r="BB267" s="201" t="s">
        <v>53</v>
      </c>
      <c r="BC267" s="803"/>
    </row>
    <row r="268">
      <c r="A268" s="215" t="s">
        <v>1766</v>
      </c>
      <c r="B268" s="204">
        <v>-0.6</v>
      </c>
      <c r="C268" s="332" t="s">
        <v>1128</v>
      </c>
      <c r="D268" s="332" t="s">
        <v>1718</v>
      </c>
      <c r="E268" s="757">
        <v>45.0</v>
      </c>
      <c r="F268" s="351">
        <v>70.0</v>
      </c>
      <c r="G268" s="758">
        <v>80.0</v>
      </c>
      <c r="H268" s="351">
        <v>90.0</v>
      </c>
      <c r="I268" s="206">
        <v>70.0</v>
      </c>
      <c r="J268" s="205">
        <v>10.0</v>
      </c>
      <c r="K268" s="201" t="s">
        <v>53</v>
      </c>
      <c r="L268" s="771" t="s">
        <v>53</v>
      </c>
      <c r="M268" s="205">
        <v>-10.0</v>
      </c>
      <c r="N268" s="205">
        <v>10.0</v>
      </c>
      <c r="O268" s="205">
        <v>-26.0</v>
      </c>
      <c r="P268" s="203">
        <v>0.21</v>
      </c>
      <c r="Q268" s="204">
        <v>110.0</v>
      </c>
      <c r="R268" s="206">
        <v>100.0</v>
      </c>
      <c r="S268" s="218">
        <v>567.0</v>
      </c>
      <c r="T268" s="711">
        <v>42494.0</v>
      </c>
      <c r="U268" s="345">
        <v>23.0</v>
      </c>
      <c r="V268" s="711">
        <v>42494.0</v>
      </c>
      <c r="W268" s="345">
        <v>17.0</v>
      </c>
      <c r="X268" s="345">
        <v>15.0</v>
      </c>
      <c r="Y268" s="205">
        <v>40.0</v>
      </c>
      <c r="Z268" s="205">
        <v>-8.0</v>
      </c>
      <c r="AA268" s="206">
        <v>10.0</v>
      </c>
      <c r="AB268" s="662" t="s">
        <v>53</v>
      </c>
      <c r="AC268" s="202" t="s">
        <v>53</v>
      </c>
      <c r="AD268" s="205">
        <v>-18.0</v>
      </c>
      <c r="AE268" s="636" t="s">
        <v>53</v>
      </c>
      <c r="AF268" s="636" t="s">
        <v>53</v>
      </c>
      <c r="AG268" s="198" t="s">
        <v>53</v>
      </c>
      <c r="AH268" s="198" t="s">
        <v>53</v>
      </c>
      <c r="AI268" s="636" t="s">
        <v>53</v>
      </c>
      <c r="AJ268" s="636" t="s">
        <v>53</v>
      </c>
      <c r="AK268" s="636" t="s">
        <v>53</v>
      </c>
      <c r="AL268" s="636" t="s">
        <v>53</v>
      </c>
      <c r="AM268" s="636" t="s">
        <v>53</v>
      </c>
      <c r="AN268" s="198" t="s">
        <v>53</v>
      </c>
      <c r="AO268" s="198" t="s">
        <v>53</v>
      </c>
      <c r="AP268" s="198" t="s">
        <v>53</v>
      </c>
      <c r="AQ268" s="198" t="s">
        <v>53</v>
      </c>
      <c r="AR268" s="636" t="s">
        <v>53</v>
      </c>
      <c r="AS268" s="636" t="s">
        <v>53</v>
      </c>
      <c r="AT268" s="636" t="s">
        <v>53</v>
      </c>
      <c r="AU268" s="636" t="s">
        <v>53</v>
      </c>
      <c r="AV268" s="662" t="s">
        <v>53</v>
      </c>
      <c r="AW268" s="771" t="s">
        <v>53</v>
      </c>
      <c r="AX268" s="198" t="s">
        <v>53</v>
      </c>
      <c r="AY268" s="198" t="s">
        <v>53</v>
      </c>
      <c r="AZ268" s="636" t="s">
        <v>53</v>
      </c>
      <c r="BA268" s="198" t="s">
        <v>53</v>
      </c>
      <c r="BB268" s="201" t="s">
        <v>53</v>
      </c>
      <c r="BC268" s="803"/>
    </row>
    <row r="269">
      <c r="A269" s="215" t="s">
        <v>1767</v>
      </c>
      <c r="B269" s="426">
        <v>-1.1</v>
      </c>
      <c r="C269" s="332" t="s">
        <v>1122</v>
      </c>
      <c r="D269" s="332" t="s">
        <v>1741</v>
      </c>
      <c r="E269" s="757">
        <v>55.0</v>
      </c>
      <c r="F269" s="351">
        <v>62.0</v>
      </c>
      <c r="G269" s="758">
        <v>65.0</v>
      </c>
      <c r="H269" s="351">
        <v>80.0</v>
      </c>
      <c r="I269" s="206">
        <v>140.0</v>
      </c>
      <c r="J269" s="205">
        <v>10.0</v>
      </c>
      <c r="K269" s="201" t="s">
        <v>53</v>
      </c>
      <c r="L269" s="771" t="s">
        <v>53</v>
      </c>
      <c r="M269" s="205">
        <v>-15.0</v>
      </c>
      <c r="N269" s="205">
        <v>20.0</v>
      </c>
      <c r="O269" s="205">
        <v>-26.0</v>
      </c>
      <c r="P269" s="203">
        <v>0.21</v>
      </c>
      <c r="Q269" s="204">
        <v>105.0</v>
      </c>
      <c r="R269" s="206">
        <v>100.0</v>
      </c>
      <c r="S269" s="218">
        <v>550.0</v>
      </c>
      <c r="T269" s="345">
        <v>7.0</v>
      </c>
      <c r="U269" s="429">
        <v>50.0</v>
      </c>
      <c r="V269" s="345">
        <v>7.0</v>
      </c>
      <c r="W269" s="345">
        <v>18.0</v>
      </c>
      <c r="X269" s="345">
        <v>15.0</v>
      </c>
      <c r="Y269" s="205">
        <v>40.0</v>
      </c>
      <c r="Z269" s="205">
        <v>-8.0</v>
      </c>
      <c r="AA269" s="206">
        <v>-10.0</v>
      </c>
      <c r="AB269" s="203">
        <v>20.0</v>
      </c>
      <c r="AC269" s="202" t="s">
        <v>53</v>
      </c>
      <c r="AD269" s="205">
        <v>-27.0</v>
      </c>
      <c r="AE269" s="636" t="s">
        <v>53</v>
      </c>
      <c r="AF269" s="636" t="s">
        <v>53</v>
      </c>
      <c r="AG269" s="198" t="s">
        <v>53</v>
      </c>
      <c r="AH269" s="198" t="s">
        <v>53</v>
      </c>
      <c r="AI269" s="636" t="s">
        <v>53</v>
      </c>
      <c r="AJ269" s="636" t="s">
        <v>53</v>
      </c>
      <c r="AK269" s="636" t="s">
        <v>53</v>
      </c>
      <c r="AL269" s="636" t="s">
        <v>53</v>
      </c>
      <c r="AM269" s="636" t="s">
        <v>53</v>
      </c>
      <c r="AN269" s="198" t="s">
        <v>53</v>
      </c>
      <c r="AO269" s="198" t="s">
        <v>53</v>
      </c>
      <c r="AP269" s="198" t="s">
        <v>53</v>
      </c>
      <c r="AQ269" s="198" t="s">
        <v>53</v>
      </c>
      <c r="AR269" s="636" t="s">
        <v>53</v>
      </c>
      <c r="AS269" s="636" t="s">
        <v>53</v>
      </c>
      <c r="AT269" s="636" t="s">
        <v>53</v>
      </c>
      <c r="AU269" s="636" t="s">
        <v>53</v>
      </c>
      <c r="AV269" s="662" t="s">
        <v>53</v>
      </c>
      <c r="AW269" s="771" t="s">
        <v>53</v>
      </c>
      <c r="AX269" s="198" t="s">
        <v>53</v>
      </c>
      <c r="AY269" s="198" t="s">
        <v>53</v>
      </c>
      <c r="AZ269" s="636" t="s">
        <v>53</v>
      </c>
      <c r="BA269" s="198" t="s">
        <v>53</v>
      </c>
      <c r="BB269" s="201" t="s">
        <v>53</v>
      </c>
      <c r="BC269" s="803"/>
    </row>
    <row r="270">
      <c r="A270" s="225" t="s">
        <v>1768</v>
      </c>
      <c r="B270" s="226">
        <v>-0.7</v>
      </c>
      <c r="C270" s="377" t="s">
        <v>999</v>
      </c>
      <c r="D270" s="377" t="s">
        <v>1769</v>
      </c>
      <c r="E270" s="812">
        <v>70.0</v>
      </c>
      <c r="F270" s="385">
        <v>75.0</v>
      </c>
      <c r="G270" s="813">
        <v>80.0</v>
      </c>
      <c r="H270" s="385">
        <v>85.0</v>
      </c>
      <c r="I270" s="391">
        <v>70.0</v>
      </c>
      <c r="J270" s="391">
        <v>20.0</v>
      </c>
      <c r="K270" s="405">
        <v>35.0</v>
      </c>
      <c r="L270" s="772" t="s">
        <v>53</v>
      </c>
      <c r="M270" s="227">
        <v>10.0</v>
      </c>
      <c r="N270" s="391">
        <v>-15.0</v>
      </c>
      <c r="O270" s="227">
        <v>-30.0</v>
      </c>
      <c r="P270" s="230">
        <v>0.2</v>
      </c>
      <c r="Q270" s="226">
        <v>100.0</v>
      </c>
      <c r="R270" s="391">
        <v>100.0</v>
      </c>
      <c r="S270" s="395">
        <v>567.0</v>
      </c>
      <c r="T270" s="807">
        <v>42404.0</v>
      </c>
      <c r="U270" s="403">
        <v>35.0</v>
      </c>
      <c r="V270" s="807">
        <v>42404.0</v>
      </c>
      <c r="W270" s="403">
        <v>15.0</v>
      </c>
      <c r="X270" s="403">
        <v>15.0</v>
      </c>
      <c r="Y270" s="575" t="s">
        <v>53</v>
      </c>
      <c r="Z270" s="227">
        <v>-6.0</v>
      </c>
      <c r="AA270" s="391">
        <v>-10.0</v>
      </c>
      <c r="AB270" s="659" t="s">
        <v>53</v>
      </c>
      <c r="AC270" s="436" t="s">
        <v>53</v>
      </c>
      <c r="AD270" s="227">
        <v>-20.0</v>
      </c>
      <c r="AE270" s="575" t="s">
        <v>53</v>
      </c>
      <c r="AF270" s="575" t="s">
        <v>53</v>
      </c>
      <c r="AG270" s="231" t="s">
        <v>53</v>
      </c>
      <c r="AH270" s="231" t="s">
        <v>53</v>
      </c>
      <c r="AI270" s="575" t="s">
        <v>53</v>
      </c>
      <c r="AJ270" s="575" t="s">
        <v>53</v>
      </c>
      <c r="AK270" s="575" t="s">
        <v>53</v>
      </c>
      <c r="AL270" s="575" t="s">
        <v>53</v>
      </c>
      <c r="AM270" s="575" t="s">
        <v>53</v>
      </c>
      <c r="AN270" s="231" t="s">
        <v>53</v>
      </c>
      <c r="AO270" s="231" t="s">
        <v>53</v>
      </c>
      <c r="AP270" s="231" t="s">
        <v>53</v>
      </c>
      <c r="AQ270" s="231" t="s">
        <v>53</v>
      </c>
      <c r="AR270" s="575" t="s">
        <v>53</v>
      </c>
      <c r="AS270" s="575" t="s">
        <v>53</v>
      </c>
      <c r="AT270" s="575" t="s">
        <v>53</v>
      </c>
      <c r="AU270" s="575" t="s">
        <v>53</v>
      </c>
      <c r="AV270" s="659" t="s">
        <v>53</v>
      </c>
      <c r="AW270" s="772" t="s">
        <v>53</v>
      </c>
      <c r="AX270" s="231" t="s">
        <v>53</v>
      </c>
      <c r="AY270" s="231" t="s">
        <v>53</v>
      </c>
      <c r="AZ270" s="575" t="s">
        <v>53</v>
      </c>
      <c r="BA270" s="231" t="s">
        <v>53</v>
      </c>
      <c r="BB270" s="232" t="s">
        <v>53</v>
      </c>
      <c r="BC270" s="805"/>
      <c r="BD270" s="406"/>
      <c r="BE270" s="406"/>
      <c r="BF270" s="406"/>
      <c r="BG270" s="406"/>
      <c r="BH270" s="406"/>
      <c r="BI270" s="406"/>
      <c r="BJ270" s="406"/>
      <c r="BK270" s="406"/>
      <c r="BL270" s="406"/>
      <c r="BM270" s="406"/>
      <c r="BN270" s="406"/>
      <c r="BO270" s="406"/>
      <c r="BP270" s="406"/>
      <c r="BQ270" s="406"/>
      <c r="BR270" s="406"/>
      <c r="BS270" s="406"/>
    </row>
    <row r="271" ht="7.5" customHeight="1">
      <c r="A271" s="464"/>
      <c r="B271" s="464"/>
      <c r="C271" s="464"/>
      <c r="D271" s="464"/>
      <c r="E271" s="464"/>
      <c r="F271" s="464"/>
      <c r="G271" s="464"/>
      <c r="H271" s="464"/>
      <c r="I271" s="464"/>
      <c r="J271" s="464"/>
      <c r="K271" s="464"/>
      <c r="L271" s="464"/>
      <c r="M271" s="464"/>
      <c r="N271" s="464"/>
      <c r="O271" s="464"/>
      <c r="P271" s="464"/>
      <c r="Q271" s="464"/>
      <c r="R271" s="464"/>
      <c r="S271" s="464"/>
      <c r="T271" s="464"/>
      <c r="U271" s="464"/>
      <c r="V271" s="464"/>
      <c r="W271" s="464"/>
      <c r="X271" s="464"/>
      <c r="Y271" s="464"/>
      <c r="Z271" s="464"/>
      <c r="AA271" s="464"/>
      <c r="AB271" s="464"/>
      <c r="AC271" s="464"/>
      <c r="AD271" s="464"/>
      <c r="AE271" s="464"/>
      <c r="AF271" s="464"/>
      <c r="AG271" s="464"/>
      <c r="AH271" s="464"/>
      <c r="AI271" s="464"/>
      <c r="AJ271" s="464"/>
      <c r="AK271" s="464"/>
      <c r="AL271" s="464"/>
      <c r="AM271" s="464"/>
      <c r="AN271" s="464"/>
      <c r="AO271" s="464"/>
      <c r="AP271" s="464"/>
      <c r="AQ271" s="464"/>
      <c r="AR271" s="464"/>
      <c r="AS271" s="464"/>
      <c r="AT271" s="464"/>
      <c r="AU271" s="464"/>
      <c r="AV271" s="464"/>
      <c r="AW271" s="464"/>
      <c r="AX271" s="464"/>
      <c r="AY271" s="464"/>
      <c r="AZ271" s="464"/>
      <c r="BA271" s="464"/>
      <c r="BB271" s="464"/>
      <c r="BC271" s="464"/>
      <c r="BD271" s="464"/>
      <c r="BE271" s="464"/>
      <c r="BF271" s="464"/>
      <c r="BG271" s="464"/>
      <c r="BH271" s="464"/>
      <c r="BI271" s="464"/>
      <c r="BJ271" s="464"/>
      <c r="BK271" s="464"/>
      <c r="BL271" s="464"/>
      <c r="BM271" s="464"/>
      <c r="BN271" s="464"/>
      <c r="BO271" s="464"/>
      <c r="BP271" s="464"/>
      <c r="BQ271" s="464"/>
      <c r="BR271" s="464"/>
      <c r="BS271" s="464"/>
    </row>
    <row r="272">
      <c r="A272" s="271" t="s">
        <v>1770</v>
      </c>
    </row>
    <row r="273">
      <c r="A273" s="272" t="s">
        <v>503</v>
      </c>
    </row>
    <row r="274">
      <c r="A274" s="273" t="s">
        <v>1771</v>
      </c>
      <c r="B274" s="508">
        <v>-0.15</v>
      </c>
      <c r="C274" s="278">
        <v>0.0</v>
      </c>
      <c r="D274" s="409" t="s">
        <v>676</v>
      </c>
      <c r="E274" s="278">
        <v>15.0</v>
      </c>
      <c r="F274" s="278">
        <v>15.0</v>
      </c>
      <c r="G274" s="278">
        <v>15.0</v>
      </c>
      <c r="H274" s="278">
        <v>15.0</v>
      </c>
      <c r="I274" s="280" t="s">
        <v>53</v>
      </c>
      <c r="J274" s="280" t="s">
        <v>53</v>
      </c>
      <c r="K274" s="281" t="s">
        <v>53</v>
      </c>
      <c r="L274" s="274">
        <v>10.0</v>
      </c>
      <c r="M274" s="322">
        <v>-5.0</v>
      </c>
      <c r="N274" s="322">
        <v>5.0</v>
      </c>
      <c r="O274" s="322">
        <v>-5.0</v>
      </c>
      <c r="P274" s="513">
        <v>0.04</v>
      </c>
      <c r="Q274" s="508">
        <v>80.0</v>
      </c>
      <c r="R274" s="310">
        <v>1000.0</v>
      </c>
      <c r="S274" s="322">
        <v>84.0</v>
      </c>
      <c r="T274" s="316">
        <v>2.0</v>
      </c>
      <c r="U274" s="316">
        <v>10.0</v>
      </c>
      <c r="V274" s="316">
        <v>1.0</v>
      </c>
      <c r="W274" s="316">
        <v>5.0</v>
      </c>
      <c r="X274" s="316">
        <v>12.0</v>
      </c>
      <c r="Y274" s="280" t="s">
        <v>53</v>
      </c>
      <c r="Z274" s="591" t="s">
        <v>53</v>
      </c>
      <c r="AA274" s="591" t="s">
        <v>53</v>
      </c>
      <c r="AB274" s="281" t="s">
        <v>53</v>
      </c>
      <c r="AC274" s="289" t="s">
        <v>53</v>
      </c>
      <c r="AD274" s="322">
        <v>-8.0</v>
      </c>
      <c r="AE274" s="280" t="s">
        <v>53</v>
      </c>
      <c r="AF274" s="280" t="s">
        <v>53</v>
      </c>
      <c r="AG274" s="280" t="s">
        <v>53</v>
      </c>
      <c r="AH274" s="280" t="s">
        <v>53</v>
      </c>
      <c r="AI274" s="280" t="s">
        <v>53</v>
      </c>
      <c r="AJ274" s="280" t="s">
        <v>53</v>
      </c>
      <c r="AK274" s="280" t="s">
        <v>53</v>
      </c>
      <c r="AL274" s="280" t="s">
        <v>53</v>
      </c>
      <c r="AM274" s="280" t="s">
        <v>53</v>
      </c>
      <c r="AN274" s="280" t="s">
        <v>53</v>
      </c>
      <c r="AO274" s="280" t="s">
        <v>53</v>
      </c>
      <c r="AP274" s="280" t="s">
        <v>53</v>
      </c>
      <c r="AQ274" s="280" t="s">
        <v>53</v>
      </c>
      <c r="AR274" s="280" t="s">
        <v>53</v>
      </c>
      <c r="AS274" s="280" t="s">
        <v>53</v>
      </c>
      <c r="AT274" s="280" t="s">
        <v>53</v>
      </c>
      <c r="AU274" s="280" t="s">
        <v>53</v>
      </c>
      <c r="AV274" s="281" t="s">
        <v>53</v>
      </c>
      <c r="AW274" s="783" t="s">
        <v>53</v>
      </c>
      <c r="AX274" s="280" t="s">
        <v>53</v>
      </c>
      <c r="AY274" s="280" t="s">
        <v>53</v>
      </c>
      <c r="AZ274" s="280" t="s">
        <v>53</v>
      </c>
      <c r="BA274" s="280" t="s">
        <v>53</v>
      </c>
      <c r="BB274" s="364" t="s">
        <v>53</v>
      </c>
      <c r="BC274" s="326"/>
      <c r="BD274" s="233"/>
      <c r="BE274" s="233"/>
      <c r="BF274" s="233"/>
      <c r="BG274" s="233"/>
      <c r="BH274" s="233"/>
      <c r="BI274" s="233"/>
      <c r="BJ274" s="233"/>
      <c r="BK274" s="233"/>
      <c r="BL274" s="233"/>
      <c r="BM274" s="233"/>
      <c r="BN274" s="233"/>
      <c r="BO274" s="233"/>
      <c r="BP274" s="233"/>
      <c r="BQ274" s="233"/>
      <c r="BR274" s="233"/>
      <c r="BS274" s="233"/>
    </row>
    <row r="275">
      <c r="A275" s="215" t="s">
        <v>1772</v>
      </c>
      <c r="B275" s="349">
        <v>-2.0</v>
      </c>
      <c r="C275" s="351">
        <v>0.0</v>
      </c>
      <c r="D275" s="422" t="s">
        <v>535</v>
      </c>
      <c r="E275" s="351">
        <v>17.0</v>
      </c>
      <c r="F275" s="351">
        <v>20.0</v>
      </c>
      <c r="G275" s="351">
        <v>20.0</v>
      </c>
      <c r="H275" s="351">
        <v>15.0</v>
      </c>
      <c r="I275" s="198" t="s">
        <v>53</v>
      </c>
      <c r="J275" s="198" t="s">
        <v>53</v>
      </c>
      <c r="K275" s="335" t="s">
        <v>53</v>
      </c>
      <c r="L275" s="784" t="s">
        <v>53</v>
      </c>
      <c r="M275" s="205">
        <v>-5.0</v>
      </c>
      <c r="N275" s="205">
        <v>6.0</v>
      </c>
      <c r="O275" s="205">
        <v>-5.0</v>
      </c>
      <c r="P275" s="217">
        <v>0.05</v>
      </c>
      <c r="Q275" s="349">
        <v>85.0</v>
      </c>
      <c r="R275" s="218">
        <v>1000.0</v>
      </c>
      <c r="S275" s="205">
        <v>84.0</v>
      </c>
      <c r="T275" s="345">
        <v>4.0</v>
      </c>
      <c r="U275" s="345">
        <v>10.0</v>
      </c>
      <c r="V275" s="345">
        <v>2.0</v>
      </c>
      <c r="W275" s="345">
        <v>6.0</v>
      </c>
      <c r="X275" s="345">
        <v>14.0</v>
      </c>
      <c r="Y275" s="198" t="s">
        <v>53</v>
      </c>
      <c r="Z275" s="636" t="s">
        <v>53</v>
      </c>
      <c r="AA275" s="636" t="s">
        <v>53</v>
      </c>
      <c r="AB275" s="335" t="s">
        <v>53</v>
      </c>
      <c r="AC275" s="336" t="s">
        <v>53</v>
      </c>
      <c r="AD275" s="205">
        <v>-9.0</v>
      </c>
      <c r="AE275" s="198" t="s">
        <v>53</v>
      </c>
      <c r="AF275" s="198" t="s">
        <v>53</v>
      </c>
      <c r="AG275" s="198" t="s">
        <v>53</v>
      </c>
      <c r="AH275" s="198" t="s">
        <v>53</v>
      </c>
      <c r="AI275" s="198" t="s">
        <v>53</v>
      </c>
      <c r="AJ275" s="198" t="s">
        <v>53</v>
      </c>
      <c r="AK275" s="198" t="s">
        <v>53</v>
      </c>
      <c r="AL275" s="198" t="s">
        <v>53</v>
      </c>
      <c r="AM275" s="198" t="s">
        <v>53</v>
      </c>
      <c r="AN275" s="198" t="s">
        <v>53</v>
      </c>
      <c r="AO275" s="198" t="s">
        <v>53</v>
      </c>
      <c r="AP275" s="198" t="s">
        <v>53</v>
      </c>
      <c r="AQ275" s="198" t="s">
        <v>53</v>
      </c>
      <c r="AR275" s="198" t="s">
        <v>53</v>
      </c>
      <c r="AS275" s="198" t="s">
        <v>53</v>
      </c>
      <c r="AT275" s="198" t="s">
        <v>53</v>
      </c>
      <c r="AU275" s="198" t="s">
        <v>53</v>
      </c>
      <c r="AV275" s="335" t="s">
        <v>53</v>
      </c>
      <c r="AW275" s="328">
        <v>13.0</v>
      </c>
      <c r="AX275" s="198" t="s">
        <v>53</v>
      </c>
      <c r="AY275" s="198" t="s">
        <v>53</v>
      </c>
      <c r="AZ275" s="198" t="s">
        <v>53</v>
      </c>
      <c r="BA275" s="198" t="s">
        <v>53</v>
      </c>
      <c r="BB275" s="201" t="s">
        <v>53</v>
      </c>
      <c r="BC275" s="255"/>
    </row>
    <row r="276">
      <c r="A276" s="215" t="s">
        <v>1773</v>
      </c>
      <c r="B276" s="349">
        <v>-0.12</v>
      </c>
      <c r="C276" s="351">
        <v>0.0</v>
      </c>
      <c r="D276" s="422" t="s">
        <v>535</v>
      </c>
      <c r="E276" s="351">
        <v>17.0</v>
      </c>
      <c r="F276" s="351">
        <v>29.0</v>
      </c>
      <c r="G276" s="333">
        <v>0.0</v>
      </c>
      <c r="H276" s="333">
        <v>0.0</v>
      </c>
      <c r="I276" s="198" t="s">
        <v>53</v>
      </c>
      <c r="J276" s="198" t="s">
        <v>53</v>
      </c>
      <c r="K276" s="335" t="s">
        <v>53</v>
      </c>
      <c r="L276" s="784" t="s">
        <v>53</v>
      </c>
      <c r="M276" s="205">
        <v>-5.0</v>
      </c>
      <c r="N276" s="205">
        <v>7.0</v>
      </c>
      <c r="O276" s="205">
        <v>-5.0</v>
      </c>
      <c r="P276" s="217">
        <v>0.05</v>
      </c>
      <c r="Q276" s="349">
        <v>80.0</v>
      </c>
      <c r="R276" s="206">
        <v>100.0</v>
      </c>
      <c r="S276" s="205">
        <v>92.0</v>
      </c>
      <c r="T276" s="345">
        <v>3.0</v>
      </c>
      <c r="U276" s="345">
        <v>8.0</v>
      </c>
      <c r="V276" s="345">
        <v>2.0</v>
      </c>
      <c r="W276" s="345">
        <v>3.0</v>
      </c>
      <c r="X276" s="345">
        <v>12.0</v>
      </c>
      <c r="Y276" s="198" t="s">
        <v>53</v>
      </c>
      <c r="Z276" s="636" t="s">
        <v>53</v>
      </c>
      <c r="AA276" s="636" t="s">
        <v>53</v>
      </c>
      <c r="AB276" s="335" t="s">
        <v>53</v>
      </c>
      <c r="AC276" s="336" t="s">
        <v>53</v>
      </c>
      <c r="AD276" s="205">
        <v>-10.0</v>
      </c>
      <c r="AE276" s="198" t="s">
        <v>53</v>
      </c>
      <c r="AF276" s="198" t="s">
        <v>53</v>
      </c>
      <c r="AG276" s="198" t="s">
        <v>53</v>
      </c>
      <c r="AH276" s="198" t="s">
        <v>53</v>
      </c>
      <c r="AI276" s="198" t="s">
        <v>53</v>
      </c>
      <c r="AJ276" s="198" t="s">
        <v>53</v>
      </c>
      <c r="AK276" s="198" t="s">
        <v>53</v>
      </c>
      <c r="AL276" s="198" t="s">
        <v>53</v>
      </c>
      <c r="AM276" s="198" t="s">
        <v>53</v>
      </c>
      <c r="AN276" s="198" t="s">
        <v>53</v>
      </c>
      <c r="AO276" s="198" t="s">
        <v>53</v>
      </c>
      <c r="AP276" s="198" t="s">
        <v>53</v>
      </c>
      <c r="AQ276" s="198" t="s">
        <v>53</v>
      </c>
      <c r="AR276" s="198" t="s">
        <v>53</v>
      </c>
      <c r="AS276" s="198" t="s">
        <v>53</v>
      </c>
      <c r="AT276" s="198" t="s">
        <v>53</v>
      </c>
      <c r="AU276" s="198" t="s">
        <v>53</v>
      </c>
      <c r="AV276" s="335" t="s">
        <v>53</v>
      </c>
      <c r="AW276" s="349">
        <v>5.0</v>
      </c>
      <c r="AX276" s="198" t="s">
        <v>53</v>
      </c>
      <c r="AY276" s="198" t="s">
        <v>53</v>
      </c>
      <c r="AZ276" s="198" t="s">
        <v>53</v>
      </c>
      <c r="BA276" s="198" t="s">
        <v>53</v>
      </c>
      <c r="BB276" s="201" t="s">
        <v>53</v>
      </c>
      <c r="BC276" s="255"/>
    </row>
    <row r="277">
      <c r="A277" s="225" t="s">
        <v>1774</v>
      </c>
      <c r="B277" s="376">
        <v>-0.1</v>
      </c>
      <c r="C277" s="385">
        <v>0.0</v>
      </c>
      <c r="D277" s="555" t="s">
        <v>535</v>
      </c>
      <c r="E277" s="385">
        <v>10.0</v>
      </c>
      <c r="F277" s="385">
        <v>23.0</v>
      </c>
      <c r="G277" s="383">
        <v>0.0</v>
      </c>
      <c r="H277" s="383">
        <v>0.0</v>
      </c>
      <c r="I277" s="231" t="s">
        <v>53</v>
      </c>
      <c r="J277" s="231" t="s">
        <v>53</v>
      </c>
      <c r="K277" s="387" t="s">
        <v>53</v>
      </c>
      <c r="L277" s="577" t="s">
        <v>53</v>
      </c>
      <c r="M277" s="227">
        <v>-5.0</v>
      </c>
      <c r="N277" s="227">
        <v>7.0</v>
      </c>
      <c r="O277" s="227">
        <v>-5.0</v>
      </c>
      <c r="P277" s="228">
        <v>0.05</v>
      </c>
      <c r="Q277" s="376">
        <v>75.0</v>
      </c>
      <c r="R277" s="395">
        <v>1000.0</v>
      </c>
      <c r="S277" s="227">
        <v>84.0</v>
      </c>
      <c r="T277" s="403">
        <v>3.0</v>
      </c>
      <c r="U277" s="403">
        <v>8.0</v>
      </c>
      <c r="V277" s="403">
        <v>2.0</v>
      </c>
      <c r="W277" s="403">
        <v>3.0</v>
      </c>
      <c r="X277" s="403">
        <v>12.0</v>
      </c>
      <c r="Y277" s="231" t="s">
        <v>53</v>
      </c>
      <c r="Z277" s="575" t="s">
        <v>53</v>
      </c>
      <c r="AA277" s="575" t="s">
        <v>53</v>
      </c>
      <c r="AB277" s="387" t="s">
        <v>53</v>
      </c>
      <c r="AC277" s="389" t="s">
        <v>53</v>
      </c>
      <c r="AD277" s="227">
        <v>-10.0</v>
      </c>
      <c r="AE277" s="231" t="s">
        <v>53</v>
      </c>
      <c r="AF277" s="231" t="s">
        <v>53</v>
      </c>
      <c r="AG277" s="231" t="s">
        <v>53</v>
      </c>
      <c r="AH277" s="231" t="s">
        <v>53</v>
      </c>
      <c r="AI277" s="231" t="s">
        <v>53</v>
      </c>
      <c r="AJ277" s="231" t="s">
        <v>53</v>
      </c>
      <c r="AK277" s="231" t="s">
        <v>53</v>
      </c>
      <c r="AL277" s="231" t="s">
        <v>53</v>
      </c>
      <c r="AM277" s="231" t="s">
        <v>53</v>
      </c>
      <c r="AN277" s="231" t="s">
        <v>53</v>
      </c>
      <c r="AO277" s="231" t="s">
        <v>53</v>
      </c>
      <c r="AP277" s="231" t="s">
        <v>53</v>
      </c>
      <c r="AQ277" s="231" t="s">
        <v>53</v>
      </c>
      <c r="AR277" s="231" t="s">
        <v>53</v>
      </c>
      <c r="AS277" s="231" t="s">
        <v>53</v>
      </c>
      <c r="AT277" s="231" t="s">
        <v>53</v>
      </c>
      <c r="AU277" s="231" t="s">
        <v>53</v>
      </c>
      <c r="AV277" s="387" t="s">
        <v>53</v>
      </c>
      <c r="AW277" s="376">
        <v>5.0</v>
      </c>
      <c r="AX277" s="231" t="s">
        <v>53</v>
      </c>
      <c r="AY277" s="231" t="s">
        <v>53</v>
      </c>
      <c r="AZ277" s="231" t="s">
        <v>53</v>
      </c>
      <c r="BA277" s="231" t="s">
        <v>53</v>
      </c>
      <c r="BB277" s="232" t="s">
        <v>53</v>
      </c>
      <c r="BC277" s="263"/>
      <c r="BD277" s="406"/>
      <c r="BE277" s="406"/>
      <c r="BF277" s="406"/>
      <c r="BG277" s="406"/>
      <c r="BH277" s="406"/>
      <c r="BI277" s="406"/>
      <c r="BJ277" s="406"/>
      <c r="BK277" s="406"/>
      <c r="BL277" s="406"/>
      <c r="BM277" s="406"/>
      <c r="BN277" s="406"/>
      <c r="BO277" s="406"/>
      <c r="BP277" s="406"/>
      <c r="BQ277" s="406"/>
      <c r="BR277" s="406"/>
      <c r="BS277" s="406"/>
    </row>
    <row r="278">
      <c r="A278" s="272" t="s">
        <v>650</v>
      </c>
    </row>
    <row r="279">
      <c r="A279" s="273" t="s">
        <v>1775</v>
      </c>
      <c r="B279" s="408">
        <v>-0.07</v>
      </c>
      <c r="C279" s="278">
        <v>0.0</v>
      </c>
      <c r="D279" s="277">
        <v>0.0</v>
      </c>
      <c r="E279" s="277">
        <v>2.0</v>
      </c>
      <c r="F279" s="277">
        <v>0.0</v>
      </c>
      <c r="G279" s="277">
        <v>0.0</v>
      </c>
      <c r="H279" s="278">
        <v>15.0</v>
      </c>
      <c r="I279" s="280" t="s">
        <v>53</v>
      </c>
      <c r="J279" s="280" t="s">
        <v>53</v>
      </c>
      <c r="K279" s="364" t="s">
        <v>53</v>
      </c>
      <c r="L279" s="593" t="s">
        <v>53</v>
      </c>
      <c r="M279" s="291" t="s">
        <v>53</v>
      </c>
      <c r="N279" s="280" t="s">
        <v>53</v>
      </c>
      <c r="O279" s="291" t="s">
        <v>53</v>
      </c>
      <c r="P279" s="368" t="s">
        <v>53</v>
      </c>
      <c r="Q279" s="494">
        <v>80.0</v>
      </c>
      <c r="R279" s="312">
        <v>100.0</v>
      </c>
      <c r="S279" s="322">
        <v>150.0</v>
      </c>
      <c r="T279" s="314" t="s">
        <v>173</v>
      </c>
      <c r="U279" s="314" t="s">
        <v>95</v>
      </c>
      <c r="V279" s="314" t="s">
        <v>200</v>
      </c>
      <c r="W279" s="744">
        <v>0.0</v>
      </c>
      <c r="X279" s="316">
        <v>10.0</v>
      </c>
      <c r="Y279" s="280" t="s">
        <v>53</v>
      </c>
      <c r="Z279" s="591" t="s">
        <v>53</v>
      </c>
      <c r="AA279" s="591" t="s">
        <v>53</v>
      </c>
      <c r="AB279" s="364" t="s">
        <v>53</v>
      </c>
      <c r="AC279" s="366" t="s">
        <v>53</v>
      </c>
      <c r="AD279" s="312">
        <v>-2.0</v>
      </c>
      <c r="AE279" s="280" t="s">
        <v>53</v>
      </c>
      <c r="AF279" s="280" t="s">
        <v>53</v>
      </c>
      <c r="AG279" s="280" t="s">
        <v>53</v>
      </c>
      <c r="AH279" s="280" t="s">
        <v>53</v>
      </c>
      <c r="AI279" s="280" t="s">
        <v>53</v>
      </c>
      <c r="AJ279" s="280" t="s">
        <v>53</v>
      </c>
      <c r="AK279" s="280" t="s">
        <v>53</v>
      </c>
      <c r="AL279" s="280" t="s">
        <v>53</v>
      </c>
      <c r="AM279" s="280" t="s">
        <v>53</v>
      </c>
      <c r="AN279" s="312">
        <v>15.0</v>
      </c>
      <c r="AO279" s="312">
        <v>7.0</v>
      </c>
      <c r="AP279" s="312">
        <v>50.0</v>
      </c>
      <c r="AQ279" s="312">
        <v>10.0</v>
      </c>
      <c r="AR279" s="280" t="s">
        <v>53</v>
      </c>
      <c r="AS279" s="280" t="s">
        <v>53</v>
      </c>
      <c r="AT279" s="280" t="s">
        <v>53</v>
      </c>
      <c r="AU279" s="280" t="s">
        <v>53</v>
      </c>
      <c r="AV279" s="281" t="s">
        <v>53</v>
      </c>
      <c r="AW279" s="783" t="s">
        <v>53</v>
      </c>
      <c r="AX279" s="280" t="s">
        <v>53</v>
      </c>
      <c r="AY279" s="280" t="s">
        <v>53</v>
      </c>
      <c r="AZ279" s="280" t="s">
        <v>53</v>
      </c>
      <c r="BA279" s="280" t="s">
        <v>53</v>
      </c>
      <c r="BB279" s="364" t="s">
        <v>53</v>
      </c>
      <c r="BC279" s="326"/>
      <c r="BD279" s="233"/>
      <c r="BE279" s="233"/>
      <c r="BF279" s="233"/>
      <c r="BG279" s="233"/>
      <c r="BH279" s="233"/>
      <c r="BI279" s="233"/>
      <c r="BJ279" s="233"/>
      <c r="BK279" s="233"/>
      <c r="BL279" s="233"/>
      <c r="BM279" s="233"/>
      <c r="BN279" s="233"/>
      <c r="BO279" s="233"/>
      <c r="BP279" s="233"/>
      <c r="BQ279" s="233"/>
      <c r="BR279" s="233"/>
      <c r="BS279" s="233"/>
    </row>
    <row r="280">
      <c r="A280" s="215" t="s">
        <v>1776</v>
      </c>
      <c r="B280" s="421">
        <v>-0.04</v>
      </c>
      <c r="C280" s="351">
        <v>0.0</v>
      </c>
      <c r="D280" s="333">
        <v>0.0</v>
      </c>
      <c r="E280" s="333">
        <v>0.0</v>
      </c>
      <c r="F280" s="333">
        <v>0.0</v>
      </c>
      <c r="G280" s="333">
        <v>0.0</v>
      </c>
      <c r="H280" s="333">
        <v>0.0</v>
      </c>
      <c r="I280" s="198" t="s">
        <v>53</v>
      </c>
      <c r="J280" s="198" t="s">
        <v>53</v>
      </c>
      <c r="K280" s="201" t="s">
        <v>53</v>
      </c>
      <c r="L280" s="421">
        <v>10.0</v>
      </c>
      <c r="M280" s="338" t="s">
        <v>53</v>
      </c>
      <c r="N280" s="206">
        <v>-7.0</v>
      </c>
      <c r="O280" s="338" t="s">
        <v>53</v>
      </c>
      <c r="P280" s="424" t="s">
        <v>53</v>
      </c>
      <c r="Q280" s="204">
        <v>80.0</v>
      </c>
      <c r="R280" s="206">
        <v>100.0</v>
      </c>
      <c r="S280" s="206">
        <v>67.0</v>
      </c>
      <c r="T280" s="345">
        <v>1.0</v>
      </c>
      <c r="U280" s="345">
        <v>7.0</v>
      </c>
      <c r="V280" s="345">
        <v>1.0</v>
      </c>
      <c r="W280" s="345">
        <v>5.0</v>
      </c>
      <c r="X280" s="344">
        <v>25.0</v>
      </c>
      <c r="Y280" s="198" t="s">
        <v>53</v>
      </c>
      <c r="Z280" s="636" t="s">
        <v>53</v>
      </c>
      <c r="AA280" s="636" t="s">
        <v>53</v>
      </c>
      <c r="AB280" s="201" t="s">
        <v>53</v>
      </c>
      <c r="AC280" s="202" t="s">
        <v>53</v>
      </c>
      <c r="AD280" s="205">
        <v>-4.0</v>
      </c>
      <c r="AE280" s="198" t="s">
        <v>53</v>
      </c>
      <c r="AF280" s="198" t="s">
        <v>53</v>
      </c>
      <c r="AG280" s="198" t="s">
        <v>53</v>
      </c>
      <c r="AH280" s="198" t="s">
        <v>53</v>
      </c>
      <c r="AI280" s="198" t="s">
        <v>53</v>
      </c>
      <c r="AJ280" s="198" t="s">
        <v>53</v>
      </c>
      <c r="AK280" s="198" t="s">
        <v>53</v>
      </c>
      <c r="AL280" s="198" t="s">
        <v>53</v>
      </c>
      <c r="AM280" s="198" t="s">
        <v>53</v>
      </c>
      <c r="AN280" s="198" t="s">
        <v>53</v>
      </c>
      <c r="AO280" s="198" t="s">
        <v>53</v>
      </c>
      <c r="AP280" s="198" t="s">
        <v>53</v>
      </c>
      <c r="AQ280" s="198" t="s">
        <v>53</v>
      </c>
      <c r="AR280" s="198" t="s">
        <v>53</v>
      </c>
      <c r="AS280" s="198" t="s">
        <v>53</v>
      </c>
      <c r="AT280" s="198" t="s">
        <v>53</v>
      </c>
      <c r="AU280" s="198" t="s">
        <v>53</v>
      </c>
      <c r="AV280" s="335" t="s">
        <v>53</v>
      </c>
      <c r="AW280" s="784" t="s">
        <v>53</v>
      </c>
      <c r="AX280" s="198" t="s">
        <v>53</v>
      </c>
      <c r="AY280" s="198" t="s">
        <v>53</v>
      </c>
      <c r="AZ280" s="198" t="s">
        <v>53</v>
      </c>
      <c r="BA280" s="198" t="s">
        <v>53</v>
      </c>
      <c r="BB280" s="201" t="s">
        <v>53</v>
      </c>
      <c r="BC280" s="255"/>
    </row>
    <row r="281">
      <c r="A281" s="215" t="s">
        <v>1777</v>
      </c>
      <c r="B281" s="421">
        <v>-0.07</v>
      </c>
      <c r="C281" s="351">
        <v>0.0</v>
      </c>
      <c r="D281" s="333">
        <v>0.0</v>
      </c>
      <c r="E281" s="333">
        <v>2.0</v>
      </c>
      <c r="F281" s="333">
        <v>0.0</v>
      </c>
      <c r="G281" s="333">
        <v>0.0</v>
      </c>
      <c r="H281" s="351">
        <v>15.0</v>
      </c>
      <c r="I281" s="198" t="s">
        <v>53</v>
      </c>
      <c r="J281" s="198" t="s">
        <v>53</v>
      </c>
      <c r="K281" s="201" t="s">
        <v>53</v>
      </c>
      <c r="L281" s="771" t="s">
        <v>53</v>
      </c>
      <c r="M281" s="338" t="s">
        <v>53</v>
      </c>
      <c r="N281" s="198" t="s">
        <v>53</v>
      </c>
      <c r="O281" s="338" t="s">
        <v>53</v>
      </c>
      <c r="P281" s="424" t="s">
        <v>53</v>
      </c>
      <c r="Q281" s="204">
        <v>80.0</v>
      </c>
      <c r="R281" s="206">
        <v>100.0</v>
      </c>
      <c r="S281" s="206">
        <v>67.0</v>
      </c>
      <c r="T281" s="344" t="s">
        <v>173</v>
      </c>
      <c r="U281" s="344" t="s">
        <v>95</v>
      </c>
      <c r="V281" s="344" t="s">
        <v>200</v>
      </c>
      <c r="W281" s="660">
        <v>0.0</v>
      </c>
      <c r="X281" s="345">
        <v>10.0</v>
      </c>
      <c r="Y281" s="198" t="s">
        <v>53</v>
      </c>
      <c r="Z281" s="636" t="s">
        <v>53</v>
      </c>
      <c r="AA281" s="636" t="s">
        <v>53</v>
      </c>
      <c r="AB281" s="201" t="s">
        <v>53</v>
      </c>
      <c r="AC281" s="202" t="s">
        <v>53</v>
      </c>
      <c r="AD281" s="206">
        <v>-2.0</v>
      </c>
      <c r="AE281" s="206">
        <v>15.0</v>
      </c>
      <c r="AF281" s="198" t="s">
        <v>53</v>
      </c>
      <c r="AG281" s="198" t="s">
        <v>53</v>
      </c>
      <c r="AH281" s="198" t="s">
        <v>53</v>
      </c>
      <c r="AI281" s="206">
        <v>7.0</v>
      </c>
      <c r="AJ281" s="206">
        <v>12.0</v>
      </c>
      <c r="AK281" s="206">
        <v>25.0</v>
      </c>
      <c r="AL281" s="206">
        <v>12.0</v>
      </c>
      <c r="AM281" s="206">
        <v>15.0</v>
      </c>
      <c r="AN281" s="198" t="s">
        <v>53</v>
      </c>
      <c r="AO281" s="198" t="s">
        <v>53</v>
      </c>
      <c r="AP281" s="198" t="s">
        <v>53</v>
      </c>
      <c r="AQ281" s="198" t="s">
        <v>53</v>
      </c>
      <c r="AR281" s="198" t="s">
        <v>53</v>
      </c>
      <c r="AS281" s="198" t="s">
        <v>53</v>
      </c>
      <c r="AT281" s="198" t="s">
        <v>53</v>
      </c>
      <c r="AU281" s="198" t="s">
        <v>53</v>
      </c>
      <c r="AV281" s="335" t="s">
        <v>53</v>
      </c>
      <c r="AW281" s="784" t="s">
        <v>53</v>
      </c>
      <c r="AX281" s="198" t="s">
        <v>53</v>
      </c>
      <c r="AY281" s="198" t="s">
        <v>53</v>
      </c>
      <c r="AZ281" s="198" t="s">
        <v>53</v>
      </c>
      <c r="BA281" s="198" t="s">
        <v>53</v>
      </c>
      <c r="BB281" s="201" t="s">
        <v>53</v>
      </c>
      <c r="BC281" s="255"/>
    </row>
    <row r="282">
      <c r="A282" s="215" t="s">
        <v>1778</v>
      </c>
      <c r="B282" s="421">
        <v>-0.07</v>
      </c>
      <c r="C282" s="351">
        <v>0.0</v>
      </c>
      <c r="D282" s="333">
        <v>0.0</v>
      </c>
      <c r="E282" s="333">
        <v>2.0</v>
      </c>
      <c r="F282" s="333">
        <v>0.0</v>
      </c>
      <c r="G282" s="333">
        <v>0.0</v>
      </c>
      <c r="H282" s="351">
        <v>15.0</v>
      </c>
      <c r="I282" s="198" t="s">
        <v>53</v>
      </c>
      <c r="J282" s="198" t="s">
        <v>53</v>
      </c>
      <c r="K282" s="201" t="s">
        <v>53</v>
      </c>
      <c r="L282" s="771" t="s">
        <v>53</v>
      </c>
      <c r="M282" s="338" t="s">
        <v>53</v>
      </c>
      <c r="N282" s="198" t="s">
        <v>53</v>
      </c>
      <c r="O282" s="338" t="s">
        <v>53</v>
      </c>
      <c r="P282" s="424" t="s">
        <v>53</v>
      </c>
      <c r="Q282" s="204">
        <v>80.0</v>
      </c>
      <c r="R282" s="206">
        <v>100.0</v>
      </c>
      <c r="S282" s="206">
        <v>67.0</v>
      </c>
      <c r="T282" s="344" t="s">
        <v>173</v>
      </c>
      <c r="U282" s="344" t="s">
        <v>95</v>
      </c>
      <c r="V282" s="344" t="s">
        <v>200</v>
      </c>
      <c r="W282" s="660">
        <v>0.0</v>
      </c>
      <c r="X282" s="345">
        <v>10.0</v>
      </c>
      <c r="Y282" s="198" t="s">
        <v>53</v>
      </c>
      <c r="Z282" s="636" t="s">
        <v>53</v>
      </c>
      <c r="AA282" s="636" t="s">
        <v>53</v>
      </c>
      <c r="AB282" s="201" t="s">
        <v>53</v>
      </c>
      <c r="AC282" s="202" t="s">
        <v>53</v>
      </c>
      <c r="AD282" s="206">
        <v>-2.0</v>
      </c>
      <c r="AE282" s="198" t="s">
        <v>53</v>
      </c>
      <c r="AF282" s="206">
        <v>10.0</v>
      </c>
      <c r="AG282" s="198" t="s">
        <v>53</v>
      </c>
      <c r="AH282" s="198" t="s">
        <v>53</v>
      </c>
      <c r="AI282" s="198" t="s">
        <v>53</v>
      </c>
      <c r="AJ282" s="198" t="s">
        <v>53</v>
      </c>
      <c r="AK282" s="198" t="s">
        <v>53</v>
      </c>
      <c r="AL282" s="198" t="s">
        <v>53</v>
      </c>
      <c r="AM282" s="198" t="s">
        <v>53</v>
      </c>
      <c r="AN282" s="198" t="s">
        <v>53</v>
      </c>
      <c r="AO282" s="198" t="s">
        <v>53</v>
      </c>
      <c r="AP282" s="198" t="s">
        <v>53</v>
      </c>
      <c r="AQ282" s="198" t="s">
        <v>53</v>
      </c>
      <c r="AR282" s="206">
        <v>5.0</v>
      </c>
      <c r="AS282" s="206">
        <v>-5.0</v>
      </c>
      <c r="AT282" s="206">
        <v>5.0</v>
      </c>
      <c r="AU282" s="206">
        <v>10.0</v>
      </c>
      <c r="AV282" s="220">
        <v>10.0</v>
      </c>
      <c r="AW282" s="784" t="s">
        <v>53</v>
      </c>
      <c r="AX282" s="198" t="s">
        <v>53</v>
      </c>
      <c r="AY282" s="198" t="s">
        <v>53</v>
      </c>
      <c r="AZ282" s="198" t="s">
        <v>53</v>
      </c>
      <c r="BA282" s="198" t="s">
        <v>53</v>
      </c>
      <c r="BB282" s="201" t="s">
        <v>53</v>
      </c>
      <c r="BC282" s="255"/>
    </row>
    <row r="283">
      <c r="A283" s="215" t="s">
        <v>1779</v>
      </c>
      <c r="B283" s="204">
        <v>-0.2</v>
      </c>
      <c r="C283" s="351">
        <v>0.0</v>
      </c>
      <c r="D283" s="332" t="s">
        <v>895</v>
      </c>
      <c r="E283" s="430">
        <v>58.0</v>
      </c>
      <c r="F283" s="430">
        <v>68.0</v>
      </c>
      <c r="G283" s="430">
        <v>40.0</v>
      </c>
      <c r="H283" s="351">
        <v>25.0</v>
      </c>
      <c r="I283" s="198" t="s">
        <v>53</v>
      </c>
      <c r="J283" s="198" t="s">
        <v>53</v>
      </c>
      <c r="K283" s="201" t="s">
        <v>53</v>
      </c>
      <c r="L283" s="771" t="s">
        <v>53</v>
      </c>
      <c r="M283" s="205">
        <v>-12.0</v>
      </c>
      <c r="N283" s="205">
        <v>12.0</v>
      </c>
      <c r="O283" s="218">
        <v>-13.0</v>
      </c>
      <c r="P283" s="203">
        <v>0.12</v>
      </c>
      <c r="Q283" s="204">
        <v>110.0</v>
      </c>
      <c r="R283" s="205">
        <v>300.0</v>
      </c>
      <c r="S283" s="218">
        <v>159.0</v>
      </c>
      <c r="T283" s="345">
        <v>4.0</v>
      </c>
      <c r="U283" s="429">
        <v>12.0</v>
      </c>
      <c r="V283" s="345">
        <v>3.0</v>
      </c>
      <c r="W283" s="345">
        <v>4.0</v>
      </c>
      <c r="X283" s="345">
        <v>15.0</v>
      </c>
      <c r="Y283" s="198" t="s">
        <v>53</v>
      </c>
      <c r="Z283" s="205">
        <v>-3.0</v>
      </c>
      <c r="AA283" s="636" t="s">
        <v>53</v>
      </c>
      <c r="AB283" s="201" t="s">
        <v>53</v>
      </c>
      <c r="AC283" s="202" t="s">
        <v>53</v>
      </c>
      <c r="AD283" s="205">
        <v>-15.0</v>
      </c>
      <c r="AE283" s="198" t="s">
        <v>53</v>
      </c>
      <c r="AF283" s="198" t="s">
        <v>53</v>
      </c>
      <c r="AG283" s="198" t="s">
        <v>53</v>
      </c>
      <c r="AH283" s="198" t="s">
        <v>53</v>
      </c>
      <c r="AI283" s="198" t="s">
        <v>53</v>
      </c>
      <c r="AJ283" s="198" t="s">
        <v>53</v>
      </c>
      <c r="AK283" s="198" t="s">
        <v>53</v>
      </c>
      <c r="AL283" s="198" t="s">
        <v>53</v>
      </c>
      <c r="AM283" s="198" t="s">
        <v>53</v>
      </c>
      <c r="AN283" s="198" t="s">
        <v>53</v>
      </c>
      <c r="AO283" s="198" t="s">
        <v>53</v>
      </c>
      <c r="AP283" s="198" t="s">
        <v>53</v>
      </c>
      <c r="AQ283" s="198" t="s">
        <v>53</v>
      </c>
      <c r="AR283" s="198" t="s">
        <v>53</v>
      </c>
      <c r="AS283" s="198" t="s">
        <v>53</v>
      </c>
      <c r="AT283" s="198" t="s">
        <v>53</v>
      </c>
      <c r="AU283" s="198" t="s">
        <v>53</v>
      </c>
      <c r="AV283" s="335" t="s">
        <v>53</v>
      </c>
      <c r="AW283" s="784" t="s">
        <v>53</v>
      </c>
      <c r="AX283" s="198" t="s">
        <v>53</v>
      </c>
      <c r="AY283" s="198" t="s">
        <v>53</v>
      </c>
      <c r="AZ283" s="198" t="s">
        <v>53</v>
      </c>
      <c r="BA283" s="198" t="s">
        <v>53</v>
      </c>
      <c r="BB283" s="201" t="s">
        <v>53</v>
      </c>
      <c r="BC283" s="255"/>
    </row>
    <row r="284">
      <c r="A284" s="225" t="s">
        <v>1780</v>
      </c>
      <c r="B284" s="432">
        <v>-0.25</v>
      </c>
      <c r="C284" s="385">
        <v>0.0</v>
      </c>
      <c r="D284" s="377" t="s">
        <v>895</v>
      </c>
      <c r="E284" s="578">
        <v>60.0</v>
      </c>
      <c r="F284" s="578">
        <v>70.0</v>
      </c>
      <c r="G284" s="578">
        <v>40.0</v>
      </c>
      <c r="H284" s="385">
        <v>30.0</v>
      </c>
      <c r="I284" s="231" t="s">
        <v>53</v>
      </c>
      <c r="J284" s="231" t="s">
        <v>53</v>
      </c>
      <c r="K284" s="232" t="s">
        <v>53</v>
      </c>
      <c r="L284" s="772" t="s">
        <v>53</v>
      </c>
      <c r="M284" s="395">
        <v>-13.0</v>
      </c>
      <c r="N284" s="227">
        <v>11.0</v>
      </c>
      <c r="O284" s="395">
        <v>-14.0</v>
      </c>
      <c r="P284" s="438">
        <v>0.13</v>
      </c>
      <c r="Q284" s="576">
        <v>115.0</v>
      </c>
      <c r="R284" s="227">
        <v>300.0</v>
      </c>
      <c r="S284" s="227">
        <v>142.0</v>
      </c>
      <c r="T284" s="403">
        <v>3.0</v>
      </c>
      <c r="U284" s="401">
        <v>13.0</v>
      </c>
      <c r="V284" s="403">
        <v>4.0</v>
      </c>
      <c r="W284" s="401">
        <v>5.0</v>
      </c>
      <c r="X284" s="403">
        <v>17.0</v>
      </c>
      <c r="Y284" s="231" t="s">
        <v>53</v>
      </c>
      <c r="Z284" s="227">
        <v>-3.0</v>
      </c>
      <c r="AA284" s="575" t="s">
        <v>53</v>
      </c>
      <c r="AB284" s="232" t="s">
        <v>53</v>
      </c>
      <c r="AC284" s="436" t="s">
        <v>53</v>
      </c>
      <c r="AD284" s="227">
        <v>-15.0</v>
      </c>
      <c r="AE284" s="231" t="s">
        <v>53</v>
      </c>
      <c r="AF284" s="231" t="s">
        <v>53</v>
      </c>
      <c r="AG284" s="231" t="s">
        <v>53</v>
      </c>
      <c r="AH284" s="231" t="s">
        <v>53</v>
      </c>
      <c r="AI284" s="231" t="s">
        <v>53</v>
      </c>
      <c r="AJ284" s="231" t="s">
        <v>53</v>
      </c>
      <c r="AK284" s="231" t="s">
        <v>53</v>
      </c>
      <c r="AL284" s="231" t="s">
        <v>53</v>
      </c>
      <c r="AM284" s="231" t="s">
        <v>53</v>
      </c>
      <c r="AN284" s="231" t="s">
        <v>53</v>
      </c>
      <c r="AO284" s="231" t="s">
        <v>53</v>
      </c>
      <c r="AP284" s="231" t="s">
        <v>53</v>
      </c>
      <c r="AQ284" s="231" t="s">
        <v>53</v>
      </c>
      <c r="AR284" s="231" t="s">
        <v>53</v>
      </c>
      <c r="AS284" s="231" t="s">
        <v>53</v>
      </c>
      <c r="AT284" s="231" t="s">
        <v>53</v>
      </c>
      <c r="AU284" s="231" t="s">
        <v>53</v>
      </c>
      <c r="AV284" s="387" t="s">
        <v>53</v>
      </c>
      <c r="AW284" s="577" t="s">
        <v>53</v>
      </c>
      <c r="AX284" s="231" t="s">
        <v>53</v>
      </c>
      <c r="AY284" s="231" t="s">
        <v>53</v>
      </c>
      <c r="AZ284" s="231" t="s">
        <v>53</v>
      </c>
      <c r="BA284" s="231" t="s">
        <v>53</v>
      </c>
      <c r="BB284" s="232" t="s">
        <v>53</v>
      </c>
      <c r="BC284" s="263"/>
      <c r="BD284" s="406"/>
      <c r="BE284" s="406"/>
      <c r="BF284" s="406"/>
      <c r="BG284" s="406"/>
      <c r="BH284" s="406"/>
      <c r="BI284" s="406"/>
      <c r="BJ284" s="406"/>
      <c r="BK284" s="406"/>
      <c r="BL284" s="406"/>
      <c r="BM284" s="406"/>
      <c r="BN284" s="406"/>
      <c r="BO284" s="406"/>
      <c r="BP284" s="406"/>
      <c r="BQ284" s="406"/>
      <c r="BR284" s="406"/>
      <c r="BS284" s="406"/>
    </row>
    <row r="285">
      <c r="A285" s="272" t="s">
        <v>902</v>
      </c>
    </row>
    <row r="286">
      <c r="A286" s="273" t="s">
        <v>1781</v>
      </c>
      <c r="B286" s="584" t="s">
        <v>1396</v>
      </c>
      <c r="C286" s="278">
        <v>0.0</v>
      </c>
      <c r="D286" s="814">
        <v>-8.0</v>
      </c>
      <c r="E286" s="318">
        <v>13.0</v>
      </c>
      <c r="F286" s="318">
        <v>31.0</v>
      </c>
      <c r="G286" s="318">
        <v>12.0</v>
      </c>
      <c r="H286" s="277">
        <v>0.0</v>
      </c>
      <c r="I286" s="280" t="s">
        <v>53</v>
      </c>
      <c r="J286" s="280" t="s">
        <v>53</v>
      </c>
      <c r="K286" s="364" t="s">
        <v>53</v>
      </c>
      <c r="L286" s="593" t="s">
        <v>53</v>
      </c>
      <c r="M286" s="318">
        <v>-10.0</v>
      </c>
      <c r="N286" s="587">
        <v>14.0</v>
      </c>
      <c r="O286" s="318">
        <v>-10.0</v>
      </c>
      <c r="P286" s="808" t="s">
        <v>202</v>
      </c>
      <c r="Q286" s="588">
        <v>95.0</v>
      </c>
      <c r="R286" s="587">
        <v>1000.0</v>
      </c>
      <c r="S286" s="318">
        <v>100.0</v>
      </c>
      <c r="T286" s="589">
        <v>6.0</v>
      </c>
      <c r="U286" s="589">
        <v>12.0</v>
      </c>
      <c r="V286" s="590">
        <v>4.0</v>
      </c>
      <c r="W286" s="589">
        <v>6.0</v>
      </c>
      <c r="X286" s="590">
        <v>15.0</v>
      </c>
      <c r="Y286" s="280" t="s">
        <v>53</v>
      </c>
      <c r="Z286" s="591" t="s">
        <v>53</v>
      </c>
      <c r="AA286" s="591" t="s">
        <v>53</v>
      </c>
      <c r="AB286" s="364" t="s">
        <v>53</v>
      </c>
      <c r="AC286" s="366" t="s">
        <v>53</v>
      </c>
      <c r="AD286" s="587">
        <v>-17.0</v>
      </c>
      <c r="AE286" s="280" t="s">
        <v>53</v>
      </c>
      <c r="AF286" s="280" t="s">
        <v>53</v>
      </c>
      <c r="AG286" s="280" t="s">
        <v>53</v>
      </c>
      <c r="AH286" s="280" t="s">
        <v>53</v>
      </c>
      <c r="AI286" s="280" t="s">
        <v>53</v>
      </c>
      <c r="AJ286" s="280" t="s">
        <v>53</v>
      </c>
      <c r="AK286" s="280" t="s">
        <v>53</v>
      </c>
      <c r="AL286" s="280" t="s">
        <v>53</v>
      </c>
      <c r="AM286" s="280" t="s">
        <v>53</v>
      </c>
      <c r="AN286" s="280" t="s">
        <v>53</v>
      </c>
      <c r="AO286" s="280" t="s">
        <v>53</v>
      </c>
      <c r="AP286" s="280" t="s">
        <v>53</v>
      </c>
      <c r="AQ286" s="280" t="s">
        <v>53</v>
      </c>
      <c r="AR286" s="280" t="s">
        <v>53</v>
      </c>
      <c r="AS286" s="280" t="s">
        <v>53</v>
      </c>
      <c r="AT286" s="280" t="s">
        <v>53</v>
      </c>
      <c r="AU286" s="280" t="s">
        <v>53</v>
      </c>
      <c r="AV286" s="364" t="s">
        <v>53</v>
      </c>
      <c r="AW286" s="706">
        <v>5.0</v>
      </c>
      <c r="AX286" s="280" t="s">
        <v>53</v>
      </c>
      <c r="AY286" s="280" t="s">
        <v>53</v>
      </c>
      <c r="AZ286" s="280" t="s">
        <v>53</v>
      </c>
      <c r="BA286" s="280" t="s">
        <v>53</v>
      </c>
      <c r="BB286" s="364" t="s">
        <v>53</v>
      </c>
      <c r="BC286" s="326"/>
      <c r="BD286" s="233"/>
      <c r="BE286" s="233"/>
      <c r="BF286" s="233"/>
      <c r="BG286" s="233"/>
      <c r="BH286" s="233"/>
      <c r="BI286" s="233"/>
      <c r="BJ286" s="233"/>
      <c r="BK286" s="233"/>
      <c r="BL286" s="233"/>
      <c r="BM286" s="233"/>
      <c r="BN286" s="233"/>
      <c r="BO286" s="233"/>
      <c r="BP286" s="233"/>
      <c r="BQ286" s="233"/>
      <c r="BR286" s="233"/>
      <c r="BS286" s="233"/>
    </row>
    <row r="287">
      <c r="A287" s="215" t="s">
        <v>1782</v>
      </c>
      <c r="B287" s="710" t="s">
        <v>1388</v>
      </c>
      <c r="C287" s="351">
        <v>0.0</v>
      </c>
      <c r="D287" s="709">
        <v>-5.0</v>
      </c>
      <c r="E287" s="347">
        <v>40.0</v>
      </c>
      <c r="F287" s="347">
        <v>50.0</v>
      </c>
      <c r="G287" s="347">
        <v>30.0</v>
      </c>
      <c r="H287" s="347">
        <v>25.0</v>
      </c>
      <c r="I287" s="198" t="s">
        <v>53</v>
      </c>
      <c r="J287" s="198" t="s">
        <v>53</v>
      </c>
      <c r="K287" s="201" t="s">
        <v>53</v>
      </c>
      <c r="L287" s="771" t="s">
        <v>53</v>
      </c>
      <c r="M287" s="347">
        <v>-12.0</v>
      </c>
      <c r="N287" s="347">
        <v>12.0</v>
      </c>
      <c r="O287" s="347">
        <v>-12.0</v>
      </c>
      <c r="P287" s="796" t="s">
        <v>206</v>
      </c>
      <c r="Q287" s="710">
        <v>110.0</v>
      </c>
      <c r="R287" s="347">
        <v>300.0</v>
      </c>
      <c r="S287" s="347">
        <v>134.0</v>
      </c>
      <c r="T287" s="749">
        <v>4.0</v>
      </c>
      <c r="U287" s="712">
        <v>12.0</v>
      </c>
      <c r="V287" s="749">
        <v>4.0</v>
      </c>
      <c r="W287" s="749">
        <v>4.0</v>
      </c>
      <c r="X287" s="749">
        <v>15.0</v>
      </c>
      <c r="Y287" s="198" t="s">
        <v>53</v>
      </c>
      <c r="Z287" s="347">
        <v>-3.0</v>
      </c>
      <c r="AA287" s="636" t="s">
        <v>53</v>
      </c>
      <c r="AB287" s="201" t="s">
        <v>53</v>
      </c>
      <c r="AC287" s="202" t="s">
        <v>53</v>
      </c>
      <c r="AD287" s="713">
        <v>-18.0</v>
      </c>
      <c r="AE287" s="198" t="s">
        <v>53</v>
      </c>
      <c r="AF287" s="198" t="s">
        <v>53</v>
      </c>
      <c r="AG287" s="198" t="s">
        <v>53</v>
      </c>
      <c r="AH287" s="198" t="s">
        <v>53</v>
      </c>
      <c r="AI287" s="198" t="s">
        <v>53</v>
      </c>
      <c r="AJ287" s="198" t="s">
        <v>53</v>
      </c>
      <c r="AK287" s="198" t="s">
        <v>53</v>
      </c>
      <c r="AL287" s="198" t="s">
        <v>53</v>
      </c>
      <c r="AM287" s="198" t="s">
        <v>53</v>
      </c>
      <c r="AN287" s="198" t="s">
        <v>53</v>
      </c>
      <c r="AO287" s="198" t="s">
        <v>53</v>
      </c>
      <c r="AP287" s="198" t="s">
        <v>53</v>
      </c>
      <c r="AQ287" s="198" t="s">
        <v>53</v>
      </c>
      <c r="AR287" s="198" t="s">
        <v>53</v>
      </c>
      <c r="AS287" s="198" t="s">
        <v>53</v>
      </c>
      <c r="AT287" s="198" t="s">
        <v>53</v>
      </c>
      <c r="AU287" s="198" t="s">
        <v>53</v>
      </c>
      <c r="AV287" s="201" t="s">
        <v>53</v>
      </c>
      <c r="AW287" s="771" t="s">
        <v>53</v>
      </c>
      <c r="AX287" s="198" t="s">
        <v>53</v>
      </c>
      <c r="AY287" s="198" t="s">
        <v>53</v>
      </c>
      <c r="AZ287" s="198" t="s">
        <v>53</v>
      </c>
      <c r="BA287" s="198" t="s">
        <v>53</v>
      </c>
      <c r="BB287" s="201" t="s">
        <v>53</v>
      </c>
      <c r="BC287" s="255"/>
    </row>
    <row r="288">
      <c r="A288" s="225" t="s">
        <v>1783</v>
      </c>
      <c r="B288" s="594" t="s">
        <v>1144</v>
      </c>
      <c r="C288" s="385">
        <v>0.0</v>
      </c>
      <c r="D288" s="596">
        <v>-4.0</v>
      </c>
      <c r="E288" s="440">
        <v>25.0</v>
      </c>
      <c r="F288" s="440">
        <v>30.0</v>
      </c>
      <c r="G288" s="383">
        <v>0.0</v>
      </c>
      <c r="H288" s="383">
        <v>0.0</v>
      </c>
      <c r="I288" s="231" t="s">
        <v>53</v>
      </c>
      <c r="J288" s="231" t="s">
        <v>53</v>
      </c>
      <c r="K288" s="232" t="s">
        <v>53</v>
      </c>
      <c r="L288" s="772" t="s">
        <v>53</v>
      </c>
      <c r="M288" s="604">
        <v>-15.0</v>
      </c>
      <c r="N288" s="604">
        <v>13.0</v>
      </c>
      <c r="O288" s="440">
        <v>-11.0</v>
      </c>
      <c r="P288" s="798" t="s">
        <v>1784</v>
      </c>
      <c r="Q288" s="594">
        <v>95.0</v>
      </c>
      <c r="R288" s="815">
        <v>100.0</v>
      </c>
      <c r="S288" s="440">
        <v>125.0</v>
      </c>
      <c r="T288" s="606">
        <v>4.0</v>
      </c>
      <c r="U288" s="605">
        <v>12.0</v>
      </c>
      <c r="V288" s="606">
        <v>4.0</v>
      </c>
      <c r="W288" s="606">
        <v>4.0</v>
      </c>
      <c r="X288" s="605">
        <v>6.0</v>
      </c>
      <c r="Y288" s="231" t="s">
        <v>53</v>
      </c>
      <c r="Z288" s="575" t="s">
        <v>53</v>
      </c>
      <c r="AA288" s="575" t="s">
        <v>53</v>
      </c>
      <c r="AB288" s="232" t="s">
        <v>53</v>
      </c>
      <c r="AC288" s="436" t="s">
        <v>53</v>
      </c>
      <c r="AD288" s="604">
        <v>-18.0</v>
      </c>
      <c r="AE288" s="231" t="s">
        <v>53</v>
      </c>
      <c r="AF288" s="231" t="s">
        <v>53</v>
      </c>
      <c r="AG288" s="231" t="s">
        <v>53</v>
      </c>
      <c r="AH288" s="231" t="s">
        <v>53</v>
      </c>
      <c r="AI288" s="231" t="s">
        <v>53</v>
      </c>
      <c r="AJ288" s="231" t="s">
        <v>53</v>
      </c>
      <c r="AK288" s="231" t="s">
        <v>53</v>
      </c>
      <c r="AL288" s="231" t="s">
        <v>53</v>
      </c>
      <c r="AM288" s="231" t="s">
        <v>53</v>
      </c>
      <c r="AN288" s="231" t="s">
        <v>53</v>
      </c>
      <c r="AO288" s="231" t="s">
        <v>53</v>
      </c>
      <c r="AP288" s="231" t="s">
        <v>53</v>
      </c>
      <c r="AQ288" s="231" t="s">
        <v>53</v>
      </c>
      <c r="AR288" s="231" t="s">
        <v>53</v>
      </c>
      <c r="AS288" s="231" t="s">
        <v>53</v>
      </c>
      <c r="AT288" s="231" t="s">
        <v>53</v>
      </c>
      <c r="AU288" s="231" t="s">
        <v>53</v>
      </c>
      <c r="AV288" s="232" t="s">
        <v>53</v>
      </c>
      <c r="AW288" s="772" t="s">
        <v>53</v>
      </c>
      <c r="AX288" s="231" t="s">
        <v>53</v>
      </c>
      <c r="AY288" s="231" t="s">
        <v>53</v>
      </c>
      <c r="AZ288" s="231" t="s">
        <v>53</v>
      </c>
      <c r="BA288" s="231" t="s">
        <v>53</v>
      </c>
      <c r="BB288" s="232" t="s">
        <v>53</v>
      </c>
      <c r="BC288" s="263"/>
      <c r="BD288" s="406"/>
      <c r="BE288" s="406"/>
      <c r="BF288" s="406"/>
      <c r="BG288" s="406"/>
      <c r="BH288" s="406"/>
      <c r="BI288" s="406"/>
      <c r="BJ288" s="406"/>
      <c r="BK288" s="406"/>
      <c r="BL288" s="406"/>
      <c r="BM288" s="406"/>
      <c r="BN288" s="406"/>
      <c r="BO288" s="406"/>
      <c r="BP288" s="406"/>
      <c r="BQ288" s="406"/>
      <c r="BR288" s="406"/>
      <c r="BS288" s="406"/>
    </row>
    <row r="289">
      <c r="A289" s="272" t="s">
        <v>710</v>
      </c>
    </row>
    <row r="290">
      <c r="A290" s="323" t="s">
        <v>1785</v>
      </c>
      <c r="B290" s="816" t="s">
        <v>1786</v>
      </c>
      <c r="C290" s="278">
        <v>0.0</v>
      </c>
      <c r="D290" s="764">
        <v>-5.0</v>
      </c>
      <c r="E290" s="817">
        <v>70.0</v>
      </c>
      <c r="F290" s="767">
        <v>80.0</v>
      </c>
      <c r="G290" s="818">
        <v>50.0</v>
      </c>
      <c r="H290" s="767">
        <v>40.0</v>
      </c>
      <c r="I290" s="495" t="s">
        <v>53</v>
      </c>
      <c r="J290" s="495" t="s">
        <v>53</v>
      </c>
      <c r="K290" s="497" t="s">
        <v>53</v>
      </c>
      <c r="L290" s="800" t="s">
        <v>53</v>
      </c>
      <c r="M290" s="819">
        <v>-13.0</v>
      </c>
      <c r="N290" s="764">
        <v>12.0</v>
      </c>
      <c r="O290" s="819">
        <v>-14.0</v>
      </c>
      <c r="P290" s="768" t="s">
        <v>1784</v>
      </c>
      <c r="Q290" s="818">
        <v>130.0</v>
      </c>
      <c r="R290" s="767">
        <v>200.0</v>
      </c>
      <c r="S290" s="819">
        <v>175.0</v>
      </c>
      <c r="T290" s="764">
        <v>2.0</v>
      </c>
      <c r="U290" s="819">
        <v>12.0</v>
      </c>
      <c r="V290" s="764">
        <v>3.0</v>
      </c>
      <c r="W290" s="764">
        <v>4.0</v>
      </c>
      <c r="X290" s="764">
        <v>16.0</v>
      </c>
      <c r="Y290" s="495" t="s">
        <v>53</v>
      </c>
      <c r="Z290" s="767">
        <v>-4.0</v>
      </c>
      <c r="AA290" s="767">
        <v>-5.0</v>
      </c>
      <c r="AB290" s="497" t="s">
        <v>53</v>
      </c>
      <c r="AC290" s="517" t="s">
        <v>53</v>
      </c>
      <c r="AD290" s="819">
        <v>-16.0</v>
      </c>
      <c r="AE290" s="495" t="s">
        <v>53</v>
      </c>
      <c r="AF290" s="495" t="s">
        <v>53</v>
      </c>
      <c r="AG290" s="495" t="s">
        <v>53</v>
      </c>
      <c r="AH290" s="495" t="s">
        <v>53</v>
      </c>
      <c r="AI290" s="495" t="s">
        <v>53</v>
      </c>
      <c r="AJ290" s="495" t="s">
        <v>53</v>
      </c>
      <c r="AK290" s="495" t="s">
        <v>53</v>
      </c>
      <c r="AL290" s="495" t="s">
        <v>53</v>
      </c>
      <c r="AM290" s="495" t="s">
        <v>53</v>
      </c>
      <c r="AN290" s="495" t="s">
        <v>53</v>
      </c>
      <c r="AO290" s="495" t="s">
        <v>53</v>
      </c>
      <c r="AP290" s="495" t="s">
        <v>53</v>
      </c>
      <c r="AQ290" s="495" t="s">
        <v>53</v>
      </c>
      <c r="AR290" s="495" t="s">
        <v>53</v>
      </c>
      <c r="AS290" s="495" t="s">
        <v>53</v>
      </c>
      <c r="AT290" s="495" t="s">
        <v>53</v>
      </c>
      <c r="AU290" s="495" t="s">
        <v>53</v>
      </c>
      <c r="AV290" s="497" t="s">
        <v>53</v>
      </c>
      <c r="AW290" s="800" t="s">
        <v>53</v>
      </c>
      <c r="AX290" s="495" t="s">
        <v>53</v>
      </c>
      <c r="AY290" s="495" t="s">
        <v>53</v>
      </c>
      <c r="AZ290" s="495" t="s">
        <v>53</v>
      </c>
      <c r="BA290" s="495" t="s">
        <v>53</v>
      </c>
      <c r="BB290" s="497" t="s">
        <v>53</v>
      </c>
      <c r="BC290" s="572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</row>
    <row r="291" ht="7.5" customHeight="1">
      <c r="A291" s="464"/>
      <c r="B291" s="464"/>
      <c r="C291" s="464"/>
      <c r="D291" s="464"/>
      <c r="E291" s="464"/>
      <c r="F291" s="464"/>
      <c r="G291" s="464"/>
      <c r="H291" s="464"/>
      <c r="I291" s="464"/>
      <c r="J291" s="464"/>
      <c r="K291" s="464"/>
      <c r="L291" s="464"/>
      <c r="M291" s="464"/>
      <c r="N291" s="464"/>
      <c r="O291" s="464"/>
      <c r="P291" s="464"/>
      <c r="Q291" s="464"/>
      <c r="R291" s="464"/>
      <c r="S291" s="464"/>
      <c r="T291" s="464"/>
      <c r="U291" s="464"/>
      <c r="V291" s="464"/>
      <c r="W291" s="464"/>
      <c r="X291" s="464"/>
      <c r="Y291" s="464"/>
      <c r="Z291" s="464"/>
      <c r="AA291" s="464"/>
      <c r="AB291" s="464"/>
      <c r="AC291" s="464"/>
      <c r="AD291" s="464"/>
      <c r="AE291" s="464"/>
      <c r="AF291" s="464"/>
      <c r="AG291" s="464"/>
      <c r="AH291" s="464"/>
      <c r="AI291" s="464"/>
      <c r="AJ291" s="464"/>
      <c r="AK291" s="464"/>
      <c r="AL291" s="464"/>
      <c r="AM291" s="464"/>
      <c r="AN291" s="464"/>
      <c r="AO291" s="464"/>
      <c r="AP291" s="464"/>
      <c r="AQ291" s="464"/>
      <c r="AR291" s="464"/>
      <c r="AS291" s="464"/>
      <c r="AT291" s="464"/>
      <c r="AU291" s="464"/>
      <c r="AV291" s="464"/>
      <c r="AW291" s="464"/>
      <c r="AX291" s="464"/>
      <c r="AY291" s="464"/>
      <c r="AZ291" s="464"/>
      <c r="BA291" s="464"/>
      <c r="BB291" s="464"/>
      <c r="BC291" s="464"/>
      <c r="BD291" s="464"/>
      <c r="BE291" s="464"/>
      <c r="BF291" s="464"/>
      <c r="BG291" s="464"/>
      <c r="BH291" s="464"/>
      <c r="BI291" s="464"/>
      <c r="BJ291" s="464"/>
      <c r="BK291" s="464"/>
      <c r="BL291" s="464"/>
      <c r="BM291" s="464"/>
      <c r="BN291" s="464"/>
      <c r="BO291" s="464"/>
      <c r="BP291" s="464"/>
      <c r="BQ291" s="464"/>
      <c r="BR291" s="464"/>
      <c r="BS291" s="464"/>
    </row>
    <row r="292">
      <c r="A292" s="271" t="s">
        <v>1787</v>
      </c>
    </row>
    <row r="293">
      <c r="A293" s="615" t="s">
        <v>986</v>
      </c>
    </row>
    <row r="294">
      <c r="A294" s="616" t="s">
        <v>1788</v>
      </c>
      <c r="B294" s="621" t="s">
        <v>1388</v>
      </c>
      <c r="C294" s="278">
        <v>0.0</v>
      </c>
      <c r="D294" s="278">
        <v>0.0</v>
      </c>
      <c r="E294" s="622">
        <v>10.0</v>
      </c>
      <c r="F294" s="622">
        <v>5.0</v>
      </c>
      <c r="G294" s="278">
        <v>0.0</v>
      </c>
      <c r="H294" s="278">
        <v>0.0</v>
      </c>
      <c r="I294" s="495" t="s">
        <v>53</v>
      </c>
      <c r="J294" s="495" t="s">
        <v>53</v>
      </c>
      <c r="K294" s="563" t="s">
        <v>53</v>
      </c>
      <c r="L294" s="499" t="s">
        <v>53</v>
      </c>
      <c r="M294" s="622">
        <v>-30.0</v>
      </c>
      <c r="N294" s="622">
        <v>30.0</v>
      </c>
      <c r="O294" s="622">
        <v>-5.0</v>
      </c>
      <c r="P294" s="820" t="s">
        <v>1789</v>
      </c>
      <c r="Q294" s="821">
        <v>35.0</v>
      </c>
      <c r="R294" s="822">
        <v>100.0</v>
      </c>
      <c r="S294" s="514">
        <v>34.0</v>
      </c>
      <c r="T294" s="623">
        <v>2.0</v>
      </c>
      <c r="U294" s="623">
        <v>2.0</v>
      </c>
      <c r="V294" s="623">
        <v>2.0</v>
      </c>
      <c r="W294" s="623">
        <v>1.0</v>
      </c>
      <c r="X294" s="626" t="s">
        <v>53</v>
      </c>
      <c r="Y294" s="495" t="s">
        <v>53</v>
      </c>
      <c r="Z294" s="495" t="s">
        <v>53</v>
      </c>
      <c r="AA294" s="495" t="s">
        <v>53</v>
      </c>
      <c r="AB294" s="563" t="s">
        <v>53</v>
      </c>
      <c r="AC294" s="499" t="s">
        <v>53</v>
      </c>
      <c r="AD294" s="622">
        <v>-5.0</v>
      </c>
      <c r="AE294" s="495" t="s">
        <v>53</v>
      </c>
      <c r="AF294" s="495" t="s">
        <v>53</v>
      </c>
      <c r="AG294" s="495" t="s">
        <v>53</v>
      </c>
      <c r="AH294" s="495" t="s">
        <v>53</v>
      </c>
      <c r="AI294" s="495" t="s">
        <v>53</v>
      </c>
      <c r="AJ294" s="495" t="s">
        <v>53</v>
      </c>
      <c r="AK294" s="495" t="s">
        <v>53</v>
      </c>
      <c r="AL294" s="495" t="s">
        <v>53</v>
      </c>
      <c r="AM294" s="495" t="s">
        <v>53</v>
      </c>
      <c r="AN294" s="495" t="s">
        <v>53</v>
      </c>
      <c r="AO294" s="495" t="s">
        <v>53</v>
      </c>
      <c r="AP294" s="495" t="s">
        <v>53</v>
      </c>
      <c r="AQ294" s="495" t="s">
        <v>53</v>
      </c>
      <c r="AR294" s="495" t="s">
        <v>53</v>
      </c>
      <c r="AS294" s="495" t="s">
        <v>53</v>
      </c>
      <c r="AT294" s="495" t="s">
        <v>53</v>
      </c>
      <c r="AU294" s="495" t="s">
        <v>53</v>
      </c>
      <c r="AV294" s="497" t="s">
        <v>53</v>
      </c>
      <c r="AW294" s="499" t="s">
        <v>53</v>
      </c>
      <c r="AX294" s="495" t="s">
        <v>53</v>
      </c>
      <c r="AY294" s="495" t="s">
        <v>53</v>
      </c>
      <c r="AZ294" s="495" t="s">
        <v>53</v>
      </c>
      <c r="BA294" s="495" t="s">
        <v>53</v>
      </c>
      <c r="BB294" s="497" t="s">
        <v>53</v>
      </c>
      <c r="BC294" s="572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</row>
    <row r="295">
      <c r="A295" s="787" t="s">
        <v>1071</v>
      </c>
    </row>
    <row r="296">
      <c r="A296" s="353" t="s">
        <v>1790</v>
      </c>
      <c r="B296" s="588" t="s">
        <v>1728</v>
      </c>
      <c r="C296" s="278">
        <v>0.0</v>
      </c>
      <c r="D296" s="278">
        <v>0.0</v>
      </c>
      <c r="E296" s="318">
        <v>20.0</v>
      </c>
      <c r="F296" s="318">
        <v>10.0</v>
      </c>
      <c r="G296" s="278">
        <v>0.0</v>
      </c>
      <c r="H296" s="278">
        <v>0.0</v>
      </c>
      <c r="I296" s="280" t="s">
        <v>53</v>
      </c>
      <c r="J296" s="280" t="s">
        <v>53</v>
      </c>
      <c r="K296" s="364" t="s">
        <v>53</v>
      </c>
      <c r="L296" s="366" t="s">
        <v>53</v>
      </c>
      <c r="M296" s="318">
        <v>-40.0</v>
      </c>
      <c r="N296" s="318">
        <v>40.0</v>
      </c>
      <c r="O296" s="318">
        <v>-7.0</v>
      </c>
      <c r="P296" s="808" t="s">
        <v>1789</v>
      </c>
      <c r="Q296" s="588">
        <v>65.0</v>
      </c>
      <c r="R296" s="744">
        <v>100.0</v>
      </c>
      <c r="S296" s="318">
        <v>67.0</v>
      </c>
      <c r="T296" s="590">
        <v>3.0</v>
      </c>
      <c r="U296" s="590">
        <v>3.0</v>
      </c>
      <c r="V296" s="590">
        <v>3.0</v>
      </c>
      <c r="W296" s="590">
        <v>1.0</v>
      </c>
      <c r="X296" s="591" t="s">
        <v>53</v>
      </c>
      <c r="Y296" s="280" t="s">
        <v>53</v>
      </c>
      <c r="Z296" s="280" t="s">
        <v>53</v>
      </c>
      <c r="AA296" s="280" t="s">
        <v>53</v>
      </c>
      <c r="AB296" s="364" t="s">
        <v>53</v>
      </c>
      <c r="AC296" s="366" t="s">
        <v>53</v>
      </c>
      <c r="AD296" s="318">
        <v>-10.0</v>
      </c>
      <c r="AE296" s="280" t="s">
        <v>53</v>
      </c>
      <c r="AF296" s="280" t="s">
        <v>53</v>
      </c>
      <c r="AG296" s="280" t="s">
        <v>53</v>
      </c>
      <c r="AH296" s="280" t="s">
        <v>53</v>
      </c>
      <c r="AI296" s="280" t="s">
        <v>53</v>
      </c>
      <c r="AJ296" s="280" t="s">
        <v>53</v>
      </c>
      <c r="AK296" s="280" t="s">
        <v>53</v>
      </c>
      <c r="AL296" s="280" t="s">
        <v>53</v>
      </c>
      <c r="AM296" s="280" t="s">
        <v>53</v>
      </c>
      <c r="AN296" s="280" t="s">
        <v>53</v>
      </c>
      <c r="AO296" s="280" t="s">
        <v>53</v>
      </c>
      <c r="AP296" s="280" t="s">
        <v>53</v>
      </c>
      <c r="AQ296" s="280" t="s">
        <v>53</v>
      </c>
      <c r="AR296" s="280" t="s">
        <v>53</v>
      </c>
      <c r="AS296" s="280" t="s">
        <v>53</v>
      </c>
      <c r="AT296" s="280" t="s">
        <v>53</v>
      </c>
      <c r="AU296" s="280" t="s">
        <v>53</v>
      </c>
      <c r="AV296" s="364" t="s">
        <v>53</v>
      </c>
      <c r="AW296" s="289" t="s">
        <v>53</v>
      </c>
      <c r="AX296" s="280" t="s">
        <v>53</v>
      </c>
      <c r="AY296" s="280" t="s">
        <v>53</v>
      </c>
      <c r="AZ296" s="280" t="s">
        <v>53</v>
      </c>
      <c r="BA296" s="280" t="s">
        <v>53</v>
      </c>
      <c r="BB296" s="364" t="s">
        <v>53</v>
      </c>
      <c r="BC296" s="326"/>
      <c r="BD296" s="233"/>
      <c r="BE296" s="233"/>
      <c r="BF296" s="233"/>
      <c r="BG296" s="233"/>
      <c r="BH296" s="233"/>
      <c r="BI296" s="233"/>
      <c r="BJ296" s="233"/>
      <c r="BK296" s="233"/>
      <c r="BL296" s="233"/>
      <c r="BM296" s="233"/>
      <c r="BN296" s="233"/>
      <c r="BO296" s="233"/>
      <c r="BP296" s="233"/>
      <c r="BQ296" s="233"/>
      <c r="BR296" s="233"/>
      <c r="BS296" s="233"/>
    </row>
    <row r="297">
      <c r="A297" s="823" t="s">
        <v>1791</v>
      </c>
      <c r="B297" s="811" t="s">
        <v>1792</v>
      </c>
      <c r="C297" s="385">
        <v>0.0</v>
      </c>
      <c r="D297" s="385">
        <v>0.0</v>
      </c>
      <c r="E297" s="440">
        <v>25.0</v>
      </c>
      <c r="F297" s="440">
        <v>12.0</v>
      </c>
      <c r="G297" s="385">
        <v>0.0</v>
      </c>
      <c r="H297" s="385">
        <v>0.0</v>
      </c>
      <c r="I297" s="231" t="s">
        <v>53</v>
      </c>
      <c r="J297" s="231" t="s">
        <v>53</v>
      </c>
      <c r="K297" s="232" t="s">
        <v>53</v>
      </c>
      <c r="L297" s="436" t="s">
        <v>53</v>
      </c>
      <c r="M297" s="604">
        <v>-50.0</v>
      </c>
      <c r="N297" s="604">
        <v>50.0</v>
      </c>
      <c r="O297" s="604">
        <v>-10.0</v>
      </c>
      <c r="P297" s="824" t="s">
        <v>202</v>
      </c>
      <c r="Q297" s="594">
        <v>70.0</v>
      </c>
      <c r="R297" s="815">
        <v>100.0</v>
      </c>
      <c r="S297" s="440">
        <v>92.0</v>
      </c>
      <c r="T297" s="606">
        <v>4.0</v>
      </c>
      <c r="U297" s="606">
        <v>4.0</v>
      </c>
      <c r="V297" s="606">
        <v>3.0</v>
      </c>
      <c r="W297" s="606">
        <v>1.0</v>
      </c>
      <c r="X297" s="575" t="s">
        <v>53</v>
      </c>
      <c r="Y297" s="231" t="s">
        <v>53</v>
      </c>
      <c r="Z297" s="231" t="s">
        <v>53</v>
      </c>
      <c r="AA297" s="231" t="s">
        <v>53</v>
      </c>
      <c r="AB297" s="232" t="s">
        <v>53</v>
      </c>
      <c r="AC297" s="436" t="s">
        <v>53</v>
      </c>
      <c r="AD297" s="440">
        <v>-15.0</v>
      </c>
      <c r="AE297" s="231" t="s">
        <v>53</v>
      </c>
      <c r="AF297" s="231" t="s">
        <v>53</v>
      </c>
      <c r="AG297" s="231" t="s">
        <v>53</v>
      </c>
      <c r="AH297" s="231" t="s">
        <v>53</v>
      </c>
      <c r="AI297" s="231" t="s">
        <v>53</v>
      </c>
      <c r="AJ297" s="231" t="s">
        <v>53</v>
      </c>
      <c r="AK297" s="231" t="s">
        <v>53</v>
      </c>
      <c r="AL297" s="231" t="s">
        <v>53</v>
      </c>
      <c r="AM297" s="231" t="s">
        <v>53</v>
      </c>
      <c r="AN297" s="231" t="s">
        <v>53</v>
      </c>
      <c r="AO297" s="231" t="s">
        <v>53</v>
      </c>
      <c r="AP297" s="231" t="s">
        <v>53</v>
      </c>
      <c r="AQ297" s="231" t="s">
        <v>53</v>
      </c>
      <c r="AR297" s="231" t="s">
        <v>53</v>
      </c>
      <c r="AS297" s="231" t="s">
        <v>53</v>
      </c>
      <c r="AT297" s="231" t="s">
        <v>53</v>
      </c>
      <c r="AU297" s="231" t="s">
        <v>53</v>
      </c>
      <c r="AV297" s="232" t="s">
        <v>53</v>
      </c>
      <c r="AW297" s="389" t="s">
        <v>53</v>
      </c>
      <c r="AX297" s="231" t="s">
        <v>53</v>
      </c>
      <c r="AY297" s="231" t="s">
        <v>53</v>
      </c>
      <c r="AZ297" s="231" t="s">
        <v>53</v>
      </c>
      <c r="BA297" s="231" t="s">
        <v>53</v>
      </c>
      <c r="BB297" s="232" t="s">
        <v>53</v>
      </c>
      <c r="BC297" s="263"/>
      <c r="BD297" s="406"/>
      <c r="BE297" s="406"/>
      <c r="BF297" s="406"/>
      <c r="BG297" s="406"/>
      <c r="BH297" s="406"/>
      <c r="BI297" s="406"/>
      <c r="BJ297" s="406"/>
      <c r="BK297" s="406"/>
      <c r="BL297" s="406"/>
      <c r="BM297" s="406"/>
      <c r="BN297" s="406"/>
      <c r="BO297" s="406"/>
      <c r="BP297" s="406"/>
      <c r="BQ297" s="406"/>
      <c r="BR297" s="406"/>
      <c r="BS297" s="406"/>
    </row>
    <row r="298">
      <c r="A298" s="272" t="s">
        <v>650</v>
      </c>
    </row>
    <row r="299">
      <c r="A299" s="273" t="s">
        <v>1793</v>
      </c>
      <c r="B299" s="494">
        <v>-0.15</v>
      </c>
      <c r="C299" s="409" t="s">
        <v>1794</v>
      </c>
      <c r="D299" s="409" t="s">
        <v>1794</v>
      </c>
      <c r="E299" s="277">
        <v>0.0</v>
      </c>
      <c r="F299" s="277">
        <v>0.0</v>
      </c>
      <c r="G299" s="278">
        <v>0.0</v>
      </c>
      <c r="H299" s="278">
        <v>0.0</v>
      </c>
      <c r="I299" s="280" t="s">
        <v>53</v>
      </c>
      <c r="J299" s="280" t="s">
        <v>53</v>
      </c>
      <c r="K299" s="364" t="s">
        <v>53</v>
      </c>
      <c r="L299" s="366" t="s">
        <v>53</v>
      </c>
      <c r="M299" s="291" t="s">
        <v>53</v>
      </c>
      <c r="N299" s="291" t="s">
        <v>53</v>
      </c>
      <c r="O299" s="291" t="s">
        <v>53</v>
      </c>
      <c r="P299" s="368" t="s">
        <v>53</v>
      </c>
      <c r="Q299" s="494">
        <v>100.0</v>
      </c>
      <c r="R299" s="310">
        <v>120.0</v>
      </c>
      <c r="S299" s="322">
        <v>84.0</v>
      </c>
      <c r="T299" s="316">
        <v>1.0</v>
      </c>
      <c r="U299" s="316">
        <v>3.0</v>
      </c>
      <c r="V299" s="745">
        <v>0.0</v>
      </c>
      <c r="W299" s="744">
        <v>0.0</v>
      </c>
      <c r="X299" s="314">
        <v>30.0</v>
      </c>
      <c r="Y299" s="280" t="s">
        <v>53</v>
      </c>
      <c r="Z299" s="280" t="s">
        <v>53</v>
      </c>
      <c r="AA299" s="280" t="s">
        <v>53</v>
      </c>
      <c r="AB299" s="364" t="s">
        <v>53</v>
      </c>
      <c r="AC299" s="366" t="s">
        <v>53</v>
      </c>
      <c r="AD299" s="322">
        <v>-13.0</v>
      </c>
      <c r="AE299" s="280" t="s">
        <v>53</v>
      </c>
      <c r="AF299" s="280" t="s">
        <v>53</v>
      </c>
      <c r="AG299" s="280" t="s">
        <v>53</v>
      </c>
      <c r="AH299" s="280" t="s">
        <v>53</v>
      </c>
      <c r="AI299" s="280" t="s">
        <v>53</v>
      </c>
      <c r="AJ299" s="280" t="s">
        <v>53</v>
      </c>
      <c r="AK299" s="280" t="s">
        <v>53</v>
      </c>
      <c r="AL299" s="280" t="s">
        <v>53</v>
      </c>
      <c r="AM299" s="280" t="s">
        <v>53</v>
      </c>
      <c r="AN299" s="280" t="s">
        <v>53</v>
      </c>
      <c r="AO299" s="280" t="s">
        <v>53</v>
      </c>
      <c r="AP299" s="280" t="s">
        <v>53</v>
      </c>
      <c r="AQ299" s="280" t="s">
        <v>53</v>
      </c>
      <c r="AR299" s="280" t="s">
        <v>53</v>
      </c>
      <c r="AS299" s="280" t="s">
        <v>53</v>
      </c>
      <c r="AT299" s="280" t="s">
        <v>53</v>
      </c>
      <c r="AU299" s="280" t="s">
        <v>53</v>
      </c>
      <c r="AV299" s="281" t="s">
        <v>53</v>
      </c>
      <c r="AW299" s="289" t="s">
        <v>53</v>
      </c>
      <c r="AX299" s="280" t="s">
        <v>53</v>
      </c>
      <c r="AY299" s="280" t="s">
        <v>53</v>
      </c>
      <c r="AZ299" s="280" t="s">
        <v>53</v>
      </c>
      <c r="BA299" s="280" t="s">
        <v>53</v>
      </c>
      <c r="BB299" s="364" t="s">
        <v>53</v>
      </c>
      <c r="BC299" s="326"/>
      <c r="BD299" s="233"/>
      <c r="BE299" s="233"/>
      <c r="BF299" s="233"/>
      <c r="BG299" s="233"/>
      <c r="BH299" s="233"/>
      <c r="BI299" s="233"/>
      <c r="BJ299" s="233"/>
      <c r="BK299" s="233"/>
      <c r="BL299" s="233"/>
      <c r="BM299" s="233"/>
      <c r="BN299" s="233"/>
      <c r="BO299" s="233"/>
      <c r="BP299" s="233"/>
      <c r="BQ299" s="233"/>
      <c r="BR299" s="233"/>
      <c r="BS299" s="233"/>
    </row>
    <row r="300">
      <c r="A300" s="225" t="s">
        <v>1795</v>
      </c>
      <c r="B300" s="226">
        <v>-0.7</v>
      </c>
      <c r="C300" s="385">
        <v>0.0</v>
      </c>
      <c r="D300" s="385">
        <v>0.0</v>
      </c>
      <c r="E300" s="578">
        <v>50.0</v>
      </c>
      <c r="F300" s="578">
        <v>45.0</v>
      </c>
      <c r="G300" s="385">
        <v>0.0</v>
      </c>
      <c r="H300" s="385">
        <v>0.0</v>
      </c>
      <c r="I300" s="231" t="s">
        <v>53</v>
      </c>
      <c r="J300" s="231" t="s">
        <v>53</v>
      </c>
      <c r="K300" s="232" t="s">
        <v>53</v>
      </c>
      <c r="L300" s="436" t="s">
        <v>53</v>
      </c>
      <c r="M300" s="395">
        <v>-50.0</v>
      </c>
      <c r="N300" s="395">
        <v>50.0</v>
      </c>
      <c r="O300" s="395">
        <v>-12.0</v>
      </c>
      <c r="P300" s="438">
        <v>0.1</v>
      </c>
      <c r="Q300" s="576">
        <v>120.0</v>
      </c>
      <c r="R300" s="391">
        <v>100.0</v>
      </c>
      <c r="S300" s="395">
        <v>234.0</v>
      </c>
      <c r="T300" s="401">
        <v>5.0</v>
      </c>
      <c r="U300" s="401">
        <v>7.0</v>
      </c>
      <c r="V300" s="401">
        <v>5.0</v>
      </c>
      <c r="W300" s="401">
        <v>3.0</v>
      </c>
      <c r="X300" s="575" t="s">
        <v>53</v>
      </c>
      <c r="Y300" s="231" t="s">
        <v>53</v>
      </c>
      <c r="Z300" s="231" t="s">
        <v>53</v>
      </c>
      <c r="AA300" s="231" t="s">
        <v>53</v>
      </c>
      <c r="AB300" s="232" t="s">
        <v>53</v>
      </c>
      <c r="AC300" s="436" t="s">
        <v>53</v>
      </c>
      <c r="AD300" s="395">
        <v>-20.0</v>
      </c>
      <c r="AE300" s="231" t="s">
        <v>53</v>
      </c>
      <c r="AF300" s="231" t="s">
        <v>53</v>
      </c>
      <c r="AG300" s="231" t="s">
        <v>53</v>
      </c>
      <c r="AH300" s="231" t="s">
        <v>53</v>
      </c>
      <c r="AI300" s="231" t="s">
        <v>53</v>
      </c>
      <c r="AJ300" s="231" t="s">
        <v>53</v>
      </c>
      <c r="AK300" s="231" t="s">
        <v>53</v>
      </c>
      <c r="AL300" s="231" t="s">
        <v>53</v>
      </c>
      <c r="AM300" s="231" t="s">
        <v>53</v>
      </c>
      <c r="AN300" s="231" t="s">
        <v>53</v>
      </c>
      <c r="AO300" s="231" t="s">
        <v>53</v>
      </c>
      <c r="AP300" s="231" t="s">
        <v>53</v>
      </c>
      <c r="AQ300" s="231" t="s">
        <v>53</v>
      </c>
      <c r="AR300" s="231" t="s">
        <v>53</v>
      </c>
      <c r="AS300" s="231" t="s">
        <v>53</v>
      </c>
      <c r="AT300" s="231" t="s">
        <v>53</v>
      </c>
      <c r="AU300" s="231" t="s">
        <v>53</v>
      </c>
      <c r="AV300" s="387" t="s">
        <v>53</v>
      </c>
      <c r="AW300" s="389" t="s">
        <v>53</v>
      </c>
      <c r="AX300" s="231" t="s">
        <v>53</v>
      </c>
      <c r="AY300" s="231" t="s">
        <v>53</v>
      </c>
      <c r="AZ300" s="231" t="s">
        <v>53</v>
      </c>
      <c r="BA300" s="231" t="s">
        <v>53</v>
      </c>
      <c r="BB300" s="232" t="s">
        <v>53</v>
      </c>
      <c r="BC300" s="263"/>
      <c r="BD300" s="406"/>
      <c r="BE300" s="406"/>
      <c r="BF300" s="406"/>
      <c r="BG300" s="406"/>
      <c r="BH300" s="406"/>
      <c r="BI300" s="406"/>
      <c r="BJ300" s="406"/>
      <c r="BK300" s="406"/>
      <c r="BL300" s="406"/>
      <c r="BM300" s="406"/>
      <c r="BN300" s="406"/>
      <c r="BO300" s="406"/>
      <c r="BP300" s="406"/>
      <c r="BQ300" s="406"/>
      <c r="BR300" s="406"/>
      <c r="BS300" s="406"/>
    </row>
    <row r="301">
      <c r="A301" s="272" t="s">
        <v>710</v>
      </c>
    </row>
    <row r="302">
      <c r="A302" s="790" t="s">
        <v>1796</v>
      </c>
      <c r="B302" s="825" t="s">
        <v>53</v>
      </c>
      <c r="C302" s="489">
        <v>0.0</v>
      </c>
      <c r="D302" s="489">
        <v>0.0</v>
      </c>
      <c r="E302" s="490">
        <v>0.0</v>
      </c>
      <c r="F302" s="490">
        <v>0.0</v>
      </c>
      <c r="G302" s="489">
        <v>0.0</v>
      </c>
      <c r="H302" s="489">
        <v>0.0</v>
      </c>
      <c r="I302" s="495" t="s">
        <v>53</v>
      </c>
      <c r="J302" s="495" t="s">
        <v>53</v>
      </c>
      <c r="K302" s="497" t="s">
        <v>53</v>
      </c>
      <c r="L302" s="517" t="s">
        <v>53</v>
      </c>
      <c r="M302" s="519" t="s">
        <v>53</v>
      </c>
      <c r="N302" s="519" t="s">
        <v>53</v>
      </c>
      <c r="O302" s="519" t="s">
        <v>53</v>
      </c>
      <c r="P302" s="826" t="s">
        <v>53</v>
      </c>
      <c r="Q302" s="763">
        <v>100.0</v>
      </c>
      <c r="R302" s="767">
        <v>100.0</v>
      </c>
      <c r="S302" s="764">
        <v>167.0</v>
      </c>
      <c r="T302" s="767">
        <v>0.0</v>
      </c>
      <c r="U302" s="767">
        <v>0.0</v>
      </c>
      <c r="V302" s="767">
        <v>0.0</v>
      </c>
      <c r="W302" s="767">
        <v>0.0</v>
      </c>
      <c r="X302" s="626" t="s">
        <v>53</v>
      </c>
      <c r="Y302" s="495" t="s">
        <v>53</v>
      </c>
      <c r="Z302" s="495" t="s">
        <v>53</v>
      </c>
      <c r="AA302" s="495" t="s">
        <v>53</v>
      </c>
      <c r="AB302" s="497" t="s">
        <v>53</v>
      </c>
      <c r="AC302" s="517" t="s">
        <v>53</v>
      </c>
      <c r="AD302" s="519" t="s">
        <v>53</v>
      </c>
      <c r="AE302" s="495" t="s">
        <v>53</v>
      </c>
      <c r="AF302" s="495" t="s">
        <v>53</v>
      </c>
      <c r="AG302" s="495" t="s">
        <v>53</v>
      </c>
      <c r="AH302" s="495" t="s">
        <v>53</v>
      </c>
      <c r="AI302" s="495" t="s">
        <v>53</v>
      </c>
      <c r="AJ302" s="495" t="s">
        <v>53</v>
      </c>
      <c r="AK302" s="495" t="s">
        <v>53</v>
      </c>
      <c r="AL302" s="495" t="s">
        <v>53</v>
      </c>
      <c r="AM302" s="495" t="s">
        <v>53</v>
      </c>
      <c r="AN302" s="495" t="s">
        <v>53</v>
      </c>
      <c r="AO302" s="495" t="s">
        <v>53</v>
      </c>
      <c r="AP302" s="495" t="s">
        <v>53</v>
      </c>
      <c r="AQ302" s="495" t="s">
        <v>53</v>
      </c>
      <c r="AR302" s="495" t="s">
        <v>53</v>
      </c>
      <c r="AS302" s="495" t="s">
        <v>53</v>
      </c>
      <c r="AT302" s="495" t="s">
        <v>53</v>
      </c>
      <c r="AU302" s="495" t="s">
        <v>53</v>
      </c>
      <c r="AV302" s="497" t="s">
        <v>53</v>
      </c>
      <c r="AW302" s="517" t="s">
        <v>53</v>
      </c>
      <c r="AX302" s="495" t="s">
        <v>53</v>
      </c>
      <c r="AY302" s="495" t="s">
        <v>53</v>
      </c>
      <c r="AZ302" s="495" t="s">
        <v>53</v>
      </c>
      <c r="BA302" s="495" t="s">
        <v>53</v>
      </c>
      <c r="BB302" s="497" t="s">
        <v>53</v>
      </c>
      <c r="BC302" s="572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</row>
    <row r="303">
      <c r="A303" s="787" t="s">
        <v>1797</v>
      </c>
      <c r="B303" s="32"/>
      <c r="C303" s="788"/>
      <c r="D303" s="788"/>
      <c r="E303" s="789"/>
      <c r="F303" s="789"/>
      <c r="G303" s="789"/>
      <c r="H303" s="789"/>
      <c r="I303" s="32"/>
      <c r="J303" s="32"/>
      <c r="K303" s="32"/>
      <c r="L303" s="648"/>
      <c r="M303" s="648"/>
      <c r="N303" s="648"/>
      <c r="O303" s="648"/>
      <c r="P303" s="648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>
      <c r="A304" s="827" t="s">
        <v>1798</v>
      </c>
      <c r="B304" s="588" t="s">
        <v>1786</v>
      </c>
      <c r="C304" s="278">
        <v>0.0</v>
      </c>
      <c r="D304" s="278">
        <v>0.0</v>
      </c>
      <c r="E304" s="318">
        <v>15.0</v>
      </c>
      <c r="F304" s="318">
        <v>10.0</v>
      </c>
      <c r="G304" s="278">
        <v>0.0</v>
      </c>
      <c r="H304" s="278">
        <v>0.0</v>
      </c>
      <c r="I304" s="280" t="s">
        <v>53</v>
      </c>
      <c r="J304" s="280" t="s">
        <v>53</v>
      </c>
      <c r="K304" s="364" t="s">
        <v>53</v>
      </c>
      <c r="L304" s="366" t="s">
        <v>53</v>
      </c>
      <c r="M304" s="587">
        <v>-50.0</v>
      </c>
      <c r="N304" s="587">
        <v>50.0</v>
      </c>
      <c r="O304" s="318">
        <v>-8.0</v>
      </c>
      <c r="P304" s="808" t="s">
        <v>1799</v>
      </c>
      <c r="Q304" s="588">
        <v>50.0</v>
      </c>
      <c r="R304" s="744">
        <v>100.0</v>
      </c>
      <c r="S304" s="280" t="s">
        <v>53</v>
      </c>
      <c r="T304" s="589">
        <v>5.0</v>
      </c>
      <c r="U304" s="590">
        <v>5.0</v>
      </c>
      <c r="V304" s="589">
        <v>5.0</v>
      </c>
      <c r="W304" s="590">
        <v>2.0</v>
      </c>
      <c r="X304" s="591" t="s">
        <v>53</v>
      </c>
      <c r="Y304" s="280" t="s">
        <v>53</v>
      </c>
      <c r="Z304" s="280" t="s">
        <v>53</v>
      </c>
      <c r="AA304" s="280" t="s">
        <v>53</v>
      </c>
      <c r="AB304" s="364" t="s">
        <v>53</v>
      </c>
      <c r="AC304" s="366" t="s">
        <v>53</v>
      </c>
      <c r="AD304" s="318">
        <v>-10.0</v>
      </c>
      <c r="AE304" s="280" t="s">
        <v>53</v>
      </c>
      <c r="AF304" s="280" t="s">
        <v>53</v>
      </c>
      <c r="AG304" s="280" t="s">
        <v>53</v>
      </c>
      <c r="AH304" s="280" t="s">
        <v>53</v>
      </c>
      <c r="AI304" s="280" t="s">
        <v>53</v>
      </c>
      <c r="AJ304" s="280" t="s">
        <v>53</v>
      </c>
      <c r="AK304" s="280" t="s">
        <v>53</v>
      </c>
      <c r="AL304" s="280" t="s">
        <v>53</v>
      </c>
      <c r="AM304" s="280" t="s">
        <v>53</v>
      </c>
      <c r="AN304" s="280" t="s">
        <v>53</v>
      </c>
      <c r="AO304" s="280" t="s">
        <v>53</v>
      </c>
      <c r="AP304" s="280" t="s">
        <v>53</v>
      </c>
      <c r="AQ304" s="280" t="s">
        <v>53</v>
      </c>
      <c r="AR304" s="280" t="s">
        <v>53</v>
      </c>
      <c r="AS304" s="280" t="s">
        <v>53</v>
      </c>
      <c r="AT304" s="280" t="s">
        <v>53</v>
      </c>
      <c r="AU304" s="280" t="s">
        <v>53</v>
      </c>
      <c r="AV304" s="364" t="s">
        <v>53</v>
      </c>
      <c r="AW304" s="366" t="s">
        <v>53</v>
      </c>
      <c r="AX304" s="280" t="s">
        <v>53</v>
      </c>
      <c r="AY304" s="280" t="s">
        <v>53</v>
      </c>
      <c r="AZ304" s="280" t="s">
        <v>53</v>
      </c>
      <c r="BA304" s="280" t="s">
        <v>53</v>
      </c>
      <c r="BB304" s="364" t="s">
        <v>53</v>
      </c>
      <c r="BC304" s="326"/>
      <c r="BD304" s="233"/>
      <c r="BE304" s="233"/>
      <c r="BF304" s="233"/>
      <c r="BG304" s="233"/>
      <c r="BH304" s="233"/>
      <c r="BI304" s="233"/>
      <c r="BJ304" s="233"/>
      <c r="BK304" s="233"/>
      <c r="BL304" s="233"/>
      <c r="BM304" s="233"/>
      <c r="BN304" s="233"/>
      <c r="BO304" s="233"/>
      <c r="BP304" s="233"/>
      <c r="BQ304" s="233"/>
      <c r="BR304" s="233"/>
      <c r="BS304" s="233"/>
    </row>
    <row r="305">
      <c r="A305" s="828" t="s">
        <v>1800</v>
      </c>
      <c r="B305" s="646" t="s">
        <v>53</v>
      </c>
      <c r="C305" s="351">
        <v>0.0</v>
      </c>
      <c r="D305" s="351">
        <v>0.0</v>
      </c>
      <c r="E305" s="333">
        <v>0.0</v>
      </c>
      <c r="F305" s="333">
        <v>0.0</v>
      </c>
      <c r="G305" s="351">
        <v>0.0</v>
      </c>
      <c r="H305" s="351">
        <v>0.0</v>
      </c>
      <c r="I305" s="753">
        <v>50.0</v>
      </c>
      <c r="J305" s="829">
        <v>0.0</v>
      </c>
      <c r="K305" s="232" t="s">
        <v>53</v>
      </c>
      <c r="L305" s="436" t="s">
        <v>53</v>
      </c>
      <c r="M305" s="522" t="s">
        <v>53</v>
      </c>
      <c r="N305" s="522" t="s">
        <v>53</v>
      </c>
      <c r="O305" s="522" t="s">
        <v>53</v>
      </c>
      <c r="P305" s="528" t="s">
        <v>53</v>
      </c>
      <c r="Q305" s="830">
        <v>100.0</v>
      </c>
      <c r="R305" s="815">
        <v>100.0</v>
      </c>
      <c r="S305" s="198" t="s">
        <v>53</v>
      </c>
      <c r="T305" s="815">
        <v>0.0</v>
      </c>
      <c r="U305" s="815">
        <v>0.0</v>
      </c>
      <c r="V305" s="815">
        <v>0.0</v>
      </c>
      <c r="W305" s="815">
        <v>0.0</v>
      </c>
      <c r="X305" s="575" t="s">
        <v>53</v>
      </c>
      <c r="Y305" s="231" t="s">
        <v>53</v>
      </c>
      <c r="Z305" s="231" t="s">
        <v>53</v>
      </c>
      <c r="AA305" s="231" t="s">
        <v>53</v>
      </c>
      <c r="AB305" s="232" t="s">
        <v>53</v>
      </c>
      <c r="AC305" s="436" t="s">
        <v>53</v>
      </c>
      <c r="AD305" s="522" t="s">
        <v>53</v>
      </c>
      <c r="AE305" s="231" t="s">
        <v>53</v>
      </c>
      <c r="AF305" s="231" t="s">
        <v>53</v>
      </c>
      <c r="AG305" s="231" t="s">
        <v>53</v>
      </c>
      <c r="AH305" s="231" t="s">
        <v>53</v>
      </c>
      <c r="AI305" s="231" t="s">
        <v>53</v>
      </c>
      <c r="AJ305" s="231" t="s">
        <v>53</v>
      </c>
      <c r="AK305" s="231" t="s">
        <v>53</v>
      </c>
      <c r="AL305" s="231" t="s">
        <v>53</v>
      </c>
      <c r="AM305" s="231" t="s">
        <v>53</v>
      </c>
      <c r="AN305" s="231" t="s">
        <v>53</v>
      </c>
      <c r="AO305" s="231" t="s">
        <v>53</v>
      </c>
      <c r="AP305" s="231" t="s">
        <v>53</v>
      </c>
      <c r="AQ305" s="231" t="s">
        <v>53</v>
      </c>
      <c r="AR305" s="231" t="s">
        <v>53</v>
      </c>
      <c r="AS305" s="231" t="s">
        <v>53</v>
      </c>
      <c r="AT305" s="231" t="s">
        <v>53</v>
      </c>
      <c r="AU305" s="231" t="s">
        <v>53</v>
      </c>
      <c r="AV305" s="232" t="s">
        <v>53</v>
      </c>
      <c r="AW305" s="436" t="s">
        <v>53</v>
      </c>
      <c r="AX305" s="231" t="s">
        <v>53</v>
      </c>
      <c r="AY305" s="231" t="s">
        <v>53</v>
      </c>
      <c r="AZ305" s="231" t="s">
        <v>53</v>
      </c>
      <c r="BA305" s="231" t="s">
        <v>53</v>
      </c>
      <c r="BB305" s="232" t="s">
        <v>53</v>
      </c>
      <c r="BC305" s="255"/>
    </row>
    <row r="306" ht="7.5" customHeight="1">
      <c r="A306" s="464"/>
      <c r="B306" s="464"/>
      <c r="C306" s="464"/>
      <c r="D306" s="464"/>
      <c r="E306" s="464"/>
      <c r="F306" s="464"/>
      <c r="G306" s="464"/>
      <c r="H306" s="464"/>
      <c r="I306" s="464"/>
      <c r="J306" s="464"/>
      <c r="K306" s="464"/>
      <c r="L306" s="464"/>
      <c r="M306" s="464"/>
      <c r="N306" s="464"/>
      <c r="O306" s="464"/>
      <c r="P306" s="464"/>
      <c r="Q306" s="464"/>
      <c r="R306" s="464"/>
      <c r="S306" s="464"/>
      <c r="T306" s="464"/>
      <c r="U306" s="464"/>
      <c r="V306" s="464"/>
      <c r="W306" s="464"/>
      <c r="X306" s="464"/>
      <c r="Y306" s="464"/>
      <c r="Z306" s="464"/>
      <c r="AA306" s="464"/>
      <c r="AB306" s="464"/>
      <c r="AC306" s="464"/>
      <c r="AD306" s="464"/>
      <c r="AE306" s="464"/>
      <c r="AF306" s="464"/>
      <c r="AG306" s="464"/>
      <c r="AH306" s="464"/>
      <c r="AI306" s="464"/>
      <c r="AJ306" s="464"/>
      <c r="AK306" s="464"/>
      <c r="AL306" s="464"/>
      <c r="AM306" s="464"/>
      <c r="AN306" s="464"/>
      <c r="AO306" s="464"/>
      <c r="AP306" s="464"/>
      <c r="AQ306" s="464"/>
      <c r="AR306" s="464"/>
      <c r="AS306" s="464"/>
      <c r="AT306" s="464"/>
      <c r="AU306" s="464"/>
      <c r="AV306" s="464"/>
      <c r="AW306" s="464"/>
      <c r="AX306" s="464"/>
      <c r="AY306" s="464"/>
      <c r="AZ306" s="464"/>
      <c r="BA306" s="464"/>
      <c r="BB306" s="464"/>
      <c r="BC306" s="464"/>
      <c r="BD306" s="464"/>
      <c r="BE306" s="464"/>
      <c r="BF306" s="464"/>
      <c r="BG306" s="464"/>
      <c r="BH306" s="464"/>
      <c r="BI306" s="464"/>
      <c r="BJ306" s="464"/>
      <c r="BK306" s="464"/>
      <c r="BL306" s="464"/>
      <c r="BM306" s="464"/>
      <c r="BN306" s="464"/>
      <c r="BO306" s="464"/>
      <c r="BP306" s="464"/>
      <c r="BQ306" s="464"/>
      <c r="BR306" s="464"/>
      <c r="BS306" s="464"/>
    </row>
    <row r="307">
      <c r="A307" s="271" t="s">
        <v>1801</v>
      </c>
    </row>
    <row r="308">
      <c r="A308" s="272" t="s">
        <v>503</v>
      </c>
    </row>
    <row r="309">
      <c r="A309" s="323" t="s">
        <v>1802</v>
      </c>
      <c r="B309" s="769" t="s">
        <v>53</v>
      </c>
      <c r="C309" s="780" t="s">
        <v>747</v>
      </c>
      <c r="D309" s="560" t="s">
        <v>757</v>
      </c>
      <c r="E309" s="489">
        <v>10.0</v>
      </c>
      <c r="F309" s="489">
        <v>10.0</v>
      </c>
      <c r="G309" s="490">
        <v>10.0</v>
      </c>
      <c r="H309" s="490">
        <v>10.0</v>
      </c>
      <c r="I309" s="495" t="s">
        <v>53</v>
      </c>
      <c r="J309" s="495" t="s">
        <v>53</v>
      </c>
      <c r="K309" s="563" t="s">
        <v>53</v>
      </c>
      <c r="L309" s="499" t="s">
        <v>53</v>
      </c>
      <c r="M309" s="626" t="s">
        <v>53</v>
      </c>
      <c r="N309" s="626" t="s">
        <v>53</v>
      </c>
      <c r="O309" s="495" t="s">
        <v>53</v>
      </c>
      <c r="P309" s="563" t="s">
        <v>53</v>
      </c>
      <c r="Q309" s="565">
        <v>45.0</v>
      </c>
      <c r="R309" s="509">
        <v>1000.0</v>
      </c>
      <c r="S309" s="511">
        <v>42.0</v>
      </c>
      <c r="T309" s="512" t="s">
        <v>173</v>
      </c>
      <c r="U309" s="516">
        <v>1.0</v>
      </c>
      <c r="V309" s="567">
        <v>0.0</v>
      </c>
      <c r="W309" s="761" t="s">
        <v>166</v>
      </c>
      <c r="X309" s="495" t="s">
        <v>53</v>
      </c>
      <c r="Y309" s="495" t="s">
        <v>53</v>
      </c>
      <c r="Z309" s="501">
        <v>-2.0</v>
      </c>
      <c r="AA309" s="495" t="s">
        <v>53</v>
      </c>
      <c r="AB309" s="563" t="s">
        <v>53</v>
      </c>
      <c r="AC309" s="499" t="s">
        <v>53</v>
      </c>
      <c r="AD309" s="511">
        <v>12.0</v>
      </c>
      <c r="AE309" s="495" t="s">
        <v>53</v>
      </c>
      <c r="AF309" s="495" t="s">
        <v>53</v>
      </c>
      <c r="AG309" s="511">
        <v>13.0</v>
      </c>
      <c r="AH309" s="495" t="s">
        <v>53</v>
      </c>
      <c r="AI309" s="495" t="s">
        <v>53</v>
      </c>
      <c r="AJ309" s="495" t="s">
        <v>53</v>
      </c>
      <c r="AK309" s="511">
        <v>12.0</v>
      </c>
      <c r="AL309" s="495" t="s">
        <v>53</v>
      </c>
      <c r="AM309" s="495" t="s">
        <v>53</v>
      </c>
      <c r="AN309" s="495" t="s">
        <v>53</v>
      </c>
      <c r="AO309" s="495" t="s">
        <v>53</v>
      </c>
      <c r="AP309" s="495" t="s">
        <v>53</v>
      </c>
      <c r="AQ309" s="495" t="s">
        <v>53</v>
      </c>
      <c r="AR309" s="495" t="s">
        <v>53</v>
      </c>
      <c r="AS309" s="495" t="s">
        <v>53</v>
      </c>
      <c r="AT309" s="495" t="s">
        <v>53</v>
      </c>
      <c r="AU309" s="495" t="s">
        <v>53</v>
      </c>
      <c r="AV309" s="563" t="s">
        <v>53</v>
      </c>
      <c r="AW309" s="565">
        <v>3.0</v>
      </c>
      <c r="AX309" s="495" t="s">
        <v>53</v>
      </c>
      <c r="AY309" s="495" t="s">
        <v>53</v>
      </c>
      <c r="AZ309" s="495" t="s">
        <v>53</v>
      </c>
      <c r="BA309" s="495" t="s">
        <v>53</v>
      </c>
      <c r="BB309" s="497" t="s">
        <v>53</v>
      </c>
      <c r="BC309" s="572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</row>
    <row r="310">
      <c r="A310" s="272" t="s">
        <v>650</v>
      </c>
    </row>
    <row r="311">
      <c r="A311" s="197" t="s">
        <v>1803</v>
      </c>
      <c r="B311" s="831" t="s">
        <v>53</v>
      </c>
      <c r="C311" s="832" t="s">
        <v>747</v>
      </c>
      <c r="D311" s="833" t="s">
        <v>1527</v>
      </c>
      <c r="E311" s="834">
        <v>5.0</v>
      </c>
      <c r="F311" s="834">
        <v>5.0</v>
      </c>
      <c r="G311" s="835">
        <v>30.0</v>
      </c>
      <c r="H311" s="835">
        <v>20.0</v>
      </c>
      <c r="I311" s="836" t="s">
        <v>53</v>
      </c>
      <c r="J311" s="836" t="s">
        <v>53</v>
      </c>
      <c r="K311" s="837" t="s">
        <v>53</v>
      </c>
      <c r="L311" s="838" t="s">
        <v>53</v>
      </c>
      <c r="M311" s="839" t="s">
        <v>53</v>
      </c>
      <c r="N311" s="839" t="s">
        <v>53</v>
      </c>
      <c r="O311" s="836" t="s">
        <v>53</v>
      </c>
      <c r="P311" s="837" t="s">
        <v>53</v>
      </c>
      <c r="Q311" s="194">
        <v>50.0</v>
      </c>
      <c r="R311" s="840">
        <v>100.0</v>
      </c>
      <c r="S311" s="195">
        <v>67.0</v>
      </c>
      <c r="T311" s="841" t="s">
        <v>173</v>
      </c>
      <c r="U311" s="841" t="s">
        <v>82</v>
      </c>
      <c r="V311" s="842">
        <v>0.0</v>
      </c>
      <c r="W311" s="843" t="s">
        <v>200</v>
      </c>
      <c r="X311" s="836" t="s">
        <v>53</v>
      </c>
      <c r="Y311" s="836" t="s">
        <v>53</v>
      </c>
      <c r="Z311" s="195">
        <v>-2.0</v>
      </c>
      <c r="AA311" s="836" t="s">
        <v>53</v>
      </c>
      <c r="AB311" s="837" t="s">
        <v>53</v>
      </c>
      <c r="AC311" s="838" t="s">
        <v>53</v>
      </c>
      <c r="AD311" s="195">
        <v>5.0</v>
      </c>
      <c r="AE311" s="836" t="s">
        <v>53</v>
      </c>
      <c r="AF311" s="836" t="s">
        <v>53</v>
      </c>
      <c r="AG311" s="836" t="s">
        <v>53</v>
      </c>
      <c r="AH311" s="836" t="s">
        <v>53</v>
      </c>
      <c r="AI311" s="836" t="s">
        <v>53</v>
      </c>
      <c r="AJ311" s="836" t="s">
        <v>53</v>
      </c>
      <c r="AK311" s="836" t="s">
        <v>53</v>
      </c>
      <c r="AL311" s="836" t="s">
        <v>53</v>
      </c>
      <c r="AM311" s="836" t="s">
        <v>53</v>
      </c>
      <c r="AN311" s="836" t="s">
        <v>53</v>
      </c>
      <c r="AO311" s="836" t="s">
        <v>53</v>
      </c>
      <c r="AP311" s="836" t="s">
        <v>53</v>
      </c>
      <c r="AQ311" s="836" t="s">
        <v>53</v>
      </c>
      <c r="AR311" s="840">
        <v>20.0</v>
      </c>
      <c r="AS311" s="840">
        <v>-50.0</v>
      </c>
      <c r="AT311" s="840">
        <v>20.0</v>
      </c>
      <c r="AU311" s="836" t="s">
        <v>53</v>
      </c>
      <c r="AV311" s="844" t="s">
        <v>53</v>
      </c>
      <c r="AW311" s="845">
        <v>3.0</v>
      </c>
      <c r="AX311" s="836" t="s">
        <v>53</v>
      </c>
      <c r="AY311" s="836" t="s">
        <v>53</v>
      </c>
      <c r="AZ311" s="836" t="s">
        <v>53</v>
      </c>
      <c r="BA311" s="836" t="s">
        <v>53</v>
      </c>
      <c r="BB311" s="837" t="s">
        <v>53</v>
      </c>
      <c r="BC311" s="326"/>
      <c r="BD311" s="233"/>
      <c r="BE311" s="233"/>
      <c r="BF311" s="233"/>
      <c r="BG311" s="233"/>
      <c r="BH311" s="233"/>
      <c r="BI311" s="233"/>
      <c r="BJ311" s="233"/>
      <c r="BK311" s="233"/>
      <c r="BL311" s="233"/>
      <c r="BM311" s="233"/>
      <c r="BN311" s="233"/>
      <c r="BO311" s="233"/>
      <c r="BP311" s="233"/>
      <c r="BQ311" s="233"/>
      <c r="BR311" s="233"/>
      <c r="BS311" s="233"/>
    </row>
    <row r="312">
      <c r="A312" s="203" t="s">
        <v>1804</v>
      </c>
      <c r="B312" s="204">
        <v>-0.03</v>
      </c>
      <c r="C312" s="422" t="s">
        <v>747</v>
      </c>
      <c r="D312" s="332" t="s">
        <v>757</v>
      </c>
      <c r="E312" s="351">
        <v>10.0</v>
      </c>
      <c r="F312" s="351">
        <v>11.0</v>
      </c>
      <c r="G312" s="333">
        <v>10.0</v>
      </c>
      <c r="H312" s="333">
        <v>10.0</v>
      </c>
      <c r="I312" s="198" t="s">
        <v>53</v>
      </c>
      <c r="J312" s="198" t="s">
        <v>53</v>
      </c>
      <c r="K312" s="201" t="s">
        <v>53</v>
      </c>
      <c r="L312" s="202" t="s">
        <v>53</v>
      </c>
      <c r="M312" s="636" t="s">
        <v>53</v>
      </c>
      <c r="N312" s="636" t="s">
        <v>53</v>
      </c>
      <c r="O312" s="205">
        <v>15.0</v>
      </c>
      <c r="P312" s="428">
        <v>0.06</v>
      </c>
      <c r="Q312" s="204">
        <v>70.0</v>
      </c>
      <c r="R312" s="206">
        <v>200.0</v>
      </c>
      <c r="S312" s="205">
        <v>67.0</v>
      </c>
      <c r="T312" s="429" t="s">
        <v>82</v>
      </c>
      <c r="U312" s="345" t="s">
        <v>95</v>
      </c>
      <c r="V312" s="551">
        <v>0.0</v>
      </c>
      <c r="W312" s="345" t="s">
        <v>95</v>
      </c>
      <c r="X312" s="198" t="s">
        <v>53</v>
      </c>
      <c r="Y312" s="198" t="s">
        <v>53</v>
      </c>
      <c r="Z312" s="205">
        <v>-3.0</v>
      </c>
      <c r="AA312" s="198" t="s">
        <v>53</v>
      </c>
      <c r="AB312" s="201" t="s">
        <v>53</v>
      </c>
      <c r="AC312" s="202" t="s">
        <v>53</v>
      </c>
      <c r="AD312" s="205">
        <v>5.0</v>
      </c>
      <c r="AE312" s="198" t="s">
        <v>53</v>
      </c>
      <c r="AF312" s="198" t="s">
        <v>53</v>
      </c>
      <c r="AG312" s="198" t="s">
        <v>53</v>
      </c>
      <c r="AH312" s="198" t="s">
        <v>53</v>
      </c>
      <c r="AI312" s="198" t="s">
        <v>53</v>
      </c>
      <c r="AJ312" s="198" t="s">
        <v>53</v>
      </c>
      <c r="AK312" s="198" t="s">
        <v>53</v>
      </c>
      <c r="AL312" s="198" t="s">
        <v>53</v>
      </c>
      <c r="AM312" s="198" t="s">
        <v>53</v>
      </c>
      <c r="AN312" s="198" t="s">
        <v>53</v>
      </c>
      <c r="AO312" s="198" t="s">
        <v>53</v>
      </c>
      <c r="AP312" s="198" t="s">
        <v>53</v>
      </c>
      <c r="AQ312" s="198" t="s">
        <v>53</v>
      </c>
      <c r="AR312" s="198" t="s">
        <v>53</v>
      </c>
      <c r="AS312" s="198" t="s">
        <v>53</v>
      </c>
      <c r="AT312" s="198" t="s">
        <v>53</v>
      </c>
      <c r="AU312" s="198" t="s">
        <v>53</v>
      </c>
      <c r="AV312" s="201" t="s">
        <v>53</v>
      </c>
      <c r="AW312" s="426">
        <v>4.0</v>
      </c>
      <c r="AX312" s="198" t="s">
        <v>53</v>
      </c>
      <c r="AY312" s="198" t="s">
        <v>53</v>
      </c>
      <c r="AZ312" s="198" t="s">
        <v>53</v>
      </c>
      <c r="BA312" s="198" t="s">
        <v>53</v>
      </c>
      <c r="BB312" s="201" t="s">
        <v>53</v>
      </c>
      <c r="BC312" s="204"/>
      <c r="BD312" s="846"/>
      <c r="BE312" s="846"/>
      <c r="BF312" s="846"/>
      <c r="BG312" s="846"/>
      <c r="BH312" s="846"/>
      <c r="BI312" s="846"/>
      <c r="BJ312" s="846"/>
      <c r="BK312" s="846"/>
      <c r="BL312" s="846"/>
      <c r="BM312" s="846"/>
      <c r="BN312" s="846"/>
      <c r="BO312" s="846"/>
      <c r="BP312" s="846"/>
      <c r="BQ312" s="846"/>
      <c r="BR312" s="846"/>
      <c r="BS312" s="846"/>
    </row>
    <row r="313">
      <c r="A313" s="483" t="s">
        <v>1805</v>
      </c>
      <c r="B313" s="847" t="s">
        <v>53</v>
      </c>
      <c r="C313" s="848" t="s">
        <v>747</v>
      </c>
      <c r="D313" s="849" t="s">
        <v>842</v>
      </c>
      <c r="E313" s="850">
        <v>12.0</v>
      </c>
      <c r="F313" s="850">
        <v>15.0</v>
      </c>
      <c r="G313" s="851">
        <v>10.0</v>
      </c>
      <c r="H313" s="851">
        <v>10.0</v>
      </c>
      <c r="I313" s="852" t="s">
        <v>53</v>
      </c>
      <c r="J313" s="852" t="s">
        <v>53</v>
      </c>
      <c r="K313" s="853" t="s">
        <v>53</v>
      </c>
      <c r="L313" s="854" t="s">
        <v>53</v>
      </c>
      <c r="M313" s="855" t="s">
        <v>53</v>
      </c>
      <c r="N313" s="855" t="s">
        <v>53</v>
      </c>
      <c r="O313" s="852" t="s">
        <v>53</v>
      </c>
      <c r="P313" s="853" t="s">
        <v>53</v>
      </c>
      <c r="Q313" s="856">
        <v>45.0</v>
      </c>
      <c r="R313" s="857">
        <v>1000.0</v>
      </c>
      <c r="S313" s="858">
        <v>45.0</v>
      </c>
      <c r="T313" s="859" t="s">
        <v>173</v>
      </c>
      <c r="U313" s="859" t="s">
        <v>200</v>
      </c>
      <c r="V313" s="860">
        <v>0.0</v>
      </c>
      <c r="W313" s="859" t="s">
        <v>200</v>
      </c>
      <c r="X313" s="852" t="s">
        <v>53</v>
      </c>
      <c r="Y313" s="852" t="s">
        <v>53</v>
      </c>
      <c r="Z313" s="858">
        <v>-2.0</v>
      </c>
      <c r="AA313" s="852" t="s">
        <v>53</v>
      </c>
      <c r="AB313" s="853" t="s">
        <v>53</v>
      </c>
      <c r="AC313" s="854" t="s">
        <v>53</v>
      </c>
      <c r="AD313" s="858">
        <v>7.0</v>
      </c>
      <c r="AE313" s="861">
        <v>15.0</v>
      </c>
      <c r="AF313" s="852" t="s">
        <v>53</v>
      </c>
      <c r="AG313" s="852" t="s">
        <v>53</v>
      </c>
      <c r="AH313" s="852" t="s">
        <v>53</v>
      </c>
      <c r="AI313" s="852" t="s">
        <v>53</v>
      </c>
      <c r="AJ313" s="852" t="s">
        <v>53</v>
      </c>
      <c r="AK313" s="861">
        <v>12.0</v>
      </c>
      <c r="AL313" s="852" t="s">
        <v>53</v>
      </c>
      <c r="AM313" s="852" t="s">
        <v>53</v>
      </c>
      <c r="AN313" s="852" t="s">
        <v>53</v>
      </c>
      <c r="AO313" s="852" t="s">
        <v>53</v>
      </c>
      <c r="AP313" s="852" t="s">
        <v>53</v>
      </c>
      <c r="AQ313" s="852" t="s">
        <v>53</v>
      </c>
      <c r="AR313" s="852" t="s">
        <v>53</v>
      </c>
      <c r="AS313" s="852" t="s">
        <v>53</v>
      </c>
      <c r="AT313" s="852" t="s">
        <v>53</v>
      </c>
      <c r="AU313" s="852" t="s">
        <v>53</v>
      </c>
      <c r="AV313" s="862" t="s">
        <v>53</v>
      </c>
      <c r="AW313" s="863">
        <v>5.0</v>
      </c>
      <c r="AX313" s="852" t="s">
        <v>53</v>
      </c>
      <c r="AY313" s="852" t="s">
        <v>53</v>
      </c>
      <c r="AZ313" s="852" t="s">
        <v>53</v>
      </c>
      <c r="BA313" s="852" t="s">
        <v>53</v>
      </c>
      <c r="BB313" s="853" t="s">
        <v>53</v>
      </c>
      <c r="BC313" s="263"/>
      <c r="BD313" s="406"/>
      <c r="BE313" s="406"/>
      <c r="BF313" s="406"/>
      <c r="BG313" s="406"/>
      <c r="BH313" s="406"/>
      <c r="BI313" s="406"/>
      <c r="BJ313" s="406"/>
      <c r="BK313" s="406"/>
      <c r="BL313" s="406"/>
      <c r="BM313" s="406"/>
      <c r="BN313" s="406"/>
      <c r="BO313" s="406"/>
      <c r="BP313" s="406"/>
      <c r="BQ313" s="406"/>
      <c r="BR313" s="406"/>
      <c r="BS313" s="406"/>
    </row>
    <row r="314">
      <c r="A314" s="272" t="s">
        <v>902</v>
      </c>
    </row>
    <row r="315">
      <c r="A315" s="273" t="s">
        <v>1806</v>
      </c>
      <c r="B315" s="588" t="s">
        <v>1150</v>
      </c>
      <c r="C315" s="814">
        <v>2.0</v>
      </c>
      <c r="D315" s="585">
        <v>-3.0</v>
      </c>
      <c r="E315" s="318">
        <v>12.0</v>
      </c>
      <c r="F315" s="318">
        <v>10.0</v>
      </c>
      <c r="G315" s="587">
        <v>10.0</v>
      </c>
      <c r="H315" s="587">
        <v>10.0</v>
      </c>
      <c r="I315" s="280" t="s">
        <v>53</v>
      </c>
      <c r="J315" s="280" t="s">
        <v>53</v>
      </c>
      <c r="K315" s="364" t="s">
        <v>53</v>
      </c>
      <c r="L315" s="366" t="s">
        <v>53</v>
      </c>
      <c r="M315" s="591" t="s">
        <v>53</v>
      </c>
      <c r="N315" s="591" t="s">
        <v>53</v>
      </c>
      <c r="O315" s="318">
        <v>10.0</v>
      </c>
      <c r="P315" s="808" t="s">
        <v>1807</v>
      </c>
      <c r="Q315" s="588">
        <v>50.0</v>
      </c>
      <c r="R315" s="544">
        <v>200.0</v>
      </c>
      <c r="S315" s="318">
        <v>67.0</v>
      </c>
      <c r="T315" s="589" t="s">
        <v>82</v>
      </c>
      <c r="U315" s="590" t="s">
        <v>95</v>
      </c>
      <c r="V315" s="543">
        <v>0.0</v>
      </c>
      <c r="W315" s="590" t="s">
        <v>95</v>
      </c>
      <c r="X315" s="280" t="s">
        <v>53</v>
      </c>
      <c r="Y315" s="280" t="s">
        <v>53</v>
      </c>
      <c r="Z315" s="591" t="s">
        <v>53</v>
      </c>
      <c r="AA315" s="280" t="s">
        <v>53</v>
      </c>
      <c r="AB315" s="364" t="s">
        <v>53</v>
      </c>
      <c r="AC315" s="366" t="s">
        <v>53</v>
      </c>
      <c r="AD315" s="587">
        <v>3.0</v>
      </c>
      <c r="AE315" s="280" t="s">
        <v>53</v>
      </c>
      <c r="AF315" s="280" t="s">
        <v>53</v>
      </c>
      <c r="AG315" s="280" t="s">
        <v>53</v>
      </c>
      <c r="AH315" s="280" t="s">
        <v>53</v>
      </c>
      <c r="AI315" s="280" t="s">
        <v>53</v>
      </c>
      <c r="AJ315" s="280" t="s">
        <v>53</v>
      </c>
      <c r="AK315" s="280" t="s">
        <v>53</v>
      </c>
      <c r="AL315" s="280" t="s">
        <v>53</v>
      </c>
      <c r="AM315" s="280" t="s">
        <v>53</v>
      </c>
      <c r="AN315" s="280" t="s">
        <v>53</v>
      </c>
      <c r="AO315" s="280" t="s">
        <v>53</v>
      </c>
      <c r="AP315" s="280" t="s">
        <v>53</v>
      </c>
      <c r="AQ315" s="280" t="s">
        <v>53</v>
      </c>
      <c r="AR315" s="280" t="s">
        <v>53</v>
      </c>
      <c r="AS315" s="280" t="s">
        <v>53</v>
      </c>
      <c r="AT315" s="280" t="s">
        <v>53</v>
      </c>
      <c r="AU315" s="280" t="s">
        <v>53</v>
      </c>
      <c r="AV315" s="364" t="s">
        <v>53</v>
      </c>
      <c r="AW315" s="746">
        <v>4.0</v>
      </c>
      <c r="AX315" s="280" t="s">
        <v>53</v>
      </c>
      <c r="AY315" s="280" t="s">
        <v>53</v>
      </c>
      <c r="AZ315" s="280" t="s">
        <v>53</v>
      </c>
      <c r="BA315" s="280" t="s">
        <v>53</v>
      </c>
      <c r="BB315" s="364" t="s">
        <v>53</v>
      </c>
      <c r="BC315" s="326"/>
      <c r="BD315" s="233"/>
      <c r="BE315" s="233"/>
      <c r="BF315" s="233"/>
      <c r="BG315" s="233"/>
      <c r="BH315" s="233"/>
      <c r="BI315" s="233"/>
      <c r="BJ315" s="233"/>
      <c r="BK315" s="233"/>
      <c r="BL315" s="233"/>
      <c r="BM315" s="233"/>
      <c r="BN315" s="233"/>
      <c r="BO315" s="233"/>
      <c r="BP315" s="233"/>
      <c r="BQ315" s="233"/>
      <c r="BR315" s="233"/>
      <c r="BS315" s="233"/>
    </row>
    <row r="316">
      <c r="A316" s="225" t="s">
        <v>1808</v>
      </c>
      <c r="B316" s="811" t="s">
        <v>713</v>
      </c>
      <c r="C316" s="864">
        <v>2.0</v>
      </c>
      <c r="D316" s="596">
        <v>-3.0</v>
      </c>
      <c r="E316" s="440">
        <v>22.0</v>
      </c>
      <c r="F316" s="440">
        <v>18.0</v>
      </c>
      <c r="G316" s="604">
        <v>10.0</v>
      </c>
      <c r="H316" s="604">
        <v>10.0</v>
      </c>
      <c r="I316" s="231" t="s">
        <v>53</v>
      </c>
      <c r="J316" s="231" t="s">
        <v>53</v>
      </c>
      <c r="K316" s="232" t="s">
        <v>53</v>
      </c>
      <c r="L316" s="436" t="s">
        <v>53</v>
      </c>
      <c r="M316" s="575" t="s">
        <v>53</v>
      </c>
      <c r="N316" s="575" t="s">
        <v>53</v>
      </c>
      <c r="O316" s="440">
        <v>11.0</v>
      </c>
      <c r="P316" s="824" t="s">
        <v>741</v>
      </c>
      <c r="Q316" s="594">
        <v>55.0</v>
      </c>
      <c r="R316" s="603">
        <v>200.0</v>
      </c>
      <c r="S316" s="440">
        <v>67.0</v>
      </c>
      <c r="T316" s="605" t="s">
        <v>82</v>
      </c>
      <c r="U316" s="606" t="s">
        <v>95</v>
      </c>
      <c r="V316" s="557">
        <v>0.0</v>
      </c>
      <c r="W316" s="606" t="s">
        <v>95</v>
      </c>
      <c r="X316" s="231" t="s">
        <v>53</v>
      </c>
      <c r="Y316" s="231" t="s">
        <v>53</v>
      </c>
      <c r="Z316" s="575" t="s">
        <v>53</v>
      </c>
      <c r="AA316" s="231" t="s">
        <v>53</v>
      </c>
      <c r="AB316" s="232" t="s">
        <v>53</v>
      </c>
      <c r="AC316" s="436" t="s">
        <v>53</v>
      </c>
      <c r="AD316" s="604">
        <v>2.0</v>
      </c>
      <c r="AE316" s="231" t="s">
        <v>53</v>
      </c>
      <c r="AF316" s="231" t="s">
        <v>53</v>
      </c>
      <c r="AG316" s="231" t="s">
        <v>53</v>
      </c>
      <c r="AH316" s="231" t="s">
        <v>53</v>
      </c>
      <c r="AI316" s="231" t="s">
        <v>53</v>
      </c>
      <c r="AJ316" s="231" t="s">
        <v>53</v>
      </c>
      <c r="AK316" s="231" t="s">
        <v>53</v>
      </c>
      <c r="AL316" s="231" t="s">
        <v>53</v>
      </c>
      <c r="AM316" s="231" t="s">
        <v>53</v>
      </c>
      <c r="AN316" s="231" t="s">
        <v>53</v>
      </c>
      <c r="AO316" s="231" t="s">
        <v>53</v>
      </c>
      <c r="AP316" s="231" t="s">
        <v>53</v>
      </c>
      <c r="AQ316" s="231" t="s">
        <v>53</v>
      </c>
      <c r="AR316" s="231" t="s">
        <v>53</v>
      </c>
      <c r="AS316" s="231" t="s">
        <v>53</v>
      </c>
      <c r="AT316" s="231" t="s">
        <v>53</v>
      </c>
      <c r="AU316" s="231" t="s">
        <v>53</v>
      </c>
      <c r="AV316" s="232" t="s">
        <v>53</v>
      </c>
      <c r="AW316" s="865">
        <v>4.0</v>
      </c>
      <c r="AX316" s="231" t="s">
        <v>53</v>
      </c>
      <c r="AY316" s="231" t="s">
        <v>53</v>
      </c>
      <c r="AZ316" s="231" t="s">
        <v>53</v>
      </c>
      <c r="BA316" s="231" t="s">
        <v>53</v>
      </c>
      <c r="BB316" s="232" t="s">
        <v>53</v>
      </c>
      <c r="BC316" s="263"/>
      <c r="BD316" s="406"/>
      <c r="BE316" s="406"/>
      <c r="BF316" s="406"/>
      <c r="BG316" s="406"/>
      <c r="BH316" s="406"/>
      <c r="BI316" s="406"/>
      <c r="BJ316" s="406"/>
      <c r="BK316" s="406"/>
      <c r="BL316" s="406"/>
      <c r="BM316" s="406"/>
      <c r="BN316" s="406"/>
      <c r="BO316" s="406"/>
      <c r="BP316" s="406"/>
      <c r="BQ316" s="406"/>
      <c r="BR316" s="406"/>
      <c r="BS316" s="406"/>
    </row>
    <row r="317">
      <c r="A317" s="272" t="s">
        <v>710</v>
      </c>
    </row>
    <row r="318">
      <c r="A318" s="273" t="s">
        <v>1809</v>
      </c>
      <c r="B318" s="494">
        <v>-0.02</v>
      </c>
      <c r="C318" s="276" t="s">
        <v>747</v>
      </c>
      <c r="D318" s="275" t="s">
        <v>1527</v>
      </c>
      <c r="E318" s="754">
        <v>18.0</v>
      </c>
      <c r="F318" s="278">
        <v>24.0</v>
      </c>
      <c r="G318" s="361">
        <v>10.0</v>
      </c>
      <c r="H318" s="278">
        <v>12.0</v>
      </c>
      <c r="I318" s="280" t="s">
        <v>53</v>
      </c>
      <c r="J318" s="280" t="s">
        <v>53</v>
      </c>
      <c r="K318" s="364" t="s">
        <v>53</v>
      </c>
      <c r="L318" s="366" t="s">
        <v>53</v>
      </c>
      <c r="M318" s="591" t="s">
        <v>53</v>
      </c>
      <c r="N318" s="591" t="s">
        <v>53</v>
      </c>
      <c r="O318" s="280" t="s">
        <v>53</v>
      </c>
      <c r="P318" s="364" t="s">
        <v>53</v>
      </c>
      <c r="Q318" s="408">
        <v>90.0</v>
      </c>
      <c r="R318" s="322">
        <v>300.0</v>
      </c>
      <c r="S318" s="322">
        <v>192.0</v>
      </c>
      <c r="T318" s="314" t="s">
        <v>166</v>
      </c>
      <c r="U318" s="314" t="s">
        <v>120</v>
      </c>
      <c r="V318" s="543">
        <v>0.0</v>
      </c>
      <c r="W318" s="314" t="s">
        <v>202</v>
      </c>
      <c r="X318" s="280" t="s">
        <v>53</v>
      </c>
      <c r="Y318" s="280" t="s">
        <v>53</v>
      </c>
      <c r="Z318" s="322">
        <v>-4.0</v>
      </c>
      <c r="AA318" s="280" t="s">
        <v>53</v>
      </c>
      <c r="AB318" s="364" t="s">
        <v>53</v>
      </c>
      <c r="AC318" s="366" t="s">
        <v>53</v>
      </c>
      <c r="AD318" s="322">
        <v>5.0</v>
      </c>
      <c r="AE318" s="280" t="s">
        <v>53</v>
      </c>
      <c r="AF318" s="280" t="s">
        <v>53</v>
      </c>
      <c r="AG318" s="280" t="s">
        <v>53</v>
      </c>
      <c r="AH318" s="280" t="s">
        <v>53</v>
      </c>
      <c r="AI318" s="280" t="s">
        <v>53</v>
      </c>
      <c r="AJ318" s="280" t="s">
        <v>53</v>
      </c>
      <c r="AK318" s="280" t="s">
        <v>53</v>
      </c>
      <c r="AL318" s="280" t="s">
        <v>53</v>
      </c>
      <c r="AM318" s="280" t="s">
        <v>53</v>
      </c>
      <c r="AN318" s="280" t="s">
        <v>53</v>
      </c>
      <c r="AO318" s="280" t="s">
        <v>53</v>
      </c>
      <c r="AP318" s="280" t="s">
        <v>53</v>
      </c>
      <c r="AQ318" s="280" t="s">
        <v>53</v>
      </c>
      <c r="AR318" s="280" t="s">
        <v>53</v>
      </c>
      <c r="AS318" s="280" t="s">
        <v>53</v>
      </c>
      <c r="AT318" s="280" t="s">
        <v>53</v>
      </c>
      <c r="AU318" s="280" t="s">
        <v>53</v>
      </c>
      <c r="AV318" s="364" t="s">
        <v>53</v>
      </c>
      <c r="AW318" s="494">
        <v>5.0</v>
      </c>
      <c r="AX318" s="280" t="s">
        <v>53</v>
      </c>
      <c r="AY318" s="280" t="s">
        <v>53</v>
      </c>
      <c r="AZ318" s="280" t="s">
        <v>53</v>
      </c>
      <c r="BA318" s="280" t="s">
        <v>53</v>
      </c>
      <c r="BB318" s="364" t="s">
        <v>53</v>
      </c>
      <c r="BC318" s="326"/>
      <c r="BD318" s="233"/>
      <c r="BE318" s="233"/>
      <c r="BF318" s="233"/>
      <c r="BG318" s="233"/>
      <c r="BH318" s="233"/>
      <c r="BI318" s="233"/>
      <c r="BJ318" s="233"/>
      <c r="BK318" s="233"/>
      <c r="BL318" s="233"/>
      <c r="BM318" s="233"/>
      <c r="BN318" s="233"/>
      <c r="BO318" s="233"/>
      <c r="BP318" s="233"/>
      <c r="BQ318" s="233"/>
      <c r="BR318" s="233"/>
      <c r="BS318" s="233"/>
    </row>
    <row r="319">
      <c r="A319" s="215" t="s">
        <v>1810</v>
      </c>
      <c r="B319" s="204">
        <v>-0.02</v>
      </c>
      <c r="C319" s="422" t="s">
        <v>747</v>
      </c>
      <c r="D319" s="330" t="s">
        <v>1527</v>
      </c>
      <c r="E319" s="757">
        <v>20.0</v>
      </c>
      <c r="F319" s="351">
        <v>30.0</v>
      </c>
      <c r="G319" s="866">
        <v>10.0</v>
      </c>
      <c r="H319" s="351">
        <v>12.0</v>
      </c>
      <c r="I319" s="198" t="s">
        <v>53</v>
      </c>
      <c r="J319" s="198" t="s">
        <v>53</v>
      </c>
      <c r="K319" s="201" t="s">
        <v>53</v>
      </c>
      <c r="L319" s="202" t="s">
        <v>53</v>
      </c>
      <c r="M319" s="205">
        <v>10.0</v>
      </c>
      <c r="N319" s="205">
        <v>-12.0</v>
      </c>
      <c r="O319" s="218">
        <v>-6.0</v>
      </c>
      <c r="P319" s="203">
        <v>0.03</v>
      </c>
      <c r="Q319" s="204">
        <v>60.0</v>
      </c>
      <c r="R319" s="205">
        <v>300.0</v>
      </c>
      <c r="S319" s="205">
        <v>234.0</v>
      </c>
      <c r="T319" s="345" t="s">
        <v>111</v>
      </c>
      <c r="U319" s="344" t="s">
        <v>173</v>
      </c>
      <c r="V319" s="551">
        <v>0.0</v>
      </c>
      <c r="W319" s="344" t="s">
        <v>202</v>
      </c>
      <c r="X319" s="198" t="s">
        <v>53</v>
      </c>
      <c r="Y319" s="198" t="s">
        <v>53</v>
      </c>
      <c r="Z319" s="205">
        <v>-4.0</v>
      </c>
      <c r="AA319" s="198" t="s">
        <v>53</v>
      </c>
      <c r="AB319" s="201" t="s">
        <v>53</v>
      </c>
      <c r="AC319" s="202" t="s">
        <v>53</v>
      </c>
      <c r="AD319" s="205">
        <v>5.0</v>
      </c>
      <c r="AE319" s="198" t="s">
        <v>53</v>
      </c>
      <c r="AF319" s="198" t="s">
        <v>53</v>
      </c>
      <c r="AG319" s="198" t="s">
        <v>53</v>
      </c>
      <c r="AH319" s="198" t="s">
        <v>53</v>
      </c>
      <c r="AI319" s="198" t="s">
        <v>53</v>
      </c>
      <c r="AJ319" s="198" t="s">
        <v>53</v>
      </c>
      <c r="AK319" s="198" t="s">
        <v>53</v>
      </c>
      <c r="AL319" s="198" t="s">
        <v>53</v>
      </c>
      <c r="AM319" s="198" t="s">
        <v>53</v>
      </c>
      <c r="AN319" s="198" t="s">
        <v>53</v>
      </c>
      <c r="AO319" s="198" t="s">
        <v>53</v>
      </c>
      <c r="AP319" s="198" t="s">
        <v>53</v>
      </c>
      <c r="AQ319" s="198" t="s">
        <v>53</v>
      </c>
      <c r="AR319" s="198" t="s">
        <v>53</v>
      </c>
      <c r="AS319" s="198" t="s">
        <v>53</v>
      </c>
      <c r="AT319" s="198" t="s">
        <v>53</v>
      </c>
      <c r="AU319" s="198" t="s">
        <v>53</v>
      </c>
      <c r="AV319" s="201" t="s">
        <v>53</v>
      </c>
      <c r="AW319" s="204">
        <v>5.0</v>
      </c>
      <c r="AX319" s="198" t="s">
        <v>53</v>
      </c>
      <c r="AY319" s="198" t="s">
        <v>53</v>
      </c>
      <c r="AZ319" s="198" t="s">
        <v>53</v>
      </c>
      <c r="BA319" s="198" t="s">
        <v>53</v>
      </c>
      <c r="BB319" s="201" t="s">
        <v>53</v>
      </c>
      <c r="BC319" s="255"/>
    </row>
    <row r="320">
      <c r="A320" s="215" t="s">
        <v>1811</v>
      </c>
      <c r="B320" s="204">
        <v>-0.02</v>
      </c>
      <c r="C320" s="422" t="s">
        <v>747</v>
      </c>
      <c r="D320" s="332" t="s">
        <v>757</v>
      </c>
      <c r="E320" s="757">
        <v>20.0</v>
      </c>
      <c r="F320" s="351">
        <v>30.0</v>
      </c>
      <c r="G320" s="866">
        <v>10.0</v>
      </c>
      <c r="H320" s="351">
        <v>12.0</v>
      </c>
      <c r="I320" s="198" t="s">
        <v>53</v>
      </c>
      <c r="J320" s="198" t="s">
        <v>53</v>
      </c>
      <c r="K320" s="201" t="s">
        <v>53</v>
      </c>
      <c r="L320" s="202" t="s">
        <v>53</v>
      </c>
      <c r="M320" s="636" t="s">
        <v>53</v>
      </c>
      <c r="N320" s="205">
        <v>-3.0</v>
      </c>
      <c r="O320" s="205">
        <v>20.0</v>
      </c>
      <c r="P320" s="223">
        <v>-0.1</v>
      </c>
      <c r="Q320" s="204">
        <v>60.0</v>
      </c>
      <c r="R320" s="205">
        <v>300.0</v>
      </c>
      <c r="S320" s="205">
        <v>234.0</v>
      </c>
      <c r="T320" s="345" t="s">
        <v>111</v>
      </c>
      <c r="U320" s="345" t="s">
        <v>95</v>
      </c>
      <c r="V320" s="551">
        <v>0.0</v>
      </c>
      <c r="W320" s="345" t="s">
        <v>95</v>
      </c>
      <c r="X320" s="198" t="s">
        <v>53</v>
      </c>
      <c r="Y320" s="198" t="s">
        <v>53</v>
      </c>
      <c r="Z320" s="206">
        <v>-9.0</v>
      </c>
      <c r="AA320" s="198" t="s">
        <v>53</v>
      </c>
      <c r="AB320" s="201" t="s">
        <v>53</v>
      </c>
      <c r="AC320" s="202" t="s">
        <v>53</v>
      </c>
      <c r="AD320" s="205">
        <v>5.0</v>
      </c>
      <c r="AE320" s="198" t="s">
        <v>53</v>
      </c>
      <c r="AF320" s="198" t="s">
        <v>53</v>
      </c>
      <c r="AG320" s="198" t="s">
        <v>53</v>
      </c>
      <c r="AH320" s="206">
        <v>10.0</v>
      </c>
      <c r="AI320" s="198" t="s">
        <v>53</v>
      </c>
      <c r="AJ320" s="198" t="s">
        <v>53</v>
      </c>
      <c r="AK320" s="198" t="s">
        <v>53</v>
      </c>
      <c r="AL320" s="198" t="s">
        <v>53</v>
      </c>
      <c r="AM320" s="198" t="s">
        <v>53</v>
      </c>
      <c r="AN320" s="198" t="s">
        <v>53</v>
      </c>
      <c r="AO320" s="198" t="s">
        <v>53</v>
      </c>
      <c r="AP320" s="198" t="s">
        <v>53</v>
      </c>
      <c r="AQ320" s="198" t="s">
        <v>53</v>
      </c>
      <c r="AR320" s="198" t="s">
        <v>53</v>
      </c>
      <c r="AS320" s="198" t="s">
        <v>53</v>
      </c>
      <c r="AT320" s="198" t="s">
        <v>53</v>
      </c>
      <c r="AU320" s="198" t="s">
        <v>53</v>
      </c>
      <c r="AV320" s="201" t="s">
        <v>53</v>
      </c>
      <c r="AW320" s="204">
        <v>5.0</v>
      </c>
      <c r="AX320" s="198" t="s">
        <v>53</v>
      </c>
      <c r="AY320" s="198" t="s">
        <v>53</v>
      </c>
      <c r="AZ320" s="198" t="s">
        <v>53</v>
      </c>
      <c r="BA320" s="198" t="s">
        <v>53</v>
      </c>
      <c r="BB320" s="201" t="s">
        <v>53</v>
      </c>
      <c r="BC320" s="255"/>
    </row>
    <row r="321">
      <c r="A321" s="215" t="s">
        <v>1812</v>
      </c>
      <c r="B321" s="204">
        <v>-0.02</v>
      </c>
      <c r="C321" s="422" t="s">
        <v>747</v>
      </c>
      <c r="D321" s="332" t="s">
        <v>842</v>
      </c>
      <c r="E321" s="757">
        <v>15.0</v>
      </c>
      <c r="F321" s="351">
        <v>20.0</v>
      </c>
      <c r="G321" s="866">
        <v>10.0</v>
      </c>
      <c r="H321" s="351">
        <v>12.0</v>
      </c>
      <c r="I321" s="198" t="s">
        <v>53</v>
      </c>
      <c r="J321" s="198" t="s">
        <v>53</v>
      </c>
      <c r="K321" s="201" t="s">
        <v>53</v>
      </c>
      <c r="L321" s="202" t="s">
        <v>53</v>
      </c>
      <c r="M321" s="636" t="s">
        <v>53</v>
      </c>
      <c r="N321" s="636" t="s">
        <v>53</v>
      </c>
      <c r="O321" s="198" t="s">
        <v>53</v>
      </c>
      <c r="P321" s="201" t="s">
        <v>53</v>
      </c>
      <c r="Q321" s="204">
        <v>50.0</v>
      </c>
      <c r="R321" s="205">
        <v>400.0</v>
      </c>
      <c r="S321" s="205">
        <v>217.0</v>
      </c>
      <c r="T321" s="345" t="s">
        <v>111</v>
      </c>
      <c r="U321" s="429">
        <v>1.0</v>
      </c>
      <c r="V321" s="551">
        <v>0.0</v>
      </c>
      <c r="W321" s="429">
        <v>1.0</v>
      </c>
      <c r="X321" s="198" t="s">
        <v>53</v>
      </c>
      <c r="Y321" s="198" t="s">
        <v>53</v>
      </c>
      <c r="Z321" s="205">
        <v>-4.0</v>
      </c>
      <c r="AA321" s="198" t="s">
        <v>53</v>
      </c>
      <c r="AB321" s="201" t="s">
        <v>53</v>
      </c>
      <c r="AC321" s="202" t="s">
        <v>53</v>
      </c>
      <c r="AD321" s="205">
        <v>5.0</v>
      </c>
      <c r="AE321" s="198" t="s">
        <v>53</v>
      </c>
      <c r="AF321" s="198" t="s">
        <v>53</v>
      </c>
      <c r="AG321" s="198" t="s">
        <v>53</v>
      </c>
      <c r="AH321" s="198" t="s">
        <v>53</v>
      </c>
      <c r="AI321" s="198" t="s">
        <v>53</v>
      </c>
      <c r="AJ321" s="198" t="s">
        <v>53</v>
      </c>
      <c r="AK321" s="198" t="s">
        <v>53</v>
      </c>
      <c r="AL321" s="198" t="s">
        <v>53</v>
      </c>
      <c r="AM321" s="198" t="s">
        <v>53</v>
      </c>
      <c r="AN321" s="205">
        <v>5.0</v>
      </c>
      <c r="AO321" s="198" t="s">
        <v>53</v>
      </c>
      <c r="AP321" s="205">
        <v>10.0</v>
      </c>
      <c r="AQ321" s="205">
        <v>10.0</v>
      </c>
      <c r="AR321" s="198" t="s">
        <v>53</v>
      </c>
      <c r="AS321" s="198" t="s">
        <v>53</v>
      </c>
      <c r="AT321" s="198" t="s">
        <v>53</v>
      </c>
      <c r="AU321" s="198" t="s">
        <v>53</v>
      </c>
      <c r="AV321" s="201" t="s">
        <v>53</v>
      </c>
      <c r="AW321" s="204">
        <v>6.0</v>
      </c>
      <c r="AX321" s="198" t="s">
        <v>53</v>
      </c>
      <c r="AY321" s="198" t="s">
        <v>53</v>
      </c>
      <c r="AZ321" s="198" t="s">
        <v>53</v>
      </c>
      <c r="BA321" s="198" t="s">
        <v>53</v>
      </c>
      <c r="BB321" s="201" t="s">
        <v>53</v>
      </c>
      <c r="BC321" s="255"/>
    </row>
    <row r="322">
      <c r="A322" s="215" t="s">
        <v>1813</v>
      </c>
      <c r="B322" s="204">
        <v>-0.02</v>
      </c>
      <c r="C322" s="422" t="s">
        <v>747</v>
      </c>
      <c r="D322" s="332" t="s">
        <v>757</v>
      </c>
      <c r="E322" s="757">
        <v>30.0</v>
      </c>
      <c r="F322" s="351">
        <v>35.0</v>
      </c>
      <c r="G322" s="867">
        <v>30.0</v>
      </c>
      <c r="H322" s="351">
        <v>15.0</v>
      </c>
      <c r="I322" s="198" t="s">
        <v>53</v>
      </c>
      <c r="J322" s="198" t="s">
        <v>53</v>
      </c>
      <c r="K322" s="201" t="s">
        <v>53</v>
      </c>
      <c r="L322" s="202" t="s">
        <v>53</v>
      </c>
      <c r="M322" s="636" t="s">
        <v>53</v>
      </c>
      <c r="N322" s="636" t="s">
        <v>53</v>
      </c>
      <c r="O322" s="198" t="s">
        <v>53</v>
      </c>
      <c r="P322" s="201" t="s">
        <v>53</v>
      </c>
      <c r="Q322" s="204">
        <v>60.0</v>
      </c>
      <c r="R322" s="205">
        <v>300.0</v>
      </c>
      <c r="S322" s="205">
        <v>234.0</v>
      </c>
      <c r="T322" s="344" t="s">
        <v>166</v>
      </c>
      <c r="U322" s="345" t="s">
        <v>82</v>
      </c>
      <c r="V322" s="551">
        <v>0.0</v>
      </c>
      <c r="W322" s="345" t="s">
        <v>82</v>
      </c>
      <c r="X322" s="198" t="s">
        <v>53</v>
      </c>
      <c r="Y322" s="198" t="s">
        <v>53</v>
      </c>
      <c r="Z322" s="205">
        <v>-5.0</v>
      </c>
      <c r="AA322" s="198" t="s">
        <v>53</v>
      </c>
      <c r="AB322" s="201" t="s">
        <v>53</v>
      </c>
      <c r="AC322" s="202" t="s">
        <v>53</v>
      </c>
      <c r="AD322" s="205">
        <v>5.0</v>
      </c>
      <c r="AE322" s="198" t="s">
        <v>53</v>
      </c>
      <c r="AF322" s="198" t="s">
        <v>53</v>
      </c>
      <c r="AG322" s="198" t="s">
        <v>53</v>
      </c>
      <c r="AH322" s="198" t="s">
        <v>53</v>
      </c>
      <c r="AI322" s="198" t="s">
        <v>53</v>
      </c>
      <c r="AJ322" s="198" t="s">
        <v>53</v>
      </c>
      <c r="AK322" s="198" t="s">
        <v>53</v>
      </c>
      <c r="AL322" s="198" t="s">
        <v>53</v>
      </c>
      <c r="AM322" s="198" t="s">
        <v>53</v>
      </c>
      <c r="AN322" s="206">
        <v>10.0</v>
      </c>
      <c r="AO322" s="198" t="s">
        <v>53</v>
      </c>
      <c r="AP322" s="206">
        <v>15.0</v>
      </c>
      <c r="AQ322" s="206">
        <v>15.0</v>
      </c>
      <c r="AR322" s="198" t="s">
        <v>53</v>
      </c>
      <c r="AS322" s="198" t="s">
        <v>53</v>
      </c>
      <c r="AT322" s="198" t="s">
        <v>53</v>
      </c>
      <c r="AU322" s="198" t="s">
        <v>53</v>
      </c>
      <c r="AV322" s="201" t="s">
        <v>53</v>
      </c>
      <c r="AW322" s="421">
        <v>7.0</v>
      </c>
      <c r="AX322" s="198" t="s">
        <v>53</v>
      </c>
      <c r="AY322" s="198" t="s">
        <v>53</v>
      </c>
      <c r="AZ322" s="198" t="s">
        <v>53</v>
      </c>
      <c r="BA322" s="198" t="s">
        <v>53</v>
      </c>
      <c r="BB322" s="201" t="s">
        <v>53</v>
      </c>
      <c r="BC322" s="255"/>
    </row>
    <row r="323">
      <c r="A323" s="215" t="s">
        <v>1814</v>
      </c>
      <c r="B323" s="204">
        <v>-0.02</v>
      </c>
      <c r="C323" s="422" t="s">
        <v>747</v>
      </c>
      <c r="D323" s="332" t="s">
        <v>842</v>
      </c>
      <c r="E323" s="757">
        <v>35.0</v>
      </c>
      <c r="F323" s="430">
        <v>45.0</v>
      </c>
      <c r="G323" s="867">
        <v>30.0</v>
      </c>
      <c r="H323" s="351">
        <v>20.0</v>
      </c>
      <c r="I323" s="198" t="s">
        <v>53</v>
      </c>
      <c r="J323" s="198" t="s">
        <v>53</v>
      </c>
      <c r="K323" s="201" t="s">
        <v>53</v>
      </c>
      <c r="L323" s="202" t="s">
        <v>53</v>
      </c>
      <c r="M323" s="636" t="s">
        <v>53</v>
      </c>
      <c r="N323" s="205">
        <v>-3.0</v>
      </c>
      <c r="O323" s="206">
        <v>25.0</v>
      </c>
      <c r="P323" s="223">
        <v>-0.12</v>
      </c>
      <c r="Q323" s="204">
        <v>60.0</v>
      </c>
      <c r="R323" s="205">
        <v>300.0</v>
      </c>
      <c r="S323" s="218">
        <v>259.0</v>
      </c>
      <c r="T323" s="344" t="s">
        <v>166</v>
      </c>
      <c r="U323" s="345" t="s">
        <v>95</v>
      </c>
      <c r="V323" s="551">
        <v>0.0</v>
      </c>
      <c r="W323" s="345" t="s">
        <v>95</v>
      </c>
      <c r="X323" s="198" t="s">
        <v>53</v>
      </c>
      <c r="Y323" s="198" t="s">
        <v>53</v>
      </c>
      <c r="Z323" s="205">
        <v>-5.0</v>
      </c>
      <c r="AA323" s="198" t="s">
        <v>53</v>
      </c>
      <c r="AB323" s="201" t="s">
        <v>53</v>
      </c>
      <c r="AC323" s="202" t="s">
        <v>53</v>
      </c>
      <c r="AD323" s="205">
        <v>5.0</v>
      </c>
      <c r="AE323" s="198" t="s">
        <v>53</v>
      </c>
      <c r="AF323" s="198" t="s">
        <v>53</v>
      </c>
      <c r="AG323" s="198" t="s">
        <v>53</v>
      </c>
      <c r="AH323" s="198" t="s">
        <v>53</v>
      </c>
      <c r="AI323" s="198" t="s">
        <v>53</v>
      </c>
      <c r="AJ323" s="198" t="s">
        <v>53</v>
      </c>
      <c r="AK323" s="198" t="s">
        <v>53</v>
      </c>
      <c r="AL323" s="198" t="s">
        <v>53</v>
      </c>
      <c r="AM323" s="198" t="s">
        <v>53</v>
      </c>
      <c r="AN323" s="198" t="s">
        <v>53</v>
      </c>
      <c r="AO323" s="198" t="s">
        <v>53</v>
      </c>
      <c r="AP323" s="198" t="s">
        <v>53</v>
      </c>
      <c r="AQ323" s="198" t="s">
        <v>53</v>
      </c>
      <c r="AR323" s="198" t="s">
        <v>53</v>
      </c>
      <c r="AS323" s="198" t="s">
        <v>53</v>
      </c>
      <c r="AT323" s="198" t="s">
        <v>53</v>
      </c>
      <c r="AU323" s="198" t="s">
        <v>53</v>
      </c>
      <c r="AV323" s="201" t="s">
        <v>53</v>
      </c>
      <c r="AW323" s="421">
        <v>7.0</v>
      </c>
      <c r="AX323" s="198" t="s">
        <v>53</v>
      </c>
      <c r="AY323" s="198" t="s">
        <v>53</v>
      </c>
      <c r="AZ323" s="198" t="s">
        <v>53</v>
      </c>
      <c r="BA323" s="198" t="s">
        <v>53</v>
      </c>
      <c r="BB323" s="201" t="s">
        <v>53</v>
      </c>
      <c r="BC323" s="255"/>
    </row>
    <row r="324">
      <c r="A324" s="215" t="s">
        <v>1815</v>
      </c>
      <c r="B324" s="204">
        <v>-0.02</v>
      </c>
      <c r="C324" s="422" t="s">
        <v>747</v>
      </c>
      <c r="D324" s="332" t="s">
        <v>842</v>
      </c>
      <c r="E324" s="757">
        <v>35.0</v>
      </c>
      <c r="F324" s="430">
        <v>45.0</v>
      </c>
      <c r="G324" s="867">
        <v>30.0</v>
      </c>
      <c r="H324" s="430">
        <v>25.0</v>
      </c>
      <c r="I324" s="198" t="s">
        <v>53</v>
      </c>
      <c r="J324" s="198" t="s">
        <v>53</v>
      </c>
      <c r="K324" s="201" t="s">
        <v>53</v>
      </c>
      <c r="L324" s="202" t="s">
        <v>53</v>
      </c>
      <c r="M324" s="205">
        <v>15.0</v>
      </c>
      <c r="N324" s="205">
        <v>-17.0</v>
      </c>
      <c r="O324" s="218">
        <v>-6.0</v>
      </c>
      <c r="P324" s="203">
        <v>0.03</v>
      </c>
      <c r="Q324" s="204">
        <v>60.0</v>
      </c>
      <c r="R324" s="205">
        <v>300.0</v>
      </c>
      <c r="S324" s="218">
        <v>267.0</v>
      </c>
      <c r="T324" s="344" t="s">
        <v>166</v>
      </c>
      <c r="U324" s="429">
        <v>1.0</v>
      </c>
      <c r="V324" s="551">
        <v>0.0</v>
      </c>
      <c r="W324" s="429">
        <v>1.0</v>
      </c>
      <c r="X324" s="198" t="s">
        <v>53</v>
      </c>
      <c r="Y324" s="198" t="s">
        <v>53</v>
      </c>
      <c r="Z324" s="206">
        <v>-12.0</v>
      </c>
      <c r="AA324" s="198" t="s">
        <v>53</v>
      </c>
      <c r="AB324" s="201" t="s">
        <v>53</v>
      </c>
      <c r="AC324" s="202" t="s">
        <v>53</v>
      </c>
      <c r="AD324" s="205">
        <v>5.0</v>
      </c>
      <c r="AE324" s="198" t="s">
        <v>53</v>
      </c>
      <c r="AF324" s="198" t="s">
        <v>53</v>
      </c>
      <c r="AG324" s="198" t="s">
        <v>53</v>
      </c>
      <c r="AH324" s="206">
        <v>10.0</v>
      </c>
      <c r="AI324" s="198" t="s">
        <v>53</v>
      </c>
      <c r="AJ324" s="198" t="s">
        <v>53</v>
      </c>
      <c r="AK324" s="198" t="s">
        <v>53</v>
      </c>
      <c r="AL324" s="198" t="s">
        <v>53</v>
      </c>
      <c r="AM324" s="198" t="s">
        <v>53</v>
      </c>
      <c r="AN324" s="198" t="s">
        <v>53</v>
      </c>
      <c r="AO324" s="198" t="s">
        <v>53</v>
      </c>
      <c r="AP324" s="198" t="s">
        <v>53</v>
      </c>
      <c r="AQ324" s="198" t="s">
        <v>53</v>
      </c>
      <c r="AR324" s="198" t="s">
        <v>53</v>
      </c>
      <c r="AS324" s="198" t="s">
        <v>53</v>
      </c>
      <c r="AT324" s="198" t="s">
        <v>53</v>
      </c>
      <c r="AU324" s="198" t="s">
        <v>53</v>
      </c>
      <c r="AV324" s="201" t="s">
        <v>53</v>
      </c>
      <c r="AW324" s="421">
        <v>7.0</v>
      </c>
      <c r="AX324" s="198" t="s">
        <v>53</v>
      </c>
      <c r="AY324" s="198" t="s">
        <v>53</v>
      </c>
      <c r="AZ324" s="198" t="s">
        <v>53</v>
      </c>
      <c r="BA324" s="198" t="s">
        <v>53</v>
      </c>
      <c r="BB324" s="201" t="s">
        <v>53</v>
      </c>
      <c r="BC324" s="255"/>
    </row>
    <row r="325">
      <c r="A325" s="215" t="s">
        <v>1816</v>
      </c>
      <c r="B325" s="204">
        <v>-0.03</v>
      </c>
      <c r="C325" s="422" t="s">
        <v>747</v>
      </c>
      <c r="D325" s="422" t="s">
        <v>895</v>
      </c>
      <c r="E325" s="757">
        <v>30.0</v>
      </c>
      <c r="F325" s="351">
        <v>40.0</v>
      </c>
      <c r="G325" s="867">
        <v>35.0</v>
      </c>
      <c r="H325" s="430">
        <v>30.0</v>
      </c>
      <c r="I325" s="198" t="s">
        <v>53</v>
      </c>
      <c r="J325" s="198" t="s">
        <v>53</v>
      </c>
      <c r="K325" s="201" t="s">
        <v>53</v>
      </c>
      <c r="L325" s="202" t="s">
        <v>53</v>
      </c>
      <c r="M325" s="206">
        <v>20.0</v>
      </c>
      <c r="N325" s="206">
        <v>-20.0</v>
      </c>
      <c r="O325" s="198" t="s">
        <v>53</v>
      </c>
      <c r="P325" s="201" t="s">
        <v>53</v>
      </c>
      <c r="Q325" s="204">
        <v>60.0</v>
      </c>
      <c r="R325" s="205">
        <v>300.0</v>
      </c>
      <c r="S325" s="218">
        <v>250.0</v>
      </c>
      <c r="T325" s="344" t="s">
        <v>166</v>
      </c>
      <c r="U325" s="429">
        <v>1.0</v>
      </c>
      <c r="V325" s="551">
        <v>0.0</v>
      </c>
      <c r="W325" s="429">
        <v>1.0</v>
      </c>
      <c r="X325" s="198" t="s">
        <v>53</v>
      </c>
      <c r="Y325" s="198" t="s">
        <v>53</v>
      </c>
      <c r="Z325" s="206">
        <v>-10.0</v>
      </c>
      <c r="AA325" s="198" t="s">
        <v>53</v>
      </c>
      <c r="AB325" s="201" t="s">
        <v>53</v>
      </c>
      <c r="AC325" s="202" t="s">
        <v>53</v>
      </c>
      <c r="AD325" s="205">
        <v>4.0</v>
      </c>
      <c r="AE325" s="198" t="s">
        <v>53</v>
      </c>
      <c r="AF325" s="198" t="s">
        <v>53</v>
      </c>
      <c r="AG325" s="198" t="s">
        <v>53</v>
      </c>
      <c r="AH325" s="198" t="s">
        <v>53</v>
      </c>
      <c r="AI325" s="198" t="s">
        <v>53</v>
      </c>
      <c r="AJ325" s="198" t="s">
        <v>53</v>
      </c>
      <c r="AK325" s="198" t="s">
        <v>53</v>
      </c>
      <c r="AL325" s="198" t="s">
        <v>53</v>
      </c>
      <c r="AM325" s="198" t="s">
        <v>53</v>
      </c>
      <c r="AN325" s="198" t="s">
        <v>53</v>
      </c>
      <c r="AO325" s="198" t="s">
        <v>53</v>
      </c>
      <c r="AP325" s="198" t="s">
        <v>53</v>
      </c>
      <c r="AQ325" s="198" t="s">
        <v>53</v>
      </c>
      <c r="AR325" s="198" t="s">
        <v>53</v>
      </c>
      <c r="AS325" s="198" t="s">
        <v>53</v>
      </c>
      <c r="AT325" s="198" t="s">
        <v>53</v>
      </c>
      <c r="AU325" s="198" t="s">
        <v>53</v>
      </c>
      <c r="AV325" s="201" t="s">
        <v>53</v>
      </c>
      <c r="AW325" s="421">
        <v>7.0</v>
      </c>
      <c r="AX325" s="198" t="s">
        <v>53</v>
      </c>
      <c r="AY325" s="198" t="s">
        <v>53</v>
      </c>
      <c r="AZ325" s="198" t="s">
        <v>53</v>
      </c>
      <c r="BA325" s="198" t="s">
        <v>53</v>
      </c>
      <c r="BB325" s="201" t="s">
        <v>53</v>
      </c>
      <c r="BC325" s="255"/>
    </row>
    <row r="326">
      <c r="A326" s="225" t="s">
        <v>1817</v>
      </c>
      <c r="B326" s="226">
        <v>-0.03</v>
      </c>
      <c r="C326" s="434" t="s">
        <v>688</v>
      </c>
      <c r="D326" s="434" t="s">
        <v>1527</v>
      </c>
      <c r="E326" s="611">
        <v>45.0</v>
      </c>
      <c r="F326" s="578">
        <v>50.0</v>
      </c>
      <c r="G326" s="813">
        <v>20.0</v>
      </c>
      <c r="H326" s="383">
        <v>10.0</v>
      </c>
      <c r="I326" s="231" t="s">
        <v>53</v>
      </c>
      <c r="J326" s="231" t="s">
        <v>53</v>
      </c>
      <c r="K326" s="232" t="s">
        <v>53</v>
      </c>
      <c r="L326" s="436" t="s">
        <v>53</v>
      </c>
      <c r="M326" s="575" t="s">
        <v>53</v>
      </c>
      <c r="N326" s="575" t="s">
        <v>53</v>
      </c>
      <c r="O326" s="391">
        <v>20.0</v>
      </c>
      <c r="P326" s="405">
        <v>-0.12</v>
      </c>
      <c r="Q326" s="226">
        <v>70.0</v>
      </c>
      <c r="R326" s="391">
        <v>200.0</v>
      </c>
      <c r="S326" s="227">
        <v>200.0</v>
      </c>
      <c r="T326" s="401" t="s">
        <v>51</v>
      </c>
      <c r="U326" s="403" t="s">
        <v>82</v>
      </c>
      <c r="V326" s="557">
        <v>0.0</v>
      </c>
      <c r="W326" s="403" t="s">
        <v>82</v>
      </c>
      <c r="X326" s="231" t="s">
        <v>53</v>
      </c>
      <c r="Y326" s="231" t="s">
        <v>53</v>
      </c>
      <c r="Z326" s="227">
        <v>-3.0</v>
      </c>
      <c r="AA326" s="231" t="s">
        <v>53</v>
      </c>
      <c r="AB326" s="232" t="s">
        <v>53</v>
      </c>
      <c r="AC326" s="436" t="s">
        <v>53</v>
      </c>
      <c r="AD326" s="227">
        <v>5.0</v>
      </c>
      <c r="AE326" s="231" t="s">
        <v>53</v>
      </c>
      <c r="AF326" s="231" t="s">
        <v>53</v>
      </c>
      <c r="AG326" s="231" t="s">
        <v>53</v>
      </c>
      <c r="AH326" s="231" t="s">
        <v>53</v>
      </c>
      <c r="AI326" s="231" t="s">
        <v>53</v>
      </c>
      <c r="AJ326" s="231" t="s">
        <v>53</v>
      </c>
      <c r="AK326" s="231" t="s">
        <v>53</v>
      </c>
      <c r="AL326" s="231" t="s">
        <v>53</v>
      </c>
      <c r="AM326" s="231" t="s">
        <v>53</v>
      </c>
      <c r="AN326" s="231" t="s">
        <v>53</v>
      </c>
      <c r="AO326" s="231" t="s">
        <v>53</v>
      </c>
      <c r="AP326" s="231" t="s">
        <v>53</v>
      </c>
      <c r="AQ326" s="231" t="s">
        <v>53</v>
      </c>
      <c r="AR326" s="231" t="s">
        <v>53</v>
      </c>
      <c r="AS326" s="231" t="s">
        <v>53</v>
      </c>
      <c r="AT326" s="231" t="s">
        <v>53</v>
      </c>
      <c r="AU326" s="231" t="s">
        <v>53</v>
      </c>
      <c r="AV326" s="232" t="s">
        <v>53</v>
      </c>
      <c r="AW326" s="432">
        <v>4.0</v>
      </c>
      <c r="AX326" s="231" t="s">
        <v>53</v>
      </c>
      <c r="AY326" s="231" t="s">
        <v>53</v>
      </c>
      <c r="AZ326" s="231" t="s">
        <v>53</v>
      </c>
      <c r="BA326" s="231" t="s">
        <v>53</v>
      </c>
      <c r="BB326" s="232" t="s">
        <v>53</v>
      </c>
      <c r="BC326" s="263"/>
      <c r="BD326" s="406"/>
      <c r="BE326" s="406"/>
      <c r="BF326" s="406"/>
      <c r="BG326" s="406"/>
      <c r="BH326" s="406"/>
      <c r="BI326" s="406"/>
      <c r="BJ326" s="406"/>
      <c r="BK326" s="406"/>
      <c r="BL326" s="406"/>
      <c r="BM326" s="406"/>
      <c r="BN326" s="406"/>
      <c r="BO326" s="406"/>
      <c r="BP326" s="406"/>
      <c r="BQ326" s="406"/>
      <c r="BR326" s="406"/>
      <c r="BS326" s="406"/>
    </row>
    <row r="327" ht="7.5" customHeight="1">
      <c r="A327" s="464"/>
      <c r="B327" s="464"/>
      <c r="C327" s="464"/>
      <c r="D327" s="464"/>
      <c r="E327" s="464"/>
      <c r="F327" s="464"/>
      <c r="G327" s="464"/>
      <c r="H327" s="464"/>
      <c r="I327" s="464"/>
      <c r="J327" s="464"/>
      <c r="K327" s="464"/>
      <c r="L327" s="464"/>
      <c r="M327" s="464"/>
      <c r="N327" s="464"/>
      <c r="O327" s="464"/>
      <c r="P327" s="464"/>
      <c r="Q327" s="464"/>
      <c r="R327" s="464"/>
      <c r="S327" s="464"/>
      <c r="T327" s="464"/>
      <c r="U327" s="464"/>
      <c r="V327" s="464"/>
      <c r="W327" s="464"/>
      <c r="X327" s="464"/>
      <c r="Y327" s="464"/>
      <c r="Z327" s="464"/>
      <c r="AA327" s="464"/>
      <c r="AB327" s="464"/>
      <c r="AC327" s="464"/>
      <c r="AD327" s="464"/>
      <c r="AE327" s="464"/>
      <c r="AF327" s="464"/>
      <c r="AG327" s="464"/>
      <c r="AH327" s="464"/>
      <c r="AI327" s="464"/>
      <c r="AJ327" s="464"/>
      <c r="AK327" s="464"/>
      <c r="AL327" s="464"/>
      <c r="AM327" s="464"/>
      <c r="AN327" s="464"/>
      <c r="AO327" s="464"/>
      <c r="AP327" s="464"/>
      <c r="AQ327" s="464"/>
      <c r="AR327" s="464"/>
      <c r="AS327" s="464"/>
      <c r="AT327" s="464"/>
      <c r="AU327" s="464"/>
      <c r="AV327" s="464"/>
      <c r="AW327" s="464"/>
      <c r="AX327" s="464"/>
      <c r="AY327" s="464"/>
      <c r="AZ327" s="464"/>
      <c r="BA327" s="464"/>
      <c r="BB327" s="464"/>
      <c r="BC327" s="464"/>
      <c r="BD327" s="464"/>
      <c r="BE327" s="464"/>
      <c r="BF327" s="464"/>
      <c r="BG327" s="464"/>
      <c r="BH327" s="464"/>
      <c r="BI327" s="464"/>
      <c r="BJ327" s="464"/>
      <c r="BK327" s="464"/>
      <c r="BL327" s="464"/>
      <c r="BM327" s="464"/>
      <c r="BN327" s="464"/>
      <c r="BO327" s="464"/>
      <c r="BP327" s="464"/>
      <c r="BQ327" s="464"/>
      <c r="BR327" s="464"/>
      <c r="BS327" s="464"/>
    </row>
    <row r="328">
      <c r="A328" s="271" t="s">
        <v>1818</v>
      </c>
    </row>
    <row r="329">
      <c r="A329" s="272" t="s">
        <v>650</v>
      </c>
    </row>
    <row r="330">
      <c r="A330" s="323" t="s">
        <v>1819</v>
      </c>
      <c r="B330" s="485">
        <v>-0.06</v>
      </c>
      <c r="C330" s="560" t="s">
        <v>1794</v>
      </c>
      <c r="D330" s="560" t="s">
        <v>1794</v>
      </c>
      <c r="E330" s="489">
        <v>0.0</v>
      </c>
      <c r="F330" s="489">
        <v>0.0</v>
      </c>
      <c r="G330" s="489">
        <v>0.0</v>
      </c>
      <c r="H330" s="489">
        <v>0.0</v>
      </c>
      <c r="I330" s="495" t="s">
        <v>53</v>
      </c>
      <c r="J330" s="495" t="s">
        <v>53</v>
      </c>
      <c r="K330" s="497" t="s">
        <v>53</v>
      </c>
      <c r="L330" s="485">
        <v>10.0</v>
      </c>
      <c r="M330" s="495" t="s">
        <v>53</v>
      </c>
      <c r="N330" s="501">
        <v>-10.0</v>
      </c>
      <c r="O330" s="495" t="s">
        <v>53</v>
      </c>
      <c r="P330" s="497" t="s">
        <v>53</v>
      </c>
      <c r="Q330" s="485">
        <v>120.0</v>
      </c>
      <c r="R330" s="501">
        <v>100.0</v>
      </c>
      <c r="S330" s="501">
        <v>134.0</v>
      </c>
      <c r="T330" s="761">
        <v>2.0</v>
      </c>
      <c r="U330" s="761">
        <v>10.0</v>
      </c>
      <c r="V330" s="761">
        <v>2.0</v>
      </c>
      <c r="W330" s="761">
        <v>8.0</v>
      </c>
      <c r="X330" s="761">
        <v>30.0</v>
      </c>
      <c r="Y330" s="495" t="s">
        <v>53</v>
      </c>
      <c r="Z330" s="495" t="s">
        <v>53</v>
      </c>
      <c r="AA330" s="495" t="s">
        <v>53</v>
      </c>
      <c r="AB330" s="497" t="s">
        <v>53</v>
      </c>
      <c r="AC330" s="517" t="s">
        <v>53</v>
      </c>
      <c r="AD330" s="501">
        <v>-5.0</v>
      </c>
      <c r="AE330" s="495" t="s">
        <v>53</v>
      </c>
      <c r="AF330" s="495" t="s">
        <v>53</v>
      </c>
      <c r="AG330" s="495" t="s">
        <v>53</v>
      </c>
      <c r="AH330" s="495" t="s">
        <v>53</v>
      </c>
      <c r="AI330" s="495" t="s">
        <v>53</v>
      </c>
      <c r="AJ330" s="495" t="s">
        <v>53</v>
      </c>
      <c r="AK330" s="495" t="s">
        <v>53</v>
      </c>
      <c r="AL330" s="495" t="s">
        <v>53</v>
      </c>
      <c r="AM330" s="495" t="s">
        <v>53</v>
      </c>
      <c r="AN330" s="495" t="s">
        <v>53</v>
      </c>
      <c r="AO330" s="495" t="s">
        <v>53</v>
      </c>
      <c r="AP330" s="495" t="s">
        <v>53</v>
      </c>
      <c r="AQ330" s="495" t="s">
        <v>53</v>
      </c>
      <c r="AR330" s="495" t="s">
        <v>53</v>
      </c>
      <c r="AS330" s="495" t="s">
        <v>53</v>
      </c>
      <c r="AT330" s="495" t="s">
        <v>53</v>
      </c>
      <c r="AU330" s="495" t="s">
        <v>53</v>
      </c>
      <c r="AV330" s="563" t="s">
        <v>53</v>
      </c>
      <c r="AW330" s="499" t="s">
        <v>53</v>
      </c>
      <c r="AX330" s="495" t="s">
        <v>53</v>
      </c>
      <c r="AY330" s="495" t="s">
        <v>53</v>
      </c>
      <c r="AZ330" s="495" t="s">
        <v>53</v>
      </c>
      <c r="BA330" s="495" t="s">
        <v>53</v>
      </c>
      <c r="BB330" s="497" t="s">
        <v>53</v>
      </c>
      <c r="BC330" s="572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</row>
    <row r="332">
      <c r="A332" s="868" t="s">
        <v>420</v>
      </c>
      <c r="B332" s="869" t="s">
        <v>53</v>
      </c>
      <c r="C332" s="237" t="s">
        <v>242</v>
      </c>
      <c r="D332" s="237" t="s">
        <v>242</v>
      </c>
      <c r="E332" s="237" t="s">
        <v>242</v>
      </c>
      <c r="F332" s="237" t="s">
        <v>242</v>
      </c>
      <c r="G332" s="237" t="s">
        <v>242</v>
      </c>
      <c r="H332" s="237" t="s">
        <v>242</v>
      </c>
      <c r="I332" s="237" t="s">
        <v>242</v>
      </c>
      <c r="J332" s="237" t="s">
        <v>242</v>
      </c>
      <c r="K332" s="870" t="s">
        <v>242</v>
      </c>
      <c r="L332" s="235" t="s">
        <v>53</v>
      </c>
      <c r="M332" s="236" t="s">
        <v>53</v>
      </c>
      <c r="N332" s="236" t="s">
        <v>53</v>
      </c>
      <c r="O332" s="236" t="s">
        <v>53</v>
      </c>
      <c r="P332" s="239" t="s">
        <v>53</v>
      </c>
      <c r="Q332" s="235" t="s">
        <v>53</v>
      </c>
      <c r="R332" s="236" t="s">
        <v>53</v>
      </c>
      <c r="S332" s="236" t="s">
        <v>53</v>
      </c>
      <c r="T332" s="236" t="s">
        <v>53</v>
      </c>
      <c r="U332" s="236" t="s">
        <v>53</v>
      </c>
      <c r="V332" s="236" t="s">
        <v>53</v>
      </c>
      <c r="W332" s="236" t="s">
        <v>53</v>
      </c>
      <c r="X332" s="236" t="s">
        <v>53</v>
      </c>
      <c r="Y332" s="236" t="s">
        <v>53</v>
      </c>
      <c r="Z332" s="236" t="s">
        <v>53</v>
      </c>
      <c r="AA332" s="236" t="s">
        <v>53</v>
      </c>
      <c r="AB332" s="239" t="s">
        <v>53</v>
      </c>
      <c r="AC332" s="235" t="s">
        <v>53</v>
      </c>
      <c r="AD332" s="236" t="s">
        <v>53</v>
      </c>
      <c r="AE332" s="236" t="s">
        <v>53</v>
      </c>
      <c r="AF332" s="236" t="s">
        <v>53</v>
      </c>
      <c r="AG332" s="236" t="s">
        <v>53</v>
      </c>
      <c r="AH332" s="236" t="s">
        <v>53</v>
      </c>
      <c r="AI332" s="236" t="s">
        <v>53</v>
      </c>
      <c r="AJ332" s="236" t="s">
        <v>53</v>
      </c>
      <c r="AK332" s="236" t="s">
        <v>53</v>
      </c>
      <c r="AL332" s="236" t="s">
        <v>53</v>
      </c>
      <c r="AM332" s="236" t="s">
        <v>53</v>
      </c>
      <c r="AN332" s="236" t="s">
        <v>53</v>
      </c>
      <c r="AO332" s="236" t="s">
        <v>53</v>
      </c>
      <c r="AP332" s="236" t="s">
        <v>53</v>
      </c>
      <c r="AQ332" s="236" t="s">
        <v>53</v>
      </c>
      <c r="AR332" s="236" t="s">
        <v>53</v>
      </c>
      <c r="AS332" s="236" t="s">
        <v>53</v>
      </c>
      <c r="AT332" s="236" t="s">
        <v>53</v>
      </c>
      <c r="AU332" s="236" t="s">
        <v>53</v>
      </c>
      <c r="AV332" s="239" t="s">
        <v>53</v>
      </c>
      <c r="AW332" s="235" t="s">
        <v>53</v>
      </c>
      <c r="AX332" s="236" t="s">
        <v>53</v>
      </c>
      <c r="AY332" s="236" t="s">
        <v>53</v>
      </c>
      <c r="AZ332" s="236" t="s">
        <v>53</v>
      </c>
      <c r="BA332" s="236" t="s">
        <v>53</v>
      </c>
      <c r="BB332" s="239" t="s">
        <v>53</v>
      </c>
    </row>
    <row r="333">
      <c r="A333" s="871" t="s">
        <v>423</v>
      </c>
      <c r="B333" s="872" t="s">
        <v>53</v>
      </c>
      <c r="C333" s="873" t="s">
        <v>242</v>
      </c>
      <c r="D333" s="873" t="s">
        <v>242</v>
      </c>
      <c r="E333" s="873" t="s">
        <v>242</v>
      </c>
      <c r="F333" s="873" t="s">
        <v>242</v>
      </c>
      <c r="G333" s="873" t="s">
        <v>242</v>
      </c>
      <c r="H333" s="873" t="s">
        <v>242</v>
      </c>
      <c r="I333" s="873" t="s">
        <v>242</v>
      </c>
      <c r="J333" s="874" t="s">
        <v>53</v>
      </c>
      <c r="K333" s="875" t="s">
        <v>242</v>
      </c>
      <c r="L333" s="876" t="s">
        <v>53</v>
      </c>
      <c r="M333" s="874" t="s">
        <v>53</v>
      </c>
      <c r="N333" s="874" t="s">
        <v>53</v>
      </c>
      <c r="O333" s="874" t="s">
        <v>53</v>
      </c>
      <c r="P333" s="877" t="s">
        <v>53</v>
      </c>
      <c r="Q333" s="876" t="s">
        <v>53</v>
      </c>
      <c r="R333" s="874" t="s">
        <v>53</v>
      </c>
      <c r="S333" s="874" t="s">
        <v>53</v>
      </c>
      <c r="T333" s="874" t="s">
        <v>53</v>
      </c>
      <c r="U333" s="874" t="s">
        <v>53</v>
      </c>
      <c r="V333" s="874" t="s">
        <v>53</v>
      </c>
      <c r="W333" s="874" t="s">
        <v>53</v>
      </c>
      <c r="X333" s="874" t="s">
        <v>53</v>
      </c>
      <c r="Y333" s="874" t="s">
        <v>53</v>
      </c>
      <c r="Z333" s="874" t="s">
        <v>53</v>
      </c>
      <c r="AA333" s="874" t="s">
        <v>53</v>
      </c>
      <c r="AB333" s="877" t="s">
        <v>53</v>
      </c>
      <c r="AC333" s="876" t="s">
        <v>53</v>
      </c>
      <c r="AD333" s="874" t="s">
        <v>53</v>
      </c>
      <c r="AE333" s="874" t="s">
        <v>53</v>
      </c>
      <c r="AF333" s="874" t="s">
        <v>53</v>
      </c>
      <c r="AG333" s="874" t="s">
        <v>53</v>
      </c>
      <c r="AH333" s="874" t="s">
        <v>53</v>
      </c>
      <c r="AI333" s="874" t="s">
        <v>53</v>
      </c>
      <c r="AJ333" s="874" t="s">
        <v>53</v>
      </c>
      <c r="AK333" s="874" t="s">
        <v>53</v>
      </c>
      <c r="AL333" s="874" t="s">
        <v>53</v>
      </c>
      <c r="AM333" s="874" t="s">
        <v>53</v>
      </c>
      <c r="AN333" s="874" t="s">
        <v>53</v>
      </c>
      <c r="AO333" s="874" t="s">
        <v>53</v>
      </c>
      <c r="AP333" s="874" t="s">
        <v>53</v>
      </c>
      <c r="AQ333" s="874" t="s">
        <v>53</v>
      </c>
      <c r="AR333" s="874" t="s">
        <v>53</v>
      </c>
      <c r="AS333" s="874" t="s">
        <v>53</v>
      </c>
      <c r="AT333" s="874" t="s">
        <v>53</v>
      </c>
      <c r="AU333" s="874" t="s">
        <v>53</v>
      </c>
      <c r="AV333" s="877" t="s">
        <v>53</v>
      </c>
      <c r="AW333" s="876" t="s">
        <v>53</v>
      </c>
      <c r="AX333" s="874" t="s">
        <v>53</v>
      </c>
      <c r="AY333" s="874" t="s">
        <v>53</v>
      </c>
      <c r="AZ333" s="874" t="s">
        <v>53</v>
      </c>
      <c r="BA333" s="874" t="s">
        <v>53</v>
      </c>
      <c r="BB333" s="877" t="s">
        <v>53</v>
      </c>
    </row>
    <row r="334">
      <c r="A334" s="878" t="s">
        <v>428</v>
      </c>
      <c r="B334" s="879" t="s">
        <v>53</v>
      </c>
      <c r="C334" s="249" t="s">
        <v>242</v>
      </c>
      <c r="D334" s="249" t="s">
        <v>242</v>
      </c>
      <c r="E334" s="249" t="s">
        <v>242</v>
      </c>
      <c r="F334" s="249" t="s">
        <v>242</v>
      </c>
      <c r="G334" s="249" t="s">
        <v>242</v>
      </c>
      <c r="H334" s="249" t="s">
        <v>242</v>
      </c>
      <c r="I334" s="250" t="s">
        <v>53</v>
      </c>
      <c r="J334" s="250" t="s">
        <v>53</v>
      </c>
      <c r="K334" s="252" t="s">
        <v>53</v>
      </c>
      <c r="L334" s="253" t="s">
        <v>53</v>
      </c>
      <c r="M334" s="250" t="s">
        <v>53</v>
      </c>
      <c r="N334" s="250" t="s">
        <v>53</v>
      </c>
      <c r="O334" s="250" t="s">
        <v>53</v>
      </c>
      <c r="P334" s="252" t="s">
        <v>53</v>
      </c>
      <c r="Q334" s="248" t="s">
        <v>242</v>
      </c>
      <c r="R334" s="249" t="s">
        <v>242</v>
      </c>
      <c r="S334" s="249" t="s">
        <v>242</v>
      </c>
      <c r="T334" s="250" t="s">
        <v>53</v>
      </c>
      <c r="U334" s="250" t="s">
        <v>53</v>
      </c>
      <c r="V334" s="250" t="s">
        <v>53</v>
      </c>
      <c r="W334" s="250" t="s">
        <v>53</v>
      </c>
      <c r="X334" s="250" t="s">
        <v>53</v>
      </c>
      <c r="Y334" s="250" t="s">
        <v>53</v>
      </c>
      <c r="Z334" s="250" t="s">
        <v>53</v>
      </c>
      <c r="AA334" s="250" t="s">
        <v>53</v>
      </c>
      <c r="AB334" s="252" t="s">
        <v>53</v>
      </c>
      <c r="AC334" s="253" t="s">
        <v>53</v>
      </c>
      <c r="AD334" s="250" t="s">
        <v>53</v>
      </c>
      <c r="AE334" s="250" t="s">
        <v>53</v>
      </c>
      <c r="AF334" s="250" t="s">
        <v>53</v>
      </c>
      <c r="AG334" s="250" t="s">
        <v>53</v>
      </c>
      <c r="AH334" s="250" t="s">
        <v>53</v>
      </c>
      <c r="AI334" s="250" t="s">
        <v>53</v>
      </c>
      <c r="AJ334" s="250" t="s">
        <v>53</v>
      </c>
      <c r="AK334" s="250" t="s">
        <v>53</v>
      </c>
      <c r="AL334" s="250" t="s">
        <v>53</v>
      </c>
      <c r="AM334" s="250" t="s">
        <v>53</v>
      </c>
      <c r="AN334" s="250" t="s">
        <v>53</v>
      </c>
      <c r="AO334" s="250" t="s">
        <v>53</v>
      </c>
      <c r="AP334" s="250" t="s">
        <v>53</v>
      </c>
      <c r="AQ334" s="250" t="s">
        <v>53</v>
      </c>
      <c r="AR334" s="250" t="s">
        <v>53</v>
      </c>
      <c r="AS334" s="250" t="s">
        <v>53</v>
      </c>
      <c r="AT334" s="250" t="s">
        <v>53</v>
      </c>
      <c r="AU334" s="250" t="s">
        <v>53</v>
      </c>
      <c r="AV334" s="252" t="s">
        <v>53</v>
      </c>
      <c r="AW334" s="253" t="s">
        <v>53</v>
      </c>
      <c r="AX334" s="250" t="s">
        <v>53</v>
      </c>
      <c r="AY334" s="250" t="s">
        <v>53</v>
      </c>
      <c r="AZ334" s="250" t="s">
        <v>53</v>
      </c>
      <c r="BA334" s="250" t="s">
        <v>53</v>
      </c>
      <c r="BB334" s="252" t="s">
        <v>53</v>
      </c>
    </row>
  </sheetData>
  <mergeCells count="5">
    <mergeCell ref="L1:P1"/>
    <mergeCell ref="B1:K1"/>
    <mergeCell ref="Q1:AB1"/>
    <mergeCell ref="AC1:AV1"/>
    <mergeCell ref="AW1:B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8.86"/>
    <col customWidth="1" min="2" max="3" width="8.57"/>
    <col customWidth="1" min="4" max="4" width="7.86"/>
    <col customWidth="1" min="5" max="5" width="8.86"/>
    <col customWidth="1" min="6" max="6" width="10.14"/>
    <col customWidth="1" min="7" max="7" width="13.14"/>
    <col customWidth="1" min="8" max="8" width="9.43"/>
    <col customWidth="1" min="9" max="9" width="11.14"/>
    <col customWidth="1" min="10" max="10" width="7.86"/>
    <col customWidth="1" min="11" max="11" width="8.43"/>
    <col customWidth="1" min="12" max="12" width="7.57"/>
    <col customWidth="1" min="13" max="16" width="9.71"/>
  </cols>
  <sheetData>
    <row r="1">
      <c r="A1" s="284" t="s">
        <v>420</v>
      </c>
      <c r="B1" s="270" t="s">
        <v>53</v>
      </c>
      <c r="C1" s="286" t="s">
        <v>242</v>
      </c>
      <c r="D1" s="270" t="s">
        <v>53</v>
      </c>
      <c r="E1" s="270" t="s">
        <v>53</v>
      </c>
      <c r="F1" s="286" t="s">
        <v>242</v>
      </c>
      <c r="G1" s="270" t="s">
        <v>53</v>
      </c>
      <c r="H1" s="270" t="s">
        <v>53</v>
      </c>
      <c r="I1" s="286" t="s">
        <v>242</v>
      </c>
      <c r="J1" s="270" t="s">
        <v>53</v>
      </c>
      <c r="K1" s="270" t="s">
        <v>53</v>
      </c>
      <c r="M1" s="288" t="s">
        <v>511</v>
      </c>
      <c r="N1" s="233"/>
      <c r="O1" s="233"/>
      <c r="P1" s="290"/>
    </row>
    <row r="2">
      <c r="A2" s="292" t="s">
        <v>423</v>
      </c>
      <c r="B2" s="270" t="s">
        <v>53</v>
      </c>
      <c r="C2" s="270" t="s">
        <v>53</v>
      </c>
      <c r="D2" s="270" t="s">
        <v>53</v>
      </c>
      <c r="E2" s="270" t="s">
        <v>53</v>
      </c>
      <c r="F2" s="270" t="s">
        <v>53</v>
      </c>
      <c r="G2" s="270" t="s">
        <v>53</v>
      </c>
      <c r="H2" s="270" t="s">
        <v>53</v>
      </c>
      <c r="I2" s="270" t="s">
        <v>53</v>
      </c>
      <c r="J2" s="270" t="s">
        <v>53</v>
      </c>
      <c r="K2" s="270" t="s">
        <v>53</v>
      </c>
      <c r="M2" s="294"/>
      <c r="P2" s="296"/>
    </row>
    <row r="3">
      <c r="A3" s="298" t="s">
        <v>428</v>
      </c>
      <c r="B3" s="270" t="s">
        <v>53</v>
      </c>
      <c r="C3" s="270" t="s">
        <v>53</v>
      </c>
      <c r="D3" s="286" t="s">
        <v>242</v>
      </c>
      <c r="E3" s="286" t="s">
        <v>242</v>
      </c>
      <c r="F3" s="286" t="s">
        <v>242</v>
      </c>
      <c r="G3" s="286" t="s">
        <v>242</v>
      </c>
      <c r="H3" s="286" t="s">
        <v>242</v>
      </c>
      <c r="I3" s="286" t="s">
        <v>242</v>
      </c>
      <c r="J3" s="270" t="s">
        <v>53</v>
      </c>
      <c r="K3" s="270" t="s">
        <v>53</v>
      </c>
      <c r="M3" s="294"/>
      <c r="P3" s="296"/>
    </row>
    <row r="4">
      <c r="A4" s="255" t="s">
        <v>512</v>
      </c>
      <c r="B4" s="300" t="s">
        <v>348</v>
      </c>
      <c r="C4" s="300" t="s">
        <v>513</v>
      </c>
      <c r="D4" s="300" t="s">
        <v>347</v>
      </c>
      <c r="E4" s="300" t="s">
        <v>514</v>
      </c>
      <c r="F4" s="300" t="s">
        <v>515</v>
      </c>
      <c r="G4" s="300" t="s">
        <v>475</v>
      </c>
      <c r="H4" s="300" t="s">
        <v>516</v>
      </c>
      <c r="I4" s="300" t="s">
        <v>517</v>
      </c>
      <c r="J4" s="300" t="s">
        <v>518</v>
      </c>
      <c r="K4" s="300" t="s">
        <v>519</v>
      </c>
      <c r="L4" s="302" t="s">
        <v>520</v>
      </c>
      <c r="M4" s="302" t="s">
        <v>521</v>
      </c>
      <c r="N4" s="302" t="s">
        <v>522</v>
      </c>
      <c r="O4" s="302" t="s">
        <v>523</v>
      </c>
      <c r="P4" s="302" t="s">
        <v>524</v>
      </c>
    </row>
    <row r="5">
      <c r="A5" s="304" t="s">
        <v>525</v>
      </c>
      <c r="B5" s="255"/>
      <c r="C5" s="255"/>
      <c r="D5" s="255"/>
      <c r="E5" s="255"/>
      <c r="F5" s="255"/>
      <c r="G5" s="255"/>
      <c r="H5" s="255"/>
      <c r="I5" s="255"/>
    </row>
    <row r="6">
      <c r="A6" s="323" t="s">
        <v>526</v>
      </c>
      <c r="B6" s="323">
        <v>0.0</v>
      </c>
      <c r="C6" s="323">
        <v>0.2</v>
      </c>
      <c r="D6" s="323">
        <v>1.0</v>
      </c>
      <c r="E6" s="323">
        <v>9.0</v>
      </c>
      <c r="F6" s="325" t="s">
        <v>528</v>
      </c>
      <c r="G6" s="323">
        <v>60.0</v>
      </c>
      <c r="H6" s="325" t="s">
        <v>528</v>
      </c>
      <c r="I6" s="323">
        <v>60.0</v>
      </c>
      <c r="J6" s="325" t="s">
        <v>528</v>
      </c>
      <c r="K6" s="327" t="s">
        <v>529</v>
      </c>
      <c r="L6" s="255"/>
    </row>
    <row r="7">
      <c r="A7" s="323" t="s">
        <v>531</v>
      </c>
      <c r="B7" s="323">
        <v>100.0</v>
      </c>
      <c r="C7" s="323">
        <v>0.5</v>
      </c>
      <c r="D7" s="323">
        <v>80.0</v>
      </c>
      <c r="E7" s="323">
        <v>17.0</v>
      </c>
      <c r="F7" s="323">
        <v>3.0</v>
      </c>
      <c r="G7" s="323">
        <v>100.0</v>
      </c>
      <c r="H7" s="323">
        <v>100.0</v>
      </c>
      <c r="I7" s="323">
        <v>75.0</v>
      </c>
      <c r="J7" s="325" t="s">
        <v>528</v>
      </c>
      <c r="K7" s="327" t="s">
        <v>529</v>
      </c>
      <c r="L7" s="255"/>
    </row>
    <row r="8">
      <c r="A8" s="255"/>
      <c r="B8" s="255"/>
      <c r="C8" s="255"/>
      <c r="D8" s="255"/>
      <c r="E8" s="255"/>
      <c r="F8" s="255"/>
      <c r="G8" s="255"/>
      <c r="H8" s="255"/>
      <c r="I8" s="255"/>
      <c r="K8" s="329"/>
    </row>
    <row r="9">
      <c r="A9" s="323" t="s">
        <v>532</v>
      </c>
      <c r="B9" s="323">
        <v>100.0</v>
      </c>
      <c r="C9" s="323">
        <v>0.3</v>
      </c>
      <c r="D9" s="323">
        <v>80.0</v>
      </c>
      <c r="E9" s="323">
        <v>15.0</v>
      </c>
      <c r="F9" s="323">
        <v>-1.0</v>
      </c>
      <c r="G9" s="323">
        <v>85.0</v>
      </c>
      <c r="H9" s="325" t="s">
        <v>528</v>
      </c>
      <c r="I9" s="323">
        <v>65.0</v>
      </c>
      <c r="J9" s="325" t="s">
        <v>528</v>
      </c>
      <c r="K9" s="327" t="s">
        <v>529</v>
      </c>
      <c r="L9" s="255"/>
    </row>
    <row r="10">
      <c r="A10" s="323" t="s">
        <v>533</v>
      </c>
      <c r="B10" s="323">
        <v>100.0</v>
      </c>
      <c r="C10" s="323">
        <v>0.4</v>
      </c>
      <c r="D10" s="323">
        <v>80.0</v>
      </c>
      <c r="E10" s="323">
        <v>19.0</v>
      </c>
      <c r="F10" s="331" t="s">
        <v>534</v>
      </c>
      <c r="G10" s="323">
        <v>100.0</v>
      </c>
      <c r="H10" s="325" t="s">
        <v>528</v>
      </c>
      <c r="I10" s="323">
        <v>75.0</v>
      </c>
      <c r="J10" s="325" t="s">
        <v>528</v>
      </c>
      <c r="K10" s="327" t="s">
        <v>529</v>
      </c>
      <c r="L10" s="255"/>
    </row>
    <row r="11">
      <c r="A11" s="323" t="s">
        <v>536</v>
      </c>
      <c r="B11" s="323">
        <v>100.0</v>
      </c>
      <c r="C11" s="323">
        <v>0.4</v>
      </c>
      <c r="D11" s="323">
        <v>80.0</v>
      </c>
      <c r="E11" s="323">
        <v>17.0</v>
      </c>
      <c r="F11" s="323">
        <v>4.0</v>
      </c>
      <c r="G11" s="323">
        <v>95.0</v>
      </c>
      <c r="H11" s="323">
        <v>100.0</v>
      </c>
      <c r="I11" s="323">
        <v>80.0</v>
      </c>
      <c r="J11" s="325" t="s">
        <v>528</v>
      </c>
      <c r="K11" s="327" t="s">
        <v>529</v>
      </c>
      <c r="L11" s="255"/>
    </row>
    <row r="12">
      <c r="A12" s="323" t="s">
        <v>537</v>
      </c>
      <c r="B12" s="323">
        <v>100.0</v>
      </c>
      <c r="C12" s="323">
        <v>0.65</v>
      </c>
      <c r="D12" s="323">
        <v>80.0</v>
      </c>
      <c r="E12" s="323">
        <v>20.0</v>
      </c>
      <c r="F12" s="323">
        <v>8.0</v>
      </c>
      <c r="G12" s="323">
        <v>100.0</v>
      </c>
      <c r="H12" s="323">
        <v>100.0</v>
      </c>
      <c r="I12" s="323">
        <v>85.0</v>
      </c>
      <c r="J12" s="325" t="s">
        <v>528</v>
      </c>
      <c r="K12" s="327" t="s">
        <v>529</v>
      </c>
      <c r="L12" s="255"/>
    </row>
    <row r="13">
      <c r="A13" s="323" t="s">
        <v>538</v>
      </c>
      <c r="B13" s="323">
        <v>100.0</v>
      </c>
      <c r="C13" s="323">
        <v>0.6</v>
      </c>
      <c r="D13" s="323">
        <v>80.0</v>
      </c>
      <c r="E13" s="323">
        <v>24.0</v>
      </c>
      <c r="F13" s="323">
        <v>6.0</v>
      </c>
      <c r="G13" s="323">
        <v>100.0</v>
      </c>
      <c r="H13" s="323">
        <v>100.0</v>
      </c>
      <c r="I13" s="323">
        <v>90.0</v>
      </c>
      <c r="J13" s="325" t="s">
        <v>528</v>
      </c>
      <c r="K13" s="327" t="s">
        <v>529</v>
      </c>
      <c r="L13" s="255"/>
    </row>
    <row r="14">
      <c r="A14" s="323" t="s">
        <v>539</v>
      </c>
      <c r="B14" s="323">
        <v>100.0</v>
      </c>
      <c r="C14" s="323">
        <v>0.8</v>
      </c>
      <c r="D14" s="323">
        <v>80.0</v>
      </c>
      <c r="E14" s="323">
        <v>29.0</v>
      </c>
      <c r="F14" s="323">
        <v>10.0</v>
      </c>
      <c r="G14" s="323">
        <v>105.0</v>
      </c>
      <c r="H14" s="323">
        <v>100.0</v>
      </c>
      <c r="I14" s="323">
        <v>100.0</v>
      </c>
      <c r="J14" s="325" t="s">
        <v>528</v>
      </c>
      <c r="K14" s="327" t="s">
        <v>529</v>
      </c>
      <c r="L14" s="255"/>
    </row>
    <row r="15">
      <c r="A15" s="323" t="s">
        <v>540</v>
      </c>
      <c r="B15" s="323">
        <v>100.0</v>
      </c>
      <c r="C15" s="323">
        <v>0.85</v>
      </c>
      <c r="D15" s="323">
        <v>80.0</v>
      </c>
      <c r="E15" s="323">
        <v>29.0</v>
      </c>
      <c r="F15" s="323">
        <v>10.0</v>
      </c>
      <c r="G15" s="323">
        <v>108.0</v>
      </c>
      <c r="H15" s="323">
        <v>100.0</v>
      </c>
      <c r="I15" s="323">
        <v>103.0</v>
      </c>
      <c r="J15" s="325" t="s">
        <v>528</v>
      </c>
      <c r="K15" s="327" t="s">
        <v>529</v>
      </c>
      <c r="L15" s="255"/>
    </row>
    <row r="16">
      <c r="A16" s="255"/>
      <c r="B16" s="255"/>
      <c r="C16" s="255"/>
      <c r="D16" s="255"/>
      <c r="E16" s="255"/>
      <c r="F16" s="255"/>
      <c r="G16" s="255"/>
      <c r="H16" s="255"/>
      <c r="I16" s="255"/>
      <c r="K16" s="329"/>
      <c r="O16" s="255"/>
      <c r="P16" s="255"/>
    </row>
    <row r="17">
      <c r="A17" s="323" t="s">
        <v>541</v>
      </c>
      <c r="B17" s="323">
        <v>100.0</v>
      </c>
      <c r="C17" s="323">
        <v>0.4</v>
      </c>
      <c r="D17" s="323">
        <v>80.0</v>
      </c>
      <c r="E17" s="323">
        <v>37.0</v>
      </c>
      <c r="F17" s="331" t="s">
        <v>542</v>
      </c>
      <c r="G17" s="323">
        <v>100.0</v>
      </c>
      <c r="H17" s="323">
        <v>100.0</v>
      </c>
      <c r="I17" s="323">
        <v>80.0</v>
      </c>
      <c r="J17" s="325" t="s">
        <v>528</v>
      </c>
      <c r="K17" s="327" t="s">
        <v>543</v>
      </c>
      <c r="L17" s="255"/>
      <c r="O17" s="255"/>
    </row>
    <row r="18">
      <c r="A18" s="323" t="s">
        <v>544</v>
      </c>
      <c r="B18" s="323">
        <v>100.0</v>
      </c>
      <c r="C18" s="323">
        <v>0.45</v>
      </c>
      <c r="D18" s="323">
        <v>80.0</v>
      </c>
      <c r="E18" s="323">
        <v>29.0</v>
      </c>
      <c r="F18" s="323">
        <v>4.0</v>
      </c>
      <c r="G18" s="323">
        <v>95.0</v>
      </c>
      <c r="H18" s="323">
        <v>100.0</v>
      </c>
      <c r="I18" s="323">
        <v>85.0</v>
      </c>
      <c r="J18" s="325" t="s">
        <v>528</v>
      </c>
      <c r="K18" s="327" t="s">
        <v>543</v>
      </c>
      <c r="L18" s="255"/>
      <c r="O18" s="255"/>
    </row>
    <row r="19">
      <c r="A19" s="323" t="s">
        <v>545</v>
      </c>
      <c r="B19" s="323">
        <v>100.0</v>
      </c>
      <c r="C19" s="323">
        <v>0.9</v>
      </c>
      <c r="D19" s="323">
        <v>80.0</v>
      </c>
      <c r="E19" s="323">
        <v>42.0</v>
      </c>
      <c r="F19" s="323">
        <v>14.0</v>
      </c>
      <c r="G19" s="323">
        <v>110.0</v>
      </c>
      <c r="H19" s="323">
        <v>100.0</v>
      </c>
      <c r="I19" s="323">
        <v>110.0</v>
      </c>
      <c r="J19" s="325" t="s">
        <v>528</v>
      </c>
      <c r="K19" s="327" t="s">
        <v>543</v>
      </c>
      <c r="L19" s="255"/>
    </row>
    <row r="20">
      <c r="A20" s="323" t="s">
        <v>546</v>
      </c>
      <c r="B20" s="323">
        <v>100.0</v>
      </c>
      <c r="C20" s="323">
        <v>0.95</v>
      </c>
      <c r="D20" s="323">
        <v>80.0</v>
      </c>
      <c r="E20" s="323">
        <v>64.0</v>
      </c>
      <c r="F20" s="323">
        <v>16.0</v>
      </c>
      <c r="G20" s="323">
        <v>110.0</v>
      </c>
      <c r="H20" s="323">
        <v>100.0</v>
      </c>
      <c r="I20" s="323">
        <v>113.0</v>
      </c>
      <c r="J20" s="325" t="s">
        <v>528</v>
      </c>
      <c r="K20" s="327" t="s">
        <v>543</v>
      </c>
      <c r="L20" s="255"/>
    </row>
    <row r="21">
      <c r="A21" s="255"/>
      <c r="B21" s="255"/>
      <c r="C21" s="255"/>
      <c r="D21" s="255"/>
      <c r="E21" s="255"/>
      <c r="F21" s="255"/>
      <c r="G21" s="255"/>
      <c r="H21" s="255"/>
      <c r="I21" s="255"/>
      <c r="K21" s="329"/>
    </row>
    <row r="22">
      <c r="A22" s="323" t="s">
        <v>538</v>
      </c>
      <c r="B22" s="323">
        <v>100.0</v>
      </c>
      <c r="C22" s="323">
        <v>0.7</v>
      </c>
      <c r="D22" s="323">
        <v>60.0</v>
      </c>
      <c r="E22" s="323">
        <v>75.0</v>
      </c>
      <c r="F22" s="323">
        <v>11.0</v>
      </c>
      <c r="G22" s="323">
        <v>110.0</v>
      </c>
      <c r="H22" s="323">
        <v>100.0</v>
      </c>
      <c r="I22" s="323">
        <v>100.0</v>
      </c>
      <c r="J22" s="325" t="s">
        <v>528</v>
      </c>
      <c r="K22" s="327" t="s">
        <v>529</v>
      </c>
      <c r="L22" s="255"/>
    </row>
    <row r="23">
      <c r="A23" s="323" t="s">
        <v>547</v>
      </c>
      <c r="B23" s="323">
        <v>100.0</v>
      </c>
      <c r="C23" s="323">
        <v>0.85</v>
      </c>
      <c r="D23" s="323">
        <v>90.0</v>
      </c>
      <c r="E23" s="323">
        <v>59.0</v>
      </c>
      <c r="F23" s="323">
        <v>9.0</v>
      </c>
      <c r="G23" s="323">
        <v>110.0</v>
      </c>
      <c r="H23" s="323">
        <v>100.0</v>
      </c>
      <c r="I23" s="323">
        <v>115.0</v>
      </c>
      <c r="J23" s="325" t="s">
        <v>528</v>
      </c>
      <c r="K23" s="327" t="s">
        <v>529</v>
      </c>
      <c r="L23" s="255"/>
    </row>
    <row r="24">
      <c r="A24" s="323" t="s">
        <v>548</v>
      </c>
      <c r="B24" s="323">
        <v>100.0</v>
      </c>
      <c r="C24" s="323">
        <v>0.75</v>
      </c>
      <c r="D24" s="323">
        <v>140.0</v>
      </c>
      <c r="E24" s="323">
        <v>84.0</v>
      </c>
      <c r="F24" s="323">
        <v>10.0</v>
      </c>
      <c r="G24" s="323">
        <v>110.0</v>
      </c>
      <c r="H24" s="323">
        <v>108.0</v>
      </c>
      <c r="I24" s="323">
        <v>110.0</v>
      </c>
      <c r="J24" s="325" t="s">
        <v>528</v>
      </c>
      <c r="K24" s="327" t="s">
        <v>529</v>
      </c>
      <c r="L24" s="255"/>
    </row>
    <row r="25">
      <c r="A25" s="255"/>
      <c r="B25" s="255"/>
      <c r="C25" s="255"/>
      <c r="D25" s="255"/>
      <c r="E25" s="255"/>
      <c r="F25" s="255"/>
      <c r="G25" s="255"/>
      <c r="H25" s="255"/>
      <c r="I25" s="255"/>
      <c r="K25" s="329"/>
    </row>
    <row r="26">
      <c r="A26" s="323" t="s">
        <v>549</v>
      </c>
      <c r="B26" s="323">
        <v>100.0</v>
      </c>
      <c r="C26" s="323">
        <v>0.4</v>
      </c>
      <c r="D26" s="323">
        <v>60.0</v>
      </c>
      <c r="E26" s="323">
        <v>48.0</v>
      </c>
      <c r="F26" s="325" t="s">
        <v>528</v>
      </c>
      <c r="G26" s="323">
        <v>120.0</v>
      </c>
      <c r="H26" s="323">
        <v>105.0</v>
      </c>
      <c r="I26" s="323">
        <v>80.0</v>
      </c>
      <c r="J26" s="325" t="s">
        <v>528</v>
      </c>
      <c r="K26" s="327" t="s">
        <v>529</v>
      </c>
      <c r="L26" s="255"/>
    </row>
    <row r="27">
      <c r="A27" s="323" t="s">
        <v>550</v>
      </c>
      <c r="B27" s="323">
        <v>100.0</v>
      </c>
      <c r="C27" s="323">
        <v>0.6</v>
      </c>
      <c r="D27" s="323">
        <v>100.0</v>
      </c>
      <c r="E27" s="323">
        <v>75.0</v>
      </c>
      <c r="F27" s="325" t="s">
        <v>528</v>
      </c>
      <c r="G27" s="323">
        <v>130.0</v>
      </c>
      <c r="H27" s="323">
        <v>110.0</v>
      </c>
      <c r="I27" s="323">
        <v>90.0</v>
      </c>
      <c r="J27" s="325" t="s">
        <v>528</v>
      </c>
      <c r="K27" s="327" t="s">
        <v>529</v>
      </c>
      <c r="L27" s="255"/>
    </row>
    <row r="28">
      <c r="A28" s="255"/>
      <c r="B28" s="255"/>
      <c r="C28" s="255"/>
      <c r="D28" s="255"/>
      <c r="E28" s="255"/>
      <c r="F28" s="255"/>
      <c r="G28" s="255"/>
      <c r="H28" s="255"/>
      <c r="I28" s="255"/>
      <c r="K28" s="329"/>
    </row>
    <row r="29">
      <c r="A29" s="304" t="s">
        <v>552</v>
      </c>
      <c r="B29" s="255"/>
      <c r="C29" s="255"/>
      <c r="D29" s="255"/>
      <c r="E29" s="255"/>
      <c r="F29" s="255"/>
      <c r="K29" s="329"/>
    </row>
    <row r="30">
      <c r="A30" s="323" t="s">
        <v>553</v>
      </c>
      <c r="B30" s="323">
        <v>0.0</v>
      </c>
      <c r="C30" s="325" t="s">
        <v>528</v>
      </c>
      <c r="D30" s="323">
        <v>50.0</v>
      </c>
      <c r="E30" s="323">
        <v>7.0</v>
      </c>
      <c r="F30" s="325" t="s">
        <v>528</v>
      </c>
      <c r="G30" s="325" t="s">
        <v>528</v>
      </c>
      <c r="H30" s="325" t="s">
        <v>528</v>
      </c>
      <c r="I30" s="325" t="s">
        <v>528</v>
      </c>
      <c r="J30" s="325" t="s">
        <v>528</v>
      </c>
      <c r="K30" s="327" t="s">
        <v>554</v>
      </c>
      <c r="L30" s="255"/>
    </row>
    <row r="31">
      <c r="A31" s="323" t="s">
        <v>555</v>
      </c>
      <c r="B31" s="323">
        <v>100.0</v>
      </c>
      <c r="C31" s="323">
        <v>0.6</v>
      </c>
      <c r="D31" s="331">
        <v>75.0</v>
      </c>
      <c r="E31" s="331">
        <v>6.0</v>
      </c>
      <c r="F31" s="325" t="s">
        <v>528</v>
      </c>
      <c r="G31" s="331">
        <v>105.0</v>
      </c>
      <c r="H31" s="325" t="s">
        <v>528</v>
      </c>
      <c r="I31" s="337" t="s">
        <v>557</v>
      </c>
      <c r="J31" s="325" t="s">
        <v>528</v>
      </c>
      <c r="K31" s="327" t="s">
        <v>554</v>
      </c>
      <c r="L31" s="255"/>
    </row>
    <row r="32">
      <c r="A32" s="323" t="s">
        <v>561</v>
      </c>
      <c r="B32" s="323">
        <v>100.0</v>
      </c>
      <c r="C32" s="323">
        <v>0.65</v>
      </c>
      <c r="D32" s="323">
        <v>90.0</v>
      </c>
      <c r="E32" s="323">
        <v>11.0</v>
      </c>
      <c r="F32" s="325" t="s">
        <v>528</v>
      </c>
      <c r="G32" s="323">
        <v>110.0</v>
      </c>
      <c r="H32" s="323">
        <v>100.0</v>
      </c>
      <c r="I32" s="323">
        <v>98.0</v>
      </c>
      <c r="J32" s="325" t="s">
        <v>528</v>
      </c>
      <c r="K32" s="327" t="s">
        <v>554</v>
      </c>
      <c r="L32" s="255"/>
    </row>
    <row r="33">
      <c r="A33" s="323" t="s">
        <v>562</v>
      </c>
      <c r="B33" s="323">
        <v>100.0</v>
      </c>
      <c r="C33" s="323">
        <v>0.75</v>
      </c>
      <c r="D33" s="323">
        <v>90.0</v>
      </c>
      <c r="E33" s="323">
        <v>20.0</v>
      </c>
      <c r="F33" s="325" t="s">
        <v>528</v>
      </c>
      <c r="G33" s="323">
        <v>115.0</v>
      </c>
      <c r="H33" s="323">
        <v>100.0</v>
      </c>
      <c r="I33" s="323">
        <v>100.0</v>
      </c>
      <c r="J33" s="325" t="s">
        <v>528</v>
      </c>
      <c r="K33" s="327" t="s">
        <v>554</v>
      </c>
      <c r="L33" s="255"/>
    </row>
    <row r="34">
      <c r="A34" s="323" t="s">
        <v>563</v>
      </c>
      <c r="B34" s="323">
        <v>100.0</v>
      </c>
      <c r="C34" s="323">
        <v>0.9</v>
      </c>
      <c r="D34" s="323">
        <v>90.0</v>
      </c>
      <c r="E34" s="323">
        <v>37.0</v>
      </c>
      <c r="F34" s="325" t="s">
        <v>528</v>
      </c>
      <c r="G34" s="323">
        <v>115.0</v>
      </c>
      <c r="H34" s="323">
        <v>100.0</v>
      </c>
      <c r="I34" s="323">
        <v>110.0</v>
      </c>
      <c r="J34" s="325" t="s">
        <v>528</v>
      </c>
      <c r="K34" s="327" t="s">
        <v>554</v>
      </c>
      <c r="L34" s="255"/>
    </row>
    <row r="35">
      <c r="A35" s="323" t="s">
        <v>564</v>
      </c>
      <c r="B35" s="323">
        <v>100.0</v>
      </c>
      <c r="C35" s="325" t="s">
        <v>528</v>
      </c>
      <c r="D35" s="323">
        <v>50.0</v>
      </c>
      <c r="E35" s="323">
        <v>10.0</v>
      </c>
      <c r="F35" s="323">
        <v>5.0</v>
      </c>
      <c r="G35" s="325" t="s">
        <v>528</v>
      </c>
      <c r="H35" s="325" t="s">
        <v>528</v>
      </c>
      <c r="I35" s="325" t="s">
        <v>528</v>
      </c>
      <c r="J35" s="325" t="s">
        <v>528</v>
      </c>
      <c r="K35" s="327" t="s">
        <v>554</v>
      </c>
      <c r="L35" s="255"/>
    </row>
    <row r="36">
      <c r="A36" s="323" t="s">
        <v>565</v>
      </c>
      <c r="B36" s="323">
        <v>100.0</v>
      </c>
      <c r="C36" s="325" t="s">
        <v>528</v>
      </c>
      <c r="D36" s="323">
        <v>25.0</v>
      </c>
      <c r="E36" s="323">
        <v>9.0</v>
      </c>
      <c r="F36" s="323">
        <v>5.0</v>
      </c>
      <c r="G36" s="325" t="s">
        <v>528</v>
      </c>
      <c r="H36" s="325" t="s">
        <v>528</v>
      </c>
      <c r="I36" s="325" t="s">
        <v>528</v>
      </c>
      <c r="J36" s="325" t="s">
        <v>528</v>
      </c>
      <c r="K36" s="327" t="s">
        <v>554</v>
      </c>
      <c r="L36" s="255"/>
    </row>
    <row r="37">
      <c r="K37" s="329"/>
    </row>
    <row r="38">
      <c r="A38" s="304" t="s">
        <v>566</v>
      </c>
      <c r="K38" s="329"/>
    </row>
    <row r="39">
      <c r="A39" s="323" t="s">
        <v>567</v>
      </c>
      <c r="B39" s="323">
        <v>100.0</v>
      </c>
      <c r="C39" s="323">
        <v>0.2</v>
      </c>
      <c r="D39" s="323">
        <v>50.0</v>
      </c>
      <c r="E39" s="323">
        <v>5.0</v>
      </c>
      <c r="F39" s="325" t="s">
        <v>528</v>
      </c>
      <c r="G39" s="325" t="s">
        <v>528</v>
      </c>
      <c r="H39" s="325" t="s">
        <v>528</v>
      </c>
      <c r="I39" s="325" t="s">
        <v>528</v>
      </c>
      <c r="J39" s="325" t="s">
        <v>528</v>
      </c>
      <c r="K39" s="327" t="s">
        <v>554</v>
      </c>
      <c r="L39" s="255"/>
    </row>
    <row r="40">
      <c r="A40" s="323" t="s">
        <v>568</v>
      </c>
      <c r="B40" s="323">
        <v>0.0</v>
      </c>
      <c r="C40" s="323">
        <v>0.15</v>
      </c>
      <c r="D40" s="323">
        <v>50.0</v>
      </c>
      <c r="E40" s="323">
        <v>7.0</v>
      </c>
      <c r="F40" s="325" t="s">
        <v>528</v>
      </c>
      <c r="G40" s="325" t="s">
        <v>528</v>
      </c>
      <c r="H40" s="325" t="s">
        <v>528</v>
      </c>
      <c r="I40" s="325" t="s">
        <v>528</v>
      </c>
      <c r="J40" s="325" t="s">
        <v>528</v>
      </c>
      <c r="K40" s="327" t="s">
        <v>554</v>
      </c>
      <c r="L40" s="255"/>
    </row>
    <row r="41">
      <c r="A41" s="323" t="s">
        <v>569</v>
      </c>
      <c r="B41" s="323">
        <v>100.0</v>
      </c>
      <c r="C41" s="323">
        <v>0.3</v>
      </c>
      <c r="D41" s="323">
        <v>50.0</v>
      </c>
      <c r="E41" s="323">
        <v>9.0</v>
      </c>
      <c r="F41" s="323">
        <v>2.0</v>
      </c>
      <c r="G41" s="325" t="s">
        <v>528</v>
      </c>
      <c r="H41" s="325" t="s">
        <v>528</v>
      </c>
      <c r="I41" s="325" t="s">
        <v>528</v>
      </c>
      <c r="J41" s="325" t="s">
        <v>528</v>
      </c>
      <c r="K41" s="327" t="s">
        <v>554</v>
      </c>
      <c r="L41" s="255"/>
    </row>
    <row r="42">
      <c r="A42" s="323" t="s">
        <v>570</v>
      </c>
      <c r="B42" s="323">
        <v>100.0</v>
      </c>
      <c r="C42" s="323">
        <v>0.6</v>
      </c>
      <c r="D42" s="323">
        <v>70.0</v>
      </c>
      <c r="E42" s="323">
        <v>16.0</v>
      </c>
      <c r="F42" s="323">
        <v>5.0</v>
      </c>
      <c r="G42" s="325" t="s">
        <v>528</v>
      </c>
      <c r="H42" s="325" t="s">
        <v>528</v>
      </c>
      <c r="I42" s="325" t="s">
        <v>528</v>
      </c>
      <c r="J42" s="325" t="s">
        <v>528</v>
      </c>
      <c r="K42" s="327" t="s">
        <v>554</v>
      </c>
      <c r="L42" s="255"/>
    </row>
    <row r="43">
      <c r="A43" s="323" t="s">
        <v>571</v>
      </c>
      <c r="B43" s="323">
        <v>100.0</v>
      </c>
      <c r="C43" s="323">
        <v>0.5</v>
      </c>
      <c r="D43" s="323">
        <v>90.0</v>
      </c>
      <c r="E43" s="323">
        <v>25.0</v>
      </c>
      <c r="F43" s="323">
        <v>6.0</v>
      </c>
      <c r="G43" s="325" t="s">
        <v>528</v>
      </c>
      <c r="H43" s="325" t="s">
        <v>528</v>
      </c>
      <c r="I43" s="325" t="s">
        <v>528</v>
      </c>
      <c r="J43" s="325" t="s">
        <v>528</v>
      </c>
      <c r="K43" s="327" t="s">
        <v>554</v>
      </c>
      <c r="L43" s="255"/>
    </row>
    <row r="44">
      <c r="A44" s="323" t="s">
        <v>572</v>
      </c>
      <c r="B44" s="323">
        <v>100.0</v>
      </c>
      <c r="C44" s="323">
        <v>0.5</v>
      </c>
      <c r="D44" s="323">
        <v>80.0</v>
      </c>
      <c r="E44" s="323">
        <v>14.0</v>
      </c>
      <c r="F44" s="323">
        <v>5.0</v>
      </c>
      <c r="G44" s="325" t="s">
        <v>528</v>
      </c>
      <c r="H44" s="325" t="s">
        <v>528</v>
      </c>
      <c r="I44" s="325" t="s">
        <v>528</v>
      </c>
      <c r="J44" s="325" t="s">
        <v>528</v>
      </c>
      <c r="K44" s="327" t="s">
        <v>529</v>
      </c>
      <c r="L44" s="255"/>
    </row>
    <row r="45">
      <c r="K45" s="329"/>
    </row>
    <row r="46">
      <c r="A46" s="304" t="s">
        <v>573</v>
      </c>
      <c r="K46" s="329"/>
    </row>
    <row r="47">
      <c r="A47" s="323" t="s">
        <v>574</v>
      </c>
      <c r="B47" s="323">
        <v>100.0</v>
      </c>
      <c r="C47" s="323">
        <v>0.6</v>
      </c>
      <c r="D47" s="323">
        <v>80.0</v>
      </c>
      <c r="E47" s="323">
        <v>30.0</v>
      </c>
      <c r="F47" s="323">
        <v>10.0</v>
      </c>
      <c r="G47" s="325" t="s">
        <v>528</v>
      </c>
      <c r="H47" s="325" t="s">
        <v>528</v>
      </c>
      <c r="I47" s="325" t="s">
        <v>528</v>
      </c>
      <c r="J47" s="325" t="s">
        <v>528</v>
      </c>
      <c r="K47" s="327" t="s">
        <v>554</v>
      </c>
      <c r="L47" s="255"/>
    </row>
    <row r="48">
      <c r="A48" s="323" t="s">
        <v>575</v>
      </c>
      <c r="B48" s="323">
        <v>100.0</v>
      </c>
      <c r="C48" s="323">
        <v>0.45</v>
      </c>
      <c r="D48" s="323">
        <v>30.0</v>
      </c>
      <c r="E48" s="323">
        <v>24.0</v>
      </c>
      <c r="F48" s="323">
        <v>4.0</v>
      </c>
      <c r="G48" s="325" t="s">
        <v>528</v>
      </c>
      <c r="H48" s="325" t="s">
        <v>528</v>
      </c>
      <c r="I48" s="325" t="s">
        <v>528</v>
      </c>
      <c r="J48" s="325" t="s">
        <v>528</v>
      </c>
      <c r="K48" s="327" t="s">
        <v>554</v>
      </c>
      <c r="L48" s="255"/>
    </row>
    <row r="49">
      <c r="A49" s="323" t="s">
        <v>576</v>
      </c>
      <c r="B49" s="323">
        <v>0.0</v>
      </c>
      <c r="C49" s="323">
        <v>0.35</v>
      </c>
      <c r="D49" s="323">
        <v>70.0</v>
      </c>
      <c r="E49" s="323">
        <v>21.0</v>
      </c>
      <c r="F49" s="323">
        <v>4.0</v>
      </c>
      <c r="G49" s="325" t="s">
        <v>528</v>
      </c>
      <c r="H49" s="325" t="s">
        <v>528</v>
      </c>
      <c r="I49" s="325" t="s">
        <v>528</v>
      </c>
      <c r="J49" s="325" t="s">
        <v>528</v>
      </c>
      <c r="K49" s="327" t="s">
        <v>554</v>
      </c>
      <c r="L49" s="255"/>
    </row>
    <row r="50">
      <c r="A50" s="323" t="s">
        <v>577</v>
      </c>
      <c r="B50" s="323">
        <v>100.0</v>
      </c>
      <c r="C50" s="323">
        <v>0.7</v>
      </c>
      <c r="D50" s="323">
        <v>110.0</v>
      </c>
      <c r="E50" s="323">
        <v>34.0</v>
      </c>
      <c r="F50" s="323">
        <v>7.0</v>
      </c>
      <c r="G50" s="325" t="s">
        <v>528</v>
      </c>
      <c r="H50" s="325" t="s">
        <v>528</v>
      </c>
      <c r="I50" s="325" t="s">
        <v>528</v>
      </c>
      <c r="J50" s="325" t="s">
        <v>528</v>
      </c>
      <c r="K50" s="327" t="s">
        <v>578</v>
      </c>
      <c r="L50" s="255"/>
    </row>
    <row r="51">
      <c r="A51" s="323" t="s">
        <v>579</v>
      </c>
      <c r="B51" s="323">
        <v>100.0</v>
      </c>
      <c r="C51" s="323">
        <v>0.75</v>
      </c>
      <c r="D51" s="323">
        <v>150.0</v>
      </c>
      <c r="E51" s="323">
        <v>54.0</v>
      </c>
      <c r="F51" s="323">
        <v>8.0</v>
      </c>
      <c r="G51" s="325" t="s">
        <v>528</v>
      </c>
      <c r="H51" s="325" t="s">
        <v>528</v>
      </c>
      <c r="I51" s="325" t="s">
        <v>528</v>
      </c>
      <c r="J51" s="325" t="s">
        <v>528</v>
      </c>
      <c r="K51" s="327" t="s">
        <v>529</v>
      </c>
      <c r="L51" s="255"/>
    </row>
    <row r="52">
      <c r="A52" s="323" t="s">
        <v>580</v>
      </c>
      <c r="B52" s="323">
        <v>100.0</v>
      </c>
      <c r="C52" s="323">
        <v>0.9</v>
      </c>
      <c r="D52" s="323">
        <v>150.0</v>
      </c>
      <c r="E52" s="323">
        <v>75.0</v>
      </c>
      <c r="F52" s="323">
        <v>12.0</v>
      </c>
      <c r="G52" s="325" t="s">
        <v>528</v>
      </c>
      <c r="H52" s="325" t="s">
        <v>528</v>
      </c>
      <c r="I52" s="325" t="s">
        <v>528</v>
      </c>
      <c r="J52" s="325" t="s">
        <v>528</v>
      </c>
      <c r="K52" s="327" t="s">
        <v>529</v>
      </c>
      <c r="L52" s="255"/>
    </row>
    <row r="53">
      <c r="A53" s="323" t="s">
        <v>581</v>
      </c>
      <c r="B53" s="323">
        <v>100.0</v>
      </c>
      <c r="C53" s="323">
        <v>0.9</v>
      </c>
      <c r="D53" s="323">
        <v>90.0</v>
      </c>
      <c r="E53" s="323">
        <v>64.0</v>
      </c>
      <c r="F53" s="323">
        <v>14.0</v>
      </c>
      <c r="G53" s="325" t="s">
        <v>528</v>
      </c>
      <c r="H53" s="325" t="s">
        <v>528</v>
      </c>
      <c r="I53" s="325" t="s">
        <v>528</v>
      </c>
      <c r="J53" s="325" t="s">
        <v>528</v>
      </c>
      <c r="K53" s="327" t="s">
        <v>554</v>
      </c>
      <c r="L53" s="255"/>
    </row>
    <row r="54">
      <c r="A54" s="323" t="s">
        <v>582</v>
      </c>
      <c r="B54" s="323">
        <v>100.0</v>
      </c>
      <c r="C54" s="323">
        <v>0.85</v>
      </c>
      <c r="D54" s="323">
        <v>220.0</v>
      </c>
      <c r="E54" s="323">
        <v>84.0</v>
      </c>
      <c r="F54" s="323">
        <v>11.0</v>
      </c>
      <c r="G54" s="325" t="s">
        <v>528</v>
      </c>
      <c r="H54" s="325" t="s">
        <v>528</v>
      </c>
      <c r="I54" s="325" t="s">
        <v>528</v>
      </c>
      <c r="J54" s="325" t="s">
        <v>528</v>
      </c>
      <c r="K54" s="327" t="s">
        <v>554</v>
      </c>
      <c r="L54" s="255">
        <v>8.0</v>
      </c>
      <c r="M54" s="255" t="s">
        <v>583</v>
      </c>
    </row>
    <row r="55">
      <c r="K55" s="329"/>
    </row>
    <row r="56">
      <c r="A56" s="304" t="s">
        <v>584</v>
      </c>
      <c r="K56" s="329"/>
    </row>
    <row r="57">
      <c r="A57" s="323" t="s">
        <v>585</v>
      </c>
      <c r="B57" s="323">
        <v>100.0</v>
      </c>
      <c r="C57" s="325" t="s">
        <v>528</v>
      </c>
      <c r="D57" s="323">
        <v>95.0</v>
      </c>
      <c r="E57" s="323">
        <v>37.0</v>
      </c>
      <c r="F57" s="323">
        <v>3.0</v>
      </c>
      <c r="G57" s="325" t="s">
        <v>528</v>
      </c>
      <c r="H57" s="325" t="s">
        <v>528</v>
      </c>
      <c r="I57" s="325" t="s">
        <v>528</v>
      </c>
      <c r="J57" s="325" t="s">
        <v>528</v>
      </c>
      <c r="K57" s="327" t="s">
        <v>578</v>
      </c>
      <c r="L57" s="255"/>
    </row>
    <row r="58">
      <c r="A58" s="323" t="s">
        <v>586</v>
      </c>
      <c r="B58" s="323">
        <v>0.0</v>
      </c>
      <c r="C58" s="325" t="s">
        <v>528</v>
      </c>
      <c r="D58" s="323">
        <v>115.0</v>
      </c>
      <c r="E58" s="323">
        <v>14.0</v>
      </c>
      <c r="F58" s="323">
        <v>1.0</v>
      </c>
      <c r="G58" s="325" t="s">
        <v>528</v>
      </c>
      <c r="H58" s="325" t="s">
        <v>528</v>
      </c>
      <c r="I58" s="325" t="s">
        <v>528</v>
      </c>
      <c r="J58" s="325" t="s">
        <v>528</v>
      </c>
      <c r="K58" s="327" t="s">
        <v>554</v>
      </c>
      <c r="L58" s="255"/>
    </row>
    <row r="59">
      <c r="A59" s="323" t="s">
        <v>587</v>
      </c>
      <c r="B59" s="323">
        <v>0.0</v>
      </c>
      <c r="C59" s="325" t="s">
        <v>528</v>
      </c>
      <c r="D59" s="323">
        <v>125.0</v>
      </c>
      <c r="E59" s="323">
        <v>30.0</v>
      </c>
      <c r="F59" s="323">
        <v>4.0</v>
      </c>
      <c r="G59" s="325" t="s">
        <v>528</v>
      </c>
      <c r="H59" s="325" t="s">
        <v>528</v>
      </c>
      <c r="I59" s="325" t="s">
        <v>528</v>
      </c>
      <c r="J59" s="325" t="s">
        <v>528</v>
      </c>
      <c r="K59" s="327" t="s">
        <v>543</v>
      </c>
      <c r="L59" s="255"/>
    </row>
    <row r="60">
      <c r="A60" s="323" t="s">
        <v>588</v>
      </c>
      <c r="B60" s="323">
        <v>100.0</v>
      </c>
      <c r="C60" s="325" t="s">
        <v>528</v>
      </c>
      <c r="D60" s="323">
        <v>75.0</v>
      </c>
      <c r="E60" s="323">
        <v>17.0</v>
      </c>
      <c r="F60" s="323">
        <v>2.0</v>
      </c>
      <c r="G60" s="325" t="s">
        <v>528</v>
      </c>
      <c r="H60" s="325" t="s">
        <v>528</v>
      </c>
      <c r="I60" s="325" t="s">
        <v>528</v>
      </c>
      <c r="J60" s="325" t="s">
        <v>528</v>
      </c>
      <c r="K60" s="327" t="s">
        <v>529</v>
      </c>
      <c r="L60" s="255"/>
    </row>
    <row r="61">
      <c r="A61" s="323" t="s">
        <v>589</v>
      </c>
      <c r="B61" s="323">
        <v>100.0</v>
      </c>
      <c r="C61" s="325" t="s">
        <v>528</v>
      </c>
      <c r="D61" s="323">
        <v>100.0</v>
      </c>
      <c r="E61" s="323">
        <v>22.0</v>
      </c>
      <c r="F61" s="323">
        <v>3.0</v>
      </c>
      <c r="G61" s="325" t="s">
        <v>528</v>
      </c>
      <c r="H61" s="325" t="s">
        <v>528</v>
      </c>
      <c r="I61" s="325" t="s">
        <v>528</v>
      </c>
      <c r="J61" s="325" t="s">
        <v>528</v>
      </c>
      <c r="K61" s="327" t="s">
        <v>543</v>
      </c>
      <c r="L61" s="255"/>
    </row>
    <row r="62">
      <c r="A62" s="323" t="s">
        <v>590</v>
      </c>
      <c r="B62" s="323">
        <v>100.0</v>
      </c>
      <c r="C62" s="325" t="s">
        <v>528</v>
      </c>
      <c r="D62" s="323">
        <v>150.0</v>
      </c>
      <c r="E62" s="323">
        <v>42.0</v>
      </c>
      <c r="F62" s="323">
        <v>7.0</v>
      </c>
      <c r="G62" s="325" t="s">
        <v>528</v>
      </c>
      <c r="H62" s="325" t="s">
        <v>528</v>
      </c>
      <c r="I62" s="325" t="s">
        <v>528</v>
      </c>
      <c r="J62" s="325" t="s">
        <v>528</v>
      </c>
      <c r="K62" s="327" t="s">
        <v>592</v>
      </c>
      <c r="L62" s="255"/>
    </row>
    <row r="63">
      <c r="A63" s="323" t="s">
        <v>593</v>
      </c>
      <c r="B63" s="323">
        <v>100.0</v>
      </c>
      <c r="C63" s="325" t="s">
        <v>528</v>
      </c>
      <c r="D63" s="323">
        <v>120.0</v>
      </c>
      <c r="E63" s="323">
        <v>47.0</v>
      </c>
      <c r="F63" s="323">
        <v>12.0</v>
      </c>
      <c r="G63" s="325" t="s">
        <v>528</v>
      </c>
      <c r="H63" s="325" t="s">
        <v>528</v>
      </c>
      <c r="I63" s="325" t="s">
        <v>528</v>
      </c>
      <c r="J63" s="325" t="s">
        <v>528</v>
      </c>
      <c r="K63" s="327" t="s">
        <v>543</v>
      </c>
      <c r="L63" s="255"/>
    </row>
    <row r="64">
      <c r="K64" s="329"/>
    </row>
    <row r="65">
      <c r="A65" s="304" t="s">
        <v>594</v>
      </c>
      <c r="K65" s="329"/>
    </row>
    <row r="66">
      <c r="A66" s="323" t="s">
        <v>595</v>
      </c>
      <c r="B66" s="323">
        <v>100.0</v>
      </c>
      <c r="C66" s="325" t="s">
        <v>528</v>
      </c>
      <c r="D66" s="323">
        <v>60.0</v>
      </c>
      <c r="E66" s="323">
        <v>2.0</v>
      </c>
      <c r="F66" s="323">
        <v>5.0</v>
      </c>
      <c r="G66" s="325" t="s">
        <v>528</v>
      </c>
      <c r="H66" s="325" t="s">
        <v>528</v>
      </c>
      <c r="I66" s="325" t="s">
        <v>528</v>
      </c>
      <c r="J66" s="325" t="s">
        <v>528</v>
      </c>
      <c r="K66" s="327" t="s">
        <v>554</v>
      </c>
      <c r="L66" s="325" t="s">
        <v>528</v>
      </c>
      <c r="M66" s="325" t="s">
        <v>528</v>
      </c>
      <c r="N66" s="325" t="s">
        <v>528</v>
      </c>
      <c r="O66" s="325" t="s">
        <v>528</v>
      </c>
      <c r="P66" s="325" t="s">
        <v>528</v>
      </c>
    </row>
    <row r="67">
      <c r="A67" s="323" t="s">
        <v>596</v>
      </c>
      <c r="B67" s="323">
        <v>100.0</v>
      </c>
      <c r="C67" s="323">
        <v>0.4</v>
      </c>
      <c r="D67" s="323">
        <v>150.0</v>
      </c>
      <c r="E67" s="323">
        <v>32.0</v>
      </c>
      <c r="F67" s="323">
        <v>12.0</v>
      </c>
      <c r="G67" s="325" t="s">
        <v>528</v>
      </c>
      <c r="H67" s="325" t="s">
        <v>528</v>
      </c>
      <c r="I67" s="325" t="s">
        <v>528</v>
      </c>
      <c r="J67" s="325" t="s">
        <v>528</v>
      </c>
      <c r="K67" s="327" t="s">
        <v>578</v>
      </c>
      <c r="L67" s="327">
        <v>8.0</v>
      </c>
      <c r="M67" s="325" t="s">
        <v>528</v>
      </c>
      <c r="N67" s="327">
        <v>5.0</v>
      </c>
      <c r="O67" s="327">
        <v>0.15</v>
      </c>
      <c r="P67" s="325" t="s">
        <v>528</v>
      </c>
    </row>
    <row r="68">
      <c r="A68" s="323" t="s">
        <v>597</v>
      </c>
      <c r="B68" s="323">
        <v>100.0</v>
      </c>
      <c r="C68" s="325" t="s">
        <v>528</v>
      </c>
      <c r="D68" s="323">
        <v>150.0</v>
      </c>
      <c r="E68" s="323">
        <v>13.0</v>
      </c>
      <c r="F68" s="323">
        <v>5.0</v>
      </c>
      <c r="G68" s="325" t="s">
        <v>528</v>
      </c>
      <c r="H68" s="325" t="s">
        <v>528</v>
      </c>
      <c r="I68" s="325" t="s">
        <v>528</v>
      </c>
      <c r="J68" s="325" t="s">
        <v>528</v>
      </c>
      <c r="K68" s="327" t="s">
        <v>554</v>
      </c>
      <c r="L68" s="325" t="s">
        <v>528</v>
      </c>
      <c r="M68" s="325" t="s">
        <v>528</v>
      </c>
      <c r="N68" s="325" t="s">
        <v>528</v>
      </c>
      <c r="O68" s="325" t="s">
        <v>528</v>
      </c>
      <c r="P68" s="325" t="s">
        <v>528</v>
      </c>
    </row>
    <row r="69">
      <c r="A69" s="323" t="s">
        <v>598</v>
      </c>
      <c r="B69" s="323">
        <v>100.0</v>
      </c>
      <c r="C69" s="325" t="s">
        <v>528</v>
      </c>
      <c r="D69" s="323">
        <v>150.0</v>
      </c>
      <c r="E69" s="323">
        <v>13.0</v>
      </c>
      <c r="F69" s="323">
        <v>10.0</v>
      </c>
      <c r="G69" s="325" t="s">
        <v>528</v>
      </c>
      <c r="H69" s="325" t="s">
        <v>528</v>
      </c>
      <c r="I69" s="325" t="s">
        <v>528</v>
      </c>
      <c r="J69" s="325" t="s">
        <v>528</v>
      </c>
      <c r="K69" s="327" t="s">
        <v>529</v>
      </c>
      <c r="L69" s="325" t="s">
        <v>528</v>
      </c>
      <c r="M69" s="325" t="s">
        <v>528</v>
      </c>
      <c r="N69" s="325" t="s">
        <v>528</v>
      </c>
      <c r="O69" s="325" t="s">
        <v>528</v>
      </c>
      <c r="P69" s="325" t="s">
        <v>528</v>
      </c>
    </row>
    <row r="70">
      <c r="A70" s="323" t="s">
        <v>599</v>
      </c>
      <c r="B70" s="323">
        <v>100.0</v>
      </c>
      <c r="C70" s="325" t="s">
        <v>528</v>
      </c>
      <c r="D70" s="323">
        <v>150.0</v>
      </c>
      <c r="E70" s="323">
        <v>13.0</v>
      </c>
      <c r="F70" s="323">
        <v>13.0</v>
      </c>
      <c r="G70" s="325" t="s">
        <v>528</v>
      </c>
      <c r="H70" s="325" t="s">
        <v>528</v>
      </c>
      <c r="I70" s="325" t="s">
        <v>528</v>
      </c>
      <c r="J70" s="325" t="s">
        <v>528</v>
      </c>
      <c r="K70" s="327" t="s">
        <v>543</v>
      </c>
      <c r="L70" s="325" t="s">
        <v>528</v>
      </c>
      <c r="M70" s="325" t="s">
        <v>528</v>
      </c>
      <c r="N70" s="325" t="s">
        <v>528</v>
      </c>
      <c r="O70" s="325" t="s">
        <v>528</v>
      </c>
      <c r="P70" s="325" t="s">
        <v>528</v>
      </c>
    </row>
    <row r="71">
      <c r="K71" s="329"/>
      <c r="L71" s="329"/>
      <c r="M71" s="329"/>
      <c r="N71" s="329"/>
      <c r="O71" s="329"/>
      <c r="P71" s="329"/>
    </row>
    <row r="72">
      <c r="A72" s="304" t="s">
        <v>600</v>
      </c>
      <c r="K72" s="329"/>
      <c r="L72" s="329"/>
      <c r="M72" s="329"/>
      <c r="N72" s="329"/>
      <c r="O72" s="329"/>
      <c r="P72" s="329"/>
    </row>
    <row r="73">
      <c r="A73" s="323" t="s">
        <v>601</v>
      </c>
      <c r="B73" s="323">
        <v>100.0</v>
      </c>
      <c r="C73" s="325" t="s">
        <v>528</v>
      </c>
      <c r="D73" s="323">
        <v>150.0</v>
      </c>
      <c r="E73" s="323">
        <v>34.0</v>
      </c>
      <c r="F73" s="323">
        <v>14.0</v>
      </c>
      <c r="G73" s="325" t="s">
        <v>528</v>
      </c>
      <c r="H73" s="325" t="s">
        <v>528</v>
      </c>
      <c r="I73" s="325" t="s">
        <v>528</v>
      </c>
      <c r="J73" s="325" t="s">
        <v>528</v>
      </c>
      <c r="K73" s="327" t="s">
        <v>554</v>
      </c>
      <c r="L73" s="327">
        <v>1.0</v>
      </c>
      <c r="M73" s="327">
        <v>10.0</v>
      </c>
      <c r="N73" s="327">
        <v>4.0</v>
      </c>
      <c r="O73" s="325" t="s">
        <v>528</v>
      </c>
      <c r="P73" s="325" t="s">
        <v>528</v>
      </c>
    </row>
    <row r="74">
      <c r="A74" s="323" t="s">
        <v>602</v>
      </c>
      <c r="B74" s="323">
        <v>100.0</v>
      </c>
      <c r="C74" s="325" t="s">
        <v>528</v>
      </c>
      <c r="D74" s="323">
        <v>100.0</v>
      </c>
      <c r="E74" s="323">
        <v>21.0</v>
      </c>
      <c r="F74" s="323">
        <v>10.0</v>
      </c>
      <c r="G74" s="325" t="s">
        <v>528</v>
      </c>
      <c r="H74" s="325" t="s">
        <v>528</v>
      </c>
      <c r="I74" s="325" t="s">
        <v>528</v>
      </c>
      <c r="J74" s="325" t="s">
        <v>528</v>
      </c>
      <c r="K74" s="327" t="s">
        <v>554</v>
      </c>
      <c r="L74" s="325" t="s">
        <v>528</v>
      </c>
      <c r="M74" s="325" t="s">
        <v>528</v>
      </c>
      <c r="N74" s="325" t="s">
        <v>528</v>
      </c>
      <c r="O74" s="325" t="s">
        <v>528</v>
      </c>
      <c r="P74" s="325" t="s">
        <v>528</v>
      </c>
    </row>
    <row r="75">
      <c r="A75" s="323" t="s">
        <v>603</v>
      </c>
      <c r="B75" s="323">
        <v>100.0</v>
      </c>
      <c r="C75" s="325" t="s">
        <v>528</v>
      </c>
      <c r="D75" s="323">
        <v>100.0</v>
      </c>
      <c r="E75" s="323">
        <v>25.0</v>
      </c>
      <c r="F75" s="323">
        <v>9.0</v>
      </c>
      <c r="G75" s="325" t="s">
        <v>528</v>
      </c>
      <c r="H75" s="325" t="s">
        <v>528</v>
      </c>
      <c r="I75" s="325" t="s">
        <v>528</v>
      </c>
      <c r="J75" s="325" t="s">
        <v>528</v>
      </c>
      <c r="K75" s="327" t="s">
        <v>554</v>
      </c>
      <c r="L75" s="327">
        <v>2.0</v>
      </c>
      <c r="M75" s="327">
        <v>3.0</v>
      </c>
      <c r="N75" s="327">
        <v>2.0</v>
      </c>
      <c r="O75" s="327">
        <v>0.07</v>
      </c>
      <c r="P75" s="325" t="s">
        <v>528</v>
      </c>
    </row>
    <row r="76">
      <c r="A76" s="323" t="s">
        <v>604</v>
      </c>
      <c r="B76" s="323">
        <v>100.0</v>
      </c>
      <c r="C76" s="325" t="s">
        <v>528</v>
      </c>
      <c r="D76" s="323">
        <v>100.0</v>
      </c>
      <c r="E76" s="323">
        <v>25.0</v>
      </c>
      <c r="F76" s="323">
        <v>14.0</v>
      </c>
      <c r="G76" s="325" t="s">
        <v>528</v>
      </c>
      <c r="H76" s="325" t="s">
        <v>528</v>
      </c>
      <c r="I76" s="325" t="s">
        <v>528</v>
      </c>
      <c r="J76" s="325" t="s">
        <v>528</v>
      </c>
      <c r="K76" s="327" t="s">
        <v>554</v>
      </c>
      <c r="L76" s="327">
        <v>3.0</v>
      </c>
      <c r="M76" s="327">
        <v>8.0</v>
      </c>
      <c r="N76" s="327">
        <v>4.0</v>
      </c>
      <c r="O76" s="327">
        <v>0.1</v>
      </c>
      <c r="P76" s="325" t="s">
        <v>528</v>
      </c>
    </row>
    <row r="77">
      <c r="A77" s="323" t="s">
        <v>605</v>
      </c>
      <c r="B77" s="323">
        <v>100.0</v>
      </c>
      <c r="C77" s="325" t="s">
        <v>528</v>
      </c>
      <c r="D77" s="323">
        <v>120.0</v>
      </c>
      <c r="E77" s="323">
        <v>134.0</v>
      </c>
      <c r="F77" s="323">
        <v>10.0</v>
      </c>
      <c r="G77" s="325" t="s">
        <v>528</v>
      </c>
      <c r="H77" s="325" t="s">
        <v>528</v>
      </c>
      <c r="I77" s="325" t="s">
        <v>528</v>
      </c>
      <c r="J77" s="323">
        <v>-2.0</v>
      </c>
      <c r="K77" s="327" t="s">
        <v>554</v>
      </c>
      <c r="L77" s="327">
        <v>1.0</v>
      </c>
      <c r="M77" s="327">
        <v>10.0</v>
      </c>
      <c r="N77" s="327">
        <v>5.0</v>
      </c>
      <c r="O77" s="325" t="s">
        <v>528</v>
      </c>
      <c r="P77" s="327">
        <v>0.1</v>
      </c>
    </row>
    <row r="78">
      <c r="K78" s="329"/>
    </row>
    <row r="79">
      <c r="A79" s="323" t="s">
        <v>606</v>
      </c>
      <c r="B79" s="323">
        <v>100.0</v>
      </c>
      <c r="C79" s="325" t="s">
        <v>528</v>
      </c>
      <c r="D79" s="323">
        <v>180.0</v>
      </c>
      <c r="E79" s="323">
        <v>112.0</v>
      </c>
      <c r="F79" s="325" t="s">
        <v>528</v>
      </c>
      <c r="G79" s="325" t="s">
        <v>528</v>
      </c>
      <c r="H79" s="325" t="s">
        <v>528</v>
      </c>
      <c r="I79" s="325" t="s">
        <v>528</v>
      </c>
      <c r="J79" s="323">
        <v>-10.0</v>
      </c>
      <c r="K79" s="327" t="s">
        <v>529</v>
      </c>
      <c r="L79" s="255"/>
    </row>
    <row r="80">
      <c r="K80" s="329"/>
    </row>
    <row r="81">
      <c r="A81" s="304" t="s">
        <v>607</v>
      </c>
      <c r="K81" s="329"/>
    </row>
    <row r="82">
      <c r="A82" s="323" t="s">
        <v>608</v>
      </c>
      <c r="B82" s="323">
        <v>100.0</v>
      </c>
      <c r="C82" s="325" t="s">
        <v>528</v>
      </c>
      <c r="D82" s="323">
        <v>150.0</v>
      </c>
      <c r="E82" s="323">
        <v>9.0</v>
      </c>
      <c r="F82" s="323">
        <v>11.0</v>
      </c>
      <c r="G82" s="325" t="s">
        <v>528</v>
      </c>
      <c r="H82" s="325" t="s">
        <v>528</v>
      </c>
      <c r="I82" s="325" t="s">
        <v>528</v>
      </c>
      <c r="J82" s="325" t="s">
        <v>528</v>
      </c>
      <c r="K82" s="327" t="s">
        <v>554</v>
      </c>
      <c r="L82" s="255"/>
    </row>
    <row r="83">
      <c r="A83" s="323" t="s">
        <v>609</v>
      </c>
      <c r="B83" s="323">
        <v>100.0</v>
      </c>
      <c r="C83" s="325" t="s">
        <v>528</v>
      </c>
      <c r="D83" s="323">
        <v>70.0</v>
      </c>
      <c r="E83" s="323">
        <v>67.0</v>
      </c>
      <c r="F83" s="323">
        <v>15.0</v>
      </c>
      <c r="G83" s="325" t="s">
        <v>528</v>
      </c>
      <c r="H83" s="325" t="s">
        <v>528</v>
      </c>
      <c r="I83" s="325" t="s">
        <v>528</v>
      </c>
      <c r="J83" s="325" t="s">
        <v>528</v>
      </c>
      <c r="K83" s="327" t="s">
        <v>554</v>
      </c>
      <c r="L83" s="255"/>
    </row>
  </sheetData>
  <mergeCells count="1">
    <mergeCell ref="M1:P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  <col customWidth="1" min="2" max="2" width="6.29"/>
    <col customWidth="1" min="3" max="3" width="11.71"/>
    <col customWidth="1" min="4" max="4" width="9.0"/>
    <col customWidth="1" min="5" max="5" width="14.14"/>
    <col customWidth="1" min="7" max="7" width="7.14"/>
    <col customWidth="1" min="8" max="8" width="10.57"/>
    <col customWidth="1" min="9" max="9" width="7.14"/>
    <col customWidth="1" min="10" max="10" width="6.29"/>
    <col customWidth="1" min="11" max="11" width="7.14"/>
    <col customWidth="1" min="12" max="12" width="12.0"/>
    <col customWidth="1" min="13" max="13" width="10.57"/>
    <col customWidth="1" min="14" max="14" width="11.43"/>
    <col customWidth="1" min="15" max="15" width="10.14"/>
    <col customWidth="1" min="16" max="16" width="12.71"/>
    <col customWidth="1" min="17" max="17" width="12.57"/>
    <col customWidth="1" min="18" max="18" width="9.43"/>
    <col customWidth="1" min="19" max="19" width="20.29"/>
  </cols>
  <sheetData>
    <row r="1">
      <c r="A1" s="373" t="s">
        <v>621</v>
      </c>
      <c r="B1" s="375" t="s">
        <v>624</v>
      </c>
      <c r="C1" s="375" t="s">
        <v>626</v>
      </c>
      <c r="D1" s="375" t="s">
        <v>25</v>
      </c>
      <c r="E1" s="375" t="s">
        <v>627</v>
      </c>
      <c r="F1" s="375" t="s">
        <v>628</v>
      </c>
      <c r="G1" s="375" t="s">
        <v>42</v>
      </c>
      <c r="H1" s="375" t="s">
        <v>629</v>
      </c>
      <c r="I1" s="379" t="s">
        <v>630</v>
      </c>
      <c r="J1" s="15"/>
      <c r="K1" s="379" t="s">
        <v>631</v>
      </c>
      <c r="L1" s="15"/>
      <c r="M1" s="375" t="s">
        <v>632</v>
      </c>
      <c r="N1" s="375" t="s">
        <v>47</v>
      </c>
      <c r="O1" s="375" t="s">
        <v>48</v>
      </c>
      <c r="P1" s="375" t="s">
        <v>633</v>
      </c>
      <c r="Q1" s="375" t="s">
        <v>634</v>
      </c>
      <c r="R1" s="375" t="s">
        <v>635</v>
      </c>
      <c r="S1" s="375" t="s">
        <v>636</v>
      </c>
    </row>
    <row r="2">
      <c r="A2" s="36"/>
      <c r="B2" s="382"/>
      <c r="C2" s="382"/>
      <c r="D2" s="382"/>
      <c r="E2" s="382"/>
      <c r="F2" s="382"/>
      <c r="G2" s="382"/>
      <c r="H2" s="382"/>
      <c r="I2" s="384" t="s">
        <v>520</v>
      </c>
      <c r="J2" s="384" t="s">
        <v>42</v>
      </c>
      <c r="K2" s="384" t="s">
        <v>520</v>
      </c>
      <c r="L2" s="384" t="s">
        <v>637</v>
      </c>
      <c r="M2" s="382"/>
      <c r="N2" s="382"/>
      <c r="O2" s="382"/>
      <c r="P2" s="382"/>
      <c r="Q2" s="382"/>
      <c r="R2" s="382"/>
      <c r="S2" s="382"/>
    </row>
    <row r="3">
      <c r="A3" s="386" t="s">
        <v>638</v>
      </c>
      <c r="B3" s="388">
        <v>200.0</v>
      </c>
      <c r="C3" s="390">
        <v>0.5</v>
      </c>
      <c r="D3" s="392">
        <v>0.43</v>
      </c>
      <c r="E3" s="392">
        <v>0.43</v>
      </c>
      <c r="F3" s="392">
        <v>1.3</v>
      </c>
      <c r="G3" s="392">
        <v>21.0</v>
      </c>
      <c r="H3" s="390">
        <v>0.6</v>
      </c>
      <c r="I3" s="394"/>
      <c r="J3" s="394"/>
      <c r="K3" s="394"/>
      <c r="L3" s="394"/>
      <c r="M3" s="396">
        <v>1.5</v>
      </c>
      <c r="N3" s="392">
        <v>55.0</v>
      </c>
      <c r="O3" s="392">
        <v>720.0</v>
      </c>
      <c r="P3" s="396">
        <v>9.166666666666666</v>
      </c>
      <c r="Q3" s="398" t="s">
        <v>639</v>
      </c>
      <c r="R3" s="388">
        <v>200.0</v>
      </c>
      <c r="S3" s="400" t="s">
        <v>640</v>
      </c>
    </row>
    <row r="4">
      <c r="A4" s="402" t="s">
        <v>641</v>
      </c>
      <c r="B4" s="388">
        <v>2500.0</v>
      </c>
      <c r="C4" s="390">
        <v>0.45</v>
      </c>
      <c r="D4" s="392">
        <v>0.8</v>
      </c>
      <c r="E4" s="392">
        <v>0.59</v>
      </c>
      <c r="F4" s="392">
        <v>1.6</v>
      </c>
      <c r="G4" s="392">
        <v>45.0</v>
      </c>
      <c r="H4" s="390">
        <v>0.8</v>
      </c>
      <c r="I4" s="394"/>
      <c r="J4" s="394"/>
      <c r="K4" s="394"/>
      <c r="L4" s="394"/>
      <c r="M4" s="396">
        <v>2.0</v>
      </c>
      <c r="N4" s="392">
        <v>60.0</v>
      </c>
      <c r="O4" s="392">
        <v>600.0</v>
      </c>
      <c r="P4" s="396">
        <v>9.166666666666666</v>
      </c>
      <c r="Q4" s="398" t="s">
        <v>642</v>
      </c>
      <c r="R4" s="388">
        <v>150.0</v>
      </c>
      <c r="S4" s="404" t="s">
        <v>643</v>
      </c>
    </row>
    <row r="5">
      <c r="A5" s="386" t="s">
        <v>644</v>
      </c>
      <c r="B5" s="388">
        <v>3700.0</v>
      </c>
      <c r="C5" s="390">
        <v>0.35</v>
      </c>
      <c r="D5" s="392">
        <v>1.2</v>
      </c>
      <c r="E5" s="392">
        <v>0.83</v>
      </c>
      <c r="F5" s="392">
        <v>1.8</v>
      </c>
      <c r="G5" s="392">
        <v>21.0</v>
      </c>
      <c r="H5" s="390">
        <v>0.6</v>
      </c>
      <c r="I5" s="394"/>
      <c r="J5" s="394"/>
      <c r="K5" s="394"/>
      <c r="L5" s="394"/>
      <c r="M5" s="396">
        <v>2.3333333333333335</v>
      </c>
      <c r="N5" s="392">
        <v>55.0</v>
      </c>
      <c r="O5" s="392">
        <v>1800.0</v>
      </c>
      <c r="P5" s="396">
        <v>11.166666666666666</v>
      </c>
      <c r="Q5" s="398" t="s">
        <v>645</v>
      </c>
      <c r="R5" s="388">
        <v>500.0</v>
      </c>
      <c r="S5" s="400" t="s">
        <v>640</v>
      </c>
    </row>
    <row r="6">
      <c r="A6" s="386" t="s">
        <v>646</v>
      </c>
      <c r="B6" s="388">
        <v>2000.0</v>
      </c>
      <c r="C6" s="390">
        <v>0.45</v>
      </c>
      <c r="D6" s="392">
        <v>1.1</v>
      </c>
      <c r="E6" s="392">
        <v>0.69</v>
      </c>
      <c r="F6" s="392">
        <v>1.8</v>
      </c>
      <c r="G6" s="392">
        <v>52.0</v>
      </c>
      <c r="H6" s="390">
        <v>0.92</v>
      </c>
      <c r="I6" s="394"/>
      <c r="J6" s="394"/>
      <c r="K6" s="394"/>
      <c r="L6" s="394"/>
      <c r="M6" s="396">
        <v>2.5</v>
      </c>
      <c r="N6" s="392">
        <v>65.0</v>
      </c>
      <c r="O6" s="392">
        <v>600.0</v>
      </c>
      <c r="P6" s="396">
        <v>10.0</v>
      </c>
      <c r="Q6" s="398" t="s">
        <v>647</v>
      </c>
      <c r="R6" s="388">
        <v>120.0</v>
      </c>
      <c r="S6" s="400" t="s">
        <v>648</v>
      </c>
    </row>
    <row r="7">
      <c r="A7" s="386" t="s">
        <v>649</v>
      </c>
      <c r="B7" s="388">
        <v>2500.0</v>
      </c>
      <c r="C7" s="390">
        <v>0.4</v>
      </c>
      <c r="D7" s="392">
        <v>1.9</v>
      </c>
      <c r="E7" s="392">
        <v>0.87</v>
      </c>
      <c r="F7" s="392">
        <v>2.0</v>
      </c>
      <c r="G7" s="392">
        <v>33.0</v>
      </c>
      <c r="H7" s="390">
        <v>1.1</v>
      </c>
      <c r="I7" s="407">
        <v>1.1</v>
      </c>
      <c r="J7" s="407">
        <v>15.0</v>
      </c>
      <c r="K7" s="407">
        <v>3.0</v>
      </c>
      <c r="L7" s="407">
        <v>132.0</v>
      </c>
      <c r="M7" s="396">
        <v>3.0</v>
      </c>
      <c r="N7" s="392">
        <v>85.0</v>
      </c>
      <c r="O7" s="392">
        <v>225.0</v>
      </c>
      <c r="P7" s="396">
        <v>10.0</v>
      </c>
      <c r="Q7" s="398" t="s">
        <v>642</v>
      </c>
      <c r="R7" s="388">
        <v>90.0</v>
      </c>
      <c r="S7" s="404" t="s">
        <v>652</v>
      </c>
    </row>
    <row r="8">
      <c r="A8" s="386" t="s">
        <v>653</v>
      </c>
      <c r="B8" s="388">
        <v>4000.0</v>
      </c>
      <c r="C8" s="390">
        <v>0.4</v>
      </c>
      <c r="D8" s="392">
        <v>2.1</v>
      </c>
      <c r="E8" s="392">
        <v>0.82</v>
      </c>
      <c r="F8" s="392">
        <v>2.0</v>
      </c>
      <c r="G8" s="392">
        <v>40.0</v>
      </c>
      <c r="H8" s="390">
        <v>1.1</v>
      </c>
      <c r="I8" s="407">
        <v>1.3</v>
      </c>
      <c r="J8" s="407">
        <v>22.0</v>
      </c>
      <c r="K8" s="407">
        <v>3.0</v>
      </c>
      <c r="L8" s="407">
        <v>198.0</v>
      </c>
      <c r="M8" s="396">
        <v>3.0</v>
      </c>
      <c r="N8" s="392">
        <v>85.0</v>
      </c>
      <c r="O8" s="392">
        <v>720.0</v>
      </c>
      <c r="P8" s="396">
        <v>10.0</v>
      </c>
      <c r="Q8" s="398" t="s">
        <v>654</v>
      </c>
      <c r="R8" s="388">
        <v>56.0</v>
      </c>
      <c r="S8" s="404" t="s">
        <v>655</v>
      </c>
    </row>
    <row r="9">
      <c r="A9" s="386" t="s">
        <v>656</v>
      </c>
      <c r="B9" s="388">
        <v>4500.0</v>
      </c>
      <c r="C9" s="390">
        <v>0.45</v>
      </c>
      <c r="D9" s="392">
        <v>1.4</v>
      </c>
      <c r="E9" s="392">
        <v>0.4</v>
      </c>
      <c r="F9" s="392">
        <v>1.8</v>
      </c>
      <c r="G9" s="392">
        <v>66.0</v>
      </c>
      <c r="H9" s="390">
        <v>1.15</v>
      </c>
      <c r="I9" s="394"/>
      <c r="J9" s="394"/>
      <c r="K9" s="394"/>
      <c r="L9" s="394"/>
      <c r="M9" s="396">
        <v>3.0</v>
      </c>
      <c r="N9" s="392">
        <v>75.0</v>
      </c>
      <c r="O9" s="392">
        <v>450.0</v>
      </c>
      <c r="P9" s="396">
        <v>10.0</v>
      </c>
      <c r="Q9" s="398" t="s">
        <v>657</v>
      </c>
      <c r="R9" s="388">
        <v>120.0</v>
      </c>
      <c r="S9" s="404" t="s">
        <v>658</v>
      </c>
    </row>
    <row r="10">
      <c r="A10" s="386" t="s">
        <v>659</v>
      </c>
      <c r="B10" s="388">
        <v>3300.0</v>
      </c>
      <c r="C10" s="390">
        <v>0.4</v>
      </c>
      <c r="D10" s="392">
        <v>1.9</v>
      </c>
      <c r="E10" s="392">
        <v>0.92</v>
      </c>
      <c r="F10" s="392">
        <v>2.0</v>
      </c>
      <c r="G10" s="392">
        <v>66.0</v>
      </c>
      <c r="H10" s="390">
        <v>1.15</v>
      </c>
      <c r="I10" s="394"/>
      <c r="J10" s="394"/>
      <c r="K10" s="394"/>
      <c r="L10" s="394"/>
      <c r="M10" s="396">
        <v>3.0</v>
      </c>
      <c r="N10" s="392">
        <v>70.0</v>
      </c>
      <c r="O10" s="392">
        <v>1200.0</v>
      </c>
      <c r="P10" s="396">
        <v>13.333333333333334</v>
      </c>
      <c r="Q10" s="398" t="s">
        <v>660</v>
      </c>
      <c r="R10" s="388">
        <v>240.0</v>
      </c>
      <c r="S10" s="404" t="s">
        <v>658</v>
      </c>
    </row>
    <row r="11">
      <c r="A11" s="410"/>
      <c r="B11" s="412"/>
      <c r="C11" s="413"/>
      <c r="D11" s="412"/>
      <c r="E11" s="412"/>
      <c r="F11" s="412"/>
      <c r="G11" s="412"/>
      <c r="H11" s="413"/>
      <c r="I11" s="413"/>
      <c r="J11" s="413"/>
      <c r="K11" s="413"/>
      <c r="L11" s="413"/>
      <c r="M11" s="415"/>
      <c r="N11" s="412"/>
      <c r="O11" s="412"/>
      <c r="P11" s="415"/>
      <c r="Q11" s="416"/>
      <c r="R11" s="412"/>
      <c r="S11" s="412"/>
    </row>
    <row r="12">
      <c r="A12" s="418" t="s">
        <v>662</v>
      </c>
      <c r="B12" s="420" t="s">
        <v>624</v>
      </c>
      <c r="C12" s="420" t="s">
        <v>626</v>
      </c>
      <c r="D12" s="420" t="s">
        <v>25</v>
      </c>
      <c r="E12" s="420" t="s">
        <v>627</v>
      </c>
      <c r="F12" s="420" t="s">
        <v>628</v>
      </c>
      <c r="G12" s="420" t="s">
        <v>42</v>
      </c>
      <c r="H12" s="420" t="s">
        <v>629</v>
      </c>
      <c r="I12" s="425" t="s">
        <v>630</v>
      </c>
      <c r="J12" s="382"/>
      <c r="K12" s="425" t="s">
        <v>631</v>
      </c>
      <c r="L12" s="382"/>
      <c r="M12" s="420" t="s">
        <v>632</v>
      </c>
      <c r="N12" s="420" t="s">
        <v>47</v>
      </c>
      <c r="O12" s="420" t="s">
        <v>48</v>
      </c>
      <c r="P12" s="420" t="s">
        <v>633</v>
      </c>
      <c r="Q12" s="420" t="s">
        <v>634</v>
      </c>
      <c r="R12" s="420" t="s">
        <v>635</v>
      </c>
      <c r="S12" s="420" t="s">
        <v>636</v>
      </c>
    </row>
    <row r="13">
      <c r="A13" s="36"/>
      <c r="B13" s="382"/>
      <c r="C13" s="382"/>
      <c r="D13" s="382"/>
      <c r="E13" s="382"/>
      <c r="F13" s="382"/>
      <c r="G13" s="382"/>
      <c r="H13" s="382"/>
      <c r="I13" s="384" t="s">
        <v>520</v>
      </c>
      <c r="J13" s="384" t="s">
        <v>42</v>
      </c>
      <c r="K13" s="384" t="s">
        <v>520</v>
      </c>
      <c r="L13" s="384" t="s">
        <v>637</v>
      </c>
      <c r="M13" s="382"/>
      <c r="N13" s="382"/>
      <c r="O13" s="382"/>
      <c r="P13" s="382"/>
      <c r="Q13" s="382"/>
      <c r="R13" s="382"/>
      <c r="S13" s="382"/>
    </row>
    <row r="14">
      <c r="A14" s="386" t="s">
        <v>671</v>
      </c>
      <c r="B14" s="404" t="s">
        <v>672</v>
      </c>
      <c r="C14" s="390">
        <v>1.25</v>
      </c>
      <c r="D14" s="392">
        <v>1.8</v>
      </c>
      <c r="E14" s="392">
        <v>0.41</v>
      </c>
      <c r="F14" s="392">
        <v>1.5</v>
      </c>
      <c r="G14" s="392">
        <v>13.0</v>
      </c>
      <c r="H14" s="390">
        <v>0.4</v>
      </c>
      <c r="I14" s="394"/>
      <c r="J14" s="394"/>
      <c r="K14" s="394"/>
      <c r="L14" s="394"/>
      <c r="M14" s="396">
        <v>1.5</v>
      </c>
      <c r="N14" s="392">
        <v>35.0</v>
      </c>
      <c r="O14" s="392">
        <v>900.0</v>
      </c>
      <c r="P14" s="396">
        <v>10.0</v>
      </c>
      <c r="Q14" s="427" t="s">
        <v>673</v>
      </c>
      <c r="R14" s="392">
        <v>200.0</v>
      </c>
      <c r="S14" s="404" t="s">
        <v>165</v>
      </c>
    </row>
    <row r="15">
      <c r="A15" s="386" t="s">
        <v>677</v>
      </c>
      <c r="B15" s="388">
        <v>2000.0</v>
      </c>
      <c r="C15" s="390">
        <v>1.25</v>
      </c>
      <c r="D15" s="392">
        <v>1.8</v>
      </c>
      <c r="E15" s="392">
        <v>0.41</v>
      </c>
      <c r="F15" s="392">
        <v>1.5</v>
      </c>
      <c r="G15" s="392">
        <v>18.0</v>
      </c>
      <c r="H15" s="390">
        <v>0.65</v>
      </c>
      <c r="I15" s="394"/>
      <c r="J15" s="394"/>
      <c r="K15" s="394"/>
      <c r="L15" s="394"/>
      <c r="M15" s="396">
        <v>2.0</v>
      </c>
      <c r="N15" s="392">
        <v>40.0</v>
      </c>
      <c r="O15" s="392">
        <v>720.0</v>
      </c>
      <c r="P15" s="396">
        <v>10.0</v>
      </c>
      <c r="Q15" s="427" t="s">
        <v>679</v>
      </c>
      <c r="R15" s="392">
        <v>300.0</v>
      </c>
      <c r="S15" s="404" t="s">
        <v>77</v>
      </c>
    </row>
    <row r="16">
      <c r="A16" s="386" t="s">
        <v>680</v>
      </c>
      <c r="B16" s="388">
        <v>4400.0</v>
      </c>
      <c r="C16" s="390">
        <v>1.25</v>
      </c>
      <c r="D16" s="392">
        <v>1.3</v>
      </c>
      <c r="E16" s="392">
        <v>0.45</v>
      </c>
      <c r="F16" s="392">
        <v>1.2</v>
      </c>
      <c r="G16" s="392">
        <v>20.0</v>
      </c>
      <c r="H16" s="390">
        <v>0.7</v>
      </c>
      <c r="I16" s="394"/>
      <c r="J16" s="394"/>
      <c r="K16" s="394"/>
      <c r="L16" s="394"/>
      <c r="M16" s="396">
        <v>2.6666666666666665</v>
      </c>
      <c r="N16" s="392">
        <v>55.0</v>
      </c>
      <c r="O16" s="392">
        <v>600.0</v>
      </c>
      <c r="P16" s="396">
        <v>6.666666666666667</v>
      </c>
      <c r="Q16" s="427" t="s">
        <v>506</v>
      </c>
      <c r="R16" s="392">
        <v>60.0</v>
      </c>
      <c r="S16" s="404" t="s">
        <v>681</v>
      </c>
    </row>
    <row r="17">
      <c r="A17" s="386" t="s">
        <v>682</v>
      </c>
      <c r="B17" s="388">
        <v>2000.0</v>
      </c>
      <c r="C17" s="390">
        <v>1.15</v>
      </c>
      <c r="D17" s="392">
        <v>2.35</v>
      </c>
      <c r="E17" s="392">
        <v>0.78</v>
      </c>
      <c r="F17" s="392">
        <v>1.5</v>
      </c>
      <c r="G17" s="392">
        <v>52.0</v>
      </c>
      <c r="H17" s="390">
        <v>0.92</v>
      </c>
      <c r="I17" s="394"/>
      <c r="J17" s="394"/>
      <c r="K17" s="394"/>
      <c r="L17" s="394"/>
      <c r="M17" s="396">
        <v>3.0</v>
      </c>
      <c r="N17" s="392">
        <v>60.0</v>
      </c>
      <c r="O17" s="392">
        <v>600.0</v>
      </c>
      <c r="P17" s="396">
        <v>10.0</v>
      </c>
      <c r="Q17" s="427" t="s">
        <v>684</v>
      </c>
      <c r="R17" s="392">
        <v>100.0</v>
      </c>
      <c r="S17" s="400" t="s">
        <v>648</v>
      </c>
    </row>
    <row r="18">
      <c r="A18" s="386" t="s">
        <v>685</v>
      </c>
      <c r="B18" s="388">
        <v>6000.0</v>
      </c>
      <c r="C18" s="390">
        <v>0.5</v>
      </c>
      <c r="D18" s="392">
        <v>2.45</v>
      </c>
      <c r="E18" s="392">
        <v>0.91</v>
      </c>
      <c r="F18" s="392">
        <v>1.0</v>
      </c>
      <c r="G18" s="392">
        <v>40.0</v>
      </c>
      <c r="H18" s="390">
        <v>1.1</v>
      </c>
      <c r="I18" s="407">
        <v>1.3</v>
      </c>
      <c r="J18" s="407">
        <v>22.0</v>
      </c>
      <c r="K18" s="407">
        <v>3.0</v>
      </c>
      <c r="L18" s="407">
        <v>198.0</v>
      </c>
      <c r="M18" s="396">
        <v>3.6666666666666665</v>
      </c>
      <c r="N18" s="392">
        <v>75.0</v>
      </c>
      <c r="O18" s="392">
        <v>212.0</v>
      </c>
      <c r="P18" s="396">
        <v>13.333333333333334</v>
      </c>
      <c r="Q18" s="427" t="s">
        <v>506</v>
      </c>
      <c r="R18" s="392">
        <v>60.0</v>
      </c>
      <c r="S18" s="404" t="s">
        <v>655</v>
      </c>
    </row>
    <row r="19">
      <c r="A19" s="386" t="s">
        <v>686</v>
      </c>
      <c r="B19" s="388">
        <v>3300.0</v>
      </c>
      <c r="C19" s="390">
        <v>0.2</v>
      </c>
      <c r="D19" s="392">
        <v>2.45</v>
      </c>
      <c r="E19" s="392">
        <v>0.41</v>
      </c>
      <c r="F19" s="392">
        <v>1.0</v>
      </c>
      <c r="G19" s="392">
        <v>80.0</v>
      </c>
      <c r="H19" s="390">
        <v>1.4</v>
      </c>
      <c r="I19" s="407">
        <v>4.0</v>
      </c>
      <c r="J19" s="407">
        <v>40.0</v>
      </c>
      <c r="K19" s="394"/>
      <c r="L19" s="394"/>
      <c r="M19" s="396">
        <v>4.333333333333333</v>
      </c>
      <c r="N19" s="392">
        <v>120.0</v>
      </c>
      <c r="O19" s="394"/>
      <c r="P19" s="396">
        <v>26.666666666666668</v>
      </c>
      <c r="Q19" s="427" t="s">
        <v>688</v>
      </c>
      <c r="R19" s="392">
        <v>3.0</v>
      </c>
      <c r="S19" s="404" t="s">
        <v>689</v>
      </c>
    </row>
    <row r="20">
      <c r="A20" s="410"/>
      <c r="B20" s="412"/>
      <c r="C20" s="413"/>
      <c r="D20" s="412"/>
      <c r="E20" s="412"/>
      <c r="F20" s="412"/>
      <c r="G20" s="412"/>
      <c r="H20" s="413"/>
      <c r="I20" s="413"/>
      <c r="J20" s="413"/>
      <c r="K20" s="413"/>
      <c r="L20" s="413"/>
      <c r="M20" s="415"/>
      <c r="N20" s="412"/>
      <c r="O20" s="412"/>
      <c r="P20" s="415"/>
      <c r="Q20" s="416"/>
      <c r="R20" s="412"/>
      <c r="S20" s="412"/>
    </row>
    <row r="21">
      <c r="A21" s="418" t="s">
        <v>690</v>
      </c>
      <c r="B21" s="420" t="s">
        <v>624</v>
      </c>
      <c r="C21" s="420" t="s">
        <v>626</v>
      </c>
      <c r="D21" s="420" t="s">
        <v>25</v>
      </c>
      <c r="E21" s="420" t="s">
        <v>627</v>
      </c>
      <c r="F21" s="420" t="s">
        <v>628</v>
      </c>
      <c r="G21" s="420" t="s">
        <v>42</v>
      </c>
      <c r="H21" s="420" t="s">
        <v>629</v>
      </c>
      <c r="I21" s="425" t="s">
        <v>630</v>
      </c>
      <c r="J21" s="382"/>
      <c r="K21" s="425" t="s">
        <v>631</v>
      </c>
      <c r="L21" s="382"/>
      <c r="M21" s="420" t="s">
        <v>632</v>
      </c>
      <c r="N21" s="420" t="s">
        <v>47</v>
      </c>
      <c r="O21" s="420" t="s">
        <v>48</v>
      </c>
      <c r="P21" s="420" t="s">
        <v>633</v>
      </c>
      <c r="Q21" s="420" t="s">
        <v>634</v>
      </c>
      <c r="R21" s="420" t="s">
        <v>635</v>
      </c>
      <c r="S21" s="420" t="s">
        <v>636</v>
      </c>
    </row>
    <row r="22">
      <c r="A22" s="36"/>
      <c r="B22" s="382"/>
      <c r="C22" s="382"/>
      <c r="D22" s="382"/>
      <c r="E22" s="382"/>
      <c r="F22" s="382"/>
      <c r="G22" s="382"/>
      <c r="H22" s="382"/>
      <c r="I22" s="384" t="s">
        <v>520</v>
      </c>
      <c r="J22" s="384" t="s">
        <v>42</v>
      </c>
      <c r="K22" s="384" t="s">
        <v>520</v>
      </c>
      <c r="L22" s="384" t="s">
        <v>637</v>
      </c>
      <c r="M22" s="382"/>
      <c r="N22" s="382"/>
      <c r="O22" s="382"/>
      <c r="P22" s="382"/>
      <c r="Q22" s="382"/>
      <c r="R22" s="382"/>
      <c r="S22" s="382"/>
    </row>
    <row r="23">
      <c r="A23" s="386" t="s">
        <v>698</v>
      </c>
      <c r="B23" s="388">
        <v>500.0</v>
      </c>
      <c r="C23" s="390">
        <v>1.1</v>
      </c>
      <c r="D23" s="392">
        <v>1.0</v>
      </c>
      <c r="E23" s="394"/>
      <c r="F23" s="392">
        <v>2.0</v>
      </c>
      <c r="G23" s="392">
        <v>50.0</v>
      </c>
      <c r="H23" s="390">
        <v>0.8</v>
      </c>
      <c r="I23" s="394"/>
      <c r="J23" s="394"/>
      <c r="K23" s="394"/>
      <c r="L23" s="394"/>
      <c r="M23" s="396">
        <v>2.6666666666666665</v>
      </c>
      <c r="N23" s="392">
        <v>60.0</v>
      </c>
      <c r="O23" s="394"/>
      <c r="P23" s="396">
        <v>5.0</v>
      </c>
      <c r="Q23" s="427" t="s">
        <v>688</v>
      </c>
      <c r="R23" s="392">
        <v>1.0</v>
      </c>
      <c r="S23" s="404" t="s">
        <v>699</v>
      </c>
    </row>
    <row r="24">
      <c r="A24" s="386" t="s">
        <v>700</v>
      </c>
      <c r="B24" s="388">
        <v>500.0</v>
      </c>
      <c r="C24" s="390">
        <v>1.0</v>
      </c>
      <c r="D24" s="392">
        <v>1.6</v>
      </c>
      <c r="E24" s="394"/>
      <c r="F24" s="392">
        <v>3.0</v>
      </c>
      <c r="G24" s="392">
        <v>15.0</v>
      </c>
      <c r="H24" s="390">
        <v>1.0</v>
      </c>
      <c r="I24" s="407">
        <v>1.5</v>
      </c>
      <c r="J24" s="407">
        <v>15.0</v>
      </c>
      <c r="K24" s="407">
        <v>5.0</v>
      </c>
      <c r="L24" s="407">
        <v>1111.0</v>
      </c>
      <c r="M24" s="396">
        <v>3.6666666666666665</v>
      </c>
      <c r="N24" s="392">
        <v>90.0</v>
      </c>
      <c r="O24" s="394"/>
      <c r="P24" s="396">
        <v>18.333333333333332</v>
      </c>
      <c r="Q24" s="427" t="s">
        <v>688</v>
      </c>
      <c r="R24" s="392">
        <v>1.0</v>
      </c>
      <c r="S24" s="404" t="s">
        <v>701</v>
      </c>
    </row>
    <row r="25">
      <c r="A25" s="386" t="s">
        <v>702</v>
      </c>
      <c r="B25" s="388">
        <v>2500.0</v>
      </c>
      <c r="C25" s="390">
        <v>1.25</v>
      </c>
      <c r="D25" s="392">
        <v>0.25</v>
      </c>
      <c r="E25" s="392">
        <v>0.8</v>
      </c>
      <c r="F25" s="392">
        <v>1.33</v>
      </c>
      <c r="G25" s="392">
        <v>40.0</v>
      </c>
      <c r="H25" s="390">
        <v>1.0</v>
      </c>
      <c r="I25" s="394"/>
      <c r="J25" s="394"/>
      <c r="K25" s="407">
        <v>2.5</v>
      </c>
      <c r="L25" s="407">
        <v>1680.0</v>
      </c>
      <c r="M25" s="396">
        <v>2.3333333333333335</v>
      </c>
      <c r="N25" s="392">
        <v>95.0</v>
      </c>
      <c r="O25" s="388">
        <v>400.0</v>
      </c>
      <c r="P25" s="396">
        <v>5.333333333333333</v>
      </c>
      <c r="Q25" s="427" t="s">
        <v>705</v>
      </c>
      <c r="R25" s="392">
        <v>15.0</v>
      </c>
      <c r="S25" s="404" t="s">
        <v>706</v>
      </c>
    </row>
    <row r="26">
      <c r="A26" s="386" t="s">
        <v>707</v>
      </c>
      <c r="B26" s="388">
        <v>2500.0</v>
      </c>
      <c r="C26" s="390">
        <v>0.6</v>
      </c>
      <c r="D26" s="392">
        <v>0.55</v>
      </c>
      <c r="E26" s="392">
        <v>0.8</v>
      </c>
      <c r="F26" s="392">
        <v>1.5</v>
      </c>
      <c r="G26" s="392">
        <v>40.0</v>
      </c>
      <c r="H26" s="390">
        <v>1.0</v>
      </c>
      <c r="I26" s="394"/>
      <c r="J26" s="394"/>
      <c r="K26" s="407">
        <v>2.5</v>
      </c>
      <c r="L26" s="407">
        <v>1680.0</v>
      </c>
      <c r="M26" s="396">
        <v>4.333333333333333</v>
      </c>
      <c r="N26" s="392">
        <v>90.0</v>
      </c>
      <c r="O26" s="392">
        <v>400.0</v>
      </c>
      <c r="P26" s="396">
        <v>10.833333333333334</v>
      </c>
      <c r="Q26" s="427" t="s">
        <v>708</v>
      </c>
      <c r="R26" s="392">
        <v>60.0</v>
      </c>
      <c r="S26" s="404" t="s">
        <v>706</v>
      </c>
    </row>
    <row r="27">
      <c r="A27" s="402" t="s">
        <v>709</v>
      </c>
      <c r="B27" s="433"/>
      <c r="C27" s="435"/>
      <c r="D27" s="433"/>
      <c r="E27" s="437"/>
      <c r="F27" s="433"/>
      <c r="G27" s="433"/>
      <c r="H27" s="435"/>
      <c r="I27" s="439"/>
      <c r="J27" s="439"/>
      <c r="K27" s="439"/>
      <c r="L27" s="439"/>
      <c r="M27" s="441"/>
      <c r="N27" s="433"/>
      <c r="O27" s="437"/>
      <c r="P27" s="441"/>
      <c r="Q27" s="442"/>
      <c r="R27" s="433"/>
      <c r="S27" s="400" t="s">
        <v>712</v>
      </c>
    </row>
    <row r="28">
      <c r="A28" s="386" t="s">
        <v>714</v>
      </c>
      <c r="B28" s="388">
        <v>2000.0</v>
      </c>
      <c r="C28" s="390">
        <v>1.15</v>
      </c>
      <c r="D28" s="392">
        <v>1.2</v>
      </c>
      <c r="E28" s="394"/>
      <c r="F28" s="392">
        <v>2.0</v>
      </c>
      <c r="G28" s="392">
        <v>200.0</v>
      </c>
      <c r="H28" s="390">
        <v>1.0</v>
      </c>
      <c r="I28" s="407">
        <v>1.5</v>
      </c>
      <c r="J28" s="407">
        <v>50.0</v>
      </c>
      <c r="K28" s="407">
        <v>7.5</v>
      </c>
      <c r="L28" s="407">
        <v>837.0</v>
      </c>
      <c r="M28" s="396">
        <v>3.0</v>
      </c>
      <c r="N28" s="392">
        <v>125.0</v>
      </c>
      <c r="O28" s="394"/>
      <c r="P28" s="396">
        <v>11.666666666666666</v>
      </c>
      <c r="Q28" s="427" t="s">
        <v>688</v>
      </c>
      <c r="R28" s="392">
        <v>1.0</v>
      </c>
      <c r="S28" s="404" t="s">
        <v>715</v>
      </c>
    </row>
    <row r="29">
      <c r="A29" s="386" t="s">
        <v>716</v>
      </c>
      <c r="B29" s="388">
        <v>4000.0</v>
      </c>
      <c r="C29" s="390">
        <v>1.15</v>
      </c>
      <c r="D29" s="392">
        <v>1.4</v>
      </c>
      <c r="E29" s="394"/>
      <c r="F29" s="392">
        <v>2.5</v>
      </c>
      <c r="G29" s="392">
        <v>230.0</v>
      </c>
      <c r="H29" s="390">
        <v>1.0</v>
      </c>
      <c r="I29" s="407">
        <v>1.8</v>
      </c>
      <c r="J29" s="407">
        <v>65.0</v>
      </c>
      <c r="K29" s="407">
        <v>8.5</v>
      </c>
      <c r="L29" s="407">
        <v>1314.0</v>
      </c>
      <c r="M29" s="396">
        <v>3.3333333333333335</v>
      </c>
      <c r="N29" s="392">
        <v>140.0</v>
      </c>
      <c r="O29" s="394"/>
      <c r="P29" s="396">
        <v>14.166666666666666</v>
      </c>
      <c r="Q29" s="427" t="s">
        <v>688</v>
      </c>
      <c r="R29" s="392">
        <v>1.0</v>
      </c>
      <c r="S29" s="404" t="s">
        <v>717</v>
      </c>
    </row>
    <row r="30">
      <c r="A30" s="386" t="s">
        <v>718</v>
      </c>
      <c r="B30" s="388">
        <v>3800.0</v>
      </c>
      <c r="C30" s="390">
        <v>1.15</v>
      </c>
      <c r="D30" s="392">
        <v>1.8</v>
      </c>
      <c r="E30" s="394"/>
      <c r="F30" s="392">
        <v>3.5</v>
      </c>
      <c r="G30" s="392">
        <v>150.0</v>
      </c>
      <c r="H30" s="390">
        <v>1.0</v>
      </c>
      <c r="I30" s="407">
        <v>3.8</v>
      </c>
      <c r="J30" s="407">
        <v>100.0</v>
      </c>
      <c r="K30" s="407">
        <v>13.0</v>
      </c>
      <c r="L30" s="407">
        <v>5715.0</v>
      </c>
      <c r="M30" s="396">
        <v>4.0</v>
      </c>
      <c r="N30" s="392">
        <v>250.0</v>
      </c>
      <c r="O30" s="394"/>
      <c r="P30" s="396">
        <v>18.333333333333332</v>
      </c>
      <c r="Q30" s="427" t="s">
        <v>688</v>
      </c>
      <c r="R30" s="392">
        <v>1.0</v>
      </c>
      <c r="S30" s="404" t="s">
        <v>720</v>
      </c>
    </row>
    <row r="31">
      <c r="A31" s="410"/>
      <c r="B31" s="412"/>
      <c r="C31" s="413"/>
      <c r="D31" s="412"/>
      <c r="E31" s="412"/>
      <c r="F31" s="412"/>
      <c r="G31" s="412"/>
      <c r="H31" s="413"/>
      <c r="I31" s="413"/>
      <c r="J31" s="413"/>
      <c r="K31" s="413"/>
      <c r="L31" s="413"/>
      <c r="M31" s="415"/>
      <c r="N31" s="412"/>
      <c r="O31" s="412"/>
      <c r="P31" s="415"/>
      <c r="Q31" s="416"/>
      <c r="R31" s="412"/>
      <c r="S31" s="412"/>
    </row>
    <row r="32">
      <c r="A32" s="418" t="s">
        <v>721</v>
      </c>
      <c r="B32" s="420" t="s">
        <v>624</v>
      </c>
      <c r="C32" s="420" t="s">
        <v>626</v>
      </c>
      <c r="D32" s="420" t="s">
        <v>25</v>
      </c>
      <c r="E32" s="420" t="s">
        <v>627</v>
      </c>
      <c r="F32" s="420" t="s">
        <v>628</v>
      </c>
      <c r="G32" s="420" t="s">
        <v>42</v>
      </c>
      <c r="H32" s="420" t="s">
        <v>629</v>
      </c>
      <c r="I32" s="425" t="s">
        <v>630</v>
      </c>
      <c r="J32" s="382"/>
      <c r="K32" s="425" t="s">
        <v>631</v>
      </c>
      <c r="L32" s="382"/>
      <c r="M32" s="420" t="s">
        <v>632</v>
      </c>
      <c r="N32" s="420" t="s">
        <v>47</v>
      </c>
      <c r="O32" s="420" t="s">
        <v>48</v>
      </c>
      <c r="P32" s="420" t="s">
        <v>633</v>
      </c>
      <c r="Q32" s="420" t="s">
        <v>634</v>
      </c>
      <c r="R32" s="420" t="s">
        <v>635</v>
      </c>
      <c r="S32" s="420" t="s">
        <v>636</v>
      </c>
    </row>
    <row r="33">
      <c r="A33" s="36"/>
      <c r="B33" s="382"/>
      <c r="C33" s="382"/>
      <c r="D33" s="382"/>
      <c r="E33" s="382"/>
      <c r="F33" s="382"/>
      <c r="G33" s="382"/>
      <c r="H33" s="382"/>
      <c r="I33" s="384" t="s">
        <v>520</v>
      </c>
      <c r="J33" s="384" t="s">
        <v>42</v>
      </c>
      <c r="K33" s="384" t="s">
        <v>520</v>
      </c>
      <c r="L33" s="384" t="s">
        <v>637</v>
      </c>
      <c r="M33" s="382"/>
      <c r="N33" s="382"/>
      <c r="O33" s="382"/>
      <c r="P33" s="382"/>
      <c r="Q33" s="382"/>
      <c r="R33" s="382"/>
      <c r="S33" s="382"/>
    </row>
    <row r="34">
      <c r="A34" s="386" t="s">
        <v>727</v>
      </c>
      <c r="B34" s="388">
        <v>2900.0</v>
      </c>
      <c r="C34" s="390">
        <v>1.25</v>
      </c>
      <c r="D34" s="392">
        <v>1.1</v>
      </c>
      <c r="E34" s="394"/>
      <c r="F34" s="392">
        <v>3.0</v>
      </c>
      <c r="G34" s="392">
        <v>80.0</v>
      </c>
      <c r="H34" s="390">
        <v>1.4</v>
      </c>
      <c r="I34" s="407">
        <v>4.0</v>
      </c>
      <c r="J34" s="407">
        <v>40.0</v>
      </c>
      <c r="K34" s="394"/>
      <c r="L34" s="394"/>
      <c r="M34" s="396">
        <v>2.0</v>
      </c>
      <c r="N34" s="392">
        <v>130.0</v>
      </c>
      <c r="O34" s="394"/>
      <c r="P34" s="396">
        <v>12.5</v>
      </c>
      <c r="Q34" s="398" t="s">
        <v>688</v>
      </c>
      <c r="R34" s="388">
        <v>1.0</v>
      </c>
      <c r="S34" s="404" t="s">
        <v>689</v>
      </c>
    </row>
    <row r="35">
      <c r="A35" s="386" t="s">
        <v>729</v>
      </c>
      <c r="B35" s="388">
        <v>2000.0</v>
      </c>
      <c r="C35" s="390">
        <v>1.25</v>
      </c>
      <c r="D35" s="392">
        <v>1.1</v>
      </c>
      <c r="E35" s="394"/>
      <c r="F35" s="392">
        <v>3.0</v>
      </c>
      <c r="G35" s="392">
        <v>80.0</v>
      </c>
      <c r="H35" s="390">
        <v>1.4</v>
      </c>
      <c r="I35" s="407">
        <v>4.0</v>
      </c>
      <c r="J35" s="407">
        <v>40.0</v>
      </c>
      <c r="K35" s="394"/>
      <c r="L35" s="394"/>
      <c r="M35" s="396">
        <v>1.8333333333333333</v>
      </c>
      <c r="N35" s="392">
        <v>110.0</v>
      </c>
      <c r="O35" s="394"/>
      <c r="P35" s="396">
        <v>12.5</v>
      </c>
      <c r="Q35" s="398" t="s">
        <v>688</v>
      </c>
      <c r="R35" s="388">
        <v>1.0</v>
      </c>
      <c r="S35" s="404" t="s">
        <v>689</v>
      </c>
    </row>
    <row r="36">
      <c r="A36" s="386" t="s">
        <v>732</v>
      </c>
      <c r="B36" s="388">
        <v>3300.0</v>
      </c>
      <c r="C36" s="390">
        <v>1.0</v>
      </c>
      <c r="D36" s="392">
        <v>4.0</v>
      </c>
      <c r="E36" s="394"/>
      <c r="F36" s="392">
        <v>2.0</v>
      </c>
      <c r="G36" s="392">
        <v>130.0</v>
      </c>
      <c r="H36" s="390">
        <v>1.0</v>
      </c>
      <c r="I36" s="407">
        <v>3.0</v>
      </c>
      <c r="J36" s="407">
        <v>100.0</v>
      </c>
      <c r="K36" s="407">
        <v>13.0</v>
      </c>
      <c r="L36" s="407">
        <v>5160.0</v>
      </c>
      <c r="M36" s="396">
        <v>4.666666666666667</v>
      </c>
      <c r="N36" s="392">
        <v>290.0</v>
      </c>
      <c r="O36" s="392">
        <v>180.0</v>
      </c>
      <c r="P36" s="396">
        <v>10.833333333333334</v>
      </c>
      <c r="Q36" s="398" t="s">
        <v>733</v>
      </c>
      <c r="R36" s="388">
        <v>2.0</v>
      </c>
      <c r="S36" s="404" t="s">
        <v>734</v>
      </c>
    </row>
    <row r="37">
      <c r="A37" s="386" t="s">
        <v>735</v>
      </c>
      <c r="B37" s="388">
        <v>4200.0</v>
      </c>
      <c r="C37" s="390">
        <v>1.0</v>
      </c>
      <c r="D37" s="392">
        <v>5.0</v>
      </c>
      <c r="E37" s="394"/>
      <c r="F37" s="392">
        <v>3.0</v>
      </c>
      <c r="G37" s="392">
        <v>130.0</v>
      </c>
      <c r="H37" s="390">
        <v>1.0</v>
      </c>
      <c r="I37" s="407">
        <v>3.0</v>
      </c>
      <c r="J37" s="407">
        <v>100.0</v>
      </c>
      <c r="K37" s="407">
        <v>13.0</v>
      </c>
      <c r="L37" s="407">
        <v>5160.0</v>
      </c>
      <c r="M37" s="396">
        <v>5.0</v>
      </c>
      <c r="N37" s="392">
        <v>290.0</v>
      </c>
      <c r="O37" s="388">
        <v>180.0</v>
      </c>
      <c r="P37" s="396">
        <v>15.0</v>
      </c>
      <c r="Q37" s="398" t="s">
        <v>705</v>
      </c>
      <c r="R37" s="388">
        <v>3.0</v>
      </c>
      <c r="S37" s="404" t="s">
        <v>734</v>
      </c>
    </row>
    <row r="38">
      <c r="A38" s="410"/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</row>
  </sheetData>
  <mergeCells count="68">
    <mergeCell ref="D12:D13"/>
    <mergeCell ref="F12:F13"/>
    <mergeCell ref="E12:E13"/>
    <mergeCell ref="A21:A22"/>
    <mergeCell ref="B21:B22"/>
    <mergeCell ref="B12:B13"/>
    <mergeCell ref="C12:C13"/>
    <mergeCell ref="I21:J21"/>
    <mergeCell ref="E21:E22"/>
    <mergeCell ref="G21:G22"/>
    <mergeCell ref="H21:H22"/>
    <mergeCell ref="F21:F22"/>
    <mergeCell ref="H32:H33"/>
    <mergeCell ref="C32:C33"/>
    <mergeCell ref="D32:D33"/>
    <mergeCell ref="E32:E33"/>
    <mergeCell ref="H12:H13"/>
    <mergeCell ref="I12:J12"/>
    <mergeCell ref="A12:A13"/>
    <mergeCell ref="P21:P22"/>
    <mergeCell ref="O21:O22"/>
    <mergeCell ref="N21:N22"/>
    <mergeCell ref="Q21:Q22"/>
    <mergeCell ref="O32:O33"/>
    <mergeCell ref="O12:O13"/>
    <mergeCell ref="N12:N13"/>
    <mergeCell ref="R12:R13"/>
    <mergeCell ref="P12:P13"/>
    <mergeCell ref="Q12:Q13"/>
    <mergeCell ref="S12:S13"/>
    <mergeCell ref="P1:P2"/>
    <mergeCell ref="O1:O2"/>
    <mergeCell ref="M1:M2"/>
    <mergeCell ref="N1:N2"/>
    <mergeCell ref="C1:C2"/>
    <mergeCell ref="Q1:Q2"/>
    <mergeCell ref="R1:R2"/>
    <mergeCell ref="S1:S2"/>
    <mergeCell ref="D1:D2"/>
    <mergeCell ref="E1:E2"/>
    <mergeCell ref="R32:R33"/>
    <mergeCell ref="Q32:Q33"/>
    <mergeCell ref="N32:N33"/>
    <mergeCell ref="K32:L32"/>
    <mergeCell ref="I32:J32"/>
    <mergeCell ref="S32:S33"/>
    <mergeCell ref="P32:P33"/>
    <mergeCell ref="M32:M33"/>
    <mergeCell ref="M12:M13"/>
    <mergeCell ref="K12:L12"/>
    <mergeCell ref="F1:F2"/>
    <mergeCell ref="G1:G2"/>
    <mergeCell ref="G12:G13"/>
    <mergeCell ref="I1:J1"/>
    <mergeCell ref="K1:L1"/>
    <mergeCell ref="H1:H2"/>
    <mergeCell ref="B32:B33"/>
    <mergeCell ref="A32:A33"/>
    <mergeCell ref="F32:F33"/>
    <mergeCell ref="G32:G33"/>
    <mergeCell ref="C21:C22"/>
    <mergeCell ref="D21:D22"/>
    <mergeCell ref="K21:L21"/>
    <mergeCell ref="M21:M22"/>
    <mergeCell ref="S21:S22"/>
    <mergeCell ref="R21:R22"/>
    <mergeCell ref="B1:B2"/>
    <mergeCell ref="A1:A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71"/>
    <col customWidth="1" min="2" max="2" width="12.29"/>
    <col customWidth="1" min="3" max="3" width="14.14"/>
    <col customWidth="1" min="4" max="4" width="10.71"/>
    <col customWidth="1" min="5" max="5" width="10.57"/>
    <col customWidth="1" min="6" max="6" width="9.29"/>
    <col customWidth="1" min="7" max="7" width="11.29"/>
    <col customWidth="1" min="8" max="8" width="10.43"/>
    <col customWidth="1" min="9" max="9" width="11.0"/>
    <col customWidth="1" min="10" max="10" width="12.14"/>
    <col customWidth="1" min="11" max="11" width="12.57"/>
    <col customWidth="1" min="12" max="12" width="13.29"/>
    <col customWidth="1" min="14" max="14" width="11.43"/>
    <col customWidth="1" min="15" max="15" width="14.0"/>
    <col customWidth="1" min="17" max="17" width="10.43"/>
    <col customWidth="1" min="18" max="18" width="12.43"/>
    <col customWidth="1" min="19" max="19" width="9.57"/>
    <col customWidth="1" min="20" max="20" width="8.57"/>
    <col customWidth="1" min="21" max="21" width="12.43"/>
  </cols>
  <sheetData>
    <row r="1">
      <c r="B1" s="465" t="s">
        <v>739</v>
      </c>
      <c r="E1" s="467" t="s">
        <v>748</v>
      </c>
      <c r="L1" s="469" t="s">
        <v>750</v>
      </c>
      <c r="R1" s="470" t="s">
        <v>752</v>
      </c>
    </row>
    <row r="2">
      <c r="A2" s="471"/>
      <c r="B2" s="472" t="s">
        <v>354</v>
      </c>
      <c r="C2" s="473" t="s">
        <v>758</v>
      </c>
      <c r="D2" s="475" t="s">
        <v>761</v>
      </c>
      <c r="E2" s="476" t="s">
        <v>357</v>
      </c>
      <c r="F2" s="477" t="s">
        <v>458</v>
      </c>
      <c r="G2" s="477" t="s">
        <v>457</v>
      </c>
      <c r="H2" s="477" t="s">
        <v>456</v>
      </c>
      <c r="I2" s="477" t="s">
        <v>459</v>
      </c>
      <c r="J2" s="477" t="s">
        <v>768</v>
      </c>
      <c r="K2" s="479" t="s">
        <v>455</v>
      </c>
      <c r="L2" s="480" t="s">
        <v>475</v>
      </c>
      <c r="M2" s="481" t="s">
        <v>770</v>
      </c>
      <c r="N2" s="481" t="s">
        <v>517</v>
      </c>
      <c r="O2" s="481" t="s">
        <v>772</v>
      </c>
      <c r="P2" s="481" t="s">
        <v>773</v>
      </c>
      <c r="Q2" s="482" t="s">
        <v>515</v>
      </c>
      <c r="R2" s="484" t="s">
        <v>776</v>
      </c>
      <c r="S2" s="486" t="s">
        <v>348</v>
      </c>
      <c r="T2" s="486" t="s">
        <v>347</v>
      </c>
      <c r="U2" s="492" t="s">
        <v>353</v>
      </c>
    </row>
    <row r="3">
      <c r="A3" s="324" t="s">
        <v>778</v>
      </c>
      <c r="B3" s="494">
        <v>120.0</v>
      </c>
      <c r="C3" s="312">
        <v>170.0</v>
      </c>
      <c r="D3" s="496">
        <v>170.0</v>
      </c>
      <c r="E3" s="508">
        <v>80.0</v>
      </c>
      <c r="F3" s="322">
        <v>105.0</v>
      </c>
      <c r="G3" s="322">
        <v>125.0</v>
      </c>
      <c r="H3" s="322">
        <v>120.0</v>
      </c>
      <c r="I3" s="312">
        <v>145.0</v>
      </c>
      <c r="J3" s="322">
        <v>110.0</v>
      </c>
      <c r="K3" s="513">
        <v>115.0</v>
      </c>
      <c r="L3" s="289" t="s">
        <v>53</v>
      </c>
      <c r="M3" s="280" t="s">
        <v>53</v>
      </c>
      <c r="N3" s="322">
        <v>100.0</v>
      </c>
      <c r="O3" s="322">
        <v>90.0</v>
      </c>
      <c r="P3" s="322">
        <v>125.0</v>
      </c>
      <c r="Q3" s="515">
        <v>110.0</v>
      </c>
      <c r="R3" s="494">
        <v>70.0</v>
      </c>
      <c r="S3" s="322">
        <v>0.0</v>
      </c>
      <c r="T3" s="322">
        <v>230.0</v>
      </c>
      <c r="U3" s="324">
        <v>180.0</v>
      </c>
    </row>
    <row r="4">
      <c r="A4" s="203" t="s">
        <v>785</v>
      </c>
      <c r="B4" s="204">
        <v>100.0</v>
      </c>
      <c r="C4" s="205">
        <v>100.0</v>
      </c>
      <c r="D4" s="217">
        <v>100.0</v>
      </c>
      <c r="E4" s="349">
        <v>80.0</v>
      </c>
      <c r="F4" s="218">
        <v>70.0</v>
      </c>
      <c r="G4" s="205">
        <v>80.0</v>
      </c>
      <c r="H4" s="205">
        <v>90.0</v>
      </c>
      <c r="I4" s="218">
        <v>60.0</v>
      </c>
      <c r="J4" s="218">
        <v>85.0</v>
      </c>
      <c r="K4" s="216">
        <v>85.0</v>
      </c>
      <c r="L4" s="343">
        <v>95.0</v>
      </c>
      <c r="M4" s="218">
        <v>85.0</v>
      </c>
      <c r="N4" s="205">
        <v>85.0</v>
      </c>
      <c r="O4" s="218">
        <v>70.0</v>
      </c>
      <c r="P4" s="218">
        <v>80.0</v>
      </c>
      <c r="Q4" s="518">
        <v>100.0</v>
      </c>
      <c r="R4" s="204">
        <v>70.0</v>
      </c>
      <c r="S4" s="205">
        <v>0.0</v>
      </c>
      <c r="T4" s="205">
        <v>130.0</v>
      </c>
      <c r="U4" s="203">
        <v>100.0</v>
      </c>
    </row>
    <row r="5">
      <c r="A5" s="203" t="s">
        <v>787</v>
      </c>
      <c r="B5" s="204">
        <v>120.0</v>
      </c>
      <c r="C5" s="205">
        <v>80.0</v>
      </c>
      <c r="D5" s="217">
        <v>120.0</v>
      </c>
      <c r="E5" s="343">
        <v>70.0</v>
      </c>
      <c r="F5" s="218">
        <v>60.0</v>
      </c>
      <c r="G5" s="218">
        <v>60.0</v>
      </c>
      <c r="H5" s="205">
        <v>100.0</v>
      </c>
      <c r="I5" s="218">
        <v>60.0</v>
      </c>
      <c r="J5" s="218">
        <v>80.0</v>
      </c>
      <c r="K5" s="216">
        <v>85.0</v>
      </c>
      <c r="L5" s="343">
        <v>95.0</v>
      </c>
      <c r="M5" s="218">
        <v>80.0</v>
      </c>
      <c r="N5" s="205">
        <v>80.0</v>
      </c>
      <c r="O5" s="218">
        <v>60.0</v>
      </c>
      <c r="P5" s="205">
        <v>110.0</v>
      </c>
      <c r="Q5" s="520">
        <v>80.0</v>
      </c>
      <c r="R5" s="204">
        <v>70.0</v>
      </c>
      <c r="S5" s="205">
        <v>0.0</v>
      </c>
      <c r="T5" s="205">
        <v>120.0</v>
      </c>
      <c r="U5" s="223">
        <v>80.0</v>
      </c>
    </row>
    <row r="6">
      <c r="A6" s="203" t="s">
        <v>790</v>
      </c>
      <c r="B6" s="426">
        <v>130.0</v>
      </c>
      <c r="C6" s="205">
        <v>40.0</v>
      </c>
      <c r="D6" s="217">
        <v>50.0</v>
      </c>
      <c r="E6" s="343">
        <v>60.0</v>
      </c>
      <c r="F6" s="218">
        <v>60.0</v>
      </c>
      <c r="G6" s="218">
        <v>50.0</v>
      </c>
      <c r="H6" s="218">
        <v>60.0</v>
      </c>
      <c r="I6" s="218">
        <v>40.0</v>
      </c>
      <c r="J6" s="218">
        <v>80.0</v>
      </c>
      <c r="K6" s="216">
        <v>85.0</v>
      </c>
      <c r="L6" s="328">
        <v>150.0</v>
      </c>
      <c r="M6" s="206">
        <v>140.0</v>
      </c>
      <c r="N6" s="206">
        <v>150.0</v>
      </c>
      <c r="O6" s="218">
        <v>65.0</v>
      </c>
      <c r="P6" s="218">
        <v>50.0</v>
      </c>
      <c r="Q6" s="523" t="s">
        <v>791</v>
      </c>
      <c r="R6" s="204">
        <v>70.0</v>
      </c>
      <c r="S6" s="218">
        <v>20.0</v>
      </c>
      <c r="T6" s="218">
        <v>75.0</v>
      </c>
      <c r="U6" s="203">
        <v>140.0</v>
      </c>
    </row>
    <row r="7">
      <c r="A7" s="203" t="s">
        <v>795</v>
      </c>
      <c r="B7" s="204">
        <v>110.0</v>
      </c>
      <c r="C7" s="206">
        <v>150.0</v>
      </c>
      <c r="D7" s="220">
        <v>180.0</v>
      </c>
      <c r="E7" s="349">
        <v>85.0</v>
      </c>
      <c r="F7" s="205">
        <v>115.0</v>
      </c>
      <c r="G7" s="205">
        <v>135.0</v>
      </c>
      <c r="H7" s="205">
        <v>140.0</v>
      </c>
      <c r="I7" s="205">
        <v>120.0</v>
      </c>
      <c r="J7" s="205">
        <v>115.0</v>
      </c>
      <c r="K7" s="217">
        <v>115.0</v>
      </c>
      <c r="L7" s="349">
        <v>110.0</v>
      </c>
      <c r="M7" s="205">
        <v>110.0</v>
      </c>
      <c r="N7" s="205">
        <v>110.0</v>
      </c>
      <c r="O7" s="205">
        <v>85.0</v>
      </c>
      <c r="P7" s="205">
        <v>140.0</v>
      </c>
      <c r="Q7" s="518">
        <v>150.0</v>
      </c>
      <c r="R7" s="204">
        <v>70.0</v>
      </c>
      <c r="S7" s="205">
        <v>0.0</v>
      </c>
      <c r="T7" s="205">
        <v>260.0</v>
      </c>
      <c r="U7" s="428">
        <v>200.0</v>
      </c>
    </row>
    <row r="8">
      <c r="A8" s="203" t="s">
        <v>796</v>
      </c>
      <c r="B8" s="426">
        <v>130.0</v>
      </c>
      <c r="C8" s="205">
        <v>110.0</v>
      </c>
      <c r="D8" s="217">
        <v>140.0</v>
      </c>
      <c r="E8" s="343">
        <v>70.0</v>
      </c>
      <c r="F8" s="205">
        <v>80.0</v>
      </c>
      <c r="G8" s="205">
        <v>90.0</v>
      </c>
      <c r="H8" s="205">
        <v>100.0</v>
      </c>
      <c r="I8" s="205">
        <v>80.0</v>
      </c>
      <c r="J8" s="205">
        <v>90.0</v>
      </c>
      <c r="K8" s="217">
        <v>95.0</v>
      </c>
      <c r="L8" s="343">
        <v>90.0</v>
      </c>
      <c r="M8" s="218">
        <v>90.0</v>
      </c>
      <c r="N8" s="205">
        <v>85.0</v>
      </c>
      <c r="O8" s="218">
        <v>70.0</v>
      </c>
      <c r="P8" s="218">
        <v>90.0</v>
      </c>
      <c r="Q8" s="520">
        <v>80.0</v>
      </c>
      <c r="R8" s="204">
        <v>70.0</v>
      </c>
      <c r="S8" s="205">
        <v>0.0</v>
      </c>
      <c r="T8" s="205">
        <v>140.0</v>
      </c>
      <c r="U8" s="203">
        <v>130.0</v>
      </c>
    </row>
    <row r="9">
      <c r="A9" s="203" t="s">
        <v>797</v>
      </c>
      <c r="B9" s="204">
        <v>100.0</v>
      </c>
      <c r="C9" s="206">
        <v>190.0</v>
      </c>
      <c r="D9" s="217">
        <v>140.0</v>
      </c>
      <c r="E9" s="349">
        <v>80.0</v>
      </c>
      <c r="F9" s="205">
        <v>100.0</v>
      </c>
      <c r="G9" s="205">
        <v>115.0</v>
      </c>
      <c r="H9" s="205">
        <v>120.0</v>
      </c>
      <c r="I9" s="206">
        <v>145.0</v>
      </c>
      <c r="J9" s="205">
        <v>100.0</v>
      </c>
      <c r="K9" s="217">
        <v>105.0</v>
      </c>
      <c r="L9" s="349">
        <v>120.0</v>
      </c>
      <c r="M9" s="205">
        <v>115.0</v>
      </c>
      <c r="N9" s="205">
        <v>120.0</v>
      </c>
      <c r="O9" s="205">
        <v>100.0</v>
      </c>
      <c r="P9" s="205">
        <v>115.0</v>
      </c>
      <c r="Q9" s="518">
        <v>135.0</v>
      </c>
      <c r="R9" s="204">
        <v>70.0</v>
      </c>
      <c r="S9" s="205">
        <v>0.0</v>
      </c>
      <c r="T9" s="205">
        <v>220.0</v>
      </c>
      <c r="U9" s="203">
        <v>170.0</v>
      </c>
    </row>
    <row r="10">
      <c r="A10" s="203" t="s">
        <v>798</v>
      </c>
      <c r="B10" s="421">
        <v>70.0</v>
      </c>
      <c r="C10" s="205">
        <v>90.0</v>
      </c>
      <c r="D10" s="217">
        <v>40.0</v>
      </c>
      <c r="E10" s="328">
        <v>105.0</v>
      </c>
      <c r="F10" s="218">
        <v>70.0</v>
      </c>
      <c r="G10" s="205">
        <v>80.0</v>
      </c>
      <c r="H10" s="205">
        <v>80.0</v>
      </c>
      <c r="I10" s="218">
        <v>40.0</v>
      </c>
      <c r="J10" s="205">
        <v>90.0</v>
      </c>
      <c r="K10" s="216">
        <v>85.0</v>
      </c>
      <c r="L10" s="349">
        <v>105.0</v>
      </c>
      <c r="M10" s="205">
        <v>105.0</v>
      </c>
      <c r="N10" s="205">
        <v>110.0</v>
      </c>
      <c r="O10" s="206">
        <v>140.0</v>
      </c>
      <c r="P10" s="205">
        <v>120.0</v>
      </c>
      <c r="Q10" s="518" t="s">
        <v>799</v>
      </c>
      <c r="R10" s="204">
        <v>70.0</v>
      </c>
      <c r="S10" s="205">
        <v>0.0</v>
      </c>
      <c r="T10" s="205">
        <v>100.0</v>
      </c>
      <c r="U10" s="203">
        <v>145.0</v>
      </c>
    </row>
    <row r="11">
      <c r="A11" s="203" t="s">
        <v>800</v>
      </c>
      <c r="B11" s="426">
        <v>130.0</v>
      </c>
      <c r="C11" s="205">
        <v>50.0</v>
      </c>
      <c r="D11" s="217">
        <v>70.0</v>
      </c>
      <c r="E11" s="328">
        <v>110.0</v>
      </c>
      <c r="F11" s="218">
        <v>60.0</v>
      </c>
      <c r="G11" s="218">
        <v>60.0</v>
      </c>
      <c r="H11" s="205">
        <v>100.0</v>
      </c>
      <c r="I11" s="218">
        <v>40.0</v>
      </c>
      <c r="J11" s="218">
        <v>85.0</v>
      </c>
      <c r="K11" s="216">
        <v>80.0</v>
      </c>
      <c r="L11" s="328">
        <v>140.0</v>
      </c>
      <c r="M11" s="198" t="s">
        <v>53</v>
      </c>
      <c r="N11" s="205">
        <v>80.0</v>
      </c>
      <c r="O11" s="218">
        <v>70.0</v>
      </c>
      <c r="P11" s="218">
        <v>60.0</v>
      </c>
      <c r="Q11" s="518" t="s">
        <v>801</v>
      </c>
      <c r="R11" s="204">
        <v>70.0</v>
      </c>
      <c r="S11" s="218">
        <v>10.0</v>
      </c>
      <c r="T11" s="218">
        <v>80.0</v>
      </c>
      <c r="U11" s="203">
        <v>150.0</v>
      </c>
    </row>
    <row r="12">
      <c r="A12" s="203" t="s">
        <v>803</v>
      </c>
      <c r="B12" s="421">
        <v>70.0</v>
      </c>
      <c r="C12" s="205">
        <v>50.0</v>
      </c>
      <c r="D12" s="217">
        <v>40.0</v>
      </c>
      <c r="E12" s="328">
        <v>105.0</v>
      </c>
      <c r="F12" s="218">
        <v>70.0</v>
      </c>
      <c r="G12" s="218">
        <v>70.0</v>
      </c>
      <c r="H12" s="218">
        <v>60.0</v>
      </c>
      <c r="I12" s="218">
        <v>30.0</v>
      </c>
      <c r="J12" s="218">
        <v>85.0</v>
      </c>
      <c r="K12" s="216">
        <v>80.0</v>
      </c>
      <c r="L12" s="349">
        <v>105.0</v>
      </c>
      <c r="M12" s="198" t="s">
        <v>53</v>
      </c>
      <c r="N12" s="205">
        <v>100.0</v>
      </c>
      <c r="O12" s="205">
        <v>125.0</v>
      </c>
      <c r="P12" s="205">
        <v>120.0</v>
      </c>
      <c r="Q12" s="518" t="s">
        <v>805</v>
      </c>
      <c r="R12" s="204">
        <v>70.0</v>
      </c>
      <c r="S12" s="205">
        <v>0.0</v>
      </c>
      <c r="T12" s="218">
        <v>70.0</v>
      </c>
      <c r="U12" s="203">
        <v>130.0</v>
      </c>
    </row>
    <row r="13">
      <c r="A13" s="203" t="s">
        <v>806</v>
      </c>
      <c r="B13" s="421">
        <v>75.0</v>
      </c>
      <c r="C13" s="206">
        <v>150.0</v>
      </c>
      <c r="D13" s="217">
        <v>130.0</v>
      </c>
      <c r="E13" s="328">
        <v>110.0</v>
      </c>
      <c r="F13" s="206">
        <v>140.0</v>
      </c>
      <c r="G13" s="206">
        <v>150.0</v>
      </c>
      <c r="H13" s="206">
        <v>150.0</v>
      </c>
      <c r="I13" s="205">
        <v>120.0</v>
      </c>
      <c r="J13" s="206">
        <v>130.0</v>
      </c>
      <c r="K13" s="220">
        <v>130.0</v>
      </c>
      <c r="L13" s="349">
        <v>120.0</v>
      </c>
      <c r="M13" s="205">
        <v>120.0</v>
      </c>
      <c r="N13" s="205">
        <v>125.0</v>
      </c>
      <c r="O13" s="206">
        <v>130.0</v>
      </c>
      <c r="P13" s="206">
        <v>160.0</v>
      </c>
      <c r="Q13" s="518">
        <v>160.0</v>
      </c>
      <c r="R13" s="204">
        <v>70.0</v>
      </c>
      <c r="S13" s="205">
        <v>0.0</v>
      </c>
      <c r="T13" s="206">
        <v>320.0</v>
      </c>
      <c r="U13" s="428">
        <v>300.0</v>
      </c>
    </row>
    <row r="14">
      <c r="A14" s="203" t="s">
        <v>807</v>
      </c>
      <c r="B14" s="421">
        <v>70.0</v>
      </c>
      <c r="C14" s="206">
        <v>190.0</v>
      </c>
      <c r="D14" s="217">
        <v>110.0</v>
      </c>
      <c r="E14" s="328">
        <v>105.0</v>
      </c>
      <c r="F14" s="206">
        <v>140.0</v>
      </c>
      <c r="G14" s="205">
        <v>135.0</v>
      </c>
      <c r="H14" s="206">
        <v>145.0</v>
      </c>
      <c r="I14" s="205">
        <v>130.0</v>
      </c>
      <c r="J14" s="205">
        <v>120.0</v>
      </c>
      <c r="K14" s="220">
        <v>125.0</v>
      </c>
      <c r="L14" s="349">
        <v>125.0</v>
      </c>
      <c r="M14" s="205">
        <v>120.0</v>
      </c>
      <c r="N14" s="206">
        <v>135.0</v>
      </c>
      <c r="O14" s="205">
        <v>120.0</v>
      </c>
      <c r="P14" s="206">
        <v>150.0</v>
      </c>
      <c r="Q14" s="518" t="s">
        <v>808</v>
      </c>
      <c r="R14" s="204">
        <v>70.0</v>
      </c>
      <c r="S14" s="205">
        <v>0.0</v>
      </c>
      <c r="T14" s="205">
        <v>290.0</v>
      </c>
      <c r="U14" s="428">
        <v>240.0</v>
      </c>
    </row>
    <row r="15">
      <c r="A15" s="203" t="s">
        <v>809</v>
      </c>
      <c r="B15" s="204">
        <v>110.0</v>
      </c>
      <c r="C15" s="205">
        <v>60.0</v>
      </c>
      <c r="D15" s="217">
        <v>60.0</v>
      </c>
      <c r="E15" s="349">
        <v>85.0</v>
      </c>
      <c r="F15" s="205">
        <v>60.0</v>
      </c>
      <c r="G15" s="218">
        <v>60.0</v>
      </c>
      <c r="H15" s="205">
        <v>70.0</v>
      </c>
      <c r="I15" s="218">
        <v>40.0</v>
      </c>
      <c r="J15" s="218">
        <v>80.0</v>
      </c>
      <c r="K15" s="216">
        <v>85.0</v>
      </c>
      <c r="L15" s="328">
        <v>140.0</v>
      </c>
      <c r="M15" s="206">
        <v>160.0</v>
      </c>
      <c r="N15" s="205">
        <v>120.0</v>
      </c>
      <c r="O15" s="218">
        <v>80.0</v>
      </c>
      <c r="P15" s="218">
        <v>60.0</v>
      </c>
      <c r="Q15" s="523" t="s">
        <v>810</v>
      </c>
      <c r="R15" s="204">
        <v>70.0</v>
      </c>
      <c r="S15" s="218">
        <v>10.0</v>
      </c>
      <c r="T15" s="218">
        <v>75.0</v>
      </c>
      <c r="U15" s="203">
        <v>110.0</v>
      </c>
    </row>
    <row r="16">
      <c r="A16" s="203" t="s">
        <v>811</v>
      </c>
      <c r="B16" s="204">
        <v>120.0</v>
      </c>
      <c r="C16" s="205">
        <v>120.0</v>
      </c>
      <c r="D16" s="220">
        <v>160.0</v>
      </c>
      <c r="E16" s="343">
        <v>70.0</v>
      </c>
      <c r="F16" s="205">
        <v>80.0</v>
      </c>
      <c r="G16" s="205">
        <v>90.0</v>
      </c>
      <c r="H16" s="205">
        <v>100.0</v>
      </c>
      <c r="I16" s="205">
        <v>120.0</v>
      </c>
      <c r="J16" s="205">
        <v>95.0</v>
      </c>
      <c r="K16" s="217">
        <v>95.0</v>
      </c>
      <c r="L16" s="349">
        <v>130.0</v>
      </c>
      <c r="M16" s="205">
        <v>115.0</v>
      </c>
      <c r="N16" s="205">
        <v>90.0</v>
      </c>
      <c r="O16" s="218">
        <v>75.0</v>
      </c>
      <c r="P16" s="205">
        <v>110.0</v>
      </c>
      <c r="Q16" s="518">
        <v>160.0</v>
      </c>
      <c r="R16" s="204">
        <v>70.0</v>
      </c>
      <c r="S16" s="205">
        <v>0.0</v>
      </c>
      <c r="T16" s="205">
        <v>170.0</v>
      </c>
      <c r="U16" s="203">
        <v>140.0</v>
      </c>
    </row>
    <row r="17">
      <c r="A17" s="203" t="s">
        <v>813</v>
      </c>
      <c r="B17" s="421">
        <v>75.0</v>
      </c>
      <c r="C17" s="206">
        <v>200.0</v>
      </c>
      <c r="D17" s="220">
        <v>150.0</v>
      </c>
      <c r="E17" s="328">
        <v>120.0</v>
      </c>
      <c r="F17" s="206">
        <v>160.0</v>
      </c>
      <c r="G17" s="206">
        <v>155.0</v>
      </c>
      <c r="H17" s="206">
        <v>160.0</v>
      </c>
      <c r="I17" s="206">
        <v>140.0</v>
      </c>
      <c r="J17" s="206">
        <v>130.0</v>
      </c>
      <c r="K17" s="220">
        <v>135.0</v>
      </c>
      <c r="L17" s="349">
        <v>130.0</v>
      </c>
      <c r="M17" s="205">
        <v>130.0</v>
      </c>
      <c r="N17" s="206">
        <v>140.0</v>
      </c>
      <c r="O17" s="205">
        <v>120.0</v>
      </c>
      <c r="P17" s="206">
        <v>170.0</v>
      </c>
      <c r="Q17" s="523" t="s">
        <v>814</v>
      </c>
      <c r="R17" s="204">
        <v>70.0</v>
      </c>
      <c r="S17" s="205">
        <v>0.0</v>
      </c>
      <c r="T17" s="206">
        <v>350.0</v>
      </c>
      <c r="U17" s="428">
        <v>400.0</v>
      </c>
    </row>
    <row r="18">
      <c r="A18" s="203" t="s">
        <v>815</v>
      </c>
      <c r="B18" s="421">
        <v>75.0</v>
      </c>
      <c r="C18" s="206">
        <v>220.0</v>
      </c>
      <c r="D18" s="220">
        <v>180.0</v>
      </c>
      <c r="E18" s="328">
        <v>120.0</v>
      </c>
      <c r="F18" s="206">
        <v>165.0</v>
      </c>
      <c r="G18" s="206">
        <v>160.0</v>
      </c>
      <c r="H18" s="206">
        <v>165.0</v>
      </c>
      <c r="I18" s="206">
        <v>155.0</v>
      </c>
      <c r="J18" s="206">
        <v>135.0</v>
      </c>
      <c r="K18" s="220">
        <v>140.0</v>
      </c>
      <c r="L18" s="349">
        <v>130.0</v>
      </c>
      <c r="M18" s="205">
        <v>130.0</v>
      </c>
      <c r="N18" s="206">
        <v>140.0</v>
      </c>
      <c r="O18" s="206">
        <v>130.0</v>
      </c>
      <c r="P18" s="206">
        <v>180.0</v>
      </c>
      <c r="Q18" s="523" t="s">
        <v>816</v>
      </c>
      <c r="R18" s="204">
        <v>70.0</v>
      </c>
      <c r="S18" s="205">
        <v>0.0</v>
      </c>
      <c r="T18" s="206">
        <v>400.0</v>
      </c>
      <c r="U18" s="428">
        <v>450.0</v>
      </c>
    </row>
    <row r="19">
      <c r="A19" s="203" t="s">
        <v>817</v>
      </c>
      <c r="B19" s="421">
        <v>80.0</v>
      </c>
      <c r="C19" s="206">
        <v>190.0</v>
      </c>
      <c r="D19" s="217">
        <v>110.0</v>
      </c>
      <c r="E19" s="349">
        <v>90.0</v>
      </c>
      <c r="F19" s="205">
        <v>135.0</v>
      </c>
      <c r="G19" s="206">
        <v>145.0</v>
      </c>
      <c r="H19" s="205">
        <v>140.0</v>
      </c>
      <c r="I19" s="205">
        <v>115.0</v>
      </c>
      <c r="J19" s="205">
        <v>120.0</v>
      </c>
      <c r="K19" s="220">
        <v>125.0</v>
      </c>
      <c r="L19" s="349">
        <v>110.0</v>
      </c>
      <c r="M19" s="205">
        <v>110.0</v>
      </c>
      <c r="N19" s="205">
        <v>115.0</v>
      </c>
      <c r="O19" s="205">
        <v>105.0</v>
      </c>
      <c r="P19" s="206">
        <v>150.0</v>
      </c>
      <c r="Q19" s="518" t="s">
        <v>819</v>
      </c>
      <c r="R19" s="204">
        <v>70.0</v>
      </c>
      <c r="S19" s="205">
        <v>0.0</v>
      </c>
      <c r="T19" s="205">
        <v>280.0</v>
      </c>
      <c r="U19" s="428">
        <v>220.0</v>
      </c>
    </row>
    <row r="20">
      <c r="A20" s="203" t="s">
        <v>820</v>
      </c>
      <c r="B20" s="421">
        <v>90.0</v>
      </c>
      <c r="C20" s="206">
        <v>210.0</v>
      </c>
      <c r="D20" s="220">
        <v>190.0</v>
      </c>
      <c r="E20" s="349">
        <v>80.0</v>
      </c>
      <c r="F20" s="206">
        <v>150.0</v>
      </c>
      <c r="G20" s="206">
        <v>150.0</v>
      </c>
      <c r="H20" s="206">
        <v>150.0</v>
      </c>
      <c r="I20" s="205">
        <v>120.0</v>
      </c>
      <c r="J20" s="206">
        <v>125.0</v>
      </c>
      <c r="K20" s="220">
        <v>125.0</v>
      </c>
      <c r="L20" s="349">
        <v>110.0</v>
      </c>
      <c r="M20" s="205">
        <v>110.0</v>
      </c>
      <c r="N20" s="205">
        <v>110.0</v>
      </c>
      <c r="O20" s="218">
        <v>70.0</v>
      </c>
      <c r="P20" s="205">
        <v>145.0</v>
      </c>
      <c r="Q20" s="518">
        <v>110.0</v>
      </c>
      <c r="R20" s="204">
        <v>70.0</v>
      </c>
      <c r="S20" s="205">
        <v>0.0</v>
      </c>
      <c r="T20" s="206">
        <v>310.0</v>
      </c>
      <c r="U20" s="428">
        <v>260.0</v>
      </c>
    </row>
    <row r="21">
      <c r="A21" s="203" t="s">
        <v>823</v>
      </c>
      <c r="B21" s="421">
        <v>60.0</v>
      </c>
      <c r="C21" s="206">
        <v>190.0</v>
      </c>
      <c r="D21" s="217">
        <v>60.0</v>
      </c>
      <c r="E21" s="336" t="s">
        <v>53</v>
      </c>
      <c r="F21" s="198" t="s">
        <v>53</v>
      </c>
      <c r="G21" s="198" t="s">
        <v>53</v>
      </c>
      <c r="H21" s="198" t="s">
        <v>53</v>
      </c>
      <c r="I21" s="198" t="s">
        <v>53</v>
      </c>
      <c r="J21" s="198" t="s">
        <v>53</v>
      </c>
      <c r="K21" s="335" t="s">
        <v>53</v>
      </c>
      <c r="L21" s="336" t="s">
        <v>53</v>
      </c>
      <c r="M21" s="198" t="s">
        <v>53</v>
      </c>
      <c r="N21" s="198" t="s">
        <v>53</v>
      </c>
      <c r="O21" s="205">
        <v>90.0</v>
      </c>
      <c r="P21" s="198" t="s">
        <v>53</v>
      </c>
      <c r="Q21" s="518">
        <v>100.0</v>
      </c>
      <c r="R21" s="202" t="s">
        <v>53</v>
      </c>
      <c r="S21" s="205">
        <v>0.0</v>
      </c>
      <c r="T21" s="206">
        <v>320.0</v>
      </c>
      <c r="U21" s="428">
        <v>250.0</v>
      </c>
    </row>
    <row r="22">
      <c r="A22" s="230" t="s">
        <v>824</v>
      </c>
      <c r="B22" s="432">
        <v>130.0</v>
      </c>
      <c r="C22" s="391">
        <v>160.0</v>
      </c>
      <c r="D22" s="228">
        <v>120.0</v>
      </c>
      <c r="E22" s="376">
        <v>80.0</v>
      </c>
      <c r="F22" s="227">
        <v>130.0</v>
      </c>
      <c r="G22" s="227">
        <v>155.0</v>
      </c>
      <c r="H22" s="227">
        <v>150.0</v>
      </c>
      <c r="I22" s="227">
        <v>125.0</v>
      </c>
      <c r="J22" s="227">
        <v>110.0</v>
      </c>
      <c r="K22" s="228">
        <v>105.0</v>
      </c>
      <c r="L22" s="376">
        <v>40.0</v>
      </c>
      <c r="M22" s="227" t="s">
        <v>53</v>
      </c>
      <c r="N22" s="227">
        <v>50.0</v>
      </c>
      <c r="O22" s="395">
        <v>75.0</v>
      </c>
      <c r="P22" s="227">
        <v>80.0</v>
      </c>
      <c r="Q22" s="232" t="s">
        <v>53</v>
      </c>
      <c r="R22" s="226">
        <v>70.0</v>
      </c>
      <c r="S22" s="227">
        <v>0.0</v>
      </c>
      <c r="T22" s="227">
        <v>265.0</v>
      </c>
      <c r="U22" s="438">
        <v>230.0</v>
      </c>
    </row>
    <row r="23">
      <c r="E23" s="531"/>
      <c r="Q23" s="533"/>
    </row>
    <row r="24">
      <c r="A24" s="324" t="s">
        <v>827</v>
      </c>
      <c r="B24" s="494">
        <v>80.0</v>
      </c>
      <c r="C24" s="280" t="s">
        <v>53</v>
      </c>
      <c r="D24" s="281" t="s">
        <v>53</v>
      </c>
      <c r="E24" s="289" t="s">
        <v>53</v>
      </c>
      <c r="F24" s="280" t="s">
        <v>53</v>
      </c>
      <c r="G24" s="280" t="s">
        <v>53</v>
      </c>
      <c r="H24" s="280" t="s">
        <v>53</v>
      </c>
      <c r="I24" s="280" t="s">
        <v>53</v>
      </c>
      <c r="J24" s="280" t="s">
        <v>53</v>
      </c>
      <c r="K24" s="281" t="s">
        <v>53</v>
      </c>
      <c r="L24" s="289" t="s">
        <v>53</v>
      </c>
      <c r="M24" s="280" t="s">
        <v>53</v>
      </c>
      <c r="N24" s="280" t="s">
        <v>53</v>
      </c>
      <c r="O24" s="312">
        <v>150.0</v>
      </c>
      <c r="P24" s="280" t="s">
        <v>53</v>
      </c>
      <c r="Q24" s="535">
        <v>300.0</v>
      </c>
      <c r="R24" s="366" t="s">
        <v>53</v>
      </c>
      <c r="S24" s="322">
        <v>100.0</v>
      </c>
      <c r="T24" s="310">
        <v>25.0</v>
      </c>
      <c r="U24" s="324">
        <v>110.0</v>
      </c>
    </row>
    <row r="25">
      <c r="A25" s="203" t="s">
        <v>832</v>
      </c>
      <c r="B25" s="204">
        <v>60.0</v>
      </c>
      <c r="C25" s="198" t="s">
        <v>53</v>
      </c>
      <c r="D25" s="335" t="s">
        <v>53</v>
      </c>
      <c r="E25" s="336" t="s">
        <v>53</v>
      </c>
      <c r="F25" s="198" t="s">
        <v>53</v>
      </c>
      <c r="G25" s="198" t="s">
        <v>53</v>
      </c>
      <c r="H25" s="198" t="s">
        <v>53</v>
      </c>
      <c r="I25" s="198" t="s">
        <v>53</v>
      </c>
      <c r="J25" s="198" t="s">
        <v>53</v>
      </c>
      <c r="K25" s="335" t="s">
        <v>53</v>
      </c>
      <c r="L25" s="336" t="s">
        <v>53</v>
      </c>
      <c r="M25" s="198" t="s">
        <v>53</v>
      </c>
      <c r="N25" s="198" t="s">
        <v>53</v>
      </c>
      <c r="O25" s="206">
        <v>150.0</v>
      </c>
      <c r="P25" s="198" t="s">
        <v>53</v>
      </c>
      <c r="Q25" s="518">
        <v>240.0</v>
      </c>
      <c r="R25" s="202" t="s">
        <v>53</v>
      </c>
      <c r="S25" s="205">
        <v>100.0</v>
      </c>
      <c r="T25" s="205">
        <v>105.0</v>
      </c>
      <c r="U25" s="203">
        <v>130.0</v>
      </c>
    </row>
    <row r="26">
      <c r="A26" s="203" t="s">
        <v>834</v>
      </c>
      <c r="B26" s="204">
        <v>110.0</v>
      </c>
      <c r="C26" s="205">
        <v>30.0</v>
      </c>
      <c r="D26" s="217">
        <v>80.0</v>
      </c>
      <c r="E26" s="349">
        <v>80.0</v>
      </c>
      <c r="F26" s="205">
        <v>40.0</v>
      </c>
      <c r="G26" s="205">
        <v>60.0</v>
      </c>
      <c r="H26" s="205">
        <v>80.0</v>
      </c>
      <c r="I26" s="205">
        <v>90.0</v>
      </c>
      <c r="J26" s="205">
        <v>50.0</v>
      </c>
      <c r="K26" s="217">
        <v>90.0</v>
      </c>
      <c r="L26" s="349">
        <v>105.0</v>
      </c>
      <c r="M26" s="205">
        <v>80.0</v>
      </c>
      <c r="N26" s="205">
        <v>120.0</v>
      </c>
      <c r="O26" s="206">
        <v>135.0</v>
      </c>
      <c r="P26" s="218">
        <v>60.0</v>
      </c>
      <c r="Q26" s="518" t="s">
        <v>835</v>
      </c>
      <c r="R26" s="204">
        <v>70.0</v>
      </c>
      <c r="S26" s="205">
        <v>100.0</v>
      </c>
      <c r="T26" s="218">
        <v>60.0</v>
      </c>
      <c r="U26" s="223">
        <v>70.0</v>
      </c>
    </row>
    <row r="27">
      <c r="A27" s="203" t="s">
        <v>383</v>
      </c>
      <c r="B27" s="204">
        <v>105.0</v>
      </c>
      <c r="C27" s="205">
        <v>30.0</v>
      </c>
      <c r="D27" s="203">
        <v>80.0</v>
      </c>
      <c r="E27" s="204">
        <v>75.0</v>
      </c>
      <c r="F27" s="205">
        <v>40.0</v>
      </c>
      <c r="G27" s="205">
        <v>60.0</v>
      </c>
      <c r="H27" s="205">
        <v>75.0</v>
      </c>
      <c r="I27" s="205">
        <v>90.0</v>
      </c>
      <c r="J27" s="205">
        <v>45.0</v>
      </c>
      <c r="K27" s="203">
        <v>85.0</v>
      </c>
      <c r="L27" s="336" t="s">
        <v>53</v>
      </c>
      <c r="M27" s="205">
        <v>70.0</v>
      </c>
      <c r="N27" s="205">
        <v>110.0</v>
      </c>
      <c r="O27" s="205">
        <v>115.0</v>
      </c>
      <c r="P27" s="218">
        <v>65.0</v>
      </c>
      <c r="Q27" s="518" t="s">
        <v>836</v>
      </c>
      <c r="R27" s="204">
        <v>65.0</v>
      </c>
      <c r="S27" s="205">
        <v>100.0</v>
      </c>
      <c r="T27" s="218">
        <v>55.0</v>
      </c>
      <c r="U27" s="223">
        <v>60.0</v>
      </c>
    </row>
    <row r="28">
      <c r="A28" s="545" t="s">
        <v>839</v>
      </c>
      <c r="B28" s="546">
        <v>105.0</v>
      </c>
      <c r="C28" s="548">
        <v>30.0</v>
      </c>
      <c r="D28" s="549">
        <v>80.0</v>
      </c>
      <c r="E28" s="550">
        <v>110.0</v>
      </c>
      <c r="F28" s="548">
        <v>40.0</v>
      </c>
      <c r="G28" s="548">
        <v>60.0</v>
      </c>
      <c r="H28" s="548">
        <v>80.0</v>
      </c>
      <c r="I28" s="548">
        <v>90.0</v>
      </c>
      <c r="J28" s="548">
        <v>50.0</v>
      </c>
      <c r="K28" s="549">
        <v>90.0</v>
      </c>
      <c r="L28" s="550">
        <v>115.0</v>
      </c>
      <c r="M28" s="548">
        <v>80.0</v>
      </c>
      <c r="N28" s="548">
        <v>125.0</v>
      </c>
      <c r="O28" s="552">
        <v>140.0</v>
      </c>
      <c r="P28" s="554">
        <v>50.0</v>
      </c>
      <c r="Q28" s="556" t="s">
        <v>845</v>
      </c>
      <c r="R28" s="546">
        <v>70.0</v>
      </c>
      <c r="S28" s="548">
        <v>100.0</v>
      </c>
      <c r="T28" s="554">
        <v>40.0</v>
      </c>
      <c r="U28" s="558">
        <v>50.0</v>
      </c>
    </row>
    <row r="29">
      <c r="A29" s="230" t="s">
        <v>847</v>
      </c>
      <c r="B29" s="226">
        <v>70.0</v>
      </c>
      <c r="C29" s="227"/>
      <c r="D29" s="230"/>
      <c r="E29" s="226">
        <v>130.0</v>
      </c>
      <c r="F29" s="227">
        <v>40.0</v>
      </c>
      <c r="G29" s="227">
        <v>40.0</v>
      </c>
      <c r="H29" s="227">
        <v>50.0</v>
      </c>
      <c r="I29" s="227">
        <v>130.0</v>
      </c>
      <c r="J29" s="227">
        <v>50.0</v>
      </c>
      <c r="K29" s="230">
        <v>110.0</v>
      </c>
      <c r="L29" s="226">
        <v>135.0</v>
      </c>
      <c r="M29" s="227">
        <v>130.0</v>
      </c>
      <c r="N29" s="227">
        <v>145.0</v>
      </c>
      <c r="O29" s="227">
        <v>150.0</v>
      </c>
      <c r="P29" s="227">
        <v>120.0</v>
      </c>
      <c r="Q29" s="561">
        <v>130.0</v>
      </c>
      <c r="R29" s="226">
        <v>70.0</v>
      </c>
      <c r="S29" s="227">
        <v>200.0</v>
      </c>
      <c r="T29" s="227">
        <v>70.0</v>
      </c>
      <c r="U29" s="230">
        <v>130.0</v>
      </c>
    </row>
    <row r="30">
      <c r="Q30" s="533"/>
    </row>
    <row r="31">
      <c r="A31" s="273" t="s">
        <v>848</v>
      </c>
      <c r="B31" s="494">
        <v>110.0</v>
      </c>
      <c r="C31" s="322">
        <v>80.0</v>
      </c>
      <c r="D31" s="324">
        <v>150.0</v>
      </c>
      <c r="E31" s="366" t="s">
        <v>53</v>
      </c>
      <c r="F31" s="280" t="s">
        <v>53</v>
      </c>
      <c r="G31" s="280" t="s">
        <v>53</v>
      </c>
      <c r="H31" s="280" t="s">
        <v>53</v>
      </c>
      <c r="I31" s="280" t="s">
        <v>53</v>
      </c>
      <c r="J31" s="280" t="s">
        <v>53</v>
      </c>
      <c r="K31" s="364" t="s">
        <v>53</v>
      </c>
      <c r="L31" s="366" t="s">
        <v>53</v>
      </c>
      <c r="M31" s="280" t="s">
        <v>53</v>
      </c>
      <c r="N31" s="280" t="s">
        <v>53</v>
      </c>
      <c r="O31" s="280" t="s">
        <v>53</v>
      </c>
      <c r="P31" s="280" t="s">
        <v>53</v>
      </c>
      <c r="Q31" s="535" t="s">
        <v>849</v>
      </c>
      <c r="R31" s="366" t="s">
        <v>53</v>
      </c>
      <c r="S31" s="322">
        <v>20.0</v>
      </c>
      <c r="T31" s="310">
        <v>50.0</v>
      </c>
      <c r="U31" s="324">
        <v>150.0</v>
      </c>
      <c r="V31" s="255"/>
      <c r="W31" s="255"/>
      <c r="X31" s="255"/>
    </row>
    <row r="32">
      <c r="A32" s="215" t="s">
        <v>850</v>
      </c>
      <c r="B32" s="204">
        <v>135.0</v>
      </c>
      <c r="C32" s="205">
        <v>50.0</v>
      </c>
      <c r="D32" s="203">
        <v>100.0</v>
      </c>
      <c r="E32" s="202" t="s">
        <v>53</v>
      </c>
      <c r="F32" s="198" t="s">
        <v>53</v>
      </c>
      <c r="G32" s="198" t="s">
        <v>53</v>
      </c>
      <c r="H32" s="198" t="s">
        <v>53</v>
      </c>
      <c r="I32" s="198" t="s">
        <v>53</v>
      </c>
      <c r="J32" s="198" t="s">
        <v>53</v>
      </c>
      <c r="K32" s="201" t="s">
        <v>53</v>
      </c>
      <c r="L32" s="202" t="s">
        <v>53</v>
      </c>
      <c r="M32" s="198" t="s">
        <v>53</v>
      </c>
      <c r="N32" s="205">
        <v>90.0</v>
      </c>
      <c r="O32" s="205">
        <v>45.0</v>
      </c>
      <c r="P32" s="198" t="s">
        <v>53</v>
      </c>
      <c r="Q32" s="518" t="s">
        <v>851</v>
      </c>
      <c r="R32" s="204">
        <v>40.0</v>
      </c>
      <c r="S32" s="205">
        <v>0.0</v>
      </c>
      <c r="T32" s="205">
        <v>140.0</v>
      </c>
      <c r="U32" s="520" t="s">
        <v>852</v>
      </c>
    </row>
    <row r="33">
      <c r="A33" s="215" t="s">
        <v>853</v>
      </c>
      <c r="B33" s="204">
        <v>135.0</v>
      </c>
      <c r="C33" s="205">
        <v>65.0</v>
      </c>
      <c r="D33" s="203">
        <v>100.0</v>
      </c>
      <c r="E33" s="202" t="s">
        <v>53</v>
      </c>
      <c r="F33" s="198" t="s">
        <v>53</v>
      </c>
      <c r="G33" s="198" t="s">
        <v>53</v>
      </c>
      <c r="H33" s="198" t="s">
        <v>53</v>
      </c>
      <c r="I33" s="198" t="s">
        <v>53</v>
      </c>
      <c r="J33" s="198" t="s">
        <v>53</v>
      </c>
      <c r="K33" s="201" t="s">
        <v>53</v>
      </c>
      <c r="L33" s="202" t="s">
        <v>53</v>
      </c>
      <c r="M33" s="198" t="s">
        <v>53</v>
      </c>
      <c r="N33" s="205">
        <v>90.0</v>
      </c>
      <c r="O33" s="205">
        <v>45.0</v>
      </c>
      <c r="P33" s="198" t="s">
        <v>53</v>
      </c>
      <c r="Q33" s="518" t="s">
        <v>854</v>
      </c>
      <c r="R33" s="204">
        <v>50.0</v>
      </c>
      <c r="S33" s="205">
        <v>0.0</v>
      </c>
      <c r="T33" s="205">
        <v>170.0</v>
      </c>
      <c r="U33" s="520" t="s">
        <v>852</v>
      </c>
      <c r="V33" s="255"/>
    </row>
    <row r="34">
      <c r="A34" s="215" t="s">
        <v>855</v>
      </c>
      <c r="B34" s="204">
        <v>135.0</v>
      </c>
      <c r="C34" s="205">
        <v>60.0</v>
      </c>
      <c r="D34" s="203">
        <v>100.0</v>
      </c>
      <c r="E34" s="202" t="s">
        <v>53</v>
      </c>
      <c r="F34" s="198" t="s">
        <v>53</v>
      </c>
      <c r="G34" s="198" t="s">
        <v>53</v>
      </c>
      <c r="H34" s="198" t="s">
        <v>53</v>
      </c>
      <c r="I34" s="198" t="s">
        <v>53</v>
      </c>
      <c r="J34" s="198" t="s">
        <v>53</v>
      </c>
      <c r="K34" s="201" t="s">
        <v>53</v>
      </c>
      <c r="L34" s="202" t="s">
        <v>53</v>
      </c>
      <c r="M34" s="198" t="s">
        <v>53</v>
      </c>
      <c r="N34" s="205">
        <v>90.0</v>
      </c>
      <c r="O34" s="205">
        <v>45.0</v>
      </c>
      <c r="P34" s="198" t="s">
        <v>53</v>
      </c>
      <c r="Q34" s="518" t="s">
        <v>854</v>
      </c>
      <c r="R34" s="204">
        <v>40.0</v>
      </c>
      <c r="S34" s="205">
        <v>0.0</v>
      </c>
      <c r="T34" s="205">
        <v>155.0</v>
      </c>
      <c r="U34" s="520" t="s">
        <v>852</v>
      </c>
    </row>
    <row r="35">
      <c r="A35" s="215" t="s">
        <v>856</v>
      </c>
      <c r="B35" s="204">
        <v>135.0</v>
      </c>
      <c r="C35" s="205">
        <v>60.0</v>
      </c>
      <c r="D35" s="203">
        <v>100.0</v>
      </c>
      <c r="E35" s="202" t="s">
        <v>53</v>
      </c>
      <c r="F35" s="198" t="s">
        <v>53</v>
      </c>
      <c r="G35" s="198" t="s">
        <v>53</v>
      </c>
      <c r="H35" s="198" t="s">
        <v>53</v>
      </c>
      <c r="I35" s="198" t="s">
        <v>53</v>
      </c>
      <c r="J35" s="198" t="s">
        <v>53</v>
      </c>
      <c r="K35" s="201" t="s">
        <v>53</v>
      </c>
      <c r="L35" s="202" t="s">
        <v>53</v>
      </c>
      <c r="M35" s="198" t="s">
        <v>53</v>
      </c>
      <c r="N35" s="205">
        <v>90.0</v>
      </c>
      <c r="O35" s="205">
        <v>45.0</v>
      </c>
      <c r="P35" s="198" t="s">
        <v>53</v>
      </c>
      <c r="Q35" s="518" t="s">
        <v>851</v>
      </c>
      <c r="R35" s="204">
        <v>38.0</v>
      </c>
      <c r="S35" s="205">
        <v>0.0</v>
      </c>
      <c r="T35" s="205">
        <v>130.0</v>
      </c>
      <c r="U35" s="520" t="s">
        <v>852</v>
      </c>
    </row>
    <row r="36">
      <c r="A36" s="215" t="s">
        <v>857</v>
      </c>
      <c r="B36" s="204">
        <v>135.0</v>
      </c>
      <c r="C36" s="205">
        <v>60.0</v>
      </c>
      <c r="D36" s="203">
        <v>100.0</v>
      </c>
      <c r="E36" s="202" t="s">
        <v>53</v>
      </c>
      <c r="F36" s="198" t="s">
        <v>53</v>
      </c>
      <c r="G36" s="198" t="s">
        <v>53</v>
      </c>
      <c r="H36" s="198" t="s">
        <v>53</v>
      </c>
      <c r="I36" s="198" t="s">
        <v>53</v>
      </c>
      <c r="J36" s="198" t="s">
        <v>53</v>
      </c>
      <c r="K36" s="201" t="s">
        <v>53</v>
      </c>
      <c r="L36" s="202" t="s">
        <v>53</v>
      </c>
      <c r="M36" s="198" t="s">
        <v>53</v>
      </c>
      <c r="N36" s="205">
        <v>90.0</v>
      </c>
      <c r="O36" s="205">
        <v>45.0</v>
      </c>
      <c r="P36" s="198" t="s">
        <v>53</v>
      </c>
      <c r="Q36" s="518" t="s">
        <v>858</v>
      </c>
      <c r="R36" s="204">
        <v>45.0</v>
      </c>
      <c r="S36" s="205">
        <v>0.0</v>
      </c>
      <c r="T36" s="205">
        <v>120.0</v>
      </c>
      <c r="U36" s="520" t="s">
        <v>852</v>
      </c>
    </row>
    <row r="37">
      <c r="A37" s="215" t="s">
        <v>859</v>
      </c>
      <c r="B37" s="202" t="s">
        <v>53</v>
      </c>
      <c r="C37" s="198" t="s">
        <v>53</v>
      </c>
      <c r="D37" s="201" t="s">
        <v>53</v>
      </c>
      <c r="E37" s="202" t="s">
        <v>53</v>
      </c>
      <c r="F37" s="198" t="s">
        <v>53</v>
      </c>
      <c r="G37" s="198" t="s">
        <v>53</v>
      </c>
      <c r="H37" s="198" t="s">
        <v>53</v>
      </c>
      <c r="I37" s="198" t="s">
        <v>53</v>
      </c>
      <c r="J37" s="198" t="s">
        <v>53</v>
      </c>
      <c r="K37" s="201" t="s">
        <v>53</v>
      </c>
      <c r="L37" s="202" t="s">
        <v>53</v>
      </c>
      <c r="M37" s="198" t="s">
        <v>53</v>
      </c>
      <c r="N37" s="198" t="s">
        <v>53</v>
      </c>
      <c r="O37" s="198" t="s">
        <v>53</v>
      </c>
      <c r="P37" s="198" t="s">
        <v>53</v>
      </c>
      <c r="Q37" s="518" t="s">
        <v>858</v>
      </c>
      <c r="R37" s="202" t="s">
        <v>53</v>
      </c>
      <c r="S37" s="205">
        <v>0.0</v>
      </c>
      <c r="T37" s="205">
        <v>140.0</v>
      </c>
      <c r="U37" s="523" t="s">
        <v>836</v>
      </c>
      <c r="V37" s="255"/>
    </row>
    <row r="38">
      <c r="A38" s="225" t="s">
        <v>860</v>
      </c>
      <c r="B38" s="226">
        <v>130.0</v>
      </c>
      <c r="C38" s="227">
        <v>130.0</v>
      </c>
      <c r="D38" s="230">
        <v>130.0</v>
      </c>
      <c r="E38" s="436" t="s">
        <v>53</v>
      </c>
      <c r="F38" s="231" t="s">
        <v>53</v>
      </c>
      <c r="G38" s="231" t="s">
        <v>53</v>
      </c>
      <c r="H38" s="231" t="s">
        <v>53</v>
      </c>
      <c r="I38" s="231" t="s">
        <v>53</v>
      </c>
      <c r="J38" s="231" t="s">
        <v>53</v>
      </c>
      <c r="K38" s="232" t="s">
        <v>53</v>
      </c>
      <c r="L38" s="436" t="s">
        <v>53</v>
      </c>
      <c r="M38" s="231" t="s">
        <v>53</v>
      </c>
      <c r="N38" s="227">
        <v>90.0</v>
      </c>
      <c r="O38" s="227">
        <v>45.0</v>
      </c>
      <c r="P38" s="231" t="s">
        <v>53</v>
      </c>
      <c r="Q38" s="232" t="s">
        <v>53</v>
      </c>
      <c r="R38" s="436" t="s">
        <v>53</v>
      </c>
      <c r="S38" s="227">
        <v>0.0</v>
      </c>
      <c r="T38" s="227">
        <v>280.0</v>
      </c>
      <c r="U38" s="438">
        <v>450.0</v>
      </c>
      <c r="V38" s="255"/>
    </row>
    <row r="39">
      <c r="Q39" s="533"/>
    </row>
    <row r="40">
      <c r="A40" s="273" t="s">
        <v>861</v>
      </c>
      <c r="B40" s="366" t="s">
        <v>53</v>
      </c>
      <c r="C40" s="280" t="s">
        <v>53</v>
      </c>
      <c r="D40" s="364" t="s">
        <v>53</v>
      </c>
      <c r="E40" s="494">
        <v>100.0</v>
      </c>
      <c r="F40" s="278" t="s">
        <v>862</v>
      </c>
      <c r="G40" s="278" t="s">
        <v>863</v>
      </c>
      <c r="H40" s="466" t="s">
        <v>864</v>
      </c>
      <c r="I40" s="278" t="s">
        <v>851</v>
      </c>
      <c r="J40" s="312">
        <v>125.0</v>
      </c>
      <c r="K40" s="568">
        <v>40.0</v>
      </c>
      <c r="L40" s="408">
        <v>125.0</v>
      </c>
      <c r="M40" s="322">
        <v>115.0</v>
      </c>
      <c r="N40" s="322">
        <v>115.0</v>
      </c>
      <c r="O40" s="280" t="s">
        <v>53</v>
      </c>
      <c r="P40" s="280" t="s">
        <v>53</v>
      </c>
      <c r="Q40" s="569">
        <v>160.0</v>
      </c>
      <c r="R40" s="494">
        <v>80.0</v>
      </c>
      <c r="S40" s="322">
        <v>200.0</v>
      </c>
      <c r="T40" s="322">
        <v>130.0</v>
      </c>
      <c r="U40" s="569">
        <v>80.0</v>
      </c>
    </row>
    <row r="41">
      <c r="A41" s="215" t="s">
        <v>867</v>
      </c>
      <c r="B41" s="202" t="s">
        <v>53</v>
      </c>
      <c r="C41" s="198" t="s">
        <v>53</v>
      </c>
      <c r="D41" s="201" t="s">
        <v>53</v>
      </c>
      <c r="E41" s="204">
        <v>100.0</v>
      </c>
      <c r="F41" s="351">
        <v>120.0</v>
      </c>
      <c r="G41" s="351">
        <v>110.0</v>
      </c>
      <c r="H41" s="351">
        <v>130.0</v>
      </c>
      <c r="I41" s="351">
        <v>120.0</v>
      </c>
      <c r="J41" s="205">
        <v>95.0</v>
      </c>
      <c r="K41" s="203">
        <v>104.0</v>
      </c>
      <c r="L41" s="204">
        <v>90.0</v>
      </c>
      <c r="M41" s="205">
        <v>90.0</v>
      </c>
      <c r="N41" s="205">
        <v>110.0</v>
      </c>
      <c r="O41" s="198" t="s">
        <v>53</v>
      </c>
      <c r="P41" s="198" t="s">
        <v>53</v>
      </c>
      <c r="Q41" s="203">
        <v>110.0</v>
      </c>
      <c r="R41" s="204">
        <v>80.0</v>
      </c>
      <c r="S41" s="205">
        <v>400.0</v>
      </c>
      <c r="T41" s="205">
        <v>100.0</v>
      </c>
      <c r="U41" s="223">
        <v>90.0</v>
      </c>
    </row>
    <row r="42">
      <c r="A42" s="215" t="s">
        <v>868</v>
      </c>
      <c r="B42" s="202" t="s">
        <v>53</v>
      </c>
      <c r="C42" s="198" t="s">
        <v>53</v>
      </c>
      <c r="D42" s="201" t="s">
        <v>53</v>
      </c>
      <c r="E42" s="426">
        <v>85.0</v>
      </c>
      <c r="F42" s="351" t="s">
        <v>869</v>
      </c>
      <c r="G42" s="351" t="s">
        <v>870</v>
      </c>
      <c r="H42" s="351" t="s">
        <v>871</v>
      </c>
      <c r="I42" s="351" t="s">
        <v>854</v>
      </c>
      <c r="J42" s="205">
        <v>90.0</v>
      </c>
      <c r="K42" s="203">
        <v>108.0</v>
      </c>
      <c r="L42" s="204">
        <v>110.0</v>
      </c>
      <c r="M42" s="205">
        <v>90.0</v>
      </c>
      <c r="N42" s="206">
        <v>125.0</v>
      </c>
      <c r="O42" s="198" t="s">
        <v>53</v>
      </c>
      <c r="P42" s="198" t="s">
        <v>53</v>
      </c>
      <c r="Q42" s="203">
        <v>120.0</v>
      </c>
      <c r="R42" s="204">
        <v>70.0</v>
      </c>
      <c r="S42" s="205">
        <v>400.0</v>
      </c>
      <c r="T42" s="218">
        <v>90.0</v>
      </c>
      <c r="U42" s="203">
        <v>110.0</v>
      </c>
    </row>
    <row r="43">
      <c r="A43" s="215" t="s">
        <v>872</v>
      </c>
      <c r="B43" s="202" t="s">
        <v>53</v>
      </c>
      <c r="C43" s="198" t="s">
        <v>53</v>
      </c>
      <c r="D43" s="201" t="s">
        <v>53</v>
      </c>
      <c r="E43" s="426">
        <v>85.0</v>
      </c>
      <c r="F43" s="351" t="s">
        <v>869</v>
      </c>
      <c r="G43" s="351" t="s">
        <v>873</v>
      </c>
      <c r="H43" s="351" t="s">
        <v>874</v>
      </c>
      <c r="I43" s="351" t="s">
        <v>801</v>
      </c>
      <c r="J43" s="218">
        <v>55.0</v>
      </c>
      <c r="K43" s="203">
        <v>121.0</v>
      </c>
      <c r="L43" s="204">
        <v>105.0</v>
      </c>
      <c r="M43" s="198" t="s">
        <v>53</v>
      </c>
      <c r="N43" s="205">
        <v>120.0</v>
      </c>
      <c r="O43" s="198" t="s">
        <v>53</v>
      </c>
      <c r="P43" s="198" t="s">
        <v>53</v>
      </c>
      <c r="Q43" s="203">
        <v>120.0</v>
      </c>
      <c r="R43" s="204">
        <v>70.0</v>
      </c>
      <c r="S43" s="205">
        <v>300.0</v>
      </c>
      <c r="T43" s="218">
        <v>80.0</v>
      </c>
      <c r="U43" s="203">
        <v>110.0</v>
      </c>
    </row>
    <row r="44">
      <c r="A44" s="571" t="s">
        <v>875</v>
      </c>
      <c r="B44" s="202" t="s">
        <v>53</v>
      </c>
      <c r="C44" s="198" t="s">
        <v>53</v>
      </c>
      <c r="D44" s="201" t="s">
        <v>53</v>
      </c>
      <c r="E44" s="426">
        <v>80.0</v>
      </c>
      <c r="F44" s="430" t="s">
        <v>876</v>
      </c>
      <c r="G44" s="198" t="s">
        <v>53</v>
      </c>
      <c r="H44" s="351" t="s">
        <v>877</v>
      </c>
      <c r="I44" s="351" t="s">
        <v>878</v>
      </c>
      <c r="J44" s="218">
        <v>50.0</v>
      </c>
      <c r="K44" s="223">
        <v>130.0</v>
      </c>
      <c r="L44" s="204">
        <v>105.0</v>
      </c>
      <c r="M44" s="205">
        <v>105.0</v>
      </c>
      <c r="N44" s="206">
        <v>125.0</v>
      </c>
      <c r="O44" s="198" t="s">
        <v>53</v>
      </c>
      <c r="P44" s="198" t="s">
        <v>53</v>
      </c>
      <c r="Q44" s="203">
        <v>130.0</v>
      </c>
      <c r="R44" s="204">
        <v>70.0</v>
      </c>
      <c r="S44" s="205">
        <v>400.0</v>
      </c>
      <c r="T44" s="218">
        <v>90.0</v>
      </c>
      <c r="U44" s="203">
        <v>110.0</v>
      </c>
    </row>
    <row r="45">
      <c r="A45" s="215" t="s">
        <v>879</v>
      </c>
      <c r="B45" s="202" t="s">
        <v>53</v>
      </c>
      <c r="C45" s="198" t="s">
        <v>53</v>
      </c>
      <c r="D45" s="201" t="s">
        <v>53</v>
      </c>
      <c r="E45" s="426">
        <v>80.0</v>
      </c>
      <c r="F45" s="351" t="s">
        <v>880</v>
      </c>
      <c r="G45" s="333" t="s">
        <v>877</v>
      </c>
      <c r="H45" s="430" t="s">
        <v>881</v>
      </c>
      <c r="I45" s="351" t="s">
        <v>854</v>
      </c>
      <c r="J45" s="218">
        <v>62.0</v>
      </c>
      <c r="K45" s="223">
        <v>138.0</v>
      </c>
      <c r="L45" s="202" t="s">
        <v>53</v>
      </c>
      <c r="M45" s="205">
        <v>90.0</v>
      </c>
      <c r="N45" s="206">
        <v>130.0</v>
      </c>
      <c r="O45" s="198" t="s">
        <v>53</v>
      </c>
      <c r="P45" s="198" t="s">
        <v>53</v>
      </c>
      <c r="Q45" s="203">
        <v>120.0</v>
      </c>
      <c r="R45" s="204">
        <v>70.0</v>
      </c>
      <c r="S45" s="205">
        <v>300.0</v>
      </c>
      <c r="T45" s="205">
        <v>100.0</v>
      </c>
      <c r="U45" s="203">
        <v>110.0</v>
      </c>
    </row>
    <row r="46">
      <c r="A46" s="225" t="s">
        <v>882</v>
      </c>
      <c r="B46" s="436" t="s">
        <v>53</v>
      </c>
      <c r="C46" s="231" t="s">
        <v>53</v>
      </c>
      <c r="D46" s="232" t="s">
        <v>53</v>
      </c>
      <c r="E46" s="432">
        <v>75.0</v>
      </c>
      <c r="F46" s="385" t="s">
        <v>883</v>
      </c>
      <c r="G46" s="385">
        <v>120.0</v>
      </c>
      <c r="H46" s="231" t="s">
        <v>53</v>
      </c>
      <c r="I46" s="385" t="s">
        <v>854</v>
      </c>
      <c r="J46" s="395">
        <v>60.0</v>
      </c>
      <c r="K46" s="405">
        <v>140.0</v>
      </c>
      <c r="L46" s="436" t="s">
        <v>53</v>
      </c>
      <c r="M46" s="227">
        <v>95.0</v>
      </c>
      <c r="N46" s="391">
        <v>135.0</v>
      </c>
      <c r="O46" s="231" t="s">
        <v>53</v>
      </c>
      <c r="P46" s="231" t="s">
        <v>53</v>
      </c>
      <c r="Q46" s="232" t="s">
        <v>53</v>
      </c>
      <c r="R46" s="226">
        <v>120.0</v>
      </c>
      <c r="S46" s="227">
        <v>300.0</v>
      </c>
      <c r="T46" s="231" t="s">
        <v>53</v>
      </c>
      <c r="U46" s="230">
        <v>120.0</v>
      </c>
    </row>
    <row r="47">
      <c r="A47" s="255"/>
      <c r="F47" s="533"/>
      <c r="G47" s="533"/>
      <c r="H47" s="533"/>
      <c r="I47" s="533"/>
    </row>
    <row r="48">
      <c r="A48" s="273" t="s">
        <v>884</v>
      </c>
      <c r="B48" s="366" t="s">
        <v>53</v>
      </c>
      <c r="C48" s="280" t="s">
        <v>53</v>
      </c>
      <c r="D48" s="364" t="s">
        <v>53</v>
      </c>
      <c r="E48" s="411">
        <v>80.0</v>
      </c>
      <c r="F48" s="466" t="s">
        <v>876</v>
      </c>
      <c r="G48" s="280" t="s">
        <v>53</v>
      </c>
      <c r="H48" s="278" t="s">
        <v>877</v>
      </c>
      <c r="I48" s="278" t="s">
        <v>886</v>
      </c>
      <c r="J48" s="310">
        <v>50.0</v>
      </c>
      <c r="K48" s="569">
        <v>128.0</v>
      </c>
      <c r="L48" s="494">
        <v>110.0</v>
      </c>
      <c r="M48" s="322">
        <v>110.0</v>
      </c>
      <c r="N48" s="312">
        <v>135.0</v>
      </c>
      <c r="O48" s="280" t="s">
        <v>53</v>
      </c>
      <c r="P48" s="280" t="s">
        <v>53</v>
      </c>
      <c r="Q48" s="569">
        <v>220.0</v>
      </c>
      <c r="R48" s="494">
        <v>150.0</v>
      </c>
      <c r="S48" s="322">
        <v>500.0</v>
      </c>
      <c r="T48" s="310">
        <v>95.0</v>
      </c>
      <c r="U48" s="324">
        <v>100.0</v>
      </c>
    </row>
    <row r="49">
      <c r="A49" s="215" t="s">
        <v>887</v>
      </c>
      <c r="B49" s="202" t="s">
        <v>53</v>
      </c>
      <c r="C49" s="198" t="s">
        <v>53</v>
      </c>
      <c r="D49" s="201" t="s">
        <v>53</v>
      </c>
      <c r="E49" s="421">
        <v>120.0</v>
      </c>
      <c r="F49" s="430" t="s">
        <v>888</v>
      </c>
      <c r="G49" s="430" t="s">
        <v>889</v>
      </c>
      <c r="H49" s="430" t="s">
        <v>864</v>
      </c>
      <c r="I49" s="430" t="s">
        <v>890</v>
      </c>
      <c r="J49" s="205">
        <v>124.0</v>
      </c>
      <c r="K49" s="428">
        <v>97.0</v>
      </c>
      <c r="L49" s="204">
        <v>115.0</v>
      </c>
      <c r="M49" s="206">
        <v>140.0</v>
      </c>
      <c r="N49" s="205">
        <v>110.0</v>
      </c>
      <c r="O49" s="198" t="s">
        <v>53</v>
      </c>
      <c r="P49" s="198" t="s">
        <v>53</v>
      </c>
      <c r="Q49" s="223">
        <v>150.0</v>
      </c>
      <c r="R49" s="204">
        <v>70.0</v>
      </c>
      <c r="S49" s="205">
        <v>50.0</v>
      </c>
      <c r="T49" s="206">
        <v>200.0</v>
      </c>
      <c r="U49" s="428">
        <v>180.0</v>
      </c>
    </row>
    <row r="50">
      <c r="A50" s="215" t="s">
        <v>891</v>
      </c>
      <c r="B50" s="202" t="s">
        <v>53</v>
      </c>
      <c r="C50" s="198" t="s">
        <v>53</v>
      </c>
      <c r="D50" s="201" t="s">
        <v>53</v>
      </c>
      <c r="E50" s="426">
        <v>95.0</v>
      </c>
      <c r="F50" s="351">
        <v>120.0</v>
      </c>
      <c r="G50" s="430" t="s">
        <v>892</v>
      </c>
      <c r="H50" s="430" t="s">
        <v>893</v>
      </c>
      <c r="I50" s="430" t="s">
        <v>864</v>
      </c>
      <c r="J50" s="205">
        <v>118.0</v>
      </c>
      <c r="K50" s="428">
        <v>70.0</v>
      </c>
      <c r="L50" s="421">
        <v>135.0</v>
      </c>
      <c r="M50" s="206">
        <v>140.0</v>
      </c>
      <c r="N50" s="218">
        <v>85.0</v>
      </c>
      <c r="O50" s="198" t="s">
        <v>53</v>
      </c>
      <c r="P50" s="198" t="s">
        <v>53</v>
      </c>
      <c r="Q50" s="223">
        <v>180.0</v>
      </c>
      <c r="R50" s="204">
        <v>70.0</v>
      </c>
      <c r="S50" s="205">
        <v>100.0</v>
      </c>
      <c r="T50" s="206">
        <v>150.0</v>
      </c>
      <c r="U50" s="203">
        <v>130.0</v>
      </c>
    </row>
    <row r="51">
      <c r="A51" s="215" t="s">
        <v>896</v>
      </c>
      <c r="B51" s="202" t="s">
        <v>53</v>
      </c>
      <c r="C51" s="198" t="s">
        <v>53</v>
      </c>
      <c r="D51" s="201" t="s">
        <v>53</v>
      </c>
      <c r="E51" s="426">
        <v>80.0</v>
      </c>
      <c r="F51" s="351">
        <v>160.0</v>
      </c>
      <c r="G51" s="430" t="s">
        <v>897</v>
      </c>
      <c r="H51" s="430" t="s">
        <v>898</v>
      </c>
      <c r="I51" s="351" t="s">
        <v>871</v>
      </c>
      <c r="J51" s="205">
        <v>105.0</v>
      </c>
      <c r="K51" s="428">
        <v>80.0</v>
      </c>
      <c r="L51" s="204">
        <v>90.0</v>
      </c>
      <c r="M51" s="205">
        <v>80.0</v>
      </c>
      <c r="N51" s="218">
        <v>80.0</v>
      </c>
      <c r="O51" s="198" t="s">
        <v>53</v>
      </c>
      <c r="P51" s="198" t="s">
        <v>53</v>
      </c>
      <c r="Q51" s="203">
        <v>100.0</v>
      </c>
      <c r="R51" s="204">
        <v>70.0</v>
      </c>
      <c r="S51" s="205">
        <v>5.0</v>
      </c>
      <c r="T51" s="206">
        <v>170.0</v>
      </c>
      <c r="U51" s="203">
        <v>150.0</v>
      </c>
    </row>
    <row r="52">
      <c r="A52" s="225" t="s">
        <v>899</v>
      </c>
      <c r="B52" s="436" t="s">
        <v>53</v>
      </c>
      <c r="C52" s="231" t="s">
        <v>53</v>
      </c>
      <c r="D52" s="232" t="s">
        <v>53</v>
      </c>
      <c r="E52" s="576">
        <v>110.0</v>
      </c>
      <c r="F52" s="385" t="s">
        <v>871</v>
      </c>
      <c r="G52" s="385" t="s">
        <v>900</v>
      </c>
      <c r="H52" s="578" t="s">
        <v>901</v>
      </c>
      <c r="I52" s="385" t="s">
        <v>903</v>
      </c>
      <c r="J52" s="227">
        <v>104.0</v>
      </c>
      <c r="K52" s="438">
        <v>95.0</v>
      </c>
      <c r="L52" s="226">
        <v>105.0</v>
      </c>
      <c r="M52" s="391">
        <v>130.0</v>
      </c>
      <c r="N52" s="227">
        <v>105.0</v>
      </c>
      <c r="O52" s="231" t="s">
        <v>53</v>
      </c>
      <c r="P52" s="231" t="s">
        <v>53</v>
      </c>
      <c r="Q52" s="405">
        <v>150.0</v>
      </c>
      <c r="R52" s="226">
        <v>70.0</v>
      </c>
      <c r="S52" s="227">
        <v>100.0</v>
      </c>
      <c r="T52" s="391">
        <v>170.0</v>
      </c>
      <c r="U52" s="230">
        <v>130.0</v>
      </c>
    </row>
    <row r="53">
      <c r="A53" s="255"/>
      <c r="F53" s="533"/>
      <c r="G53" s="533"/>
      <c r="H53" s="533"/>
      <c r="I53" s="533"/>
      <c r="N53" s="580"/>
      <c r="U53" s="255"/>
    </row>
    <row r="54">
      <c r="A54" s="273" t="s">
        <v>904</v>
      </c>
      <c r="B54" s="366" t="s">
        <v>53</v>
      </c>
      <c r="C54" s="280" t="s">
        <v>53</v>
      </c>
      <c r="D54" s="364" t="s">
        <v>53</v>
      </c>
      <c r="E54" s="411">
        <v>95.0</v>
      </c>
      <c r="F54" s="278">
        <v>120.0</v>
      </c>
      <c r="G54" s="466" t="s">
        <v>905</v>
      </c>
      <c r="H54" s="466" t="s">
        <v>864</v>
      </c>
      <c r="I54" s="466" t="s">
        <v>892</v>
      </c>
      <c r="J54" s="312">
        <v>135.0</v>
      </c>
      <c r="K54" s="569">
        <v>130.0</v>
      </c>
      <c r="L54" s="494">
        <v>110.0</v>
      </c>
      <c r="M54" s="280" t="s">
        <v>53</v>
      </c>
      <c r="N54" s="322">
        <v>100.0</v>
      </c>
      <c r="O54" s="280" t="s">
        <v>53</v>
      </c>
      <c r="P54" s="280" t="s">
        <v>53</v>
      </c>
      <c r="Q54" s="324">
        <v>120.0</v>
      </c>
      <c r="R54" s="494">
        <v>150.0</v>
      </c>
      <c r="S54" s="322">
        <v>70.0</v>
      </c>
      <c r="T54" s="322">
        <v>140.0</v>
      </c>
      <c r="U54" s="324">
        <v>130.0</v>
      </c>
    </row>
    <row r="55">
      <c r="A55" s="215" t="s">
        <v>906</v>
      </c>
      <c r="B55" s="202" t="s">
        <v>53</v>
      </c>
      <c r="C55" s="198" t="s">
        <v>53</v>
      </c>
      <c r="D55" s="201" t="s">
        <v>53</v>
      </c>
      <c r="E55" s="202" t="s">
        <v>53</v>
      </c>
      <c r="F55" s="351">
        <v>120.0</v>
      </c>
      <c r="G55" s="351">
        <v>140.0</v>
      </c>
      <c r="H55" s="430">
        <v>150.0</v>
      </c>
      <c r="I55" s="351">
        <v>110.0</v>
      </c>
      <c r="J55" s="206">
        <v>150.0</v>
      </c>
      <c r="K55" s="428">
        <v>50.0</v>
      </c>
      <c r="L55" s="421">
        <v>123.0</v>
      </c>
      <c r="M55" s="205">
        <v>117.0</v>
      </c>
      <c r="N55" s="218">
        <v>80.0</v>
      </c>
      <c r="O55" s="198" t="s">
        <v>53</v>
      </c>
      <c r="P55" s="198" t="s">
        <v>53</v>
      </c>
      <c r="Q55" s="203">
        <v>140.0</v>
      </c>
      <c r="R55" s="204">
        <v>170.0</v>
      </c>
      <c r="S55" s="205">
        <v>0.0</v>
      </c>
      <c r="T55" s="205">
        <v>120.0</v>
      </c>
      <c r="U55" s="203">
        <v>120.0</v>
      </c>
    </row>
    <row r="56">
      <c r="A56" s="215" t="s">
        <v>907</v>
      </c>
      <c r="B56" s="202" t="s">
        <v>53</v>
      </c>
      <c r="C56" s="198" t="s">
        <v>53</v>
      </c>
      <c r="D56" s="201" t="s">
        <v>53</v>
      </c>
      <c r="E56" s="202" t="s">
        <v>53</v>
      </c>
      <c r="F56" s="351">
        <v>140.0</v>
      </c>
      <c r="G56" s="351">
        <v>120.0</v>
      </c>
      <c r="H56" s="430">
        <v>150.0</v>
      </c>
      <c r="I56" s="430">
        <v>150.0</v>
      </c>
      <c r="J56" s="206">
        <v>130.0</v>
      </c>
      <c r="K56" s="428">
        <v>45.0</v>
      </c>
      <c r="L56" s="421">
        <v>126.0</v>
      </c>
      <c r="M56" s="205">
        <v>123.0</v>
      </c>
      <c r="N56" s="218">
        <v>70.0</v>
      </c>
      <c r="O56" s="198" t="s">
        <v>53</v>
      </c>
      <c r="P56" s="198" t="s">
        <v>53</v>
      </c>
      <c r="Q56" s="223">
        <v>150.0</v>
      </c>
      <c r="R56" s="204">
        <v>160.0</v>
      </c>
      <c r="S56" s="205">
        <v>0.0</v>
      </c>
      <c r="T56" s="205">
        <v>120.0</v>
      </c>
      <c r="U56" s="203">
        <v>115.0</v>
      </c>
    </row>
    <row r="57">
      <c r="A57" s="215" t="s">
        <v>908</v>
      </c>
      <c r="B57" s="202" t="s">
        <v>53</v>
      </c>
      <c r="C57" s="198" t="s">
        <v>53</v>
      </c>
      <c r="D57" s="201" t="s">
        <v>53</v>
      </c>
      <c r="E57" s="202" t="s">
        <v>53</v>
      </c>
      <c r="F57" s="430">
        <v>210.0</v>
      </c>
      <c r="G57" s="351">
        <v>140.0</v>
      </c>
      <c r="H57" s="430">
        <v>160.0</v>
      </c>
      <c r="I57" s="351">
        <v>110.0</v>
      </c>
      <c r="J57" s="206">
        <v>145.0</v>
      </c>
      <c r="K57" s="428">
        <v>52.0</v>
      </c>
      <c r="L57" s="204">
        <v>115.0</v>
      </c>
      <c r="M57" s="205">
        <v>112.0</v>
      </c>
      <c r="N57" s="205">
        <v>90.0</v>
      </c>
      <c r="O57" s="198" t="s">
        <v>53</v>
      </c>
      <c r="P57" s="198" t="s">
        <v>53</v>
      </c>
      <c r="Q57" s="203">
        <v>140.0</v>
      </c>
      <c r="R57" s="204">
        <v>180.0</v>
      </c>
      <c r="S57" s="205">
        <v>0.0</v>
      </c>
      <c r="T57" s="205">
        <v>130.0</v>
      </c>
      <c r="U57" s="203">
        <v>140.0</v>
      </c>
    </row>
    <row r="58">
      <c r="A58" s="215" t="s">
        <v>910</v>
      </c>
      <c r="B58" s="202" t="s">
        <v>53</v>
      </c>
      <c r="C58" s="198" t="s">
        <v>53</v>
      </c>
      <c r="D58" s="201" t="s">
        <v>53</v>
      </c>
      <c r="E58" s="202" t="s">
        <v>53</v>
      </c>
      <c r="F58" s="351">
        <v>100.0</v>
      </c>
      <c r="G58" s="351">
        <v>110.0</v>
      </c>
      <c r="H58" s="351">
        <v>115.0</v>
      </c>
      <c r="I58" s="351">
        <v>140.0</v>
      </c>
      <c r="J58" s="218">
        <v>77.0</v>
      </c>
      <c r="K58" s="203">
        <v>110.0</v>
      </c>
      <c r="L58" s="204">
        <v>90.0</v>
      </c>
      <c r="M58" s="205">
        <v>95.0</v>
      </c>
      <c r="N58" s="205">
        <v>100.0</v>
      </c>
      <c r="O58" s="198" t="s">
        <v>53</v>
      </c>
      <c r="P58" s="198" t="s">
        <v>53</v>
      </c>
      <c r="Q58" s="201" t="s">
        <v>53</v>
      </c>
      <c r="R58" s="204">
        <v>130.0</v>
      </c>
      <c r="S58" s="205">
        <v>0.0</v>
      </c>
      <c r="T58" s="198" t="s">
        <v>53</v>
      </c>
      <c r="U58" s="203">
        <v>100.0</v>
      </c>
    </row>
    <row r="59">
      <c r="A59" s="215" t="s">
        <v>911</v>
      </c>
      <c r="B59" s="202" t="s">
        <v>53</v>
      </c>
      <c r="C59" s="198" t="s">
        <v>53</v>
      </c>
      <c r="D59" s="201" t="s">
        <v>53</v>
      </c>
      <c r="E59" s="202" t="s">
        <v>53</v>
      </c>
      <c r="F59" s="351">
        <v>80.0</v>
      </c>
      <c r="G59" s="430">
        <v>170.0</v>
      </c>
      <c r="H59" s="430">
        <v>215.0</v>
      </c>
      <c r="I59" s="351">
        <v>140.0</v>
      </c>
      <c r="J59" s="205">
        <v>111.0</v>
      </c>
      <c r="K59" s="428">
        <v>74.0</v>
      </c>
      <c r="L59" s="421">
        <v>120.0</v>
      </c>
      <c r="M59" s="205">
        <v>120.0</v>
      </c>
      <c r="N59" s="218">
        <v>70.0</v>
      </c>
      <c r="O59" s="198" t="s">
        <v>53</v>
      </c>
      <c r="P59" s="198" t="s">
        <v>53</v>
      </c>
      <c r="Q59" s="428">
        <v>90.0</v>
      </c>
      <c r="R59" s="204">
        <v>160.0</v>
      </c>
      <c r="S59" s="205">
        <v>0.0</v>
      </c>
      <c r="T59" s="205">
        <v>130.0</v>
      </c>
      <c r="U59" s="203">
        <v>140.0</v>
      </c>
    </row>
    <row r="60">
      <c r="A60" s="215" t="s">
        <v>913</v>
      </c>
      <c r="B60" s="202" t="s">
        <v>53</v>
      </c>
      <c r="C60" s="198" t="s">
        <v>53</v>
      </c>
      <c r="D60" s="201" t="s">
        <v>53</v>
      </c>
      <c r="E60" s="202" t="s">
        <v>53</v>
      </c>
      <c r="F60" s="430">
        <v>180.0</v>
      </c>
      <c r="G60" s="351">
        <v>115.0</v>
      </c>
      <c r="H60" s="351">
        <v>120.0</v>
      </c>
      <c r="I60" s="351">
        <v>110.0</v>
      </c>
      <c r="J60" s="205">
        <v>101.0</v>
      </c>
      <c r="K60" s="203">
        <v>123.0</v>
      </c>
      <c r="L60" s="202" t="s">
        <v>53</v>
      </c>
      <c r="M60" s="198" t="s">
        <v>53</v>
      </c>
      <c r="N60" s="205">
        <v>120.0</v>
      </c>
      <c r="O60" s="198" t="s">
        <v>53</v>
      </c>
      <c r="P60" s="198" t="s">
        <v>53</v>
      </c>
      <c r="Q60" s="203">
        <v>130.0</v>
      </c>
      <c r="R60" s="204">
        <v>150.0</v>
      </c>
      <c r="S60" s="205">
        <v>0.0</v>
      </c>
      <c r="T60" s="218">
        <v>90.0</v>
      </c>
      <c r="U60" s="203">
        <v>115.0</v>
      </c>
    </row>
    <row r="61">
      <c r="A61" s="215" t="s">
        <v>914</v>
      </c>
      <c r="B61" s="202" t="s">
        <v>53</v>
      </c>
      <c r="C61" s="198" t="s">
        <v>53</v>
      </c>
      <c r="D61" s="201" t="s">
        <v>53</v>
      </c>
      <c r="E61" s="202" t="s">
        <v>53</v>
      </c>
      <c r="F61" s="351">
        <v>80.0</v>
      </c>
      <c r="G61" s="351">
        <v>110.0</v>
      </c>
      <c r="H61" s="351">
        <v>115.0</v>
      </c>
      <c r="I61" s="351">
        <v>140.0</v>
      </c>
      <c r="J61" s="218">
        <v>51.0</v>
      </c>
      <c r="K61" s="223">
        <v>137.0</v>
      </c>
      <c r="L61" s="421">
        <v>120.0</v>
      </c>
      <c r="M61" s="205">
        <v>110.0</v>
      </c>
      <c r="N61" s="205">
        <v>115.0</v>
      </c>
      <c r="O61" s="198" t="s">
        <v>53</v>
      </c>
      <c r="P61" s="198" t="s">
        <v>53</v>
      </c>
      <c r="Q61" s="203">
        <v>120.0</v>
      </c>
      <c r="R61" s="204">
        <v>130.0</v>
      </c>
      <c r="S61" s="205">
        <v>0.0</v>
      </c>
      <c r="T61" s="218">
        <v>80.0</v>
      </c>
      <c r="U61" s="203">
        <v>115.0</v>
      </c>
    </row>
    <row r="62">
      <c r="A62" s="215" t="s">
        <v>915</v>
      </c>
      <c r="B62" s="202" t="s">
        <v>53</v>
      </c>
      <c r="C62" s="198" t="s">
        <v>53</v>
      </c>
      <c r="D62" s="201" t="s">
        <v>53</v>
      </c>
      <c r="E62" s="202" t="s">
        <v>53</v>
      </c>
      <c r="F62" s="351">
        <v>100.0</v>
      </c>
      <c r="G62" s="351">
        <v>140.0</v>
      </c>
      <c r="H62" s="430">
        <v>170.0</v>
      </c>
      <c r="I62" s="351">
        <v>100.0</v>
      </c>
      <c r="J62" s="218">
        <v>53.0</v>
      </c>
      <c r="K62" s="223">
        <v>141.0</v>
      </c>
      <c r="L62" s="204">
        <v>95.0</v>
      </c>
      <c r="M62" s="205">
        <v>90.0</v>
      </c>
      <c r="N62" s="206">
        <v>125.0</v>
      </c>
      <c r="O62" s="198" t="s">
        <v>53</v>
      </c>
      <c r="P62" s="198" t="s">
        <v>53</v>
      </c>
      <c r="Q62" s="203">
        <v>110.0</v>
      </c>
      <c r="R62" s="204">
        <v>160.0</v>
      </c>
      <c r="S62" s="205">
        <v>0.0</v>
      </c>
      <c r="T62" s="205">
        <v>130.0</v>
      </c>
      <c r="U62" s="203">
        <v>130.0</v>
      </c>
    </row>
    <row r="63">
      <c r="A63" s="215" t="s">
        <v>916</v>
      </c>
      <c r="B63" s="202" t="s">
        <v>53</v>
      </c>
      <c r="C63" s="198" t="s">
        <v>53</v>
      </c>
      <c r="D63" s="201" t="s">
        <v>53</v>
      </c>
      <c r="E63" s="202" t="s">
        <v>53</v>
      </c>
      <c r="F63" s="351">
        <v>80.0</v>
      </c>
      <c r="G63" s="351">
        <v>110.0</v>
      </c>
      <c r="H63" s="333">
        <v>110.0</v>
      </c>
      <c r="I63" s="351">
        <v>120.0</v>
      </c>
      <c r="J63" s="218">
        <v>50.0</v>
      </c>
      <c r="K63" s="223">
        <v>132.0</v>
      </c>
      <c r="L63" s="204">
        <v>90.0</v>
      </c>
      <c r="M63" s="205">
        <v>90.0</v>
      </c>
      <c r="N63" s="206">
        <v>132.0</v>
      </c>
      <c r="O63" s="198" t="s">
        <v>53</v>
      </c>
      <c r="P63" s="198" t="s">
        <v>53</v>
      </c>
      <c r="Q63" s="223">
        <v>160.0</v>
      </c>
      <c r="R63" s="204">
        <v>140.0</v>
      </c>
      <c r="S63" s="205">
        <v>0.0</v>
      </c>
      <c r="T63" s="218">
        <v>90.0</v>
      </c>
      <c r="U63" s="203">
        <v>120.0</v>
      </c>
    </row>
    <row r="64">
      <c r="A64" s="215" t="s">
        <v>917</v>
      </c>
      <c r="B64" s="202" t="s">
        <v>53</v>
      </c>
      <c r="C64" s="198" t="s">
        <v>53</v>
      </c>
      <c r="D64" s="201" t="s">
        <v>53</v>
      </c>
      <c r="E64" s="202" t="s">
        <v>53</v>
      </c>
      <c r="F64" s="351">
        <v>120.0</v>
      </c>
      <c r="G64" s="351">
        <v>130.0</v>
      </c>
      <c r="H64" s="430">
        <v>150.0</v>
      </c>
      <c r="I64" s="351">
        <v>110.0</v>
      </c>
      <c r="J64" s="218">
        <v>71.0</v>
      </c>
      <c r="K64" s="223">
        <v>131.0</v>
      </c>
      <c r="L64" s="202" t="s">
        <v>53</v>
      </c>
      <c r="M64" s="205">
        <v>105.0</v>
      </c>
      <c r="N64" s="205">
        <v>115.0</v>
      </c>
      <c r="O64" s="198" t="s">
        <v>53</v>
      </c>
      <c r="P64" s="198" t="s">
        <v>53</v>
      </c>
      <c r="Q64" s="203">
        <v>120.0</v>
      </c>
      <c r="R64" s="204">
        <v>150.0</v>
      </c>
      <c r="S64" s="205">
        <v>0.0</v>
      </c>
      <c r="T64" s="205">
        <v>100.0</v>
      </c>
      <c r="U64" s="203">
        <v>115.0</v>
      </c>
    </row>
    <row r="65">
      <c r="A65" s="215" t="s">
        <v>918</v>
      </c>
      <c r="B65" s="202" t="s">
        <v>53</v>
      </c>
      <c r="C65" s="198" t="s">
        <v>53</v>
      </c>
      <c r="D65" s="201" t="s">
        <v>53</v>
      </c>
      <c r="E65" s="202" t="s">
        <v>53</v>
      </c>
      <c r="F65" s="333">
        <v>70.0</v>
      </c>
      <c r="G65" s="351">
        <v>110.0</v>
      </c>
      <c r="H65" s="351">
        <v>130.0</v>
      </c>
      <c r="I65" s="351">
        <v>100.0</v>
      </c>
      <c r="J65" s="218">
        <v>45.0</v>
      </c>
      <c r="K65" s="223">
        <v>143.0</v>
      </c>
      <c r="L65" s="204">
        <v>95.0</v>
      </c>
      <c r="M65" s="205">
        <v>95.0</v>
      </c>
      <c r="N65" s="206">
        <v>140.0</v>
      </c>
      <c r="O65" s="198" t="s">
        <v>53</v>
      </c>
      <c r="P65" s="198" t="s">
        <v>53</v>
      </c>
      <c r="Q65" s="223">
        <v>180.0</v>
      </c>
      <c r="R65" s="204">
        <v>160.0</v>
      </c>
      <c r="S65" s="205">
        <v>0.0</v>
      </c>
      <c r="T65" s="218">
        <v>70.0</v>
      </c>
      <c r="U65" s="203">
        <v>115.0</v>
      </c>
    </row>
    <row r="66">
      <c r="A66" s="215" t="s">
        <v>919</v>
      </c>
      <c r="B66" s="202" t="s">
        <v>53</v>
      </c>
      <c r="C66" s="198" t="s">
        <v>53</v>
      </c>
      <c r="D66" s="201" t="s">
        <v>53</v>
      </c>
      <c r="E66" s="202" t="s">
        <v>53</v>
      </c>
      <c r="F66" s="351">
        <v>80.0</v>
      </c>
      <c r="G66" s="351">
        <v>120.0</v>
      </c>
      <c r="H66" s="351">
        <v>125.0</v>
      </c>
      <c r="I66" s="333">
        <v>90.0</v>
      </c>
      <c r="J66" s="218">
        <v>56.0</v>
      </c>
      <c r="K66" s="223">
        <v>131.0</v>
      </c>
      <c r="L66" s="204">
        <v>90.0</v>
      </c>
      <c r="M66" s="205">
        <v>90.0</v>
      </c>
      <c r="N66" s="206">
        <v>125.0</v>
      </c>
      <c r="O66" s="198" t="s">
        <v>53</v>
      </c>
      <c r="P66" s="198" t="s">
        <v>53</v>
      </c>
      <c r="Q66" s="203">
        <v>130.0</v>
      </c>
      <c r="R66" s="204">
        <v>140.0</v>
      </c>
      <c r="S66" s="205">
        <v>0.0</v>
      </c>
      <c r="T66" s="205">
        <v>110.0</v>
      </c>
      <c r="U66" s="203">
        <v>120.0</v>
      </c>
    </row>
    <row r="67">
      <c r="A67" s="215" t="s">
        <v>920</v>
      </c>
      <c r="B67" s="202" t="s">
        <v>53</v>
      </c>
      <c r="C67" s="198" t="s">
        <v>53</v>
      </c>
      <c r="D67" s="201" t="s">
        <v>53</v>
      </c>
      <c r="E67" s="202" t="s">
        <v>53</v>
      </c>
      <c r="F67" s="430">
        <v>170.0</v>
      </c>
      <c r="G67" s="430">
        <v>150.0</v>
      </c>
      <c r="H67" s="430">
        <v>150.0</v>
      </c>
      <c r="I67" s="430">
        <v>400.0</v>
      </c>
      <c r="J67" s="205">
        <v>100.0</v>
      </c>
      <c r="K67" s="203">
        <v>100.0</v>
      </c>
      <c r="L67" s="202" t="s">
        <v>53</v>
      </c>
      <c r="M67" s="198" t="s">
        <v>53</v>
      </c>
      <c r="N67" s="198" t="s">
        <v>53</v>
      </c>
      <c r="O67" s="198" t="s">
        <v>53</v>
      </c>
      <c r="P67" s="198" t="s">
        <v>53</v>
      </c>
      <c r="Q67" s="201" t="s">
        <v>53</v>
      </c>
      <c r="R67" s="204">
        <v>130.0</v>
      </c>
      <c r="S67" s="205">
        <v>0.0</v>
      </c>
      <c r="T67" s="198" t="s">
        <v>53</v>
      </c>
      <c r="U67" s="201" t="s">
        <v>53</v>
      </c>
    </row>
    <row r="68">
      <c r="A68" s="215" t="s">
        <v>921</v>
      </c>
      <c r="B68" s="202" t="s">
        <v>53</v>
      </c>
      <c r="C68" s="198" t="s">
        <v>53</v>
      </c>
      <c r="D68" s="201" t="s">
        <v>53</v>
      </c>
      <c r="E68" s="202" t="s">
        <v>53</v>
      </c>
      <c r="F68" s="351">
        <v>112.0</v>
      </c>
      <c r="G68" s="430">
        <v>150.0</v>
      </c>
      <c r="H68" s="430">
        <v>170.0</v>
      </c>
      <c r="I68" s="351">
        <v>120.0</v>
      </c>
      <c r="J68" s="206">
        <v>200.0</v>
      </c>
      <c r="K68" s="203">
        <v>117.0</v>
      </c>
      <c r="L68" s="202" t="s">
        <v>53</v>
      </c>
      <c r="M68" s="205">
        <v>90.0</v>
      </c>
      <c r="N68" s="205">
        <v>120.0</v>
      </c>
      <c r="O68" s="198" t="s">
        <v>53</v>
      </c>
      <c r="P68" s="198" t="s">
        <v>53</v>
      </c>
      <c r="Q68" s="223">
        <v>150.0</v>
      </c>
      <c r="R68" s="204">
        <v>180.0</v>
      </c>
      <c r="S68" s="205">
        <v>0.0</v>
      </c>
      <c r="T68" s="205">
        <v>130.0</v>
      </c>
      <c r="U68" s="203">
        <v>130.0</v>
      </c>
    </row>
    <row r="69">
      <c r="A69" s="215" t="s">
        <v>922</v>
      </c>
      <c r="B69" s="202" t="s">
        <v>53</v>
      </c>
      <c r="C69" s="198" t="s">
        <v>53</v>
      </c>
      <c r="D69" s="201" t="s">
        <v>53</v>
      </c>
      <c r="E69" s="202" t="s">
        <v>53</v>
      </c>
      <c r="F69" s="351">
        <v>80.0</v>
      </c>
      <c r="G69" s="351">
        <v>110.0</v>
      </c>
      <c r="H69" s="333">
        <v>110.0</v>
      </c>
      <c r="I69" s="333">
        <v>90.0</v>
      </c>
      <c r="J69" s="218">
        <v>67.0</v>
      </c>
      <c r="K69" s="203">
        <v>112.0</v>
      </c>
      <c r="L69" s="204">
        <v>95.0</v>
      </c>
      <c r="M69" s="205">
        <v>95.0</v>
      </c>
      <c r="N69" s="206">
        <v>130.0</v>
      </c>
      <c r="O69" s="198" t="s">
        <v>53</v>
      </c>
      <c r="P69" s="198" t="s">
        <v>53</v>
      </c>
      <c r="Q69" s="203">
        <v>100.0</v>
      </c>
      <c r="R69" s="204">
        <v>130.0</v>
      </c>
      <c r="S69" s="205">
        <v>0.0</v>
      </c>
      <c r="T69" s="218">
        <v>80.0</v>
      </c>
      <c r="U69" s="203">
        <v>110.0</v>
      </c>
    </row>
    <row r="70">
      <c r="A70" s="215" t="s">
        <v>923</v>
      </c>
      <c r="B70" s="202" t="s">
        <v>53</v>
      </c>
      <c r="C70" s="198" t="s">
        <v>53</v>
      </c>
      <c r="D70" s="201" t="s">
        <v>53</v>
      </c>
      <c r="E70" s="202" t="s">
        <v>53</v>
      </c>
      <c r="F70" s="351">
        <v>110.0</v>
      </c>
      <c r="G70" s="351">
        <v>110.0</v>
      </c>
      <c r="H70" s="351">
        <v>130.0</v>
      </c>
      <c r="I70" s="430">
        <v>180.0</v>
      </c>
      <c r="J70" s="206">
        <v>145.0</v>
      </c>
      <c r="K70" s="428">
        <v>43.0</v>
      </c>
      <c r="L70" s="421">
        <v>122.0</v>
      </c>
      <c r="M70" s="205">
        <v>95.0</v>
      </c>
      <c r="N70" s="218">
        <v>70.0</v>
      </c>
      <c r="O70" s="198" t="s">
        <v>53</v>
      </c>
      <c r="P70" s="198" t="s">
        <v>53</v>
      </c>
      <c r="Q70" s="428">
        <v>80.0</v>
      </c>
      <c r="R70" s="204">
        <v>160.0</v>
      </c>
      <c r="S70" s="205">
        <v>0.0</v>
      </c>
      <c r="T70" s="205">
        <v>120.0</v>
      </c>
      <c r="U70" s="203">
        <v>115.0</v>
      </c>
    </row>
    <row r="71">
      <c r="A71" s="215" t="s">
        <v>924</v>
      </c>
      <c r="B71" s="202" t="s">
        <v>53</v>
      </c>
      <c r="C71" s="198" t="s">
        <v>53</v>
      </c>
      <c r="D71" s="201" t="s">
        <v>53</v>
      </c>
      <c r="E71" s="202" t="s">
        <v>53</v>
      </c>
      <c r="F71" s="430">
        <v>170.0</v>
      </c>
      <c r="G71" s="333">
        <v>105.0</v>
      </c>
      <c r="H71" s="333">
        <v>110.0</v>
      </c>
      <c r="I71" s="351">
        <v>100.0</v>
      </c>
      <c r="J71" s="206">
        <v>141.0</v>
      </c>
      <c r="K71" s="203">
        <v>112.0</v>
      </c>
      <c r="L71" s="421">
        <v>122.0</v>
      </c>
      <c r="M71" s="205">
        <v>112.0</v>
      </c>
      <c r="N71" s="218">
        <v>85.0</v>
      </c>
      <c r="O71" s="198" t="s">
        <v>53</v>
      </c>
      <c r="P71" s="198" t="s">
        <v>53</v>
      </c>
      <c r="Q71" s="428">
        <v>80.0</v>
      </c>
      <c r="R71" s="204">
        <v>140.0</v>
      </c>
      <c r="S71" s="205">
        <v>0.0</v>
      </c>
      <c r="T71" s="218">
        <v>70.0</v>
      </c>
      <c r="U71" s="203">
        <v>115.0</v>
      </c>
    </row>
    <row r="72">
      <c r="A72" s="215" t="s">
        <v>925</v>
      </c>
      <c r="B72" s="202" t="s">
        <v>53</v>
      </c>
      <c r="C72" s="198" t="s">
        <v>53</v>
      </c>
      <c r="D72" s="201" t="s">
        <v>53</v>
      </c>
      <c r="E72" s="202" t="s">
        <v>53</v>
      </c>
      <c r="F72" s="351">
        <v>160.0</v>
      </c>
      <c r="G72" s="351">
        <v>120.0</v>
      </c>
      <c r="H72" s="351">
        <v>140.0</v>
      </c>
      <c r="I72" s="430">
        <v>160.0</v>
      </c>
      <c r="J72" s="218">
        <v>54.0</v>
      </c>
      <c r="K72" s="223">
        <v>137.0</v>
      </c>
      <c r="L72" s="202" t="s">
        <v>53</v>
      </c>
      <c r="M72" s="205">
        <v>95.0</v>
      </c>
      <c r="N72" s="206">
        <v>125.0</v>
      </c>
      <c r="O72" s="198" t="s">
        <v>53</v>
      </c>
      <c r="P72" s="198" t="s">
        <v>53</v>
      </c>
      <c r="Q72" s="223">
        <v>150.0</v>
      </c>
      <c r="R72" s="204">
        <v>160.0</v>
      </c>
      <c r="S72" s="205">
        <v>0.0</v>
      </c>
      <c r="T72" s="205">
        <v>110.0</v>
      </c>
      <c r="U72" s="203">
        <v>120.0</v>
      </c>
    </row>
    <row r="73">
      <c r="A73" s="215" t="s">
        <v>927</v>
      </c>
      <c r="B73" s="202" t="s">
        <v>53</v>
      </c>
      <c r="C73" s="198" t="s">
        <v>53</v>
      </c>
      <c r="D73" s="201" t="s">
        <v>53</v>
      </c>
      <c r="E73" s="202" t="s">
        <v>53</v>
      </c>
      <c r="F73" s="351">
        <v>80.0</v>
      </c>
      <c r="G73" s="351">
        <v>120.0</v>
      </c>
      <c r="H73" s="351">
        <v>125.0</v>
      </c>
      <c r="I73" s="333">
        <v>90.0</v>
      </c>
      <c r="J73" s="218">
        <v>56.0</v>
      </c>
      <c r="K73" s="223">
        <v>131.0</v>
      </c>
      <c r="L73" s="204">
        <v>90.0</v>
      </c>
      <c r="M73" s="205">
        <v>90.0</v>
      </c>
      <c r="N73" s="206">
        <v>125.0</v>
      </c>
      <c r="O73" s="198" t="s">
        <v>53</v>
      </c>
      <c r="P73" s="198" t="s">
        <v>53</v>
      </c>
      <c r="Q73" s="203">
        <v>130.0</v>
      </c>
      <c r="R73" s="204">
        <v>140.0</v>
      </c>
      <c r="S73" s="205">
        <v>0.0</v>
      </c>
      <c r="T73" s="205">
        <v>110.0</v>
      </c>
      <c r="U73" s="203">
        <v>120.0</v>
      </c>
    </row>
    <row r="74">
      <c r="A74" s="215" t="s">
        <v>928</v>
      </c>
      <c r="B74" s="202" t="s">
        <v>53</v>
      </c>
      <c r="C74" s="198" t="s">
        <v>53</v>
      </c>
      <c r="D74" s="201" t="s">
        <v>53</v>
      </c>
      <c r="E74" s="202" t="s">
        <v>53</v>
      </c>
      <c r="F74" s="351">
        <v>120.0</v>
      </c>
      <c r="G74" s="351">
        <v>130.0</v>
      </c>
      <c r="H74" s="430">
        <v>150.0</v>
      </c>
      <c r="I74" s="351">
        <v>110.0</v>
      </c>
      <c r="J74" s="218">
        <v>71.0</v>
      </c>
      <c r="K74" s="223">
        <v>131.0</v>
      </c>
      <c r="L74" s="202" t="s">
        <v>53</v>
      </c>
      <c r="M74" s="205">
        <v>105.0</v>
      </c>
      <c r="N74" s="205">
        <v>115.0</v>
      </c>
      <c r="O74" s="198" t="s">
        <v>53</v>
      </c>
      <c r="P74" s="198" t="s">
        <v>53</v>
      </c>
      <c r="Q74" s="203">
        <v>120.0</v>
      </c>
      <c r="R74" s="204">
        <v>150.0</v>
      </c>
      <c r="S74" s="205">
        <v>0.0</v>
      </c>
      <c r="T74" s="205">
        <v>100.0</v>
      </c>
      <c r="U74" s="203">
        <v>115.0</v>
      </c>
    </row>
    <row r="75">
      <c r="A75" s="215" t="s">
        <v>929</v>
      </c>
      <c r="B75" s="202" t="s">
        <v>53</v>
      </c>
      <c r="C75" s="198" t="s">
        <v>53</v>
      </c>
      <c r="D75" s="201" t="s">
        <v>53</v>
      </c>
      <c r="E75" s="202" t="s">
        <v>53</v>
      </c>
      <c r="F75" s="430">
        <v>160.0</v>
      </c>
      <c r="G75" s="351">
        <v>120.0</v>
      </c>
      <c r="H75" s="351">
        <v>130.0</v>
      </c>
      <c r="I75" s="351">
        <v>110.0</v>
      </c>
      <c r="J75" s="206">
        <v>130.0</v>
      </c>
      <c r="K75" s="203">
        <v>100.0</v>
      </c>
      <c r="L75" s="202" t="s">
        <v>53</v>
      </c>
      <c r="M75" s="198" t="s">
        <v>53</v>
      </c>
      <c r="N75" s="205">
        <v>110.0</v>
      </c>
      <c r="O75" s="198" t="s">
        <v>53</v>
      </c>
      <c r="P75" s="198" t="s">
        <v>53</v>
      </c>
      <c r="Q75" s="203">
        <v>130.0</v>
      </c>
      <c r="R75" s="204">
        <v>130.0</v>
      </c>
      <c r="S75" s="205">
        <v>0.0</v>
      </c>
      <c r="T75" s="205">
        <v>110.0</v>
      </c>
      <c r="U75" s="203">
        <v>130.0</v>
      </c>
    </row>
    <row r="76">
      <c r="A76" s="215" t="s">
        <v>930</v>
      </c>
      <c r="B76" s="202" t="s">
        <v>53</v>
      </c>
      <c r="C76" s="198" t="s">
        <v>53</v>
      </c>
      <c r="D76" s="201" t="s">
        <v>53</v>
      </c>
      <c r="E76" s="202" t="s">
        <v>53</v>
      </c>
      <c r="F76" s="351">
        <v>120.0</v>
      </c>
      <c r="G76" s="333">
        <v>105.0</v>
      </c>
      <c r="H76" s="333">
        <v>110.0</v>
      </c>
      <c r="I76" s="430">
        <v>190.0</v>
      </c>
      <c r="J76" s="205">
        <v>111.0</v>
      </c>
      <c r="K76" s="428">
        <v>61.0</v>
      </c>
      <c r="L76" s="204">
        <v>110.0</v>
      </c>
      <c r="M76" s="205">
        <v>124.0</v>
      </c>
      <c r="N76" s="218">
        <v>85.0</v>
      </c>
      <c r="O76" s="198" t="s">
        <v>53</v>
      </c>
      <c r="P76" s="198" t="s">
        <v>53</v>
      </c>
      <c r="Q76" s="223">
        <v>150.0</v>
      </c>
      <c r="R76" s="204">
        <v>150.0</v>
      </c>
      <c r="S76" s="205">
        <v>0.0</v>
      </c>
      <c r="T76" s="218">
        <v>90.0</v>
      </c>
      <c r="U76" s="203">
        <v>140.0</v>
      </c>
    </row>
    <row r="77">
      <c r="A77" s="215" t="s">
        <v>934</v>
      </c>
      <c r="B77" s="202" t="s">
        <v>53</v>
      </c>
      <c r="C77" s="198" t="s">
        <v>53</v>
      </c>
      <c r="D77" s="201" t="s">
        <v>53</v>
      </c>
      <c r="E77" s="202" t="s">
        <v>53</v>
      </c>
      <c r="F77" s="351">
        <v>80.0</v>
      </c>
      <c r="G77" s="351">
        <v>110.0</v>
      </c>
      <c r="H77" s="333">
        <v>110.0</v>
      </c>
      <c r="I77" s="351">
        <v>120.0</v>
      </c>
      <c r="J77" s="218">
        <v>50.0</v>
      </c>
      <c r="K77" s="223">
        <v>128.0</v>
      </c>
      <c r="L77" s="204">
        <v>90.0</v>
      </c>
      <c r="M77" s="205">
        <v>90.0</v>
      </c>
      <c r="N77" s="206">
        <v>133.0</v>
      </c>
      <c r="O77" s="198" t="s">
        <v>53</v>
      </c>
      <c r="P77" s="198" t="s">
        <v>53</v>
      </c>
      <c r="Q77" s="223">
        <v>150.0</v>
      </c>
      <c r="R77" s="204">
        <v>130.0</v>
      </c>
      <c r="S77" s="205">
        <v>0.0</v>
      </c>
      <c r="T77" s="218">
        <v>90.0</v>
      </c>
      <c r="U77" s="203">
        <v>120.0</v>
      </c>
    </row>
    <row r="78">
      <c r="A78" s="215" t="s">
        <v>936</v>
      </c>
      <c r="B78" s="202" t="s">
        <v>53</v>
      </c>
      <c r="C78" s="198" t="s">
        <v>53</v>
      </c>
      <c r="D78" s="201" t="s">
        <v>53</v>
      </c>
      <c r="E78" s="202" t="s">
        <v>53</v>
      </c>
      <c r="F78" s="351">
        <v>80.0</v>
      </c>
      <c r="G78" s="333">
        <v>105.0</v>
      </c>
      <c r="H78" s="351">
        <v>115.0</v>
      </c>
      <c r="I78" s="351">
        <v>100.0</v>
      </c>
      <c r="J78" s="218">
        <v>44.0</v>
      </c>
      <c r="K78" s="223">
        <v>142.0</v>
      </c>
      <c r="L78" s="202" t="s">
        <v>53</v>
      </c>
      <c r="M78" s="205">
        <v>95.0</v>
      </c>
      <c r="N78" s="206">
        <v>140.0</v>
      </c>
      <c r="O78" s="198" t="s">
        <v>53</v>
      </c>
      <c r="P78" s="198" t="s">
        <v>53</v>
      </c>
      <c r="Q78" s="223">
        <v>160.0</v>
      </c>
      <c r="R78" s="204">
        <v>130.0</v>
      </c>
      <c r="S78" s="205">
        <v>0.0</v>
      </c>
      <c r="T78" s="218">
        <v>70.0</v>
      </c>
      <c r="U78" s="203">
        <v>110.0</v>
      </c>
    </row>
    <row r="79">
      <c r="A79" s="215" t="s">
        <v>937</v>
      </c>
      <c r="B79" s="202" t="s">
        <v>53</v>
      </c>
      <c r="C79" s="198" t="s">
        <v>53</v>
      </c>
      <c r="D79" s="201" t="s">
        <v>53</v>
      </c>
      <c r="E79" s="202" t="s">
        <v>53</v>
      </c>
      <c r="F79" s="351">
        <v>80.0</v>
      </c>
      <c r="G79" s="333">
        <v>105.0</v>
      </c>
      <c r="H79" s="351">
        <v>115.0</v>
      </c>
      <c r="I79" s="351">
        <v>100.0</v>
      </c>
      <c r="J79" s="218">
        <v>42.0</v>
      </c>
      <c r="K79" s="223">
        <v>151.0</v>
      </c>
      <c r="L79" s="202" t="s">
        <v>53</v>
      </c>
      <c r="M79" s="205">
        <v>95.0</v>
      </c>
      <c r="N79" s="206">
        <v>140.0</v>
      </c>
      <c r="O79" s="198" t="s">
        <v>53</v>
      </c>
      <c r="P79" s="198" t="s">
        <v>53</v>
      </c>
      <c r="Q79" s="223">
        <v>160.0</v>
      </c>
      <c r="R79" s="204">
        <v>130.0</v>
      </c>
      <c r="S79" s="205">
        <v>0.0</v>
      </c>
      <c r="T79" s="218">
        <v>70.0</v>
      </c>
      <c r="U79" s="203">
        <v>110.0</v>
      </c>
    </row>
    <row r="80">
      <c r="A80" s="215" t="s">
        <v>938</v>
      </c>
      <c r="B80" s="202" t="s">
        <v>53</v>
      </c>
      <c r="C80" s="198" t="s">
        <v>53</v>
      </c>
      <c r="D80" s="201" t="s">
        <v>53</v>
      </c>
      <c r="E80" s="202" t="s">
        <v>53</v>
      </c>
      <c r="F80" s="430">
        <v>170.0</v>
      </c>
      <c r="G80" s="430">
        <v>150.0</v>
      </c>
      <c r="H80" s="430">
        <v>150.0</v>
      </c>
      <c r="I80" s="430">
        <v>400.0</v>
      </c>
      <c r="J80" s="218">
        <v>50.0</v>
      </c>
      <c r="K80" s="428">
        <v>50.0</v>
      </c>
      <c r="L80" s="202" t="s">
        <v>53</v>
      </c>
      <c r="M80" s="198" t="s">
        <v>53</v>
      </c>
      <c r="N80" s="198" t="s">
        <v>53</v>
      </c>
      <c r="O80" s="198" t="s">
        <v>53</v>
      </c>
      <c r="P80" s="198" t="s">
        <v>53</v>
      </c>
      <c r="Q80" s="201" t="s">
        <v>53</v>
      </c>
      <c r="R80" s="204">
        <v>130.0</v>
      </c>
      <c r="S80" s="205">
        <v>0.0</v>
      </c>
      <c r="T80" s="198" t="s">
        <v>53</v>
      </c>
      <c r="U80" s="201" t="s">
        <v>53</v>
      </c>
    </row>
    <row r="81">
      <c r="A81" s="215" t="s">
        <v>939</v>
      </c>
      <c r="B81" s="202" t="s">
        <v>53</v>
      </c>
      <c r="C81" s="198" t="s">
        <v>53</v>
      </c>
      <c r="D81" s="201" t="s">
        <v>53</v>
      </c>
      <c r="E81" s="202" t="s">
        <v>53</v>
      </c>
      <c r="F81" s="351">
        <v>100.0</v>
      </c>
      <c r="G81" s="351">
        <v>110.0</v>
      </c>
      <c r="H81" s="351">
        <v>115.0</v>
      </c>
      <c r="I81" s="351">
        <v>110.0</v>
      </c>
      <c r="J81" s="218">
        <v>70.0</v>
      </c>
      <c r="K81" s="203">
        <v>113.0</v>
      </c>
      <c r="L81" s="204">
        <v>95.0</v>
      </c>
      <c r="M81" s="205">
        <v>95.0</v>
      </c>
      <c r="N81" s="205">
        <v>105.0</v>
      </c>
      <c r="O81" s="198" t="s">
        <v>53</v>
      </c>
      <c r="P81" s="198" t="s">
        <v>53</v>
      </c>
      <c r="Q81" s="203">
        <v>100.0</v>
      </c>
      <c r="R81" s="204">
        <v>120.0</v>
      </c>
      <c r="S81" s="205">
        <v>0.0</v>
      </c>
      <c r="T81" s="218">
        <v>70.0</v>
      </c>
      <c r="U81" s="203">
        <v>110.0</v>
      </c>
    </row>
    <row r="82">
      <c r="A82" s="215" t="s">
        <v>940</v>
      </c>
      <c r="B82" s="202" t="s">
        <v>53</v>
      </c>
      <c r="C82" s="198" t="s">
        <v>53</v>
      </c>
      <c r="D82" s="201" t="s">
        <v>53</v>
      </c>
      <c r="E82" s="202" t="s">
        <v>53</v>
      </c>
      <c r="F82" s="430">
        <v>170.0</v>
      </c>
      <c r="G82" s="430">
        <v>150.0</v>
      </c>
      <c r="H82" s="430">
        <v>150.0</v>
      </c>
      <c r="I82" s="430">
        <v>400.0</v>
      </c>
      <c r="J82" s="218">
        <v>50.0</v>
      </c>
      <c r="K82" s="428">
        <v>50.0</v>
      </c>
      <c r="L82" s="202" t="s">
        <v>53</v>
      </c>
      <c r="M82" s="198" t="s">
        <v>53</v>
      </c>
      <c r="N82" s="198" t="s">
        <v>53</v>
      </c>
      <c r="O82" s="198" t="s">
        <v>53</v>
      </c>
      <c r="P82" s="198" t="s">
        <v>53</v>
      </c>
      <c r="Q82" s="201" t="s">
        <v>53</v>
      </c>
      <c r="R82" s="204">
        <v>130.0</v>
      </c>
      <c r="S82" s="205">
        <v>0.0</v>
      </c>
      <c r="T82" s="198" t="s">
        <v>53</v>
      </c>
      <c r="U82" s="201" t="s">
        <v>53</v>
      </c>
    </row>
    <row r="83">
      <c r="A83" s="215" t="s">
        <v>941</v>
      </c>
      <c r="B83" s="202" t="s">
        <v>53</v>
      </c>
      <c r="C83" s="198" t="s">
        <v>53</v>
      </c>
      <c r="D83" s="201" t="s">
        <v>53</v>
      </c>
      <c r="E83" s="202" t="s">
        <v>53</v>
      </c>
      <c r="F83" s="351">
        <v>120.0</v>
      </c>
      <c r="G83" s="351">
        <v>120.0</v>
      </c>
      <c r="H83" s="333">
        <v>110.0</v>
      </c>
      <c r="I83" s="351">
        <v>120.0</v>
      </c>
      <c r="J83" s="218">
        <v>64.0</v>
      </c>
      <c r="K83" s="203">
        <v>121.0</v>
      </c>
      <c r="L83" s="204">
        <v>95.0</v>
      </c>
      <c r="M83" s="205">
        <v>95.0</v>
      </c>
      <c r="N83" s="205">
        <v>120.0</v>
      </c>
      <c r="O83" s="198" t="s">
        <v>53</v>
      </c>
      <c r="P83" s="198" t="s">
        <v>53</v>
      </c>
      <c r="Q83" s="203">
        <v>120.0</v>
      </c>
      <c r="R83" s="204">
        <v>110.0</v>
      </c>
      <c r="S83" s="205">
        <v>0.0</v>
      </c>
      <c r="T83" s="218">
        <v>80.0</v>
      </c>
      <c r="U83" s="203">
        <v>115.0</v>
      </c>
    </row>
    <row r="84">
      <c r="A84" s="215" t="s">
        <v>942</v>
      </c>
      <c r="B84" s="202" t="s">
        <v>53</v>
      </c>
      <c r="C84" s="198" t="s">
        <v>53</v>
      </c>
      <c r="D84" s="201" t="s">
        <v>53</v>
      </c>
      <c r="E84" s="202" t="s">
        <v>53</v>
      </c>
      <c r="F84" s="351">
        <v>115.0</v>
      </c>
      <c r="G84" s="351">
        <v>110.0</v>
      </c>
      <c r="H84" s="351">
        <v>122.0</v>
      </c>
      <c r="I84" s="351">
        <v>110.0</v>
      </c>
      <c r="J84" s="205">
        <v>82.0</v>
      </c>
      <c r="K84" s="223">
        <v>131.0</v>
      </c>
      <c r="L84" s="202" t="s">
        <v>53</v>
      </c>
      <c r="M84" s="205">
        <v>90.0</v>
      </c>
      <c r="N84" s="206">
        <v>125.0</v>
      </c>
      <c r="O84" s="198" t="s">
        <v>53</v>
      </c>
      <c r="P84" s="198" t="s">
        <v>53</v>
      </c>
      <c r="Q84" s="223">
        <v>160.0</v>
      </c>
      <c r="R84" s="204">
        <v>150.0</v>
      </c>
      <c r="S84" s="205">
        <v>0.0</v>
      </c>
      <c r="T84" s="218">
        <v>80.0</v>
      </c>
      <c r="U84" s="203">
        <v>120.0</v>
      </c>
    </row>
    <row r="85">
      <c r="A85" s="215" t="s">
        <v>943</v>
      </c>
      <c r="B85" s="202" t="s">
        <v>53</v>
      </c>
      <c r="C85" s="198" t="s">
        <v>53</v>
      </c>
      <c r="D85" s="201" t="s">
        <v>53</v>
      </c>
      <c r="E85" s="202" t="s">
        <v>53</v>
      </c>
      <c r="F85" s="430">
        <v>160.0</v>
      </c>
      <c r="G85" s="351">
        <v>120.0</v>
      </c>
      <c r="H85" s="351">
        <v>130.0</v>
      </c>
      <c r="I85" s="351">
        <v>110.0</v>
      </c>
      <c r="J85" s="205">
        <v>101.0</v>
      </c>
      <c r="K85" s="223">
        <v>127.0</v>
      </c>
      <c r="L85" s="204">
        <v>95.0</v>
      </c>
      <c r="M85" s="198" t="s">
        <v>53</v>
      </c>
      <c r="N85" s="205">
        <v>100.0</v>
      </c>
      <c r="O85" s="198" t="s">
        <v>53</v>
      </c>
      <c r="P85" s="198" t="s">
        <v>53</v>
      </c>
      <c r="Q85" s="203">
        <v>100.0</v>
      </c>
      <c r="R85" s="204">
        <v>150.0</v>
      </c>
      <c r="S85" s="205">
        <v>0.0</v>
      </c>
      <c r="T85" s="205">
        <v>100.0</v>
      </c>
      <c r="U85" s="203">
        <v>120.0</v>
      </c>
    </row>
    <row r="86">
      <c r="A86" s="215" t="s">
        <v>944</v>
      </c>
      <c r="B86" s="202" t="s">
        <v>53</v>
      </c>
      <c r="C86" s="198" t="s">
        <v>53</v>
      </c>
      <c r="D86" s="201" t="s">
        <v>53</v>
      </c>
      <c r="E86" s="202" t="s">
        <v>53</v>
      </c>
      <c r="F86" s="351">
        <v>90.0</v>
      </c>
      <c r="G86" s="351">
        <v>112.0</v>
      </c>
      <c r="H86" s="351">
        <v>115.0</v>
      </c>
      <c r="I86" s="351">
        <v>130.0</v>
      </c>
      <c r="J86" s="205">
        <v>110.0</v>
      </c>
      <c r="K86" s="203">
        <v>100.0</v>
      </c>
      <c r="L86" s="202" t="s">
        <v>53</v>
      </c>
      <c r="M86" s="205">
        <v>95.0</v>
      </c>
      <c r="N86" s="205">
        <v>95.0</v>
      </c>
      <c r="O86" s="198" t="s">
        <v>53</v>
      </c>
      <c r="P86" s="198" t="s">
        <v>53</v>
      </c>
      <c r="Q86" s="203">
        <v>130.0</v>
      </c>
      <c r="R86" s="204">
        <v>170.0</v>
      </c>
      <c r="S86" s="205">
        <v>0.0</v>
      </c>
      <c r="T86" s="218">
        <v>70.0</v>
      </c>
      <c r="U86" s="203">
        <v>110.0</v>
      </c>
    </row>
    <row r="87">
      <c r="A87" s="215" t="s">
        <v>945</v>
      </c>
      <c r="B87" s="202" t="s">
        <v>53</v>
      </c>
      <c r="C87" s="198" t="s">
        <v>53</v>
      </c>
      <c r="D87" s="201" t="s">
        <v>53</v>
      </c>
      <c r="E87" s="202" t="s">
        <v>53</v>
      </c>
      <c r="F87" s="351">
        <v>110.0</v>
      </c>
      <c r="G87" s="351">
        <v>110.0</v>
      </c>
      <c r="H87" s="333">
        <v>112.0</v>
      </c>
      <c r="I87" s="351">
        <v>125.0</v>
      </c>
      <c r="J87" s="205">
        <v>90.0</v>
      </c>
      <c r="K87" s="203">
        <v>100.0</v>
      </c>
      <c r="L87" s="426">
        <v>70.0</v>
      </c>
      <c r="M87" s="218">
        <v>70.0</v>
      </c>
      <c r="N87" s="218">
        <v>80.0</v>
      </c>
      <c r="O87" s="198" t="s">
        <v>53</v>
      </c>
      <c r="P87" s="198" t="s">
        <v>53</v>
      </c>
      <c r="Q87" s="203">
        <v>100.0</v>
      </c>
      <c r="R87" s="204">
        <v>80.0</v>
      </c>
      <c r="S87" s="205">
        <v>0.0</v>
      </c>
      <c r="T87" s="218">
        <v>90.0</v>
      </c>
      <c r="U87" s="203">
        <v>110.0</v>
      </c>
    </row>
    <row r="88">
      <c r="A88" s="215" t="s">
        <v>946</v>
      </c>
      <c r="B88" s="202" t="s">
        <v>53</v>
      </c>
      <c r="C88" s="198" t="s">
        <v>53</v>
      </c>
      <c r="D88" s="201" t="s">
        <v>53</v>
      </c>
      <c r="E88" s="202" t="s">
        <v>53</v>
      </c>
      <c r="F88" s="351">
        <v>120.0</v>
      </c>
      <c r="G88" s="351">
        <v>115.0</v>
      </c>
      <c r="H88" s="351">
        <v>115.0</v>
      </c>
      <c r="I88" s="351">
        <v>120.0</v>
      </c>
      <c r="J88" s="218">
        <v>72.0</v>
      </c>
      <c r="K88" s="223">
        <v>125.0</v>
      </c>
      <c r="L88" s="202" t="s">
        <v>53</v>
      </c>
      <c r="M88" s="205">
        <v>95.0</v>
      </c>
      <c r="N88" s="205">
        <v>100.0</v>
      </c>
      <c r="O88" s="198" t="s">
        <v>53</v>
      </c>
      <c r="P88" s="198" t="s">
        <v>53</v>
      </c>
      <c r="Q88" s="203">
        <v>100.0</v>
      </c>
      <c r="R88" s="204">
        <v>120.0</v>
      </c>
      <c r="S88" s="205">
        <v>0.0</v>
      </c>
      <c r="T88" s="205">
        <v>100.0</v>
      </c>
      <c r="U88" s="203">
        <v>115.0</v>
      </c>
    </row>
    <row r="89">
      <c r="A89" s="215" t="s">
        <v>947</v>
      </c>
      <c r="B89" s="202" t="s">
        <v>53</v>
      </c>
      <c r="C89" s="198" t="s">
        <v>53</v>
      </c>
      <c r="D89" s="201" t="s">
        <v>53</v>
      </c>
      <c r="E89" s="202" t="s">
        <v>53</v>
      </c>
      <c r="F89" s="351">
        <v>80.0</v>
      </c>
      <c r="G89" s="351">
        <v>110.0</v>
      </c>
      <c r="H89" s="333">
        <v>110.0</v>
      </c>
      <c r="I89" s="351">
        <v>120.0</v>
      </c>
      <c r="J89" s="218">
        <v>50.0</v>
      </c>
      <c r="K89" s="223">
        <v>132.0</v>
      </c>
      <c r="L89" s="204">
        <v>90.0</v>
      </c>
      <c r="M89" s="205">
        <v>90.0</v>
      </c>
      <c r="N89" s="206">
        <v>132.0</v>
      </c>
      <c r="O89" s="198" t="s">
        <v>53</v>
      </c>
      <c r="P89" s="198" t="s">
        <v>53</v>
      </c>
      <c r="Q89" s="223">
        <v>160.0</v>
      </c>
      <c r="R89" s="204">
        <v>140.0</v>
      </c>
      <c r="S89" s="205">
        <v>0.0</v>
      </c>
      <c r="T89" s="218">
        <v>90.0</v>
      </c>
      <c r="U89" s="203">
        <v>120.0</v>
      </c>
    </row>
    <row r="90">
      <c r="A90" s="215" t="s">
        <v>948</v>
      </c>
      <c r="B90" s="202" t="s">
        <v>53</v>
      </c>
      <c r="C90" s="198" t="s">
        <v>53</v>
      </c>
      <c r="D90" s="201" t="s">
        <v>53</v>
      </c>
      <c r="E90" s="202" t="s">
        <v>53</v>
      </c>
      <c r="F90" s="351">
        <v>80.0</v>
      </c>
      <c r="G90" s="351">
        <v>120.0</v>
      </c>
      <c r="H90" s="351">
        <v>130.0</v>
      </c>
      <c r="I90" s="351">
        <v>100.0</v>
      </c>
      <c r="J90" s="218">
        <v>58.0</v>
      </c>
      <c r="K90" s="223">
        <v>138.0</v>
      </c>
      <c r="L90" s="204">
        <v>95.0</v>
      </c>
      <c r="M90" s="205">
        <v>95.0</v>
      </c>
      <c r="N90" s="206">
        <v>125.0</v>
      </c>
      <c r="O90" s="198" t="s">
        <v>53</v>
      </c>
      <c r="P90" s="198" t="s">
        <v>53</v>
      </c>
      <c r="Q90" s="203">
        <v>130.0</v>
      </c>
      <c r="R90" s="204">
        <v>150.0</v>
      </c>
      <c r="S90" s="205">
        <v>0.0</v>
      </c>
      <c r="T90" s="218">
        <v>90.0</v>
      </c>
      <c r="U90" s="203">
        <v>120.0</v>
      </c>
    </row>
    <row r="91">
      <c r="A91" s="215" t="s">
        <v>949</v>
      </c>
      <c r="B91" s="202" t="s">
        <v>53</v>
      </c>
      <c r="C91" s="198" t="s">
        <v>53</v>
      </c>
      <c r="D91" s="201" t="s">
        <v>53</v>
      </c>
      <c r="E91" s="202" t="s">
        <v>53</v>
      </c>
      <c r="F91" s="351">
        <v>112.0</v>
      </c>
      <c r="G91" s="430">
        <v>150.0</v>
      </c>
      <c r="H91" s="430">
        <v>170.0</v>
      </c>
      <c r="I91" s="351">
        <v>120.0</v>
      </c>
      <c r="J91" s="206">
        <v>200.0</v>
      </c>
      <c r="K91" s="203">
        <v>117.0</v>
      </c>
      <c r="L91" s="202" t="s">
        <v>53</v>
      </c>
      <c r="M91" s="205">
        <v>90.0</v>
      </c>
      <c r="N91" s="205">
        <v>120.0</v>
      </c>
      <c r="O91" s="198" t="s">
        <v>53</v>
      </c>
      <c r="P91" s="198" t="s">
        <v>53</v>
      </c>
      <c r="Q91" s="223">
        <v>150.0</v>
      </c>
      <c r="R91" s="204">
        <v>180.0</v>
      </c>
      <c r="S91" s="205">
        <v>0.0</v>
      </c>
      <c r="T91" s="205">
        <v>130.0</v>
      </c>
      <c r="U91" s="203">
        <v>130.0</v>
      </c>
    </row>
    <row r="92">
      <c r="A92" s="215" t="s">
        <v>950</v>
      </c>
      <c r="B92" s="202" t="s">
        <v>53</v>
      </c>
      <c r="C92" s="198" t="s">
        <v>53</v>
      </c>
      <c r="D92" s="201" t="s">
        <v>53</v>
      </c>
      <c r="E92" s="202" t="s">
        <v>53</v>
      </c>
      <c r="F92" s="430">
        <v>160.0</v>
      </c>
      <c r="G92" s="430">
        <v>150.0</v>
      </c>
      <c r="H92" s="351">
        <v>120.0</v>
      </c>
      <c r="I92" s="351">
        <v>110.0</v>
      </c>
      <c r="J92" s="218">
        <v>65.0</v>
      </c>
      <c r="K92" s="223">
        <v>133.0</v>
      </c>
      <c r="L92" s="204">
        <v>95.0</v>
      </c>
      <c r="M92" s="205">
        <v>95.0</v>
      </c>
      <c r="N92" s="205">
        <v>120.0</v>
      </c>
      <c r="O92" s="198" t="s">
        <v>53</v>
      </c>
      <c r="P92" s="198" t="s">
        <v>53</v>
      </c>
      <c r="Q92" s="203">
        <v>110.0</v>
      </c>
      <c r="R92" s="204">
        <v>150.0</v>
      </c>
      <c r="S92" s="205">
        <v>0.0</v>
      </c>
      <c r="T92" s="205">
        <v>120.0</v>
      </c>
      <c r="U92" s="203">
        <v>125.0</v>
      </c>
    </row>
    <row r="93">
      <c r="A93" s="215" t="s">
        <v>951</v>
      </c>
      <c r="B93" s="202" t="s">
        <v>53</v>
      </c>
      <c r="C93" s="198" t="s">
        <v>53</v>
      </c>
      <c r="D93" s="201" t="s">
        <v>53</v>
      </c>
      <c r="E93" s="202" t="s">
        <v>53</v>
      </c>
      <c r="F93" s="351">
        <v>140.0</v>
      </c>
      <c r="G93" s="430">
        <v>180.0</v>
      </c>
      <c r="H93" s="430">
        <v>180.0</v>
      </c>
      <c r="I93" s="430">
        <v>150.0</v>
      </c>
      <c r="J93" s="205">
        <v>120.0</v>
      </c>
      <c r="K93" s="203">
        <v>120.0</v>
      </c>
      <c r="L93" s="421">
        <v>120.0</v>
      </c>
      <c r="M93" s="205">
        <v>80.0</v>
      </c>
      <c r="N93" s="218">
        <v>85.0</v>
      </c>
      <c r="O93" s="198" t="s">
        <v>53</v>
      </c>
      <c r="P93" s="198" t="s">
        <v>53</v>
      </c>
      <c r="Q93" s="223">
        <v>150.0</v>
      </c>
      <c r="R93" s="204">
        <v>200.0</v>
      </c>
      <c r="S93" s="205">
        <v>0.0</v>
      </c>
      <c r="T93" s="205">
        <v>170.0</v>
      </c>
      <c r="U93" s="203">
        <v>180.0</v>
      </c>
    </row>
    <row r="94">
      <c r="A94" s="215" t="s">
        <v>952</v>
      </c>
      <c r="B94" s="202" t="s">
        <v>53</v>
      </c>
      <c r="C94" s="198" t="s">
        <v>53</v>
      </c>
      <c r="D94" s="201" t="s">
        <v>53</v>
      </c>
      <c r="E94" s="202" t="s">
        <v>53</v>
      </c>
      <c r="F94" s="430">
        <v>170.0</v>
      </c>
      <c r="G94" s="430">
        <v>150.0</v>
      </c>
      <c r="H94" s="430">
        <v>150.0</v>
      </c>
      <c r="I94" s="430">
        <v>400.0</v>
      </c>
      <c r="J94" s="205">
        <v>100.0</v>
      </c>
      <c r="K94" s="203">
        <v>100.0</v>
      </c>
      <c r="L94" s="202" t="s">
        <v>53</v>
      </c>
      <c r="M94" s="198" t="s">
        <v>53</v>
      </c>
      <c r="N94" s="198" t="s">
        <v>53</v>
      </c>
      <c r="O94" s="198" t="s">
        <v>53</v>
      </c>
      <c r="P94" s="198" t="s">
        <v>53</v>
      </c>
      <c r="Q94" s="201" t="s">
        <v>53</v>
      </c>
      <c r="R94" s="204">
        <v>130.0</v>
      </c>
      <c r="S94" s="205">
        <v>0.0</v>
      </c>
      <c r="T94" s="198" t="s">
        <v>53</v>
      </c>
      <c r="U94" s="201" t="s">
        <v>53</v>
      </c>
    </row>
    <row r="95">
      <c r="A95" s="215" t="s">
        <v>953</v>
      </c>
      <c r="B95" s="202" t="s">
        <v>53</v>
      </c>
      <c r="C95" s="198" t="s">
        <v>53</v>
      </c>
      <c r="D95" s="201" t="s">
        <v>53</v>
      </c>
      <c r="E95" s="202" t="s">
        <v>53</v>
      </c>
      <c r="F95" s="351">
        <v>120.0</v>
      </c>
      <c r="G95" s="351">
        <v>120.0</v>
      </c>
      <c r="H95" s="351">
        <v>140.0</v>
      </c>
      <c r="I95" s="351">
        <v>100.0</v>
      </c>
      <c r="J95" s="218">
        <v>58.0</v>
      </c>
      <c r="K95" s="223">
        <v>132.0</v>
      </c>
      <c r="L95" s="204">
        <v>95.0</v>
      </c>
      <c r="M95" s="205">
        <v>95.0</v>
      </c>
      <c r="N95" s="206">
        <v>125.0</v>
      </c>
      <c r="O95" s="198" t="s">
        <v>53</v>
      </c>
      <c r="P95" s="198" t="s">
        <v>53</v>
      </c>
      <c r="Q95" s="203">
        <v>110.0</v>
      </c>
      <c r="R95" s="204">
        <v>170.0</v>
      </c>
      <c r="S95" s="205">
        <v>0.0</v>
      </c>
      <c r="T95" s="205">
        <v>100.0</v>
      </c>
      <c r="U95" s="203">
        <v>120.0</v>
      </c>
    </row>
    <row r="96">
      <c r="A96" s="215" t="s">
        <v>954</v>
      </c>
      <c r="B96" s="202" t="s">
        <v>53</v>
      </c>
      <c r="C96" s="198" t="s">
        <v>53</v>
      </c>
      <c r="D96" s="201" t="s">
        <v>53</v>
      </c>
      <c r="E96" s="202" t="s">
        <v>53</v>
      </c>
      <c r="F96" s="351">
        <v>92.0</v>
      </c>
      <c r="G96" s="351">
        <v>122.0</v>
      </c>
      <c r="H96" s="351">
        <v>128.0</v>
      </c>
      <c r="I96" s="333">
        <v>98.0</v>
      </c>
      <c r="J96" s="218">
        <v>90.0</v>
      </c>
      <c r="K96" s="203">
        <v>124.0</v>
      </c>
      <c r="L96" s="204">
        <v>90.0</v>
      </c>
      <c r="M96" s="205">
        <v>90.0</v>
      </c>
      <c r="N96" s="206">
        <v>125.0</v>
      </c>
      <c r="O96" s="198" t="s">
        <v>53</v>
      </c>
      <c r="P96" s="198" t="s">
        <v>53</v>
      </c>
      <c r="Q96" s="203">
        <v>110.0</v>
      </c>
      <c r="R96" s="204">
        <v>180.0</v>
      </c>
      <c r="S96" s="205">
        <v>0.0</v>
      </c>
      <c r="T96" s="205">
        <v>120.0</v>
      </c>
      <c r="U96" s="203">
        <v>120.0</v>
      </c>
    </row>
    <row r="97">
      <c r="A97" s="215" t="s">
        <v>955</v>
      </c>
      <c r="B97" s="202" t="s">
        <v>53</v>
      </c>
      <c r="C97" s="198" t="s">
        <v>53</v>
      </c>
      <c r="D97" s="201" t="s">
        <v>53</v>
      </c>
      <c r="E97" s="202" t="s">
        <v>53</v>
      </c>
      <c r="F97" s="351">
        <v>80.0</v>
      </c>
      <c r="G97" s="351">
        <v>115.0</v>
      </c>
      <c r="H97" s="351">
        <v>120.0</v>
      </c>
      <c r="I97" s="333">
        <v>80.0</v>
      </c>
      <c r="J97" s="218">
        <v>56.0</v>
      </c>
      <c r="K97" s="223">
        <v>125.0</v>
      </c>
      <c r="L97" s="204">
        <v>90.0</v>
      </c>
      <c r="M97" s="205">
        <v>90.0</v>
      </c>
      <c r="N97" s="205">
        <v>120.0</v>
      </c>
      <c r="O97" s="198" t="s">
        <v>53</v>
      </c>
      <c r="P97" s="198" t="s">
        <v>53</v>
      </c>
      <c r="Q97" s="203">
        <v>100.0</v>
      </c>
      <c r="R97" s="204">
        <v>120.0</v>
      </c>
      <c r="S97" s="205">
        <v>0.0</v>
      </c>
      <c r="T97" s="205">
        <v>100.0</v>
      </c>
      <c r="U97" s="203">
        <v>115.0</v>
      </c>
    </row>
    <row r="98">
      <c r="A98" s="215" t="s">
        <v>956</v>
      </c>
      <c r="B98" s="202" t="s">
        <v>53</v>
      </c>
      <c r="C98" s="198" t="s">
        <v>53</v>
      </c>
      <c r="D98" s="201" t="s">
        <v>53</v>
      </c>
      <c r="E98" s="202" t="s">
        <v>53</v>
      </c>
      <c r="F98" s="351">
        <v>140.0</v>
      </c>
      <c r="G98" s="430">
        <v>210.0</v>
      </c>
      <c r="H98" s="430">
        <v>220.0</v>
      </c>
      <c r="I98" s="351">
        <v>110.0</v>
      </c>
      <c r="J98" s="205">
        <v>115.0</v>
      </c>
      <c r="K98" s="428">
        <v>60.0</v>
      </c>
      <c r="L98" s="202" t="s">
        <v>53</v>
      </c>
      <c r="M98" s="218">
        <v>80.0</v>
      </c>
      <c r="N98" s="218">
        <v>80.0</v>
      </c>
      <c r="O98" s="198" t="s">
        <v>53</v>
      </c>
      <c r="P98" s="198" t="s">
        <v>53</v>
      </c>
      <c r="Q98" s="203">
        <v>120.0</v>
      </c>
      <c r="R98" s="204">
        <v>200.0</v>
      </c>
      <c r="S98" s="205">
        <v>0.0</v>
      </c>
      <c r="T98" s="206">
        <v>150.0</v>
      </c>
      <c r="U98" s="428">
        <v>170.0</v>
      </c>
    </row>
    <row r="99">
      <c r="A99" s="215" t="s">
        <v>957</v>
      </c>
      <c r="B99" s="202" t="s">
        <v>53</v>
      </c>
      <c r="C99" s="198" t="s">
        <v>53</v>
      </c>
      <c r="D99" s="201" t="s">
        <v>53</v>
      </c>
      <c r="E99" s="202" t="s">
        <v>53</v>
      </c>
      <c r="F99" s="351">
        <v>110.0</v>
      </c>
      <c r="G99" s="351">
        <v>110.0</v>
      </c>
      <c r="H99" s="351">
        <v>120.0</v>
      </c>
      <c r="I99" s="351">
        <v>140.0</v>
      </c>
      <c r="J99" s="205">
        <v>80.0</v>
      </c>
      <c r="K99" s="203">
        <v>118.0</v>
      </c>
      <c r="L99" s="204">
        <v>95.0</v>
      </c>
      <c r="M99" s="205">
        <v>90.0</v>
      </c>
      <c r="N99" s="205">
        <v>115.0</v>
      </c>
      <c r="O99" s="198" t="s">
        <v>53</v>
      </c>
      <c r="P99" s="198" t="s">
        <v>53</v>
      </c>
      <c r="Q99" s="203">
        <v>110.0</v>
      </c>
      <c r="R99" s="204">
        <v>120.0</v>
      </c>
      <c r="S99" s="205">
        <v>0.0</v>
      </c>
      <c r="T99" s="205">
        <v>100.0</v>
      </c>
      <c r="U99" s="203">
        <v>105.0</v>
      </c>
    </row>
    <row r="100">
      <c r="A100" s="215" t="s">
        <v>958</v>
      </c>
      <c r="B100" s="202" t="s">
        <v>53</v>
      </c>
      <c r="C100" s="198" t="s">
        <v>53</v>
      </c>
      <c r="D100" s="201" t="s">
        <v>53</v>
      </c>
      <c r="E100" s="202" t="s">
        <v>53</v>
      </c>
      <c r="F100" s="351">
        <v>100.0</v>
      </c>
      <c r="G100" s="351">
        <v>135.0</v>
      </c>
      <c r="H100" s="430">
        <v>150.0</v>
      </c>
      <c r="I100" s="351">
        <v>130.0</v>
      </c>
      <c r="J100" s="205">
        <v>80.0</v>
      </c>
      <c r="K100" s="223">
        <v>135.0</v>
      </c>
      <c r="L100" s="426">
        <v>70.0</v>
      </c>
      <c r="M100" s="218">
        <v>80.0</v>
      </c>
      <c r="N100" s="218">
        <v>70.0</v>
      </c>
      <c r="O100" s="198" t="s">
        <v>53</v>
      </c>
      <c r="P100" s="198" t="s">
        <v>53</v>
      </c>
      <c r="Q100" s="201" t="s">
        <v>53</v>
      </c>
      <c r="R100" s="204">
        <v>190.0</v>
      </c>
      <c r="S100" s="205">
        <v>0.0</v>
      </c>
      <c r="T100" s="198" t="s">
        <v>53</v>
      </c>
      <c r="U100" s="203">
        <v>130.0</v>
      </c>
    </row>
    <row r="101">
      <c r="A101" s="215" t="s">
        <v>959</v>
      </c>
      <c r="B101" s="202" t="s">
        <v>53</v>
      </c>
      <c r="C101" s="198" t="s">
        <v>53</v>
      </c>
      <c r="D101" s="201" t="s">
        <v>53</v>
      </c>
      <c r="E101" s="202" t="s">
        <v>53</v>
      </c>
      <c r="F101" s="351">
        <v>120.0</v>
      </c>
      <c r="G101" s="351">
        <v>110.0</v>
      </c>
      <c r="H101" s="351">
        <v>120.0</v>
      </c>
      <c r="I101" s="351">
        <v>110.0</v>
      </c>
      <c r="J101" s="205">
        <v>92.0</v>
      </c>
      <c r="K101" s="223">
        <v>126.0</v>
      </c>
      <c r="L101" s="202" t="s">
        <v>53</v>
      </c>
      <c r="M101" s="205">
        <v>90.0</v>
      </c>
      <c r="N101" s="206">
        <v>125.0</v>
      </c>
      <c r="O101" s="198" t="s">
        <v>53</v>
      </c>
      <c r="P101" s="198" t="s">
        <v>53</v>
      </c>
      <c r="Q101" s="203">
        <v>140.0</v>
      </c>
      <c r="R101" s="204">
        <v>110.0</v>
      </c>
      <c r="S101" s="205">
        <v>0.0</v>
      </c>
      <c r="T101" s="218">
        <v>80.0</v>
      </c>
      <c r="U101" s="203">
        <v>115.0</v>
      </c>
    </row>
    <row r="102">
      <c r="A102" s="215" t="s">
        <v>960</v>
      </c>
      <c r="B102" s="202" t="s">
        <v>53</v>
      </c>
      <c r="C102" s="198" t="s">
        <v>53</v>
      </c>
      <c r="D102" s="201" t="s">
        <v>53</v>
      </c>
      <c r="E102" s="202" t="s">
        <v>53</v>
      </c>
      <c r="F102" s="351">
        <v>80.0</v>
      </c>
      <c r="G102" s="351">
        <v>130.0</v>
      </c>
      <c r="H102" s="351">
        <v>140.0</v>
      </c>
      <c r="I102" s="351">
        <v>100.0</v>
      </c>
      <c r="J102" s="205">
        <v>91.0</v>
      </c>
      <c r="K102" s="223">
        <v>142.0</v>
      </c>
      <c r="L102" s="204">
        <v>98.0</v>
      </c>
      <c r="M102" s="205">
        <v>98.0</v>
      </c>
      <c r="N102" s="205">
        <v>122.0</v>
      </c>
      <c r="O102" s="198" t="s">
        <v>53</v>
      </c>
      <c r="P102" s="198" t="s">
        <v>53</v>
      </c>
      <c r="Q102" s="203">
        <v>135.0</v>
      </c>
      <c r="R102" s="204">
        <v>200.0</v>
      </c>
      <c r="S102" s="205">
        <v>0.0</v>
      </c>
      <c r="T102" s="205">
        <v>120.0</v>
      </c>
      <c r="U102" s="203">
        <v>120.0</v>
      </c>
    </row>
    <row r="103">
      <c r="A103" s="215" t="s">
        <v>961</v>
      </c>
      <c r="B103" s="202" t="s">
        <v>53</v>
      </c>
      <c r="C103" s="198" t="s">
        <v>53</v>
      </c>
      <c r="D103" s="201" t="s">
        <v>53</v>
      </c>
      <c r="E103" s="202" t="s">
        <v>53</v>
      </c>
      <c r="F103" s="351">
        <v>80.0</v>
      </c>
      <c r="G103" s="351">
        <v>130.0</v>
      </c>
      <c r="H103" s="351">
        <v>140.0</v>
      </c>
      <c r="I103" s="351">
        <v>100.0</v>
      </c>
      <c r="J103" s="205">
        <v>91.0</v>
      </c>
      <c r="K103" s="223">
        <v>142.0</v>
      </c>
      <c r="L103" s="204">
        <v>98.0</v>
      </c>
      <c r="M103" s="205">
        <v>98.0</v>
      </c>
      <c r="N103" s="205">
        <v>122.0</v>
      </c>
      <c r="O103" s="198" t="s">
        <v>53</v>
      </c>
      <c r="P103" s="198" t="s">
        <v>53</v>
      </c>
      <c r="Q103" s="203">
        <v>135.0</v>
      </c>
      <c r="R103" s="204">
        <v>200.0</v>
      </c>
      <c r="S103" s="205">
        <v>0.0</v>
      </c>
      <c r="T103" s="205">
        <v>120.0</v>
      </c>
      <c r="U103" s="203">
        <v>120.0</v>
      </c>
    </row>
    <row r="104">
      <c r="A104" s="215" t="s">
        <v>962</v>
      </c>
      <c r="B104" s="202" t="s">
        <v>53</v>
      </c>
      <c r="C104" s="198" t="s">
        <v>53</v>
      </c>
      <c r="D104" s="201" t="s">
        <v>53</v>
      </c>
      <c r="E104" s="202" t="s">
        <v>53</v>
      </c>
      <c r="F104" s="351">
        <v>120.0</v>
      </c>
      <c r="G104" s="430">
        <v>222.0</v>
      </c>
      <c r="H104" s="430">
        <v>235.0</v>
      </c>
      <c r="I104" s="351">
        <v>140.0</v>
      </c>
      <c r="J104" s="205">
        <v>107.0</v>
      </c>
      <c r="K104" s="223">
        <v>131.0</v>
      </c>
      <c r="L104" s="421">
        <v>120.0</v>
      </c>
      <c r="M104" s="205">
        <v>105.0</v>
      </c>
      <c r="N104" s="205">
        <v>105.0</v>
      </c>
      <c r="O104" s="198" t="s">
        <v>53</v>
      </c>
      <c r="P104" s="198" t="s">
        <v>53</v>
      </c>
      <c r="Q104" s="203">
        <v>130.0</v>
      </c>
      <c r="R104" s="204">
        <v>260.0</v>
      </c>
      <c r="S104" s="205">
        <v>0.0</v>
      </c>
      <c r="T104" s="206">
        <v>150.0</v>
      </c>
      <c r="U104" s="428">
        <v>180.0</v>
      </c>
    </row>
    <row r="105">
      <c r="A105" s="215" t="s">
        <v>963</v>
      </c>
      <c r="B105" s="202" t="s">
        <v>53</v>
      </c>
      <c r="C105" s="198" t="s">
        <v>53</v>
      </c>
      <c r="D105" s="201" t="s">
        <v>53</v>
      </c>
      <c r="E105" s="202" t="s">
        <v>53</v>
      </c>
      <c r="F105" s="351">
        <v>80.0</v>
      </c>
      <c r="G105" s="351">
        <v>120.0</v>
      </c>
      <c r="H105" s="351">
        <v>125.0</v>
      </c>
      <c r="I105" s="333">
        <v>90.0</v>
      </c>
      <c r="J105" s="218">
        <v>56.0</v>
      </c>
      <c r="K105" s="223">
        <v>131.0</v>
      </c>
      <c r="L105" s="204">
        <v>90.0</v>
      </c>
      <c r="M105" s="205">
        <v>90.0</v>
      </c>
      <c r="N105" s="206">
        <v>125.0</v>
      </c>
      <c r="O105" s="198" t="s">
        <v>53</v>
      </c>
      <c r="P105" s="198" t="s">
        <v>53</v>
      </c>
      <c r="Q105" s="203">
        <v>130.0</v>
      </c>
      <c r="R105" s="204">
        <v>140.0</v>
      </c>
      <c r="S105" s="205">
        <v>0.0</v>
      </c>
      <c r="T105" s="205">
        <v>110.0</v>
      </c>
      <c r="U105" s="203">
        <v>120.0</v>
      </c>
    </row>
    <row r="106">
      <c r="A106" s="215" t="s">
        <v>964</v>
      </c>
      <c r="B106" s="202" t="s">
        <v>53</v>
      </c>
      <c r="C106" s="198" t="s">
        <v>53</v>
      </c>
      <c r="D106" s="201" t="s">
        <v>53</v>
      </c>
      <c r="E106" s="202" t="s">
        <v>53</v>
      </c>
      <c r="F106" s="430">
        <v>170.0</v>
      </c>
      <c r="G106" s="351">
        <v>150.0</v>
      </c>
      <c r="H106" s="430">
        <v>150.0</v>
      </c>
      <c r="I106" s="430">
        <v>400.0</v>
      </c>
      <c r="J106" s="205">
        <v>115.0</v>
      </c>
      <c r="K106" s="203">
        <v>115.0</v>
      </c>
      <c r="L106" s="202" t="s">
        <v>53</v>
      </c>
      <c r="M106" s="198" t="s">
        <v>53</v>
      </c>
      <c r="N106" s="198" t="s">
        <v>53</v>
      </c>
      <c r="O106" s="198" t="s">
        <v>53</v>
      </c>
      <c r="P106" s="198" t="s">
        <v>53</v>
      </c>
      <c r="Q106" s="201" t="s">
        <v>53</v>
      </c>
      <c r="R106" s="204">
        <v>130.0</v>
      </c>
      <c r="S106" s="205">
        <v>0.0</v>
      </c>
      <c r="T106" s="198" t="s">
        <v>53</v>
      </c>
      <c r="U106" s="201" t="s">
        <v>53</v>
      </c>
    </row>
    <row r="107">
      <c r="A107" s="215" t="s">
        <v>965</v>
      </c>
      <c r="B107" s="202" t="s">
        <v>53</v>
      </c>
      <c r="C107" s="198" t="s">
        <v>53</v>
      </c>
      <c r="D107" s="201" t="s">
        <v>53</v>
      </c>
      <c r="E107" s="202" t="s">
        <v>53</v>
      </c>
      <c r="F107" s="430">
        <v>160.0</v>
      </c>
      <c r="G107" s="351">
        <v>120.0</v>
      </c>
      <c r="H107" s="351">
        <v>130.0</v>
      </c>
      <c r="I107" s="351">
        <v>140.0</v>
      </c>
      <c r="J107" s="205">
        <v>111.0</v>
      </c>
      <c r="K107" s="428">
        <v>95.0</v>
      </c>
      <c r="L107" s="204">
        <v>95.0</v>
      </c>
      <c r="M107" s="205">
        <v>95.0</v>
      </c>
      <c r="N107" s="205">
        <v>95.0</v>
      </c>
      <c r="O107" s="198" t="s">
        <v>53</v>
      </c>
      <c r="P107" s="198" t="s">
        <v>53</v>
      </c>
      <c r="Q107" s="428">
        <v>80.0</v>
      </c>
      <c r="R107" s="204">
        <v>150.0</v>
      </c>
      <c r="S107" s="205">
        <v>0.0</v>
      </c>
      <c r="T107" s="205">
        <v>110.0</v>
      </c>
      <c r="U107" s="203">
        <v>115.0</v>
      </c>
    </row>
    <row r="108">
      <c r="A108" s="215" t="s">
        <v>966</v>
      </c>
      <c r="B108" s="202" t="s">
        <v>53</v>
      </c>
      <c r="C108" s="198" t="s">
        <v>53</v>
      </c>
      <c r="D108" s="201" t="s">
        <v>53</v>
      </c>
      <c r="E108" s="202" t="s">
        <v>53</v>
      </c>
      <c r="F108" s="351">
        <v>140.0</v>
      </c>
      <c r="G108" s="430">
        <v>230.0</v>
      </c>
      <c r="H108" s="430">
        <v>220.0</v>
      </c>
      <c r="I108" s="351">
        <v>110.0</v>
      </c>
      <c r="J108" s="206">
        <v>125.0</v>
      </c>
      <c r="K108" s="428">
        <v>65.0</v>
      </c>
      <c r="L108" s="204">
        <v>95.0</v>
      </c>
      <c r="M108" s="218">
        <v>80.0</v>
      </c>
      <c r="N108" s="218">
        <v>70.0</v>
      </c>
      <c r="O108" s="198" t="s">
        <v>53</v>
      </c>
      <c r="P108" s="198" t="s">
        <v>53</v>
      </c>
      <c r="Q108" s="223">
        <v>150.0</v>
      </c>
      <c r="R108" s="204">
        <v>200.0</v>
      </c>
      <c r="S108" s="205">
        <v>0.0</v>
      </c>
      <c r="T108" s="206">
        <v>170.0</v>
      </c>
      <c r="U108" s="428">
        <v>180.0</v>
      </c>
    </row>
    <row r="109">
      <c r="A109" s="215" t="s">
        <v>967</v>
      </c>
      <c r="B109" s="202" t="s">
        <v>53</v>
      </c>
      <c r="C109" s="198" t="s">
        <v>53</v>
      </c>
      <c r="D109" s="201" t="s">
        <v>53</v>
      </c>
      <c r="E109" s="202" t="s">
        <v>53</v>
      </c>
      <c r="F109" s="351">
        <v>80.0</v>
      </c>
      <c r="G109" s="351">
        <v>130.0</v>
      </c>
      <c r="H109" s="351">
        <v>140.0</v>
      </c>
      <c r="I109" s="351">
        <v>110.0</v>
      </c>
      <c r="J109" s="205">
        <v>91.0</v>
      </c>
      <c r="K109" s="223">
        <v>142.0</v>
      </c>
      <c r="L109" s="204">
        <v>98.0</v>
      </c>
      <c r="M109" s="205">
        <v>98.0</v>
      </c>
      <c r="N109" s="205">
        <v>122.0</v>
      </c>
      <c r="O109" s="198" t="s">
        <v>53</v>
      </c>
      <c r="P109" s="198" t="s">
        <v>53</v>
      </c>
      <c r="Q109" s="203">
        <v>135.0</v>
      </c>
      <c r="R109" s="204">
        <v>200.0</v>
      </c>
      <c r="S109" s="205">
        <v>0.0</v>
      </c>
      <c r="T109" s="205">
        <v>120.0</v>
      </c>
      <c r="U109" s="203">
        <v>120.0</v>
      </c>
    </row>
    <row r="110">
      <c r="A110" s="215" t="s">
        <v>968</v>
      </c>
      <c r="B110" s="202" t="s">
        <v>53</v>
      </c>
      <c r="C110" s="198" t="s">
        <v>53</v>
      </c>
      <c r="D110" s="201" t="s">
        <v>53</v>
      </c>
      <c r="E110" s="202" t="s">
        <v>53</v>
      </c>
      <c r="F110" s="333">
        <v>44.0</v>
      </c>
      <c r="G110" s="351">
        <v>130.0</v>
      </c>
      <c r="H110" s="430">
        <v>150.0</v>
      </c>
      <c r="I110" s="430">
        <v>190.0</v>
      </c>
      <c r="J110" s="206">
        <v>175.0</v>
      </c>
      <c r="K110" s="223">
        <v>143.0</v>
      </c>
      <c r="L110" s="204">
        <v>114.0</v>
      </c>
      <c r="M110" s="205">
        <v>112.0</v>
      </c>
      <c r="N110" s="205">
        <v>90.0</v>
      </c>
      <c r="O110" s="198" t="s">
        <v>53</v>
      </c>
      <c r="P110" s="198" t="s">
        <v>53</v>
      </c>
      <c r="Q110" s="203">
        <v>100.0</v>
      </c>
      <c r="R110" s="204">
        <v>170.0</v>
      </c>
      <c r="S110" s="205">
        <v>0.0</v>
      </c>
      <c r="T110" s="205">
        <v>140.0</v>
      </c>
      <c r="U110" s="203">
        <v>170.0</v>
      </c>
    </row>
    <row r="111">
      <c r="A111" s="215" t="s">
        <v>971</v>
      </c>
      <c r="B111" s="202" t="s">
        <v>53</v>
      </c>
      <c r="C111" s="198" t="s">
        <v>53</v>
      </c>
      <c r="D111" s="201" t="s">
        <v>53</v>
      </c>
      <c r="E111" s="202" t="s">
        <v>53</v>
      </c>
      <c r="F111" s="430">
        <v>170.0</v>
      </c>
      <c r="G111" s="430">
        <v>150.0</v>
      </c>
      <c r="H111" s="430">
        <v>150.0</v>
      </c>
      <c r="I111" s="430">
        <v>400.0</v>
      </c>
      <c r="J111" s="218">
        <v>50.0</v>
      </c>
      <c r="K111" s="428">
        <v>50.0</v>
      </c>
      <c r="L111" s="202" t="s">
        <v>53</v>
      </c>
      <c r="M111" s="198" t="s">
        <v>53</v>
      </c>
      <c r="N111" s="198" t="s">
        <v>53</v>
      </c>
      <c r="O111" s="198" t="s">
        <v>53</v>
      </c>
      <c r="P111" s="198" t="s">
        <v>53</v>
      </c>
      <c r="Q111" s="201" t="s">
        <v>53</v>
      </c>
      <c r="R111" s="204">
        <v>130.0</v>
      </c>
      <c r="S111" s="205">
        <v>0.0</v>
      </c>
      <c r="T111" s="198" t="s">
        <v>53</v>
      </c>
      <c r="U111" s="201" t="s">
        <v>53</v>
      </c>
    </row>
    <row r="112">
      <c r="A112" s="215" t="s">
        <v>972</v>
      </c>
      <c r="B112" s="202" t="s">
        <v>53</v>
      </c>
      <c r="C112" s="198" t="s">
        <v>53</v>
      </c>
      <c r="D112" s="201" t="s">
        <v>53</v>
      </c>
      <c r="E112" s="202" t="s">
        <v>53</v>
      </c>
      <c r="F112" s="351">
        <v>112.0</v>
      </c>
      <c r="G112" s="430">
        <v>150.0</v>
      </c>
      <c r="H112" s="430">
        <v>170.0</v>
      </c>
      <c r="I112" s="351">
        <v>120.0</v>
      </c>
      <c r="J112" s="206">
        <v>200.0</v>
      </c>
      <c r="K112" s="203">
        <v>117.0</v>
      </c>
      <c r="L112" s="202" t="s">
        <v>53</v>
      </c>
      <c r="M112" s="205">
        <v>90.0</v>
      </c>
      <c r="N112" s="205">
        <v>120.0</v>
      </c>
      <c r="O112" s="198" t="s">
        <v>53</v>
      </c>
      <c r="P112" s="198" t="s">
        <v>53</v>
      </c>
      <c r="Q112" s="223">
        <v>150.0</v>
      </c>
      <c r="R112" s="204">
        <v>180.0</v>
      </c>
      <c r="S112" s="205">
        <v>0.0</v>
      </c>
      <c r="T112" s="205">
        <v>130.0</v>
      </c>
      <c r="U112" s="203">
        <v>130.0</v>
      </c>
    </row>
    <row r="113">
      <c r="A113" s="215" t="s">
        <v>973</v>
      </c>
      <c r="B113" s="202" t="s">
        <v>53</v>
      </c>
      <c r="C113" s="198" t="s">
        <v>53</v>
      </c>
      <c r="D113" s="201" t="s">
        <v>53</v>
      </c>
      <c r="E113" s="202" t="s">
        <v>53</v>
      </c>
      <c r="F113" s="351">
        <v>130.0</v>
      </c>
      <c r="G113" s="430">
        <v>250.0</v>
      </c>
      <c r="H113" s="430">
        <v>240.0</v>
      </c>
      <c r="I113" s="430">
        <v>160.0</v>
      </c>
      <c r="J113" s="205">
        <v>112.0</v>
      </c>
      <c r="K113" s="223">
        <v>141.0</v>
      </c>
      <c r="L113" s="421">
        <v>128.0</v>
      </c>
      <c r="M113" s="206">
        <v>125.0</v>
      </c>
      <c r="N113" s="218">
        <v>80.0</v>
      </c>
      <c r="O113" s="198" t="s">
        <v>53</v>
      </c>
      <c r="P113" s="198" t="s">
        <v>53</v>
      </c>
      <c r="Q113" s="223">
        <v>180.0</v>
      </c>
      <c r="R113" s="204">
        <v>220.0</v>
      </c>
      <c r="S113" s="205">
        <v>0.0</v>
      </c>
      <c r="T113" s="206">
        <v>180.0</v>
      </c>
      <c r="U113" s="428">
        <v>190.0</v>
      </c>
    </row>
    <row r="114">
      <c r="A114" s="215" t="s">
        <v>974</v>
      </c>
      <c r="B114" s="202" t="s">
        <v>53</v>
      </c>
      <c r="C114" s="198" t="s">
        <v>53</v>
      </c>
      <c r="D114" s="201" t="s">
        <v>53</v>
      </c>
      <c r="E114" s="202" t="s">
        <v>53</v>
      </c>
      <c r="F114" s="351">
        <v>80.0</v>
      </c>
      <c r="G114" s="351">
        <v>110.0</v>
      </c>
      <c r="H114" s="333">
        <v>110.0</v>
      </c>
      <c r="I114" s="351">
        <v>120.0</v>
      </c>
      <c r="J114" s="218">
        <v>50.0</v>
      </c>
      <c r="K114" s="223">
        <v>132.0</v>
      </c>
      <c r="L114" s="204">
        <v>90.0</v>
      </c>
      <c r="M114" s="205">
        <v>90.0</v>
      </c>
      <c r="N114" s="206">
        <v>132.0</v>
      </c>
      <c r="O114" s="198" t="s">
        <v>53</v>
      </c>
      <c r="P114" s="198" t="s">
        <v>53</v>
      </c>
      <c r="Q114" s="223">
        <v>160.0</v>
      </c>
      <c r="R114" s="204">
        <v>140.0</v>
      </c>
      <c r="S114" s="205">
        <v>0.0</v>
      </c>
      <c r="T114" s="218">
        <v>90.0</v>
      </c>
      <c r="U114" s="203">
        <v>120.0</v>
      </c>
    </row>
    <row r="115">
      <c r="A115" s="215" t="s">
        <v>975</v>
      </c>
      <c r="B115" s="202" t="s">
        <v>53</v>
      </c>
      <c r="C115" s="198" t="s">
        <v>53</v>
      </c>
      <c r="D115" s="201" t="s">
        <v>53</v>
      </c>
      <c r="E115" s="202" t="s">
        <v>53</v>
      </c>
      <c r="F115" s="333">
        <v>70.0</v>
      </c>
      <c r="G115" s="430">
        <v>170.0</v>
      </c>
      <c r="H115" s="430">
        <v>160.0</v>
      </c>
      <c r="I115" s="430">
        <v>170.0</v>
      </c>
      <c r="J115" s="218">
        <v>70.0</v>
      </c>
      <c r="K115" s="223">
        <v>139.0</v>
      </c>
      <c r="L115" s="204">
        <v>114.0</v>
      </c>
      <c r="M115" s="205">
        <v>114.0</v>
      </c>
      <c r="N115" s="205">
        <v>120.0</v>
      </c>
      <c r="O115" s="198" t="s">
        <v>53</v>
      </c>
      <c r="P115" s="198" t="s">
        <v>53</v>
      </c>
      <c r="Q115" s="223">
        <v>160.0</v>
      </c>
      <c r="R115" s="204">
        <v>1400.0</v>
      </c>
      <c r="S115" s="205">
        <v>0.0</v>
      </c>
      <c r="T115" s="206">
        <v>150.0</v>
      </c>
      <c r="U115" s="428">
        <v>170.0</v>
      </c>
    </row>
    <row r="116">
      <c r="A116" s="215" t="s">
        <v>976</v>
      </c>
      <c r="B116" s="202" t="s">
        <v>53</v>
      </c>
      <c r="C116" s="198" t="s">
        <v>53</v>
      </c>
      <c r="D116" s="201" t="s">
        <v>53</v>
      </c>
      <c r="E116" s="202" t="s">
        <v>53</v>
      </c>
      <c r="F116" s="333">
        <v>70.0</v>
      </c>
      <c r="G116" s="351">
        <v>120.0</v>
      </c>
      <c r="H116" s="351">
        <v>120.0</v>
      </c>
      <c r="I116" s="351">
        <v>130.0</v>
      </c>
      <c r="J116" s="218">
        <v>52.0</v>
      </c>
      <c r="K116" s="223">
        <v>139.0</v>
      </c>
      <c r="L116" s="202" t="s">
        <v>53</v>
      </c>
      <c r="M116" s="205">
        <v>95.0</v>
      </c>
      <c r="N116" s="205">
        <v>100.0</v>
      </c>
      <c r="O116" s="198" t="s">
        <v>53</v>
      </c>
      <c r="P116" s="198" t="s">
        <v>53</v>
      </c>
      <c r="Q116" s="203">
        <v>120.0</v>
      </c>
      <c r="R116" s="204">
        <v>150.0</v>
      </c>
      <c r="S116" s="205">
        <v>0.0</v>
      </c>
      <c r="T116" s="205">
        <v>100.0</v>
      </c>
      <c r="U116" s="203">
        <v>115.0</v>
      </c>
    </row>
    <row r="117">
      <c r="A117" s="215" t="s">
        <v>977</v>
      </c>
      <c r="B117" s="202" t="s">
        <v>53</v>
      </c>
      <c r="C117" s="198" t="s">
        <v>53</v>
      </c>
      <c r="D117" s="201" t="s">
        <v>53</v>
      </c>
      <c r="E117" s="202" t="s">
        <v>53</v>
      </c>
      <c r="F117" s="351">
        <v>110.0</v>
      </c>
      <c r="G117" s="351">
        <v>110.0</v>
      </c>
      <c r="H117" s="351">
        <v>130.0</v>
      </c>
      <c r="I117" s="351">
        <v>120.0</v>
      </c>
      <c r="J117" s="218">
        <v>44.0</v>
      </c>
      <c r="K117" s="223">
        <v>143.0</v>
      </c>
      <c r="L117" s="204">
        <v>95.0</v>
      </c>
      <c r="M117" s="205">
        <v>95.0</v>
      </c>
      <c r="N117" s="206">
        <v>135.0</v>
      </c>
      <c r="O117" s="198" t="s">
        <v>53</v>
      </c>
      <c r="P117" s="198" t="s">
        <v>53</v>
      </c>
      <c r="Q117" s="223">
        <v>160.0</v>
      </c>
      <c r="R117" s="204">
        <v>120.0</v>
      </c>
      <c r="S117" s="205">
        <v>0.0</v>
      </c>
      <c r="T117" s="218">
        <v>90.0</v>
      </c>
      <c r="U117" s="203">
        <v>115.0</v>
      </c>
    </row>
    <row r="118">
      <c r="A118" s="215" t="s">
        <v>978</v>
      </c>
      <c r="B118" s="202" t="s">
        <v>53</v>
      </c>
      <c r="C118" s="198" t="s">
        <v>53</v>
      </c>
      <c r="D118" s="201" t="s">
        <v>53</v>
      </c>
      <c r="E118" s="202" t="s">
        <v>53</v>
      </c>
      <c r="F118" s="430">
        <v>170.0</v>
      </c>
      <c r="G118" s="430">
        <v>150.0</v>
      </c>
      <c r="H118" s="430">
        <v>150.0</v>
      </c>
      <c r="I118" s="430">
        <v>400.0</v>
      </c>
      <c r="J118" s="218">
        <v>50.0</v>
      </c>
      <c r="K118" s="428">
        <v>50.0</v>
      </c>
      <c r="L118" s="202" t="s">
        <v>53</v>
      </c>
      <c r="M118" s="198" t="s">
        <v>53</v>
      </c>
      <c r="N118" s="198" t="s">
        <v>53</v>
      </c>
      <c r="O118" s="198" t="s">
        <v>53</v>
      </c>
      <c r="P118" s="198" t="s">
        <v>53</v>
      </c>
      <c r="Q118" s="201" t="s">
        <v>53</v>
      </c>
      <c r="R118" s="204">
        <v>130.0</v>
      </c>
      <c r="S118" s="205">
        <v>0.0</v>
      </c>
      <c r="T118" s="198" t="s">
        <v>53</v>
      </c>
      <c r="U118" s="201" t="s">
        <v>53</v>
      </c>
    </row>
    <row r="119">
      <c r="A119" s="225" t="s">
        <v>979</v>
      </c>
      <c r="B119" s="436" t="s">
        <v>53</v>
      </c>
      <c r="C119" s="231" t="s">
        <v>53</v>
      </c>
      <c r="D119" s="232" t="s">
        <v>53</v>
      </c>
      <c r="E119" s="436" t="s">
        <v>53</v>
      </c>
      <c r="F119" s="385">
        <v>80.0</v>
      </c>
      <c r="G119" s="385">
        <v>130.0</v>
      </c>
      <c r="H119" s="385">
        <v>140.0</v>
      </c>
      <c r="I119" s="385">
        <v>100.0</v>
      </c>
      <c r="J119" s="227">
        <v>91.0</v>
      </c>
      <c r="K119" s="405">
        <v>142.0</v>
      </c>
      <c r="L119" s="226">
        <v>95.0</v>
      </c>
      <c r="M119" s="227">
        <v>95.0</v>
      </c>
      <c r="N119" s="227">
        <v>122.0</v>
      </c>
      <c r="O119" s="231" t="s">
        <v>53</v>
      </c>
      <c r="P119" s="231" t="s">
        <v>53</v>
      </c>
      <c r="Q119" s="230">
        <v>135.0</v>
      </c>
      <c r="R119" s="226">
        <v>200.0</v>
      </c>
      <c r="S119" s="227">
        <v>0.0</v>
      </c>
      <c r="T119" s="227">
        <v>120.0</v>
      </c>
      <c r="U119" s="230">
        <v>120.0</v>
      </c>
    </row>
    <row r="120">
      <c r="A120" s="255"/>
      <c r="Q120" s="533"/>
    </row>
    <row r="121">
      <c r="A121" s="255" t="s">
        <v>982</v>
      </c>
      <c r="Q121" s="533"/>
    </row>
    <row r="122">
      <c r="A122" s="255" t="s">
        <v>983</v>
      </c>
      <c r="J122" s="255"/>
      <c r="Q122" s="533"/>
      <c r="U122" s="255"/>
    </row>
    <row r="123">
      <c r="C123" s="255"/>
      <c r="Q123" s="533"/>
    </row>
    <row r="124">
      <c r="C124" s="255"/>
      <c r="Q124" s="533"/>
      <c r="U124" s="255"/>
    </row>
    <row r="125">
      <c r="C125" s="255"/>
      <c r="Q125" s="533"/>
    </row>
    <row r="126">
      <c r="A126" s="255"/>
      <c r="Q126" s="533"/>
    </row>
    <row r="127">
      <c r="A127" s="255"/>
      <c r="Q127" s="533"/>
    </row>
    <row r="128">
      <c r="A128" s="255"/>
      <c r="F128" s="255"/>
      <c r="G128" s="255"/>
      <c r="Q128" s="533"/>
    </row>
    <row r="129">
      <c r="A129" s="255"/>
      <c r="F129" s="255"/>
      <c r="G129" s="255"/>
      <c r="Q129" s="533"/>
    </row>
    <row r="130">
      <c r="A130" s="255"/>
      <c r="E130" s="255"/>
      <c r="Q130" s="533"/>
    </row>
    <row r="131">
      <c r="E131" s="255"/>
      <c r="Q131" s="533"/>
    </row>
    <row r="132">
      <c r="E132" s="255"/>
      <c r="Q132" s="533"/>
    </row>
    <row r="133">
      <c r="C133" s="255"/>
      <c r="D133" s="255"/>
      <c r="E133" s="255"/>
      <c r="Q133" s="533"/>
    </row>
    <row r="134">
      <c r="B134" s="255"/>
      <c r="E134" s="255"/>
      <c r="Q134" s="533"/>
    </row>
    <row r="135">
      <c r="Q135" s="533"/>
    </row>
    <row r="136">
      <c r="Q136" s="533"/>
    </row>
    <row r="137">
      <c r="Q137" s="533"/>
    </row>
    <row r="138">
      <c r="Q138" s="533"/>
    </row>
    <row r="139">
      <c r="Q139" s="533"/>
    </row>
    <row r="140">
      <c r="Q140" s="533"/>
    </row>
    <row r="141">
      <c r="Q141" s="533"/>
    </row>
    <row r="142">
      <c r="Q142" s="533"/>
    </row>
    <row r="143">
      <c r="Q143" s="533"/>
    </row>
    <row r="144">
      <c r="Q144" s="533"/>
    </row>
    <row r="145">
      <c r="Q145" s="533"/>
    </row>
    <row r="146">
      <c r="Q146" s="533"/>
    </row>
    <row r="147">
      <c r="Q147" s="533"/>
    </row>
    <row r="148">
      <c r="Q148" s="533"/>
    </row>
    <row r="149">
      <c r="Q149" s="533"/>
    </row>
    <row r="150">
      <c r="Q150" s="533"/>
    </row>
    <row r="151">
      <c r="Q151" s="533"/>
    </row>
    <row r="152">
      <c r="Q152" s="533"/>
    </row>
    <row r="153">
      <c r="Q153" s="533"/>
    </row>
    <row r="154">
      <c r="Q154" s="533"/>
    </row>
    <row r="155">
      <c r="Q155" s="533"/>
    </row>
    <row r="156">
      <c r="Q156" s="533"/>
    </row>
    <row r="157">
      <c r="Q157" s="533"/>
    </row>
    <row r="158">
      <c r="Q158" s="533"/>
    </row>
    <row r="159">
      <c r="Q159" s="533"/>
    </row>
    <row r="160">
      <c r="Q160" s="533"/>
    </row>
    <row r="161">
      <c r="Q161" s="533"/>
    </row>
    <row r="162">
      <c r="Q162" s="533"/>
    </row>
    <row r="163">
      <c r="Q163" s="533"/>
    </row>
    <row r="164">
      <c r="Q164" s="533"/>
    </row>
    <row r="165">
      <c r="Q165" s="533"/>
    </row>
    <row r="166">
      <c r="Q166" s="533"/>
    </row>
    <row r="167">
      <c r="Q167" s="533"/>
    </row>
    <row r="168">
      <c r="Q168" s="533"/>
    </row>
    <row r="169">
      <c r="Q169" s="533"/>
    </row>
    <row r="170">
      <c r="Q170" s="533"/>
    </row>
    <row r="171">
      <c r="Q171" s="533"/>
    </row>
    <row r="172">
      <c r="Q172" s="533"/>
    </row>
    <row r="173">
      <c r="Q173" s="533"/>
    </row>
    <row r="174">
      <c r="Q174" s="533"/>
    </row>
    <row r="175">
      <c r="Q175" s="533"/>
    </row>
    <row r="176">
      <c r="Q176" s="533"/>
    </row>
    <row r="177">
      <c r="Q177" s="533"/>
    </row>
    <row r="178">
      <c r="Q178" s="533"/>
    </row>
    <row r="179">
      <c r="Q179" s="533"/>
    </row>
    <row r="180">
      <c r="Q180" s="533"/>
    </row>
    <row r="181">
      <c r="Q181" s="533"/>
    </row>
    <row r="182">
      <c r="Q182" s="533"/>
    </row>
    <row r="183">
      <c r="Q183" s="533"/>
    </row>
    <row r="184">
      <c r="Q184" s="533"/>
    </row>
    <row r="185">
      <c r="Q185" s="533"/>
    </row>
    <row r="186">
      <c r="Q186" s="533"/>
    </row>
    <row r="187">
      <c r="Q187" s="533"/>
    </row>
    <row r="188">
      <c r="Q188" s="533"/>
    </row>
    <row r="189">
      <c r="Q189" s="533"/>
    </row>
    <row r="190">
      <c r="Q190" s="533"/>
    </row>
    <row r="191">
      <c r="Q191" s="533"/>
    </row>
    <row r="192">
      <c r="Q192" s="533"/>
    </row>
    <row r="193">
      <c r="Q193" s="533"/>
    </row>
    <row r="194">
      <c r="Q194" s="533"/>
    </row>
    <row r="195">
      <c r="Q195" s="533"/>
    </row>
    <row r="196">
      <c r="Q196" s="533"/>
    </row>
    <row r="197">
      <c r="Q197" s="533"/>
    </row>
    <row r="198">
      <c r="Q198" s="533"/>
    </row>
    <row r="199">
      <c r="Q199" s="533"/>
    </row>
    <row r="200">
      <c r="Q200" s="533"/>
    </row>
    <row r="201">
      <c r="Q201" s="533"/>
    </row>
    <row r="202">
      <c r="Q202" s="533"/>
    </row>
    <row r="203">
      <c r="Q203" s="533"/>
    </row>
    <row r="204">
      <c r="Q204" s="533"/>
    </row>
    <row r="205">
      <c r="Q205" s="533"/>
    </row>
    <row r="206">
      <c r="Q206" s="533"/>
    </row>
    <row r="207">
      <c r="Q207" s="533"/>
    </row>
    <row r="208">
      <c r="Q208" s="533"/>
    </row>
    <row r="209">
      <c r="Q209" s="533"/>
    </row>
    <row r="210">
      <c r="Q210" s="533"/>
    </row>
    <row r="211">
      <c r="Q211" s="533"/>
    </row>
    <row r="212">
      <c r="Q212" s="533"/>
    </row>
    <row r="213">
      <c r="Q213" s="533"/>
    </row>
    <row r="214">
      <c r="Q214" s="533"/>
    </row>
    <row r="215">
      <c r="Q215" s="533"/>
    </row>
    <row r="216">
      <c r="Q216" s="533"/>
    </row>
    <row r="217">
      <c r="Q217" s="533"/>
    </row>
    <row r="218">
      <c r="Q218" s="533"/>
    </row>
    <row r="219">
      <c r="Q219" s="533"/>
    </row>
    <row r="220">
      <c r="Q220" s="533"/>
    </row>
    <row r="221">
      <c r="Q221" s="533"/>
    </row>
    <row r="222">
      <c r="Q222" s="533"/>
    </row>
    <row r="223">
      <c r="Q223" s="533"/>
    </row>
    <row r="224">
      <c r="Q224" s="533"/>
    </row>
    <row r="225">
      <c r="Q225" s="533"/>
    </row>
    <row r="226">
      <c r="Q226" s="533"/>
    </row>
    <row r="227">
      <c r="Q227" s="533"/>
    </row>
    <row r="228">
      <c r="Q228" s="533"/>
    </row>
    <row r="229">
      <c r="Q229" s="533"/>
    </row>
    <row r="230">
      <c r="Q230" s="533"/>
    </row>
    <row r="231">
      <c r="Q231" s="533"/>
    </row>
    <row r="232">
      <c r="Q232" s="533"/>
    </row>
    <row r="233">
      <c r="Q233" s="533"/>
    </row>
    <row r="234">
      <c r="Q234" s="533"/>
    </row>
    <row r="235">
      <c r="Q235" s="533"/>
    </row>
    <row r="236">
      <c r="Q236" s="533"/>
    </row>
    <row r="237">
      <c r="Q237" s="533"/>
    </row>
    <row r="238">
      <c r="Q238" s="533"/>
    </row>
    <row r="239">
      <c r="Q239" s="533"/>
    </row>
    <row r="240">
      <c r="Q240" s="533"/>
    </row>
    <row r="241">
      <c r="Q241" s="533"/>
    </row>
    <row r="242">
      <c r="Q242" s="533"/>
    </row>
    <row r="243">
      <c r="Q243" s="533"/>
    </row>
    <row r="244">
      <c r="Q244" s="533"/>
    </row>
    <row r="245">
      <c r="Q245" s="533"/>
    </row>
    <row r="246">
      <c r="Q246" s="533"/>
    </row>
    <row r="247">
      <c r="Q247" s="533"/>
    </row>
    <row r="248">
      <c r="Q248" s="533"/>
    </row>
    <row r="249">
      <c r="Q249" s="533"/>
    </row>
    <row r="250">
      <c r="Q250" s="533"/>
    </row>
    <row r="251">
      <c r="Q251" s="533"/>
    </row>
    <row r="252">
      <c r="Q252" s="533"/>
    </row>
    <row r="253">
      <c r="Q253" s="533"/>
    </row>
    <row r="254">
      <c r="Q254" s="533"/>
    </row>
    <row r="255">
      <c r="Q255" s="533"/>
    </row>
    <row r="256">
      <c r="Q256" s="533"/>
    </row>
    <row r="257">
      <c r="Q257" s="533"/>
    </row>
    <row r="258">
      <c r="Q258" s="533"/>
    </row>
    <row r="259">
      <c r="Q259" s="533"/>
    </row>
    <row r="260">
      <c r="Q260" s="533"/>
    </row>
    <row r="261">
      <c r="Q261" s="533"/>
    </row>
    <row r="262">
      <c r="Q262" s="533"/>
    </row>
    <row r="263">
      <c r="Q263" s="533"/>
    </row>
    <row r="264">
      <c r="Q264" s="533"/>
    </row>
    <row r="265">
      <c r="Q265" s="533"/>
    </row>
    <row r="266">
      <c r="Q266" s="533"/>
    </row>
    <row r="267">
      <c r="Q267" s="533"/>
    </row>
    <row r="268">
      <c r="Q268" s="533"/>
    </row>
    <row r="269">
      <c r="Q269" s="533"/>
    </row>
    <row r="270">
      <c r="Q270" s="533"/>
    </row>
    <row r="271">
      <c r="Q271" s="533"/>
    </row>
    <row r="272">
      <c r="Q272" s="533"/>
    </row>
    <row r="273">
      <c r="Q273" s="533"/>
    </row>
    <row r="274">
      <c r="Q274" s="533"/>
    </row>
    <row r="275">
      <c r="Q275" s="533"/>
    </row>
    <row r="276">
      <c r="Q276" s="533"/>
    </row>
    <row r="277">
      <c r="Q277" s="533"/>
    </row>
    <row r="278">
      <c r="Q278" s="533"/>
    </row>
    <row r="279">
      <c r="Q279" s="533"/>
    </row>
    <row r="280">
      <c r="Q280" s="533"/>
    </row>
    <row r="281">
      <c r="Q281" s="533"/>
    </row>
    <row r="282">
      <c r="Q282" s="533"/>
    </row>
    <row r="283">
      <c r="Q283" s="533"/>
    </row>
    <row r="284">
      <c r="Q284" s="533"/>
    </row>
    <row r="285">
      <c r="Q285" s="533"/>
    </row>
    <row r="286">
      <c r="Q286" s="533"/>
    </row>
    <row r="287">
      <c r="Q287" s="533"/>
    </row>
    <row r="288">
      <c r="Q288" s="533"/>
    </row>
    <row r="289">
      <c r="Q289" s="533"/>
    </row>
    <row r="290">
      <c r="Q290" s="533"/>
    </row>
    <row r="291">
      <c r="Q291" s="533"/>
    </row>
    <row r="292">
      <c r="Q292" s="533"/>
    </row>
    <row r="293">
      <c r="Q293" s="533"/>
    </row>
    <row r="294">
      <c r="Q294" s="533"/>
    </row>
    <row r="295">
      <c r="Q295" s="533"/>
    </row>
    <row r="296">
      <c r="Q296" s="533"/>
    </row>
    <row r="297">
      <c r="Q297" s="533"/>
    </row>
    <row r="298">
      <c r="Q298" s="533"/>
    </row>
    <row r="299">
      <c r="Q299" s="533"/>
    </row>
    <row r="300">
      <c r="Q300" s="533"/>
    </row>
    <row r="301">
      <c r="Q301" s="533"/>
    </row>
    <row r="302">
      <c r="Q302" s="533"/>
    </row>
    <row r="303">
      <c r="Q303" s="533"/>
    </row>
    <row r="304">
      <c r="Q304" s="533"/>
    </row>
    <row r="305">
      <c r="Q305" s="533"/>
    </row>
    <row r="306">
      <c r="Q306" s="533"/>
    </row>
    <row r="307">
      <c r="Q307" s="533"/>
    </row>
    <row r="308">
      <c r="Q308" s="533"/>
    </row>
    <row r="309">
      <c r="Q309" s="533"/>
    </row>
    <row r="310">
      <c r="Q310" s="533"/>
    </row>
    <row r="311">
      <c r="Q311" s="533"/>
    </row>
    <row r="312">
      <c r="Q312" s="533"/>
    </row>
    <row r="313">
      <c r="Q313" s="533"/>
    </row>
    <row r="314">
      <c r="Q314" s="533"/>
    </row>
    <row r="315">
      <c r="Q315" s="533"/>
    </row>
    <row r="316">
      <c r="Q316" s="533"/>
    </row>
    <row r="317">
      <c r="Q317" s="533"/>
    </row>
    <row r="318">
      <c r="Q318" s="533"/>
    </row>
    <row r="319">
      <c r="Q319" s="533"/>
    </row>
    <row r="320">
      <c r="Q320" s="533"/>
    </row>
    <row r="321">
      <c r="Q321" s="533"/>
    </row>
    <row r="322">
      <c r="Q322" s="533"/>
    </row>
    <row r="323">
      <c r="Q323" s="533"/>
    </row>
    <row r="324">
      <c r="Q324" s="533"/>
    </row>
    <row r="325">
      <c r="Q325" s="533"/>
    </row>
    <row r="326">
      <c r="Q326" s="533"/>
    </row>
    <row r="327">
      <c r="Q327" s="533"/>
    </row>
    <row r="328">
      <c r="Q328" s="533"/>
    </row>
    <row r="329">
      <c r="Q329" s="533"/>
    </row>
    <row r="330">
      <c r="Q330" s="533"/>
    </row>
    <row r="331">
      <c r="Q331" s="533"/>
    </row>
    <row r="332">
      <c r="Q332" s="533"/>
    </row>
    <row r="333">
      <c r="Q333" s="533"/>
    </row>
    <row r="334">
      <c r="Q334" s="533"/>
    </row>
    <row r="335">
      <c r="Q335" s="533"/>
    </row>
    <row r="336">
      <c r="Q336" s="533"/>
    </row>
    <row r="337">
      <c r="Q337" s="533"/>
    </row>
    <row r="338">
      <c r="Q338" s="533"/>
    </row>
    <row r="339">
      <c r="Q339" s="533"/>
    </row>
    <row r="340">
      <c r="Q340" s="533"/>
    </row>
    <row r="341">
      <c r="Q341" s="533"/>
    </row>
    <row r="342">
      <c r="Q342" s="533"/>
    </row>
    <row r="343">
      <c r="Q343" s="533"/>
    </row>
    <row r="344">
      <c r="Q344" s="533"/>
    </row>
    <row r="345">
      <c r="Q345" s="533"/>
    </row>
    <row r="346">
      <c r="Q346" s="533"/>
    </row>
    <row r="347">
      <c r="Q347" s="533"/>
    </row>
    <row r="348">
      <c r="Q348" s="533"/>
    </row>
    <row r="349">
      <c r="Q349" s="533"/>
    </row>
    <row r="350">
      <c r="Q350" s="533"/>
    </row>
    <row r="351">
      <c r="Q351" s="533"/>
    </row>
    <row r="352">
      <c r="Q352" s="533"/>
    </row>
    <row r="353">
      <c r="Q353" s="533"/>
    </row>
    <row r="354">
      <c r="Q354" s="533"/>
    </row>
    <row r="355">
      <c r="Q355" s="533"/>
    </row>
    <row r="356">
      <c r="Q356" s="533"/>
    </row>
    <row r="357">
      <c r="Q357" s="533"/>
    </row>
    <row r="358">
      <c r="Q358" s="533"/>
    </row>
    <row r="359">
      <c r="Q359" s="533"/>
    </row>
    <row r="360">
      <c r="Q360" s="533"/>
    </row>
    <row r="361">
      <c r="Q361" s="533"/>
    </row>
    <row r="362">
      <c r="Q362" s="533"/>
    </row>
    <row r="363">
      <c r="Q363" s="533"/>
    </row>
    <row r="364">
      <c r="Q364" s="533"/>
    </row>
    <row r="365">
      <c r="Q365" s="533"/>
    </row>
    <row r="366">
      <c r="Q366" s="533"/>
    </row>
    <row r="367">
      <c r="Q367" s="533"/>
    </row>
    <row r="368">
      <c r="Q368" s="533"/>
    </row>
    <row r="369">
      <c r="Q369" s="533"/>
    </row>
    <row r="370">
      <c r="Q370" s="533"/>
    </row>
    <row r="371">
      <c r="Q371" s="533"/>
    </row>
    <row r="372">
      <c r="Q372" s="533"/>
    </row>
    <row r="373">
      <c r="Q373" s="533"/>
    </row>
    <row r="374">
      <c r="Q374" s="533"/>
    </row>
    <row r="375">
      <c r="Q375" s="533"/>
    </row>
    <row r="376">
      <c r="Q376" s="533"/>
    </row>
    <row r="377">
      <c r="Q377" s="533"/>
    </row>
    <row r="378">
      <c r="Q378" s="533"/>
    </row>
    <row r="379">
      <c r="Q379" s="533"/>
    </row>
    <row r="380">
      <c r="Q380" s="533"/>
    </row>
    <row r="381">
      <c r="Q381" s="533"/>
    </row>
    <row r="382">
      <c r="Q382" s="533"/>
    </row>
    <row r="383">
      <c r="Q383" s="533"/>
    </row>
    <row r="384">
      <c r="Q384" s="533"/>
    </row>
    <row r="385">
      <c r="Q385" s="533"/>
    </row>
    <row r="386">
      <c r="Q386" s="533"/>
    </row>
    <row r="387">
      <c r="Q387" s="533"/>
    </row>
    <row r="388">
      <c r="Q388" s="533"/>
    </row>
    <row r="389">
      <c r="Q389" s="533"/>
    </row>
    <row r="390">
      <c r="Q390" s="533"/>
    </row>
    <row r="391">
      <c r="Q391" s="533"/>
    </row>
    <row r="392">
      <c r="Q392" s="533"/>
    </row>
    <row r="393">
      <c r="Q393" s="533"/>
    </row>
    <row r="394">
      <c r="Q394" s="533"/>
    </row>
    <row r="395">
      <c r="Q395" s="533"/>
    </row>
    <row r="396">
      <c r="Q396" s="533"/>
    </row>
    <row r="397">
      <c r="Q397" s="533"/>
    </row>
    <row r="398">
      <c r="Q398" s="533"/>
    </row>
    <row r="399">
      <c r="Q399" s="533"/>
    </row>
    <row r="400">
      <c r="Q400" s="533"/>
    </row>
    <row r="401">
      <c r="Q401" s="533"/>
    </row>
    <row r="402">
      <c r="Q402" s="533"/>
    </row>
    <row r="403">
      <c r="Q403" s="533"/>
    </row>
    <row r="404">
      <c r="Q404" s="533"/>
    </row>
    <row r="405">
      <c r="Q405" s="533"/>
    </row>
    <row r="406">
      <c r="Q406" s="533"/>
    </row>
    <row r="407">
      <c r="Q407" s="533"/>
    </row>
    <row r="408">
      <c r="Q408" s="533"/>
    </row>
    <row r="409">
      <c r="Q409" s="533"/>
    </row>
    <row r="410">
      <c r="Q410" s="533"/>
    </row>
    <row r="411">
      <c r="Q411" s="533"/>
    </row>
    <row r="412">
      <c r="Q412" s="533"/>
    </row>
    <row r="413">
      <c r="Q413" s="533"/>
    </row>
    <row r="414">
      <c r="Q414" s="533"/>
    </row>
    <row r="415">
      <c r="Q415" s="533"/>
    </row>
    <row r="416">
      <c r="Q416" s="533"/>
    </row>
    <row r="417">
      <c r="Q417" s="533"/>
    </row>
    <row r="418">
      <c r="Q418" s="533"/>
    </row>
    <row r="419">
      <c r="Q419" s="533"/>
    </row>
    <row r="420">
      <c r="Q420" s="533"/>
    </row>
    <row r="421">
      <c r="Q421" s="533"/>
    </row>
    <row r="422">
      <c r="Q422" s="533"/>
    </row>
    <row r="423">
      <c r="Q423" s="533"/>
    </row>
    <row r="424">
      <c r="Q424" s="533"/>
    </row>
    <row r="425">
      <c r="Q425" s="533"/>
    </row>
    <row r="426">
      <c r="Q426" s="533"/>
    </row>
    <row r="427">
      <c r="Q427" s="533"/>
    </row>
    <row r="428">
      <c r="Q428" s="533"/>
    </row>
    <row r="429">
      <c r="Q429" s="533"/>
    </row>
    <row r="430">
      <c r="Q430" s="533"/>
    </row>
    <row r="431">
      <c r="Q431" s="533"/>
    </row>
    <row r="432">
      <c r="Q432" s="533"/>
    </row>
    <row r="433">
      <c r="Q433" s="533"/>
    </row>
    <row r="434">
      <c r="Q434" s="533"/>
    </row>
    <row r="435">
      <c r="Q435" s="533"/>
    </row>
    <row r="436">
      <c r="Q436" s="533"/>
    </row>
    <row r="437">
      <c r="Q437" s="533"/>
    </row>
    <row r="438">
      <c r="Q438" s="533"/>
    </row>
    <row r="439">
      <c r="Q439" s="533"/>
    </row>
    <row r="440">
      <c r="Q440" s="533"/>
    </row>
    <row r="441">
      <c r="Q441" s="533"/>
    </row>
    <row r="442">
      <c r="Q442" s="533"/>
    </row>
    <row r="443">
      <c r="Q443" s="533"/>
    </row>
    <row r="444">
      <c r="Q444" s="533"/>
    </row>
    <row r="445">
      <c r="Q445" s="533"/>
    </row>
    <row r="446">
      <c r="Q446" s="533"/>
    </row>
    <row r="447">
      <c r="Q447" s="533"/>
    </row>
    <row r="448">
      <c r="Q448" s="533"/>
    </row>
    <row r="449">
      <c r="Q449" s="533"/>
    </row>
    <row r="450">
      <c r="Q450" s="533"/>
    </row>
    <row r="451">
      <c r="Q451" s="533"/>
    </row>
    <row r="452">
      <c r="Q452" s="533"/>
    </row>
    <row r="453">
      <c r="Q453" s="533"/>
    </row>
    <row r="454">
      <c r="Q454" s="533"/>
    </row>
    <row r="455">
      <c r="Q455" s="533"/>
    </row>
    <row r="456">
      <c r="Q456" s="533"/>
    </row>
    <row r="457">
      <c r="Q457" s="533"/>
    </row>
    <row r="458">
      <c r="Q458" s="533"/>
    </row>
    <row r="459">
      <c r="Q459" s="533"/>
    </row>
    <row r="460">
      <c r="Q460" s="533"/>
    </row>
    <row r="461">
      <c r="Q461" s="533"/>
    </row>
    <row r="462">
      <c r="Q462" s="533"/>
    </row>
    <row r="463">
      <c r="Q463" s="533"/>
    </row>
    <row r="464">
      <c r="Q464" s="533"/>
    </row>
    <row r="465">
      <c r="Q465" s="533"/>
    </row>
    <row r="466">
      <c r="Q466" s="533"/>
    </row>
    <row r="467">
      <c r="Q467" s="533"/>
    </row>
    <row r="468">
      <c r="Q468" s="533"/>
    </row>
    <row r="469">
      <c r="Q469" s="533"/>
    </row>
    <row r="470">
      <c r="Q470" s="533"/>
    </row>
    <row r="471">
      <c r="Q471" s="533"/>
    </row>
    <row r="472">
      <c r="Q472" s="533"/>
    </row>
    <row r="473">
      <c r="Q473" s="533"/>
    </row>
    <row r="474">
      <c r="Q474" s="533"/>
    </row>
    <row r="475">
      <c r="Q475" s="533"/>
    </row>
    <row r="476">
      <c r="Q476" s="533"/>
    </row>
    <row r="477">
      <c r="Q477" s="533"/>
    </row>
    <row r="478">
      <c r="Q478" s="533"/>
    </row>
    <row r="479">
      <c r="Q479" s="533"/>
    </row>
    <row r="480">
      <c r="Q480" s="533"/>
    </row>
    <row r="481">
      <c r="Q481" s="533"/>
    </row>
    <row r="482">
      <c r="Q482" s="533"/>
    </row>
    <row r="483">
      <c r="Q483" s="533"/>
    </row>
    <row r="484">
      <c r="Q484" s="533"/>
    </row>
    <row r="485">
      <c r="Q485" s="533"/>
    </row>
    <row r="486">
      <c r="Q486" s="533"/>
    </row>
    <row r="487">
      <c r="Q487" s="533"/>
    </row>
    <row r="488">
      <c r="Q488" s="533"/>
    </row>
    <row r="489">
      <c r="Q489" s="533"/>
    </row>
    <row r="490">
      <c r="Q490" s="533"/>
    </row>
    <row r="491">
      <c r="Q491" s="533"/>
    </row>
    <row r="492">
      <c r="Q492" s="533"/>
    </row>
    <row r="493">
      <c r="Q493" s="533"/>
    </row>
    <row r="494">
      <c r="Q494" s="533"/>
    </row>
    <row r="495">
      <c r="Q495" s="533"/>
    </row>
    <row r="496">
      <c r="Q496" s="533"/>
    </row>
    <row r="497">
      <c r="Q497" s="533"/>
    </row>
    <row r="498">
      <c r="Q498" s="533"/>
    </row>
    <row r="499">
      <c r="Q499" s="533"/>
    </row>
    <row r="500">
      <c r="Q500" s="533"/>
    </row>
    <row r="501">
      <c r="Q501" s="533"/>
    </row>
    <row r="502">
      <c r="Q502" s="533"/>
    </row>
    <row r="503">
      <c r="Q503" s="533"/>
    </row>
    <row r="504">
      <c r="Q504" s="533"/>
    </row>
    <row r="505">
      <c r="Q505" s="533"/>
    </row>
    <row r="506">
      <c r="Q506" s="533"/>
    </row>
    <row r="507">
      <c r="Q507" s="533"/>
    </row>
    <row r="508">
      <c r="Q508" s="533"/>
    </row>
    <row r="509">
      <c r="Q509" s="533"/>
    </row>
    <row r="510">
      <c r="Q510" s="533"/>
    </row>
    <row r="511">
      <c r="Q511" s="533"/>
    </row>
    <row r="512">
      <c r="Q512" s="533"/>
    </row>
    <row r="513">
      <c r="Q513" s="533"/>
    </row>
    <row r="514">
      <c r="Q514" s="533"/>
    </row>
    <row r="515">
      <c r="Q515" s="533"/>
    </row>
    <row r="516">
      <c r="Q516" s="533"/>
    </row>
    <row r="517">
      <c r="Q517" s="533"/>
    </row>
    <row r="518">
      <c r="Q518" s="533"/>
    </row>
    <row r="519">
      <c r="Q519" s="533"/>
    </row>
    <row r="520">
      <c r="Q520" s="533"/>
    </row>
    <row r="521">
      <c r="Q521" s="533"/>
    </row>
    <row r="522">
      <c r="Q522" s="533"/>
    </row>
    <row r="523">
      <c r="Q523" s="533"/>
    </row>
    <row r="524">
      <c r="Q524" s="533"/>
    </row>
    <row r="525">
      <c r="Q525" s="533"/>
    </row>
    <row r="526">
      <c r="Q526" s="533"/>
    </row>
    <row r="527">
      <c r="Q527" s="533"/>
    </row>
    <row r="528">
      <c r="Q528" s="533"/>
    </row>
    <row r="529">
      <c r="Q529" s="533"/>
    </row>
    <row r="530">
      <c r="Q530" s="533"/>
    </row>
    <row r="531">
      <c r="Q531" s="533"/>
    </row>
    <row r="532">
      <c r="Q532" s="533"/>
    </row>
    <row r="533">
      <c r="Q533" s="533"/>
    </row>
    <row r="534">
      <c r="Q534" s="533"/>
    </row>
    <row r="535">
      <c r="Q535" s="533"/>
    </row>
    <row r="536">
      <c r="Q536" s="533"/>
    </row>
    <row r="537">
      <c r="Q537" s="533"/>
    </row>
    <row r="538">
      <c r="Q538" s="533"/>
    </row>
    <row r="539">
      <c r="Q539" s="533"/>
    </row>
    <row r="540">
      <c r="Q540" s="533"/>
    </row>
    <row r="541">
      <c r="Q541" s="533"/>
    </row>
    <row r="542">
      <c r="Q542" s="533"/>
    </row>
    <row r="543">
      <c r="Q543" s="533"/>
    </row>
    <row r="544">
      <c r="Q544" s="533"/>
    </row>
    <row r="545">
      <c r="Q545" s="533"/>
    </row>
    <row r="546">
      <c r="Q546" s="533"/>
    </row>
    <row r="547">
      <c r="Q547" s="533"/>
    </row>
    <row r="548">
      <c r="Q548" s="533"/>
    </row>
    <row r="549">
      <c r="Q549" s="533"/>
    </row>
    <row r="550">
      <c r="Q550" s="533"/>
    </row>
    <row r="551">
      <c r="Q551" s="533"/>
    </row>
    <row r="552">
      <c r="Q552" s="533"/>
    </row>
    <row r="553">
      <c r="Q553" s="533"/>
    </row>
    <row r="554">
      <c r="Q554" s="533"/>
    </row>
    <row r="555">
      <c r="Q555" s="533"/>
    </row>
    <row r="556">
      <c r="Q556" s="533"/>
    </row>
    <row r="557">
      <c r="Q557" s="533"/>
    </row>
    <row r="558">
      <c r="Q558" s="533"/>
    </row>
    <row r="559">
      <c r="Q559" s="533"/>
    </row>
    <row r="560">
      <c r="Q560" s="533"/>
    </row>
    <row r="561">
      <c r="Q561" s="533"/>
    </row>
    <row r="562">
      <c r="Q562" s="533"/>
    </row>
    <row r="563">
      <c r="Q563" s="533"/>
    </row>
    <row r="564">
      <c r="Q564" s="533"/>
    </row>
    <row r="565">
      <c r="Q565" s="533"/>
    </row>
    <row r="566">
      <c r="Q566" s="533"/>
    </row>
    <row r="567">
      <c r="Q567" s="533"/>
    </row>
    <row r="568">
      <c r="Q568" s="533"/>
    </row>
    <row r="569">
      <c r="Q569" s="533"/>
    </row>
    <row r="570">
      <c r="Q570" s="533"/>
    </row>
    <row r="571">
      <c r="Q571" s="533"/>
    </row>
    <row r="572">
      <c r="Q572" s="533"/>
    </row>
    <row r="573">
      <c r="Q573" s="533"/>
    </row>
    <row r="574">
      <c r="Q574" s="533"/>
    </row>
    <row r="575">
      <c r="Q575" s="533"/>
    </row>
    <row r="576">
      <c r="Q576" s="533"/>
    </row>
    <row r="577">
      <c r="Q577" s="533"/>
    </row>
    <row r="578">
      <c r="Q578" s="533"/>
    </row>
    <row r="579">
      <c r="Q579" s="533"/>
    </row>
    <row r="580">
      <c r="Q580" s="533"/>
    </row>
    <row r="581">
      <c r="Q581" s="533"/>
    </row>
    <row r="582">
      <c r="Q582" s="533"/>
    </row>
    <row r="583">
      <c r="Q583" s="533"/>
    </row>
    <row r="584">
      <c r="Q584" s="533"/>
    </row>
    <row r="585">
      <c r="Q585" s="533"/>
    </row>
    <row r="586">
      <c r="Q586" s="533"/>
    </row>
    <row r="587">
      <c r="Q587" s="533"/>
    </row>
    <row r="588">
      <c r="Q588" s="533"/>
    </row>
    <row r="589">
      <c r="Q589" s="533"/>
    </row>
    <row r="590">
      <c r="Q590" s="533"/>
    </row>
    <row r="591">
      <c r="Q591" s="533"/>
    </row>
    <row r="592">
      <c r="Q592" s="533"/>
    </row>
    <row r="593">
      <c r="Q593" s="533"/>
    </row>
    <row r="594">
      <c r="Q594" s="533"/>
    </row>
    <row r="595">
      <c r="Q595" s="533"/>
    </row>
    <row r="596">
      <c r="Q596" s="533"/>
    </row>
    <row r="597">
      <c r="Q597" s="533"/>
    </row>
    <row r="598">
      <c r="Q598" s="533"/>
    </row>
    <row r="599">
      <c r="Q599" s="533"/>
    </row>
    <row r="600">
      <c r="Q600" s="533"/>
    </row>
    <row r="601">
      <c r="Q601" s="533"/>
    </row>
    <row r="602">
      <c r="Q602" s="533"/>
    </row>
    <row r="603">
      <c r="Q603" s="533"/>
    </row>
    <row r="604">
      <c r="Q604" s="533"/>
    </row>
    <row r="605">
      <c r="Q605" s="533"/>
    </row>
    <row r="606">
      <c r="Q606" s="533"/>
    </row>
    <row r="607">
      <c r="Q607" s="533"/>
    </row>
    <row r="608">
      <c r="Q608" s="533"/>
    </row>
    <row r="609">
      <c r="Q609" s="533"/>
    </row>
    <row r="610">
      <c r="Q610" s="533"/>
    </row>
    <row r="611">
      <c r="Q611" s="533"/>
    </row>
    <row r="612">
      <c r="Q612" s="533"/>
    </row>
    <row r="613">
      <c r="Q613" s="533"/>
    </row>
    <row r="614">
      <c r="Q614" s="533"/>
    </row>
    <row r="615">
      <c r="Q615" s="533"/>
    </row>
    <row r="616">
      <c r="Q616" s="533"/>
    </row>
    <row r="617">
      <c r="Q617" s="533"/>
    </row>
    <row r="618">
      <c r="Q618" s="533"/>
    </row>
    <row r="619">
      <c r="Q619" s="533"/>
    </row>
    <row r="620">
      <c r="Q620" s="533"/>
    </row>
    <row r="621">
      <c r="Q621" s="533"/>
    </row>
    <row r="622">
      <c r="Q622" s="533"/>
    </row>
    <row r="623">
      <c r="Q623" s="533"/>
    </row>
    <row r="624">
      <c r="Q624" s="533"/>
    </row>
    <row r="625">
      <c r="Q625" s="533"/>
    </row>
    <row r="626">
      <c r="Q626" s="533"/>
    </row>
    <row r="627">
      <c r="Q627" s="533"/>
    </row>
    <row r="628">
      <c r="Q628" s="533"/>
    </row>
    <row r="629">
      <c r="Q629" s="533"/>
    </row>
    <row r="630">
      <c r="Q630" s="533"/>
    </row>
    <row r="631">
      <c r="Q631" s="533"/>
    </row>
    <row r="632">
      <c r="Q632" s="533"/>
    </row>
    <row r="633">
      <c r="Q633" s="533"/>
    </row>
    <row r="634">
      <c r="Q634" s="533"/>
    </row>
    <row r="635">
      <c r="Q635" s="533"/>
    </row>
    <row r="636">
      <c r="Q636" s="533"/>
    </row>
    <row r="637">
      <c r="Q637" s="533"/>
    </row>
    <row r="638">
      <c r="Q638" s="533"/>
    </row>
    <row r="639">
      <c r="Q639" s="533"/>
    </row>
    <row r="640">
      <c r="Q640" s="533"/>
    </row>
    <row r="641">
      <c r="Q641" s="533"/>
    </row>
    <row r="642">
      <c r="Q642" s="533"/>
    </row>
    <row r="643">
      <c r="Q643" s="533"/>
    </row>
    <row r="644">
      <c r="Q644" s="533"/>
    </row>
    <row r="645">
      <c r="Q645" s="533"/>
    </row>
    <row r="646">
      <c r="Q646" s="533"/>
    </row>
    <row r="647">
      <c r="Q647" s="533"/>
    </row>
    <row r="648">
      <c r="Q648" s="533"/>
    </row>
    <row r="649">
      <c r="Q649" s="533"/>
    </row>
    <row r="650">
      <c r="Q650" s="533"/>
    </row>
    <row r="651">
      <c r="Q651" s="533"/>
    </row>
    <row r="652">
      <c r="Q652" s="533"/>
    </row>
    <row r="653">
      <c r="Q653" s="533"/>
    </row>
    <row r="654">
      <c r="Q654" s="533"/>
    </row>
    <row r="655">
      <c r="Q655" s="533"/>
    </row>
    <row r="656">
      <c r="Q656" s="533"/>
    </row>
    <row r="657">
      <c r="Q657" s="533"/>
    </row>
    <row r="658">
      <c r="Q658" s="533"/>
    </row>
    <row r="659">
      <c r="Q659" s="533"/>
    </row>
    <row r="660">
      <c r="Q660" s="533"/>
    </row>
    <row r="661">
      <c r="Q661" s="533"/>
    </row>
    <row r="662">
      <c r="Q662" s="533"/>
    </row>
    <row r="663">
      <c r="Q663" s="533"/>
    </row>
    <row r="664">
      <c r="Q664" s="533"/>
    </row>
    <row r="665">
      <c r="Q665" s="533"/>
    </row>
    <row r="666">
      <c r="Q666" s="533"/>
    </row>
    <row r="667">
      <c r="Q667" s="533"/>
    </row>
    <row r="668">
      <c r="Q668" s="533"/>
    </row>
    <row r="669">
      <c r="Q669" s="533"/>
    </row>
    <row r="670">
      <c r="Q670" s="533"/>
    </row>
    <row r="671">
      <c r="Q671" s="533"/>
    </row>
    <row r="672">
      <c r="Q672" s="533"/>
    </row>
    <row r="673">
      <c r="Q673" s="533"/>
    </row>
    <row r="674">
      <c r="Q674" s="533"/>
    </row>
    <row r="675">
      <c r="Q675" s="533"/>
    </row>
    <row r="676">
      <c r="Q676" s="533"/>
    </row>
    <row r="677">
      <c r="Q677" s="533"/>
    </row>
    <row r="678">
      <c r="Q678" s="533"/>
    </row>
    <row r="679">
      <c r="Q679" s="533"/>
    </row>
    <row r="680">
      <c r="Q680" s="533"/>
    </row>
    <row r="681">
      <c r="Q681" s="533"/>
    </row>
    <row r="682">
      <c r="Q682" s="533"/>
    </row>
    <row r="683">
      <c r="Q683" s="533"/>
    </row>
    <row r="684">
      <c r="Q684" s="533"/>
    </row>
    <row r="685">
      <c r="Q685" s="533"/>
    </row>
    <row r="686">
      <c r="Q686" s="533"/>
    </row>
    <row r="687">
      <c r="Q687" s="533"/>
    </row>
    <row r="688">
      <c r="Q688" s="533"/>
    </row>
    <row r="689">
      <c r="Q689" s="533"/>
    </row>
    <row r="690">
      <c r="Q690" s="533"/>
    </row>
    <row r="691">
      <c r="Q691" s="533"/>
    </row>
    <row r="692">
      <c r="Q692" s="533"/>
    </row>
    <row r="693">
      <c r="Q693" s="533"/>
    </row>
    <row r="694">
      <c r="Q694" s="533"/>
    </row>
    <row r="695">
      <c r="Q695" s="533"/>
    </row>
    <row r="696">
      <c r="Q696" s="533"/>
    </row>
    <row r="697">
      <c r="Q697" s="533"/>
    </row>
    <row r="698">
      <c r="Q698" s="533"/>
    </row>
    <row r="699">
      <c r="Q699" s="533"/>
    </row>
    <row r="700">
      <c r="Q700" s="533"/>
    </row>
    <row r="701">
      <c r="Q701" s="533"/>
    </row>
    <row r="702">
      <c r="Q702" s="533"/>
    </row>
    <row r="703">
      <c r="Q703" s="533"/>
    </row>
    <row r="704">
      <c r="Q704" s="533"/>
    </row>
    <row r="705">
      <c r="Q705" s="533"/>
    </row>
    <row r="706">
      <c r="Q706" s="533"/>
    </row>
    <row r="707">
      <c r="Q707" s="533"/>
    </row>
    <row r="708">
      <c r="Q708" s="533"/>
    </row>
    <row r="709">
      <c r="Q709" s="533"/>
    </row>
    <row r="710">
      <c r="Q710" s="533"/>
    </row>
    <row r="711">
      <c r="Q711" s="533"/>
    </row>
    <row r="712">
      <c r="Q712" s="533"/>
    </row>
    <row r="713">
      <c r="Q713" s="533"/>
    </row>
    <row r="714">
      <c r="Q714" s="533"/>
    </row>
    <row r="715">
      <c r="Q715" s="533"/>
    </row>
    <row r="716">
      <c r="Q716" s="533"/>
    </row>
    <row r="717">
      <c r="Q717" s="533"/>
    </row>
    <row r="718">
      <c r="Q718" s="533"/>
    </row>
    <row r="719">
      <c r="Q719" s="533"/>
    </row>
    <row r="720">
      <c r="Q720" s="533"/>
    </row>
    <row r="721">
      <c r="Q721" s="533"/>
    </row>
    <row r="722">
      <c r="Q722" s="533"/>
    </row>
    <row r="723">
      <c r="Q723" s="533"/>
    </row>
    <row r="724">
      <c r="Q724" s="533"/>
    </row>
    <row r="725">
      <c r="Q725" s="533"/>
    </row>
    <row r="726">
      <c r="Q726" s="533"/>
    </row>
    <row r="727">
      <c r="Q727" s="533"/>
    </row>
    <row r="728">
      <c r="Q728" s="533"/>
    </row>
    <row r="729">
      <c r="Q729" s="533"/>
    </row>
    <row r="730">
      <c r="Q730" s="533"/>
    </row>
    <row r="731">
      <c r="Q731" s="533"/>
    </row>
    <row r="732">
      <c r="Q732" s="533"/>
    </row>
    <row r="733">
      <c r="Q733" s="533"/>
    </row>
    <row r="734">
      <c r="Q734" s="533"/>
    </row>
    <row r="735">
      <c r="Q735" s="533"/>
    </row>
    <row r="736">
      <c r="Q736" s="533"/>
    </row>
    <row r="737">
      <c r="Q737" s="533"/>
    </row>
    <row r="738">
      <c r="Q738" s="533"/>
    </row>
    <row r="739">
      <c r="Q739" s="533"/>
    </row>
    <row r="740">
      <c r="Q740" s="533"/>
    </row>
    <row r="741">
      <c r="Q741" s="533"/>
    </row>
    <row r="742">
      <c r="Q742" s="533"/>
    </row>
    <row r="743">
      <c r="Q743" s="533"/>
    </row>
    <row r="744">
      <c r="Q744" s="533"/>
    </row>
    <row r="745">
      <c r="Q745" s="533"/>
    </row>
    <row r="746">
      <c r="Q746" s="533"/>
    </row>
    <row r="747">
      <c r="Q747" s="533"/>
    </row>
    <row r="748">
      <c r="Q748" s="533"/>
    </row>
    <row r="749">
      <c r="Q749" s="533"/>
    </row>
    <row r="750">
      <c r="Q750" s="533"/>
    </row>
    <row r="751">
      <c r="Q751" s="533"/>
    </row>
    <row r="752">
      <c r="Q752" s="533"/>
    </row>
    <row r="753">
      <c r="Q753" s="533"/>
    </row>
    <row r="754">
      <c r="Q754" s="533"/>
    </row>
    <row r="755">
      <c r="Q755" s="533"/>
    </row>
    <row r="756">
      <c r="Q756" s="533"/>
    </row>
    <row r="757">
      <c r="Q757" s="533"/>
    </row>
    <row r="758">
      <c r="Q758" s="533"/>
    </row>
    <row r="759">
      <c r="Q759" s="533"/>
    </row>
    <row r="760">
      <c r="Q760" s="533"/>
    </row>
    <row r="761">
      <c r="Q761" s="533"/>
    </row>
    <row r="762">
      <c r="Q762" s="533"/>
    </row>
    <row r="763">
      <c r="Q763" s="533"/>
    </row>
    <row r="764">
      <c r="Q764" s="533"/>
    </row>
    <row r="765">
      <c r="Q765" s="533"/>
    </row>
    <row r="766">
      <c r="Q766" s="533"/>
    </row>
    <row r="767">
      <c r="Q767" s="533"/>
    </row>
    <row r="768">
      <c r="Q768" s="533"/>
    </row>
    <row r="769">
      <c r="Q769" s="533"/>
    </row>
    <row r="770">
      <c r="Q770" s="533"/>
    </row>
    <row r="771">
      <c r="Q771" s="533"/>
    </row>
    <row r="772">
      <c r="Q772" s="533"/>
    </row>
    <row r="773">
      <c r="Q773" s="533"/>
    </row>
    <row r="774">
      <c r="Q774" s="533"/>
    </row>
    <row r="775">
      <c r="Q775" s="533"/>
    </row>
    <row r="776">
      <c r="Q776" s="533"/>
    </row>
    <row r="777">
      <c r="Q777" s="533"/>
    </row>
    <row r="778">
      <c r="Q778" s="533"/>
    </row>
    <row r="779">
      <c r="Q779" s="533"/>
    </row>
    <row r="780">
      <c r="Q780" s="533"/>
    </row>
    <row r="781">
      <c r="Q781" s="533"/>
    </row>
    <row r="782">
      <c r="Q782" s="533"/>
    </row>
    <row r="783">
      <c r="Q783" s="533"/>
    </row>
    <row r="784">
      <c r="Q784" s="533"/>
    </row>
    <row r="785">
      <c r="Q785" s="533"/>
    </row>
    <row r="786">
      <c r="Q786" s="533"/>
    </row>
    <row r="787">
      <c r="Q787" s="533"/>
    </row>
    <row r="788">
      <c r="Q788" s="533"/>
    </row>
    <row r="789">
      <c r="Q789" s="533"/>
    </row>
    <row r="790">
      <c r="Q790" s="533"/>
    </row>
    <row r="791">
      <c r="Q791" s="533"/>
    </row>
    <row r="792">
      <c r="Q792" s="533"/>
    </row>
    <row r="793">
      <c r="Q793" s="533"/>
    </row>
    <row r="794">
      <c r="Q794" s="533"/>
    </row>
    <row r="795">
      <c r="Q795" s="533"/>
    </row>
    <row r="796">
      <c r="Q796" s="533"/>
    </row>
    <row r="797">
      <c r="Q797" s="533"/>
    </row>
    <row r="798">
      <c r="Q798" s="533"/>
    </row>
    <row r="799">
      <c r="Q799" s="533"/>
    </row>
    <row r="800">
      <c r="Q800" s="533"/>
    </row>
    <row r="801">
      <c r="Q801" s="533"/>
    </row>
    <row r="802">
      <c r="Q802" s="533"/>
    </row>
    <row r="803">
      <c r="Q803" s="533"/>
    </row>
    <row r="804">
      <c r="Q804" s="533"/>
    </row>
    <row r="805">
      <c r="Q805" s="533"/>
    </row>
    <row r="806">
      <c r="Q806" s="533"/>
    </row>
    <row r="807">
      <c r="Q807" s="533"/>
    </row>
    <row r="808">
      <c r="Q808" s="533"/>
    </row>
    <row r="809">
      <c r="Q809" s="533"/>
    </row>
    <row r="810">
      <c r="Q810" s="533"/>
    </row>
    <row r="811">
      <c r="Q811" s="533"/>
    </row>
    <row r="812">
      <c r="Q812" s="533"/>
    </row>
    <row r="813">
      <c r="Q813" s="533"/>
    </row>
    <row r="814">
      <c r="Q814" s="533"/>
    </row>
    <row r="815">
      <c r="Q815" s="533"/>
    </row>
    <row r="816">
      <c r="Q816" s="533"/>
    </row>
    <row r="817">
      <c r="Q817" s="533"/>
    </row>
    <row r="818">
      <c r="Q818" s="533"/>
    </row>
    <row r="819">
      <c r="Q819" s="533"/>
    </row>
    <row r="820">
      <c r="Q820" s="533"/>
    </row>
    <row r="821">
      <c r="Q821" s="533"/>
    </row>
    <row r="822">
      <c r="Q822" s="533"/>
    </row>
    <row r="823">
      <c r="Q823" s="533"/>
    </row>
    <row r="824">
      <c r="Q824" s="533"/>
    </row>
    <row r="825">
      <c r="Q825" s="533"/>
    </row>
    <row r="826">
      <c r="Q826" s="533"/>
    </row>
    <row r="827">
      <c r="Q827" s="533"/>
    </row>
    <row r="828">
      <c r="Q828" s="533"/>
    </row>
    <row r="829">
      <c r="Q829" s="533"/>
    </row>
    <row r="830">
      <c r="Q830" s="533"/>
    </row>
    <row r="831">
      <c r="Q831" s="533"/>
    </row>
    <row r="832">
      <c r="Q832" s="533"/>
    </row>
    <row r="833">
      <c r="Q833" s="533"/>
    </row>
    <row r="834">
      <c r="Q834" s="533"/>
    </row>
    <row r="835">
      <c r="Q835" s="533"/>
    </row>
    <row r="836">
      <c r="Q836" s="533"/>
    </row>
    <row r="837">
      <c r="Q837" s="533"/>
    </row>
    <row r="838">
      <c r="Q838" s="533"/>
    </row>
    <row r="839">
      <c r="Q839" s="533"/>
    </row>
    <row r="840">
      <c r="Q840" s="533"/>
    </row>
    <row r="841">
      <c r="Q841" s="533"/>
    </row>
    <row r="842">
      <c r="Q842" s="533"/>
    </row>
    <row r="843">
      <c r="Q843" s="533"/>
    </row>
    <row r="844">
      <c r="Q844" s="533"/>
    </row>
    <row r="845">
      <c r="Q845" s="533"/>
    </row>
    <row r="846">
      <c r="Q846" s="533"/>
    </row>
    <row r="847">
      <c r="Q847" s="533"/>
    </row>
    <row r="848">
      <c r="Q848" s="533"/>
    </row>
    <row r="849">
      <c r="Q849" s="533"/>
    </row>
    <row r="850">
      <c r="Q850" s="533"/>
    </row>
    <row r="851">
      <c r="Q851" s="533"/>
    </row>
    <row r="852">
      <c r="Q852" s="533"/>
    </row>
    <row r="853">
      <c r="Q853" s="533"/>
    </row>
    <row r="854">
      <c r="Q854" s="533"/>
    </row>
    <row r="855">
      <c r="Q855" s="533"/>
    </row>
    <row r="856">
      <c r="Q856" s="533"/>
    </row>
    <row r="857">
      <c r="Q857" s="533"/>
    </row>
    <row r="858">
      <c r="Q858" s="533"/>
    </row>
    <row r="859">
      <c r="Q859" s="533"/>
    </row>
    <row r="860">
      <c r="Q860" s="533"/>
    </row>
    <row r="861">
      <c r="Q861" s="533"/>
    </row>
    <row r="862">
      <c r="Q862" s="533"/>
    </row>
    <row r="863">
      <c r="Q863" s="533"/>
    </row>
    <row r="864">
      <c r="Q864" s="533"/>
    </row>
    <row r="865">
      <c r="Q865" s="533"/>
    </row>
    <row r="866">
      <c r="Q866" s="533"/>
    </row>
    <row r="867">
      <c r="Q867" s="533"/>
    </row>
    <row r="868">
      <c r="Q868" s="533"/>
    </row>
    <row r="869">
      <c r="Q869" s="533"/>
    </row>
    <row r="870">
      <c r="Q870" s="533"/>
    </row>
    <row r="871">
      <c r="Q871" s="533"/>
    </row>
    <row r="872">
      <c r="Q872" s="533"/>
    </row>
    <row r="873">
      <c r="Q873" s="533"/>
    </row>
    <row r="874">
      <c r="Q874" s="533"/>
    </row>
    <row r="875">
      <c r="Q875" s="533"/>
    </row>
    <row r="876">
      <c r="Q876" s="533"/>
    </row>
    <row r="877">
      <c r="Q877" s="533"/>
    </row>
    <row r="878">
      <c r="Q878" s="533"/>
    </row>
    <row r="879">
      <c r="Q879" s="533"/>
    </row>
    <row r="880">
      <c r="Q880" s="533"/>
    </row>
    <row r="881">
      <c r="Q881" s="533"/>
    </row>
    <row r="882">
      <c r="Q882" s="533"/>
    </row>
    <row r="883">
      <c r="Q883" s="533"/>
    </row>
    <row r="884">
      <c r="Q884" s="533"/>
    </row>
    <row r="885">
      <c r="Q885" s="533"/>
    </row>
    <row r="886">
      <c r="Q886" s="533"/>
    </row>
    <row r="887">
      <c r="Q887" s="533"/>
    </row>
    <row r="888">
      <c r="Q888" s="533"/>
    </row>
    <row r="889">
      <c r="Q889" s="533"/>
    </row>
    <row r="890">
      <c r="Q890" s="533"/>
    </row>
    <row r="891">
      <c r="Q891" s="533"/>
    </row>
    <row r="892">
      <c r="Q892" s="533"/>
    </row>
    <row r="893">
      <c r="Q893" s="533"/>
    </row>
    <row r="894">
      <c r="Q894" s="533"/>
    </row>
    <row r="895">
      <c r="Q895" s="533"/>
    </row>
    <row r="896">
      <c r="Q896" s="533"/>
    </row>
    <row r="897">
      <c r="Q897" s="533"/>
    </row>
    <row r="898">
      <c r="Q898" s="533"/>
    </row>
    <row r="899">
      <c r="Q899" s="533"/>
    </row>
    <row r="900">
      <c r="Q900" s="533"/>
    </row>
    <row r="901">
      <c r="Q901" s="533"/>
    </row>
    <row r="902">
      <c r="Q902" s="533"/>
    </row>
    <row r="903">
      <c r="Q903" s="533"/>
    </row>
    <row r="904">
      <c r="Q904" s="533"/>
    </row>
    <row r="905">
      <c r="Q905" s="533"/>
    </row>
    <row r="906">
      <c r="Q906" s="533"/>
    </row>
    <row r="907">
      <c r="Q907" s="533"/>
    </row>
    <row r="908">
      <c r="Q908" s="533"/>
    </row>
    <row r="909">
      <c r="Q909" s="533"/>
    </row>
    <row r="910">
      <c r="Q910" s="533"/>
    </row>
    <row r="911">
      <c r="Q911" s="533"/>
    </row>
    <row r="912">
      <c r="Q912" s="533"/>
    </row>
    <row r="913">
      <c r="Q913" s="533"/>
    </row>
    <row r="914">
      <c r="Q914" s="533"/>
    </row>
    <row r="915">
      <c r="Q915" s="533"/>
    </row>
    <row r="916">
      <c r="Q916" s="533"/>
    </row>
    <row r="917">
      <c r="Q917" s="533"/>
    </row>
    <row r="918">
      <c r="Q918" s="533"/>
    </row>
    <row r="919">
      <c r="Q919" s="533"/>
    </row>
    <row r="920">
      <c r="Q920" s="533"/>
    </row>
    <row r="921">
      <c r="Q921" s="533"/>
    </row>
    <row r="922">
      <c r="Q922" s="533"/>
    </row>
    <row r="923">
      <c r="Q923" s="533"/>
    </row>
    <row r="924">
      <c r="Q924" s="533"/>
    </row>
    <row r="925">
      <c r="Q925" s="533"/>
    </row>
    <row r="926">
      <c r="Q926" s="533"/>
    </row>
    <row r="927">
      <c r="Q927" s="533"/>
    </row>
    <row r="928">
      <c r="Q928" s="533"/>
    </row>
    <row r="929">
      <c r="Q929" s="533"/>
    </row>
    <row r="930">
      <c r="Q930" s="533"/>
    </row>
    <row r="931">
      <c r="Q931" s="533"/>
    </row>
    <row r="932">
      <c r="Q932" s="533"/>
    </row>
    <row r="933">
      <c r="Q933" s="533"/>
    </row>
    <row r="934">
      <c r="Q934" s="533"/>
    </row>
    <row r="935">
      <c r="Q935" s="533"/>
    </row>
    <row r="936">
      <c r="Q936" s="533"/>
    </row>
    <row r="937">
      <c r="Q937" s="533"/>
    </row>
    <row r="938">
      <c r="Q938" s="533"/>
    </row>
    <row r="939">
      <c r="Q939" s="533"/>
    </row>
    <row r="940">
      <c r="Q940" s="533"/>
    </row>
    <row r="941">
      <c r="Q941" s="533"/>
    </row>
    <row r="942">
      <c r="Q942" s="533"/>
    </row>
    <row r="943">
      <c r="Q943" s="533"/>
    </row>
    <row r="944">
      <c r="Q944" s="533"/>
    </row>
    <row r="945">
      <c r="Q945" s="533"/>
    </row>
    <row r="946">
      <c r="Q946" s="533"/>
    </row>
    <row r="947">
      <c r="Q947" s="533"/>
    </row>
    <row r="948">
      <c r="Q948" s="533"/>
    </row>
    <row r="949">
      <c r="Q949" s="533"/>
    </row>
    <row r="950">
      <c r="Q950" s="533"/>
    </row>
    <row r="951">
      <c r="Q951" s="533"/>
    </row>
    <row r="952">
      <c r="Q952" s="533"/>
    </row>
    <row r="953">
      <c r="Q953" s="533"/>
    </row>
    <row r="954">
      <c r="Q954" s="533"/>
    </row>
    <row r="955">
      <c r="Q955" s="533"/>
    </row>
    <row r="956">
      <c r="Q956" s="533"/>
    </row>
    <row r="957">
      <c r="Q957" s="533"/>
    </row>
    <row r="958">
      <c r="Q958" s="533"/>
    </row>
    <row r="959">
      <c r="Q959" s="533"/>
    </row>
    <row r="960">
      <c r="Q960" s="533"/>
    </row>
    <row r="961">
      <c r="Q961" s="533"/>
    </row>
    <row r="962">
      <c r="Q962" s="533"/>
    </row>
    <row r="963">
      <c r="Q963" s="533"/>
    </row>
    <row r="964">
      <c r="Q964" s="533"/>
    </row>
    <row r="965">
      <c r="Q965" s="533"/>
    </row>
    <row r="966">
      <c r="Q966" s="533"/>
    </row>
    <row r="967">
      <c r="Q967" s="533"/>
    </row>
    <row r="968">
      <c r="Q968" s="533"/>
    </row>
    <row r="969">
      <c r="Q969" s="533"/>
    </row>
    <row r="970">
      <c r="Q970" s="533"/>
    </row>
    <row r="971">
      <c r="Q971" s="533"/>
    </row>
    <row r="972">
      <c r="Q972" s="533"/>
    </row>
    <row r="973">
      <c r="Q973" s="533"/>
    </row>
    <row r="974">
      <c r="Q974" s="533"/>
    </row>
    <row r="975">
      <c r="Q975" s="533"/>
    </row>
    <row r="976">
      <c r="Q976" s="533"/>
    </row>
    <row r="977">
      <c r="Q977" s="533"/>
    </row>
    <row r="978">
      <c r="Q978" s="533"/>
    </row>
    <row r="979">
      <c r="Q979" s="533"/>
    </row>
    <row r="980">
      <c r="Q980" s="533"/>
    </row>
    <row r="981">
      <c r="Q981" s="533"/>
    </row>
    <row r="982">
      <c r="Q982" s="533"/>
    </row>
    <row r="983">
      <c r="Q983" s="533"/>
    </row>
    <row r="984">
      <c r="Q984" s="533"/>
    </row>
    <row r="985">
      <c r="Q985" s="533"/>
    </row>
    <row r="986">
      <c r="Q986" s="533"/>
    </row>
    <row r="987">
      <c r="Q987" s="533"/>
    </row>
    <row r="988">
      <c r="Q988" s="533"/>
    </row>
    <row r="989">
      <c r="Q989" s="533"/>
    </row>
    <row r="990">
      <c r="Q990" s="533"/>
    </row>
    <row r="991">
      <c r="Q991" s="533"/>
    </row>
    <row r="992">
      <c r="Q992" s="533"/>
    </row>
    <row r="993">
      <c r="Q993" s="533"/>
    </row>
    <row r="994">
      <c r="Q994" s="533"/>
    </row>
    <row r="995">
      <c r="Q995" s="533"/>
    </row>
    <row r="996">
      <c r="Q996" s="533"/>
    </row>
    <row r="997">
      <c r="Q997" s="533"/>
    </row>
    <row r="998">
      <c r="Q998" s="533"/>
    </row>
    <row r="999">
      <c r="Q999" s="533"/>
    </row>
    <row r="1000">
      <c r="Q1000" s="533"/>
    </row>
    <row r="1001">
      <c r="Q1001" s="533"/>
    </row>
    <row r="1002">
      <c r="Q1002" s="533"/>
    </row>
    <row r="1003">
      <c r="Q1003" s="533"/>
    </row>
    <row r="1004">
      <c r="Q1004" s="533"/>
    </row>
    <row r="1005">
      <c r="Q1005" s="533"/>
    </row>
    <row r="1006">
      <c r="Q1006" s="533"/>
    </row>
    <row r="1007">
      <c r="Q1007" s="533"/>
    </row>
    <row r="1008">
      <c r="Q1008" s="533"/>
    </row>
    <row r="1009">
      <c r="Q1009" s="533"/>
    </row>
    <row r="1010">
      <c r="Q1010" s="533"/>
    </row>
    <row r="1011">
      <c r="Q1011" s="533"/>
    </row>
    <row r="1012">
      <c r="Q1012" s="533"/>
    </row>
    <row r="1013">
      <c r="Q1013" s="533"/>
    </row>
    <row r="1014">
      <c r="Q1014" s="533"/>
    </row>
    <row r="1015">
      <c r="Q1015" s="533"/>
    </row>
    <row r="1016">
      <c r="Q1016" s="533"/>
    </row>
    <row r="1017">
      <c r="Q1017" s="533"/>
    </row>
    <row r="1018">
      <c r="Q1018" s="533"/>
    </row>
    <row r="1019">
      <c r="Q1019" s="533"/>
    </row>
    <row r="1020">
      <c r="Q1020" s="533"/>
    </row>
    <row r="1021">
      <c r="Q1021" s="533"/>
    </row>
    <row r="1022">
      <c r="Q1022" s="533"/>
    </row>
    <row r="1023">
      <c r="Q1023" s="533"/>
    </row>
    <row r="1024">
      <c r="Q1024" s="533"/>
    </row>
    <row r="1025">
      <c r="Q1025" s="533"/>
    </row>
    <row r="1026">
      <c r="Q1026" s="533"/>
    </row>
    <row r="1027">
      <c r="Q1027" s="533"/>
    </row>
    <row r="1028">
      <c r="Q1028" s="533"/>
    </row>
    <row r="1029">
      <c r="Q1029" s="533"/>
    </row>
    <row r="1030">
      <c r="Q1030" s="533"/>
    </row>
    <row r="1031">
      <c r="Q1031" s="533"/>
    </row>
    <row r="1032">
      <c r="Q1032" s="533"/>
    </row>
    <row r="1033">
      <c r="Q1033" s="533"/>
    </row>
    <row r="1034">
      <c r="Q1034" s="533"/>
    </row>
    <row r="1035">
      <c r="Q1035" s="533"/>
    </row>
    <row r="1036">
      <c r="Q1036" s="533"/>
    </row>
    <row r="1037">
      <c r="Q1037" s="533"/>
    </row>
    <row r="1038">
      <c r="Q1038" s="533"/>
    </row>
    <row r="1039">
      <c r="Q1039" s="533"/>
    </row>
    <row r="1040">
      <c r="Q1040" s="533"/>
    </row>
    <row r="1041">
      <c r="Q1041" s="533"/>
    </row>
    <row r="1042">
      <c r="Q1042" s="533"/>
    </row>
    <row r="1043">
      <c r="Q1043" s="533"/>
    </row>
    <row r="1044">
      <c r="Q1044" s="533"/>
    </row>
    <row r="1045">
      <c r="Q1045" s="533"/>
    </row>
    <row r="1046">
      <c r="Q1046" s="533"/>
    </row>
    <row r="1047">
      <c r="Q1047" s="533"/>
    </row>
    <row r="1048">
      <c r="Q1048" s="533"/>
    </row>
    <row r="1049">
      <c r="Q1049" s="533"/>
    </row>
    <row r="1050">
      <c r="Q1050" s="533"/>
    </row>
    <row r="1051">
      <c r="Q1051" s="533"/>
    </row>
    <row r="1052">
      <c r="Q1052" s="533"/>
    </row>
    <row r="1053">
      <c r="Q1053" s="533"/>
    </row>
    <row r="1054">
      <c r="Q1054" s="533"/>
    </row>
    <row r="1055">
      <c r="Q1055" s="533"/>
    </row>
    <row r="1056">
      <c r="Q1056" s="533"/>
    </row>
    <row r="1057">
      <c r="Q1057" s="533"/>
    </row>
    <row r="1058">
      <c r="Q1058" s="533"/>
    </row>
    <row r="1059">
      <c r="Q1059" s="533"/>
    </row>
    <row r="1060">
      <c r="Q1060" s="533"/>
    </row>
    <row r="1061">
      <c r="Q1061" s="533"/>
    </row>
    <row r="1062">
      <c r="Q1062" s="533"/>
    </row>
    <row r="1063">
      <c r="Q1063" s="533"/>
    </row>
    <row r="1064">
      <c r="Q1064" s="533"/>
    </row>
    <row r="1065">
      <c r="Q1065" s="533"/>
    </row>
    <row r="1066">
      <c r="Q1066" s="533"/>
    </row>
    <row r="1067">
      <c r="Q1067" s="533"/>
    </row>
    <row r="1068">
      <c r="Q1068" s="533"/>
    </row>
    <row r="1069">
      <c r="Q1069" s="533"/>
    </row>
    <row r="1070">
      <c r="Q1070" s="533"/>
    </row>
    <row r="1071">
      <c r="Q1071" s="533"/>
    </row>
    <row r="1072">
      <c r="Q1072" s="533"/>
    </row>
    <row r="1073">
      <c r="Q1073" s="533"/>
    </row>
    <row r="1074">
      <c r="Q1074" s="533"/>
    </row>
    <row r="1075">
      <c r="Q1075" s="533"/>
    </row>
    <row r="1076">
      <c r="Q1076" s="533"/>
    </row>
    <row r="1077">
      <c r="Q1077" s="533"/>
    </row>
    <row r="1078">
      <c r="Q1078" s="533"/>
    </row>
    <row r="1079">
      <c r="Q1079" s="533"/>
    </row>
    <row r="1080">
      <c r="Q1080" s="533"/>
    </row>
    <row r="1081">
      <c r="Q1081" s="533"/>
    </row>
    <row r="1082">
      <c r="Q1082" s="533"/>
    </row>
    <row r="1083">
      <c r="Q1083" s="533"/>
    </row>
    <row r="1084">
      <c r="Q1084" s="533"/>
    </row>
    <row r="1085">
      <c r="Q1085" s="533"/>
    </row>
  </sheetData>
  <mergeCells count="4">
    <mergeCell ref="B1:D1"/>
    <mergeCell ref="E1:K1"/>
    <mergeCell ref="L1:Q1"/>
    <mergeCell ref="R1:U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31.29"/>
    <col customWidth="1" min="2" max="5" width="13.43"/>
    <col customWidth="1" min="6" max="6" width="14.71"/>
    <col customWidth="1" min="8" max="8" width="7.29"/>
    <col customWidth="1" min="9" max="9" width="35.14"/>
    <col customWidth="1" min="10" max="10" width="5.29"/>
    <col customWidth="1" min="11" max="11" width="6.43"/>
    <col customWidth="1" min="12" max="12" width="7.14"/>
  </cols>
  <sheetData>
    <row r="1">
      <c r="A1" s="648" t="s">
        <v>1004</v>
      </c>
      <c r="B1" s="648" t="s">
        <v>1007</v>
      </c>
      <c r="C1" s="648" t="s">
        <v>1008</v>
      </c>
      <c r="D1" s="648" t="s">
        <v>1009</v>
      </c>
      <c r="E1" s="650" t="s">
        <v>1010</v>
      </c>
      <c r="F1" s="648" t="s">
        <v>1013</v>
      </c>
      <c r="G1" s="648" t="s">
        <v>1014</v>
      </c>
      <c r="H1" s="648" t="s">
        <v>1016</v>
      </c>
      <c r="J1" s="255" t="s">
        <v>1017</v>
      </c>
      <c r="K1" s="652" t="s">
        <v>1018</v>
      </c>
      <c r="L1" s="255" t="s">
        <v>520</v>
      </c>
    </row>
    <row r="3">
      <c r="A3" s="323" t="s">
        <v>1019</v>
      </c>
      <c r="B3" s="654"/>
      <c r="C3" s="654"/>
      <c r="D3" s="654"/>
      <c r="E3" s="654"/>
      <c r="F3" s="654"/>
      <c r="G3" s="648">
        <v>0.0</v>
      </c>
      <c r="H3" s="648" t="s">
        <v>554</v>
      </c>
      <c r="I3" s="581" t="s">
        <v>1022</v>
      </c>
      <c r="J3" s="648">
        <v>1.0</v>
      </c>
      <c r="K3" s="648">
        <v>12.0</v>
      </c>
      <c r="L3" s="648">
        <v>6.0</v>
      </c>
      <c r="M3" s="656" t="str">
        <f t="shared" ref="M3:M85" si="1">IF(C3=1,(IF(H3="3х1","да","нетнетнетнетнет")),"нетнетнетнетнет")</f>
        <v>нетнетнетнетнет</v>
      </c>
    </row>
    <row r="4">
      <c r="A4" s="323" t="s">
        <v>1025</v>
      </c>
      <c r="B4" s="654"/>
      <c r="C4" s="654"/>
      <c r="D4" s="654"/>
      <c r="E4" s="654"/>
      <c r="F4" s="654"/>
      <c r="G4" s="648">
        <v>0.0</v>
      </c>
      <c r="H4" s="648" t="s">
        <v>1026</v>
      </c>
      <c r="I4" s="581" t="s">
        <v>1027</v>
      </c>
      <c r="J4" s="648">
        <v>2.0</v>
      </c>
      <c r="K4" s="648">
        <v>10.0</v>
      </c>
      <c r="L4" s="648">
        <v>9.0</v>
      </c>
      <c r="M4" s="656" t="str">
        <f t="shared" si="1"/>
        <v>нетнетнетнетнет</v>
      </c>
    </row>
    <row r="5">
      <c r="A5" s="323" t="s">
        <v>1028</v>
      </c>
      <c r="B5" s="657">
        <v>1.0</v>
      </c>
      <c r="C5" s="654"/>
      <c r="D5" s="654"/>
      <c r="E5" s="654"/>
      <c r="F5" s="654"/>
      <c r="G5" s="648">
        <v>12.0</v>
      </c>
      <c r="H5" s="648" t="s">
        <v>1026</v>
      </c>
      <c r="I5" s="581" t="s">
        <v>1030</v>
      </c>
      <c r="J5" s="648">
        <v>2.0</v>
      </c>
      <c r="K5" s="648">
        <v>20.0</v>
      </c>
      <c r="L5" s="648">
        <v>9.0</v>
      </c>
      <c r="M5" s="656" t="str">
        <f t="shared" si="1"/>
        <v>нетнетнетнетнет</v>
      </c>
    </row>
    <row r="6">
      <c r="A6" s="323" t="s">
        <v>1031</v>
      </c>
      <c r="B6" s="657">
        <v>1.0</v>
      </c>
      <c r="C6" s="654"/>
      <c r="D6" s="654"/>
      <c r="E6" s="654"/>
      <c r="F6" s="654"/>
      <c r="G6" s="648">
        <v>12.0</v>
      </c>
      <c r="H6" s="648" t="s">
        <v>1032</v>
      </c>
      <c r="I6" s="581" t="s">
        <v>1010</v>
      </c>
      <c r="J6" s="648">
        <v>1.0</v>
      </c>
      <c r="K6" s="648">
        <v>20.0</v>
      </c>
      <c r="L6" s="648">
        <v>9.0</v>
      </c>
      <c r="M6" s="656" t="str">
        <f t="shared" si="1"/>
        <v>нетнетнетнетнет</v>
      </c>
    </row>
    <row r="7">
      <c r="A7" s="323" t="s">
        <v>1033</v>
      </c>
      <c r="B7" s="657">
        <v>1.0</v>
      </c>
      <c r="C7" s="654"/>
      <c r="D7" s="654"/>
      <c r="E7" s="654"/>
      <c r="F7" s="654"/>
      <c r="G7" s="648">
        <v>12.0</v>
      </c>
      <c r="H7" s="648" t="s">
        <v>1026</v>
      </c>
      <c r="I7" s="581" t="s">
        <v>582</v>
      </c>
      <c r="J7" s="648">
        <v>1.0</v>
      </c>
      <c r="K7" s="648">
        <v>25.0</v>
      </c>
      <c r="L7" s="648">
        <v>8.0</v>
      </c>
      <c r="M7" s="656" t="str">
        <f t="shared" si="1"/>
        <v>нетнетнетнетнет</v>
      </c>
    </row>
    <row r="8" ht="9.0" customHeight="1">
      <c r="G8" s="648"/>
      <c r="H8" s="648"/>
      <c r="M8" s="656" t="str">
        <f t="shared" si="1"/>
        <v>нетнетнетнетнет</v>
      </c>
    </row>
    <row r="9">
      <c r="A9" s="323" t="s">
        <v>1034</v>
      </c>
      <c r="B9" s="654"/>
      <c r="C9" s="654"/>
      <c r="D9" s="654"/>
      <c r="E9" s="654"/>
      <c r="F9" s="654"/>
      <c r="G9" s="648">
        <v>0.0</v>
      </c>
      <c r="H9" s="648" t="s">
        <v>554</v>
      </c>
      <c r="M9" s="656" t="str">
        <f t="shared" si="1"/>
        <v>нетнетнетнетнет</v>
      </c>
    </row>
    <row r="10">
      <c r="A10" s="323" t="s">
        <v>1035</v>
      </c>
      <c r="B10" s="657">
        <v>1.0</v>
      </c>
      <c r="C10" s="654"/>
      <c r="D10" s="654"/>
      <c r="E10" s="654"/>
      <c r="F10" s="654"/>
      <c r="G10" s="648">
        <v>12.0</v>
      </c>
      <c r="H10" s="648" t="s">
        <v>1026</v>
      </c>
      <c r="M10" s="656" t="str">
        <f t="shared" si="1"/>
        <v>нетнетнетнетнет</v>
      </c>
    </row>
    <row r="11" ht="9.0" customHeight="1">
      <c r="G11" s="648"/>
      <c r="H11" s="648"/>
      <c r="M11" s="656" t="str">
        <f t="shared" si="1"/>
        <v>нетнетнетнетнет</v>
      </c>
    </row>
    <row r="12">
      <c r="A12" s="323" t="s">
        <v>1036</v>
      </c>
      <c r="B12" s="657">
        <v>1.0</v>
      </c>
      <c r="C12" s="654"/>
      <c r="D12" s="654"/>
      <c r="E12" s="654"/>
      <c r="F12" s="654"/>
      <c r="G12" s="648">
        <v>12.0</v>
      </c>
      <c r="H12" s="648" t="s">
        <v>1037</v>
      </c>
      <c r="M12" s="656" t="str">
        <f t="shared" si="1"/>
        <v>нетнетнетнетнет</v>
      </c>
    </row>
    <row r="13">
      <c r="A13" s="323" t="s">
        <v>1038</v>
      </c>
      <c r="B13" s="657">
        <v>1.0</v>
      </c>
      <c r="C13" s="654"/>
      <c r="D13" s="654"/>
      <c r="E13" s="654"/>
      <c r="F13" s="654"/>
      <c r="G13" s="648">
        <v>12.0</v>
      </c>
      <c r="H13" s="648" t="s">
        <v>1037</v>
      </c>
      <c r="M13" s="656" t="str">
        <f t="shared" si="1"/>
        <v>нетнетнетнетнет</v>
      </c>
    </row>
    <row r="14">
      <c r="A14" s="323" t="s">
        <v>1039</v>
      </c>
      <c r="B14" s="654"/>
      <c r="C14" s="654"/>
      <c r="D14" s="654"/>
      <c r="E14" s="654"/>
      <c r="F14" s="654"/>
      <c r="G14" s="648">
        <v>0.0</v>
      </c>
      <c r="H14" s="648" t="s">
        <v>554</v>
      </c>
      <c r="M14" s="656" t="str">
        <f t="shared" si="1"/>
        <v>нетнетнетнетнет</v>
      </c>
    </row>
    <row r="15">
      <c r="A15" s="323" t="s">
        <v>1042</v>
      </c>
      <c r="B15" s="654"/>
      <c r="C15" s="657">
        <v>1.0</v>
      </c>
      <c r="D15" s="654"/>
      <c r="E15" s="654"/>
      <c r="F15" s="657">
        <v>1.0</v>
      </c>
      <c r="G15" s="648">
        <v>45.0</v>
      </c>
      <c r="H15" s="648" t="s">
        <v>1026</v>
      </c>
      <c r="M15" s="656" t="str">
        <f t="shared" si="1"/>
        <v>да</v>
      </c>
    </row>
    <row r="16" ht="9.0" customHeight="1">
      <c r="G16" s="648"/>
      <c r="H16" s="648"/>
      <c r="M16" s="656" t="str">
        <f t="shared" si="1"/>
        <v>нетнетнетнетнет</v>
      </c>
    </row>
    <row r="17">
      <c r="A17" s="323" t="s">
        <v>1043</v>
      </c>
      <c r="B17" s="654"/>
      <c r="C17" s="654"/>
      <c r="D17" s="654"/>
      <c r="E17" s="654"/>
      <c r="F17" s="654"/>
      <c r="G17" s="648">
        <v>0.0</v>
      </c>
      <c r="H17" s="648" t="s">
        <v>1037</v>
      </c>
      <c r="M17" s="656" t="str">
        <f t="shared" si="1"/>
        <v>нетнетнетнетнет</v>
      </c>
    </row>
    <row r="18">
      <c r="A18" s="323" t="s">
        <v>1044</v>
      </c>
      <c r="B18" s="654"/>
      <c r="C18" s="654"/>
      <c r="D18" s="657">
        <v>1.0</v>
      </c>
      <c r="E18" s="654"/>
      <c r="F18" s="657">
        <v>1.0</v>
      </c>
      <c r="G18" s="648">
        <v>65.0</v>
      </c>
      <c r="H18" s="648" t="s">
        <v>1037</v>
      </c>
      <c r="M18" s="656" t="str">
        <f t="shared" si="1"/>
        <v>нетнетнетнетнет</v>
      </c>
    </row>
    <row r="19" ht="9.0" customHeight="1">
      <c r="G19" s="648"/>
      <c r="H19" s="648"/>
      <c r="M19" s="656" t="str">
        <f t="shared" si="1"/>
        <v>нетнетнетнетнет</v>
      </c>
    </row>
    <row r="20">
      <c r="A20" s="323" t="s">
        <v>1046</v>
      </c>
      <c r="B20" s="654"/>
      <c r="C20" s="654"/>
      <c r="D20" s="654"/>
      <c r="E20" s="654"/>
      <c r="F20" s="654"/>
      <c r="G20" s="648">
        <v>0.0</v>
      </c>
      <c r="H20" s="648" t="s">
        <v>1026</v>
      </c>
      <c r="M20" s="656" t="str">
        <f t="shared" si="1"/>
        <v>нетнетнетнетнет</v>
      </c>
    </row>
    <row r="21">
      <c r="A21" s="323" t="s">
        <v>1047</v>
      </c>
      <c r="B21" s="657">
        <v>1.0</v>
      </c>
      <c r="C21" s="654"/>
      <c r="D21" s="654"/>
      <c r="E21" s="654"/>
      <c r="F21" s="654"/>
      <c r="G21" s="648">
        <v>12.0</v>
      </c>
      <c r="H21" s="648" t="s">
        <v>1026</v>
      </c>
      <c r="M21" s="656" t="str">
        <f t="shared" si="1"/>
        <v>нетнетнетнетнет</v>
      </c>
    </row>
    <row r="22" ht="9.0" customHeight="1">
      <c r="G22" s="648"/>
      <c r="H22" s="648"/>
      <c r="M22" s="656" t="str">
        <f t="shared" si="1"/>
        <v>нетнетнетнетнет</v>
      </c>
    </row>
    <row r="23">
      <c r="A23" s="323" t="s">
        <v>1049</v>
      </c>
      <c r="B23" s="654"/>
      <c r="C23" s="657">
        <v>1.0</v>
      </c>
      <c r="D23" s="654"/>
      <c r="E23" s="654"/>
      <c r="F23" s="657">
        <v>1.0</v>
      </c>
      <c r="G23" s="648">
        <v>45.0</v>
      </c>
      <c r="H23" s="648" t="s">
        <v>1037</v>
      </c>
      <c r="M23" s="656" t="str">
        <f t="shared" si="1"/>
        <v>нетнетнетнетнет</v>
      </c>
    </row>
    <row r="24">
      <c r="A24" s="323" t="s">
        <v>1051</v>
      </c>
      <c r="B24" s="654"/>
      <c r="C24" s="657">
        <v>1.0</v>
      </c>
      <c r="D24" s="654"/>
      <c r="E24" s="654"/>
      <c r="F24" s="657">
        <v>1.0</v>
      </c>
      <c r="G24" s="648">
        <v>45.0</v>
      </c>
      <c r="H24" s="648" t="s">
        <v>1026</v>
      </c>
      <c r="M24" s="656" t="str">
        <f t="shared" si="1"/>
        <v>да</v>
      </c>
    </row>
    <row r="25" ht="9.0" customHeight="1">
      <c r="G25" s="648"/>
      <c r="H25" s="648"/>
      <c r="M25" s="656" t="str">
        <f t="shared" si="1"/>
        <v>нетнетнетнетнет</v>
      </c>
    </row>
    <row r="26">
      <c r="A26" s="323" t="s">
        <v>1053</v>
      </c>
      <c r="B26" s="654"/>
      <c r="C26" s="654"/>
      <c r="D26" s="657">
        <v>1.0</v>
      </c>
      <c r="E26" s="654"/>
      <c r="F26" s="654"/>
      <c r="G26" s="648">
        <v>40.0</v>
      </c>
      <c r="H26" s="648" t="s">
        <v>1054</v>
      </c>
      <c r="M26" s="656" t="str">
        <f t="shared" si="1"/>
        <v>нетнетнетнетнет</v>
      </c>
    </row>
    <row r="27">
      <c r="A27" s="323" t="s">
        <v>1055</v>
      </c>
      <c r="B27" s="654"/>
      <c r="C27" s="654"/>
      <c r="D27" s="657">
        <v>1.0</v>
      </c>
      <c r="E27" s="654"/>
      <c r="F27" s="654"/>
      <c r="G27" s="648">
        <v>40.0</v>
      </c>
      <c r="H27" s="648" t="s">
        <v>1026</v>
      </c>
      <c r="M27" s="656" t="str">
        <f t="shared" si="1"/>
        <v>нетнетнетнетнет</v>
      </c>
    </row>
    <row r="28">
      <c r="A28" s="323" t="s">
        <v>1056</v>
      </c>
      <c r="B28" s="654"/>
      <c r="C28" s="657">
        <v>1.0</v>
      </c>
      <c r="D28" s="654"/>
      <c r="E28" s="654"/>
      <c r="F28" s="657">
        <v>1.0</v>
      </c>
      <c r="G28" s="648">
        <v>45.0</v>
      </c>
      <c r="H28" s="648" t="s">
        <v>1054</v>
      </c>
      <c r="M28" s="656" t="str">
        <f t="shared" si="1"/>
        <v>нетнетнетнетнет</v>
      </c>
    </row>
    <row r="29" ht="9.0" customHeight="1">
      <c r="G29" s="648"/>
      <c r="H29" s="648"/>
      <c r="M29" s="656" t="str">
        <f t="shared" si="1"/>
        <v>нетнетнетнетнет</v>
      </c>
    </row>
    <row r="30">
      <c r="A30" s="323" t="s">
        <v>986</v>
      </c>
      <c r="B30" s="654"/>
      <c r="C30" s="654"/>
      <c r="D30" s="657">
        <v>1.0</v>
      </c>
      <c r="E30" s="654"/>
      <c r="F30" s="654"/>
      <c r="G30" s="648">
        <v>40.0</v>
      </c>
      <c r="H30" s="648" t="s">
        <v>1054</v>
      </c>
      <c r="M30" s="656" t="str">
        <f t="shared" si="1"/>
        <v>нетнетнетнетнет</v>
      </c>
    </row>
    <row r="31">
      <c r="A31" s="323" t="s">
        <v>1057</v>
      </c>
      <c r="B31" s="654"/>
      <c r="C31" s="654"/>
      <c r="D31" s="654"/>
      <c r="E31" s="654"/>
      <c r="F31" s="654"/>
      <c r="G31" s="648">
        <v>0.0</v>
      </c>
      <c r="H31" s="648" t="s">
        <v>1058</v>
      </c>
      <c r="M31" s="656" t="str">
        <f t="shared" si="1"/>
        <v>нетнетнетнетнет</v>
      </c>
    </row>
    <row r="32">
      <c r="A32" s="323" t="s">
        <v>1059</v>
      </c>
      <c r="B32" s="654"/>
      <c r="C32" s="654"/>
      <c r="D32" s="654"/>
      <c r="E32" s="654"/>
      <c r="F32" s="654"/>
      <c r="G32" s="648">
        <v>0.0</v>
      </c>
      <c r="H32" s="648" t="s">
        <v>543</v>
      </c>
      <c r="M32" s="656" t="str">
        <f t="shared" si="1"/>
        <v>нетнетнетнетнет</v>
      </c>
    </row>
    <row r="33">
      <c r="A33" s="323" t="s">
        <v>1060</v>
      </c>
      <c r="B33" s="654"/>
      <c r="C33" s="654"/>
      <c r="D33" s="654"/>
      <c r="E33" s="657">
        <v>1.0</v>
      </c>
      <c r="F33" s="654"/>
      <c r="G33" s="648">
        <v>20.0</v>
      </c>
      <c r="H33" s="648" t="s">
        <v>1026</v>
      </c>
      <c r="M33" s="656" t="str">
        <f t="shared" si="1"/>
        <v>нетнетнетнетнет</v>
      </c>
    </row>
    <row r="34">
      <c r="A34" s="323" t="s">
        <v>1061</v>
      </c>
      <c r="B34" s="654"/>
      <c r="C34" s="657">
        <v>1.0</v>
      </c>
      <c r="D34" s="654"/>
      <c r="E34" s="657">
        <v>1.0</v>
      </c>
      <c r="F34" s="657">
        <v>1.0</v>
      </c>
      <c r="G34" s="648">
        <v>65.0</v>
      </c>
      <c r="H34" s="648" t="s">
        <v>1026</v>
      </c>
      <c r="M34" s="656" t="str">
        <f t="shared" si="1"/>
        <v>да</v>
      </c>
    </row>
    <row r="35" ht="9.0" customHeight="1">
      <c r="G35" s="648"/>
      <c r="H35" s="648"/>
      <c r="M35" s="656" t="str">
        <f t="shared" si="1"/>
        <v>нетнетнетнетнет</v>
      </c>
    </row>
    <row r="36">
      <c r="A36" s="323" t="s">
        <v>1063</v>
      </c>
      <c r="B36" s="654"/>
      <c r="C36" s="657">
        <v>1.0</v>
      </c>
      <c r="D36" s="654"/>
      <c r="E36" s="654"/>
      <c r="F36" s="657">
        <v>1.0</v>
      </c>
      <c r="G36" s="648">
        <v>45.0</v>
      </c>
      <c r="H36" s="648" t="s">
        <v>1026</v>
      </c>
      <c r="M36" s="656" t="str">
        <f t="shared" si="1"/>
        <v>да</v>
      </c>
    </row>
    <row r="37" ht="9.0" customHeight="1">
      <c r="G37" s="648"/>
      <c r="H37" s="648"/>
      <c r="M37" s="656" t="str">
        <f t="shared" si="1"/>
        <v>нетнетнетнетнет</v>
      </c>
    </row>
    <row r="38">
      <c r="A38" s="323" t="s">
        <v>774</v>
      </c>
      <c r="B38" s="654"/>
      <c r="C38" s="654"/>
      <c r="D38" s="654"/>
      <c r="E38" s="654"/>
      <c r="F38" s="654"/>
      <c r="G38" s="648">
        <v>0.0</v>
      </c>
      <c r="H38" s="648" t="s">
        <v>1026</v>
      </c>
      <c r="M38" s="656" t="str">
        <f t="shared" si="1"/>
        <v>нетнетнетнетнет</v>
      </c>
    </row>
    <row r="39">
      <c r="A39" s="323" t="s">
        <v>503</v>
      </c>
      <c r="B39" s="654"/>
      <c r="C39" s="657">
        <v>1.0</v>
      </c>
      <c r="D39" s="654"/>
      <c r="E39" s="657">
        <v>1.0</v>
      </c>
      <c r="F39" s="654"/>
      <c r="G39" s="648">
        <v>40.0</v>
      </c>
      <c r="H39" s="648" t="s">
        <v>1026</v>
      </c>
      <c r="M39" s="656" t="str">
        <f t="shared" si="1"/>
        <v>да</v>
      </c>
    </row>
    <row r="40">
      <c r="A40" s="323" t="s">
        <v>1064</v>
      </c>
      <c r="B40" s="654"/>
      <c r="C40" s="657">
        <v>1.0</v>
      </c>
      <c r="D40" s="654"/>
      <c r="E40" s="657">
        <v>1.0</v>
      </c>
      <c r="F40" s="657">
        <v>1.0</v>
      </c>
      <c r="G40" s="648">
        <v>65.0</v>
      </c>
      <c r="H40" s="648" t="s">
        <v>1026</v>
      </c>
      <c r="M40" s="656" t="str">
        <f t="shared" si="1"/>
        <v>да</v>
      </c>
    </row>
    <row r="41">
      <c r="A41" s="323" t="s">
        <v>710</v>
      </c>
      <c r="B41" s="654"/>
      <c r="C41" s="657">
        <v>1.0</v>
      </c>
      <c r="D41" s="654"/>
      <c r="E41" s="657">
        <v>1.0</v>
      </c>
      <c r="F41" s="657">
        <v>1.0</v>
      </c>
      <c r="G41" s="648">
        <v>65.0</v>
      </c>
      <c r="H41" s="648" t="s">
        <v>1026</v>
      </c>
      <c r="M41" s="656" t="str">
        <f t="shared" si="1"/>
        <v>да</v>
      </c>
    </row>
    <row r="42">
      <c r="A42" s="323" t="s">
        <v>1065</v>
      </c>
      <c r="B42" s="654"/>
      <c r="C42" s="654"/>
      <c r="D42" s="654"/>
      <c r="E42" s="657">
        <v>1.0</v>
      </c>
      <c r="F42" s="654"/>
      <c r="G42" s="648">
        <v>20.0</v>
      </c>
      <c r="H42" s="648" t="s">
        <v>1058</v>
      </c>
      <c r="M42" s="656" t="str">
        <f t="shared" si="1"/>
        <v>нетнетнетнетнет</v>
      </c>
    </row>
    <row r="43" ht="9.0" customHeight="1">
      <c r="G43" s="648"/>
      <c r="H43" s="648"/>
      <c r="M43" s="656" t="str">
        <f t="shared" si="1"/>
        <v>нетнетнетнетнет</v>
      </c>
    </row>
    <row r="44">
      <c r="A44" s="323" t="s">
        <v>1066</v>
      </c>
      <c r="B44" s="654"/>
      <c r="C44" s="657">
        <v>1.0</v>
      </c>
      <c r="D44" s="654"/>
      <c r="E44" s="654"/>
      <c r="F44" s="657">
        <v>1.0</v>
      </c>
      <c r="G44" s="648">
        <v>45.0</v>
      </c>
      <c r="H44" s="648" t="s">
        <v>543</v>
      </c>
      <c r="M44" s="656" t="str">
        <f t="shared" si="1"/>
        <v>нетнетнетнетнет</v>
      </c>
    </row>
    <row r="45">
      <c r="A45" s="323" t="s">
        <v>1067</v>
      </c>
      <c r="B45" s="654"/>
      <c r="C45" s="657">
        <v>1.0</v>
      </c>
      <c r="D45" s="654"/>
      <c r="E45" s="654"/>
      <c r="F45" s="657">
        <v>1.0</v>
      </c>
      <c r="G45" s="648">
        <v>45.0</v>
      </c>
      <c r="H45" s="648" t="s">
        <v>1026</v>
      </c>
      <c r="M45" s="656" t="str">
        <f t="shared" si="1"/>
        <v>да</v>
      </c>
    </row>
    <row r="46">
      <c r="A46" s="323" t="s">
        <v>1068</v>
      </c>
      <c r="B46" s="654"/>
      <c r="C46" s="654"/>
      <c r="D46" s="654"/>
      <c r="E46" s="654"/>
      <c r="F46" s="654"/>
      <c r="G46" s="648">
        <v>0.0</v>
      </c>
      <c r="H46" s="648" t="s">
        <v>1037</v>
      </c>
      <c r="M46" s="656" t="str">
        <f t="shared" si="1"/>
        <v>нетнетнетнетнет</v>
      </c>
    </row>
    <row r="47">
      <c r="A47" s="323" t="s">
        <v>1069</v>
      </c>
      <c r="B47" s="654"/>
      <c r="C47" s="657">
        <v>1.0</v>
      </c>
      <c r="D47" s="654"/>
      <c r="E47" s="654"/>
      <c r="F47" s="657">
        <v>1.0</v>
      </c>
      <c r="G47" s="648">
        <v>45.0</v>
      </c>
      <c r="H47" s="648" t="s">
        <v>1026</v>
      </c>
      <c r="M47" s="656" t="str">
        <f t="shared" si="1"/>
        <v>да</v>
      </c>
    </row>
    <row r="48" ht="9.0" customHeight="1">
      <c r="G48" s="648"/>
      <c r="H48" s="648"/>
      <c r="M48" s="656" t="str">
        <f t="shared" si="1"/>
        <v>нетнетнетнетнет</v>
      </c>
    </row>
    <row r="49">
      <c r="A49" s="323" t="s">
        <v>1071</v>
      </c>
      <c r="B49" s="654"/>
      <c r="C49" s="657">
        <v>1.0</v>
      </c>
      <c r="D49" s="654"/>
      <c r="E49" s="654"/>
      <c r="F49" s="657">
        <v>1.0</v>
      </c>
      <c r="G49" s="648">
        <v>45.0</v>
      </c>
      <c r="H49" s="648" t="s">
        <v>1054</v>
      </c>
      <c r="M49" s="656" t="str">
        <f t="shared" si="1"/>
        <v>нетнетнетнетнет</v>
      </c>
    </row>
    <row r="50">
      <c r="A50" s="323" t="s">
        <v>902</v>
      </c>
      <c r="B50" s="654"/>
      <c r="C50" s="657">
        <v>1.0</v>
      </c>
      <c r="D50" s="654"/>
      <c r="E50" s="654"/>
      <c r="F50" s="657">
        <v>1.0</v>
      </c>
      <c r="G50" s="648">
        <v>45.0</v>
      </c>
      <c r="H50" s="648" t="s">
        <v>1026</v>
      </c>
      <c r="M50" s="656" t="str">
        <f t="shared" si="1"/>
        <v>да</v>
      </c>
    </row>
    <row r="51" ht="9.0" customHeight="1">
      <c r="G51" s="648"/>
      <c r="H51" s="648"/>
      <c r="M51" s="656" t="str">
        <f t="shared" si="1"/>
        <v>нетнетнетнетнет</v>
      </c>
    </row>
    <row r="52">
      <c r="A52" s="323" t="s">
        <v>1073</v>
      </c>
      <c r="B52" s="654"/>
      <c r="C52" s="654"/>
      <c r="D52" s="654"/>
      <c r="E52" s="654"/>
      <c r="F52" s="654"/>
      <c r="G52" s="648">
        <v>0.0</v>
      </c>
      <c r="H52" s="648" t="s">
        <v>1026</v>
      </c>
      <c r="M52" s="656" t="str">
        <f t="shared" si="1"/>
        <v>нетнетнетнетнет</v>
      </c>
    </row>
    <row r="53">
      <c r="A53" s="323" t="s">
        <v>1074</v>
      </c>
      <c r="B53" s="654"/>
      <c r="C53" s="654"/>
      <c r="D53" s="654"/>
      <c r="E53" s="654"/>
      <c r="F53" s="657">
        <v>1.0</v>
      </c>
      <c r="G53" s="648">
        <v>25.0</v>
      </c>
      <c r="H53" s="648" t="s">
        <v>1026</v>
      </c>
      <c r="M53" s="656" t="str">
        <f t="shared" si="1"/>
        <v>нетнетнетнетнет</v>
      </c>
    </row>
    <row r="54">
      <c r="A54" s="323" t="s">
        <v>1075</v>
      </c>
      <c r="B54" s="654"/>
      <c r="C54" s="654"/>
      <c r="D54" s="654"/>
      <c r="E54" s="654"/>
      <c r="F54" s="657">
        <v>1.0</v>
      </c>
      <c r="G54" s="648">
        <v>25.0</v>
      </c>
      <c r="H54" s="648" t="s">
        <v>1026</v>
      </c>
      <c r="M54" s="656" t="str">
        <f t="shared" si="1"/>
        <v>нетнетнетнетнет</v>
      </c>
    </row>
    <row r="55">
      <c r="A55" s="323" t="s">
        <v>1077</v>
      </c>
      <c r="B55" s="654"/>
      <c r="C55" s="654"/>
      <c r="D55" s="657">
        <v>1.0</v>
      </c>
      <c r="E55" s="654"/>
      <c r="F55" s="657">
        <v>1.0</v>
      </c>
      <c r="G55" s="648">
        <v>65.0</v>
      </c>
      <c r="H55" s="648" t="s">
        <v>1026</v>
      </c>
      <c r="M55" s="656" t="str">
        <f t="shared" si="1"/>
        <v>нетнетнетнетнет</v>
      </c>
    </row>
    <row r="56" ht="9.0" customHeight="1">
      <c r="G56" s="648"/>
      <c r="H56" s="648"/>
      <c r="M56" s="656" t="str">
        <f t="shared" si="1"/>
        <v>нетнетнетнетнет</v>
      </c>
    </row>
    <row r="57">
      <c r="A57" s="323" t="s">
        <v>1078</v>
      </c>
      <c r="B57" s="654"/>
      <c r="C57" s="654"/>
      <c r="D57" s="657">
        <v>1.0</v>
      </c>
      <c r="E57" s="654"/>
      <c r="F57" s="657">
        <v>1.0</v>
      </c>
      <c r="G57" s="648">
        <v>65.0</v>
      </c>
      <c r="H57" s="648" t="s">
        <v>1037</v>
      </c>
      <c r="M57" s="656" t="str">
        <f t="shared" si="1"/>
        <v>нетнетнетнетнет</v>
      </c>
    </row>
    <row r="58">
      <c r="A58" s="323" t="s">
        <v>1079</v>
      </c>
      <c r="B58" s="654"/>
      <c r="C58" s="654"/>
      <c r="D58" s="657">
        <v>1.0</v>
      </c>
      <c r="E58" s="654"/>
      <c r="F58" s="657">
        <v>1.0</v>
      </c>
      <c r="G58" s="648">
        <v>65.0</v>
      </c>
      <c r="H58" s="648" t="s">
        <v>1037</v>
      </c>
      <c r="M58" s="656" t="str">
        <f t="shared" si="1"/>
        <v>нетнетнетнетнет</v>
      </c>
    </row>
    <row r="59" ht="9.0" customHeight="1">
      <c r="G59" s="648"/>
      <c r="H59" s="648"/>
      <c r="M59" s="656" t="str">
        <f t="shared" si="1"/>
        <v>нетнетнетнетнет</v>
      </c>
    </row>
    <row r="60">
      <c r="A60" s="323" t="s">
        <v>1080</v>
      </c>
      <c r="B60" s="654"/>
      <c r="C60" s="654"/>
      <c r="D60" s="657">
        <v>1.0</v>
      </c>
      <c r="E60" s="654"/>
      <c r="F60" s="657">
        <v>1.0</v>
      </c>
      <c r="G60" s="648">
        <v>65.0</v>
      </c>
      <c r="H60" s="648" t="s">
        <v>529</v>
      </c>
      <c r="M60" s="656" t="str">
        <f t="shared" si="1"/>
        <v>нетнетнетнетнет</v>
      </c>
    </row>
    <row r="61" ht="9.0" customHeight="1">
      <c r="G61" s="648"/>
      <c r="H61" s="648"/>
      <c r="M61" s="656" t="str">
        <f t="shared" si="1"/>
        <v>нетнетнетнетнет</v>
      </c>
    </row>
    <row r="62">
      <c r="A62" s="323" t="s">
        <v>1082</v>
      </c>
      <c r="B62" s="654"/>
      <c r="C62" s="654"/>
      <c r="D62" s="654"/>
      <c r="E62" s="654"/>
      <c r="F62" s="654"/>
      <c r="G62" s="648">
        <v>0.0</v>
      </c>
      <c r="H62" s="648" t="s">
        <v>1026</v>
      </c>
      <c r="M62" s="656" t="str">
        <f t="shared" si="1"/>
        <v>нетнетнетнетнет</v>
      </c>
    </row>
    <row r="63">
      <c r="A63" s="323" t="s">
        <v>1083</v>
      </c>
      <c r="B63" s="654"/>
      <c r="C63" s="657">
        <v>1.0</v>
      </c>
      <c r="D63" s="654"/>
      <c r="E63" s="654"/>
      <c r="F63" s="657">
        <v>1.0</v>
      </c>
      <c r="G63" s="648">
        <v>45.0</v>
      </c>
      <c r="H63" s="648" t="s">
        <v>1026</v>
      </c>
      <c r="M63" s="656" t="str">
        <f t="shared" si="1"/>
        <v>да</v>
      </c>
    </row>
    <row r="64">
      <c r="A64" s="323" t="s">
        <v>1084</v>
      </c>
      <c r="B64" s="654"/>
      <c r="C64" s="657">
        <v>1.0</v>
      </c>
      <c r="D64" s="654"/>
      <c r="E64" s="654"/>
      <c r="F64" s="657">
        <v>1.0</v>
      </c>
      <c r="G64" s="648">
        <v>45.0</v>
      </c>
      <c r="H64" s="648" t="s">
        <v>1026</v>
      </c>
      <c r="M64" s="656" t="str">
        <f t="shared" si="1"/>
        <v>да</v>
      </c>
    </row>
    <row r="65">
      <c r="A65" s="323" t="s">
        <v>1085</v>
      </c>
      <c r="B65" s="654"/>
      <c r="C65" s="657">
        <v>1.0</v>
      </c>
      <c r="D65" s="654"/>
      <c r="E65" s="654"/>
      <c r="F65" s="657">
        <v>1.0</v>
      </c>
      <c r="G65" s="648">
        <v>45.0</v>
      </c>
      <c r="H65" s="648" t="s">
        <v>1058</v>
      </c>
      <c r="M65" s="656" t="str">
        <f t="shared" si="1"/>
        <v>нетнетнетнетнет</v>
      </c>
    </row>
    <row r="66">
      <c r="A66" s="323" t="s">
        <v>1086</v>
      </c>
      <c r="B66" s="654"/>
      <c r="C66" s="657">
        <v>1.0</v>
      </c>
      <c r="D66" s="654"/>
      <c r="E66" s="654"/>
      <c r="F66" s="657">
        <v>1.0</v>
      </c>
      <c r="G66" s="648">
        <v>45.0</v>
      </c>
      <c r="H66" s="648" t="s">
        <v>1026</v>
      </c>
      <c r="M66" s="656" t="str">
        <f t="shared" si="1"/>
        <v>да</v>
      </c>
    </row>
    <row r="67">
      <c r="A67" s="323" t="s">
        <v>1087</v>
      </c>
      <c r="B67" s="654"/>
      <c r="C67" s="657">
        <v>1.0</v>
      </c>
      <c r="D67" s="654"/>
      <c r="E67" s="654"/>
      <c r="F67" s="657">
        <v>1.0</v>
      </c>
      <c r="G67" s="648">
        <v>45.0</v>
      </c>
      <c r="H67" s="648" t="s">
        <v>1026</v>
      </c>
      <c r="M67" s="656" t="str">
        <f t="shared" si="1"/>
        <v>да</v>
      </c>
    </row>
    <row r="68" ht="9.0" customHeight="1">
      <c r="G68" s="648"/>
      <c r="H68" s="648"/>
      <c r="M68" s="656" t="str">
        <f t="shared" si="1"/>
        <v>нетнетнетнетнет</v>
      </c>
    </row>
    <row r="69">
      <c r="A69" s="323" t="s">
        <v>1088</v>
      </c>
      <c r="B69" s="654"/>
      <c r="C69" s="654"/>
      <c r="D69" s="654"/>
      <c r="E69" s="654"/>
      <c r="F69" s="654"/>
      <c r="G69" s="648">
        <v>0.0</v>
      </c>
      <c r="H69" s="648" t="s">
        <v>1026</v>
      </c>
      <c r="M69" s="656" t="str">
        <f t="shared" si="1"/>
        <v>нетнетнетнетнет</v>
      </c>
    </row>
    <row r="70">
      <c r="A70" s="323" t="s">
        <v>1090</v>
      </c>
      <c r="B70" s="654"/>
      <c r="C70" s="657">
        <v>1.0</v>
      </c>
      <c r="D70" s="654"/>
      <c r="E70" s="654"/>
      <c r="F70" s="657">
        <v>1.0</v>
      </c>
      <c r="G70" s="648">
        <v>45.0</v>
      </c>
      <c r="H70" s="648" t="s">
        <v>1037</v>
      </c>
      <c r="M70" s="656" t="str">
        <f t="shared" si="1"/>
        <v>нетнетнетнетнет</v>
      </c>
    </row>
    <row r="71">
      <c r="A71" s="323" t="s">
        <v>1091</v>
      </c>
      <c r="B71" s="654"/>
      <c r="C71" s="657">
        <v>1.0</v>
      </c>
      <c r="D71" s="654"/>
      <c r="E71" s="654"/>
      <c r="F71" s="657">
        <v>1.0</v>
      </c>
      <c r="G71" s="648">
        <v>45.0</v>
      </c>
      <c r="H71" s="648" t="s">
        <v>1026</v>
      </c>
      <c r="M71" s="656" t="str">
        <f t="shared" si="1"/>
        <v>да</v>
      </c>
    </row>
    <row r="72">
      <c r="A72" s="323" t="s">
        <v>1092</v>
      </c>
      <c r="B72" s="654"/>
      <c r="C72" s="657">
        <v>1.0</v>
      </c>
      <c r="D72" s="654"/>
      <c r="E72" s="654"/>
      <c r="F72" s="657">
        <v>1.0</v>
      </c>
      <c r="G72" s="648">
        <v>45.0</v>
      </c>
      <c r="H72" s="648" t="s">
        <v>1037</v>
      </c>
      <c r="M72" s="656" t="str">
        <f t="shared" si="1"/>
        <v>нетнетнетнетнет</v>
      </c>
    </row>
    <row r="73">
      <c r="A73" s="323" t="s">
        <v>1093</v>
      </c>
      <c r="B73" s="654"/>
      <c r="C73" s="657">
        <v>1.0</v>
      </c>
      <c r="D73" s="654"/>
      <c r="E73" s="654"/>
      <c r="F73" s="657">
        <v>1.0</v>
      </c>
      <c r="G73" s="648">
        <v>45.0</v>
      </c>
      <c r="H73" s="648" t="s">
        <v>1026</v>
      </c>
      <c r="M73" s="656" t="str">
        <f t="shared" si="1"/>
        <v>да</v>
      </c>
    </row>
    <row r="74">
      <c r="A74" s="323" t="s">
        <v>1094</v>
      </c>
      <c r="B74" s="654"/>
      <c r="C74" s="657">
        <v>1.0</v>
      </c>
      <c r="D74" s="654"/>
      <c r="E74" s="654"/>
      <c r="F74" s="657">
        <v>1.0</v>
      </c>
      <c r="G74" s="648">
        <v>45.0</v>
      </c>
      <c r="H74" s="648" t="s">
        <v>1026</v>
      </c>
      <c r="M74" s="656" t="str">
        <f t="shared" si="1"/>
        <v>да</v>
      </c>
    </row>
    <row r="75" ht="9.0" customHeight="1">
      <c r="G75" s="648"/>
      <c r="H75" s="648"/>
      <c r="M75" s="656" t="str">
        <f t="shared" si="1"/>
        <v>нетнетнетнетнет</v>
      </c>
    </row>
    <row r="76">
      <c r="A76" s="323" t="s">
        <v>1096</v>
      </c>
      <c r="B76" s="654"/>
      <c r="C76" s="654"/>
      <c r="D76" s="657">
        <v>1.0</v>
      </c>
      <c r="E76" s="654"/>
      <c r="F76" s="657">
        <v>1.0</v>
      </c>
      <c r="G76" s="648">
        <v>65.0</v>
      </c>
      <c r="H76" s="648" t="s">
        <v>1058</v>
      </c>
      <c r="M76" s="656" t="str">
        <f t="shared" si="1"/>
        <v>нетнетнетнетнет</v>
      </c>
    </row>
    <row r="77">
      <c r="A77" s="323" t="s">
        <v>1097</v>
      </c>
      <c r="B77" s="654"/>
      <c r="C77" s="654"/>
      <c r="D77" s="654"/>
      <c r="E77" s="654"/>
      <c r="F77" s="654"/>
      <c r="G77" s="648">
        <v>0.0</v>
      </c>
      <c r="H77" s="648" t="s">
        <v>1058</v>
      </c>
      <c r="M77" s="656" t="str">
        <f t="shared" si="1"/>
        <v>нетнетнетнетнет</v>
      </c>
    </row>
    <row r="78">
      <c r="A78" s="323" t="s">
        <v>1098</v>
      </c>
      <c r="B78" s="654"/>
      <c r="C78" s="654"/>
      <c r="D78" s="654"/>
      <c r="E78" s="654"/>
      <c r="F78" s="654"/>
      <c r="G78" s="648">
        <v>0.0</v>
      </c>
      <c r="H78" s="648" t="s">
        <v>1099</v>
      </c>
      <c r="K78" s="255"/>
      <c r="M78" s="656" t="str">
        <f t="shared" si="1"/>
        <v>нетнетнетнетнет</v>
      </c>
    </row>
    <row r="79" ht="9.0" customHeight="1">
      <c r="G79" s="648"/>
      <c r="H79" s="648"/>
      <c r="M79" s="656" t="str">
        <f t="shared" si="1"/>
        <v>нетнетнетнетнет</v>
      </c>
    </row>
    <row r="80">
      <c r="A80" s="323" t="s">
        <v>1101</v>
      </c>
      <c r="B80" s="654"/>
      <c r="C80" s="657">
        <v>1.0</v>
      </c>
      <c r="D80" s="654"/>
      <c r="E80" s="654"/>
      <c r="F80" s="657">
        <v>1.0</v>
      </c>
      <c r="G80" s="648">
        <v>45.0</v>
      </c>
      <c r="H80" s="648" t="s">
        <v>1102</v>
      </c>
      <c r="M80" s="656" t="str">
        <f t="shared" si="1"/>
        <v>нетнетнетнетнет</v>
      </c>
    </row>
    <row r="81">
      <c r="A81" s="323" t="s">
        <v>1103</v>
      </c>
      <c r="B81" s="654"/>
      <c r="C81" s="654"/>
      <c r="D81" s="654"/>
      <c r="E81" s="654"/>
      <c r="F81" s="654"/>
      <c r="G81" s="648">
        <v>0.0</v>
      </c>
      <c r="H81" s="648" t="s">
        <v>1054</v>
      </c>
      <c r="M81" s="656" t="str">
        <f t="shared" si="1"/>
        <v>нетнетнетнетнет</v>
      </c>
    </row>
    <row r="82" ht="9.0" customHeight="1">
      <c r="G82" s="648"/>
      <c r="H82" s="648"/>
      <c r="M82" s="656" t="str">
        <f t="shared" si="1"/>
        <v>нетнетнетнетнет</v>
      </c>
    </row>
    <row r="83">
      <c r="A83" s="323" t="s">
        <v>1104</v>
      </c>
      <c r="B83" s="654"/>
      <c r="C83" s="657">
        <v>1.0</v>
      </c>
      <c r="D83" s="654"/>
      <c r="E83" s="654"/>
      <c r="F83" s="657">
        <v>1.0</v>
      </c>
      <c r="G83" s="648">
        <v>45.0</v>
      </c>
      <c r="H83" s="648" t="s">
        <v>1026</v>
      </c>
      <c r="M83" s="656" t="str">
        <f t="shared" si="1"/>
        <v>да</v>
      </c>
    </row>
    <row r="84">
      <c r="A84" s="323" t="s">
        <v>1105</v>
      </c>
      <c r="B84" s="654"/>
      <c r="C84" s="657">
        <v>1.0</v>
      </c>
      <c r="D84" s="654"/>
      <c r="E84" s="654"/>
      <c r="F84" s="657">
        <v>1.0</v>
      </c>
      <c r="G84" s="648">
        <v>45.0</v>
      </c>
      <c r="H84" s="648" t="s">
        <v>1026</v>
      </c>
      <c r="M84" s="656" t="str">
        <f t="shared" si="1"/>
        <v>да</v>
      </c>
    </row>
    <row r="85">
      <c r="A85" s="323" t="s">
        <v>1107</v>
      </c>
      <c r="B85" s="654"/>
      <c r="C85" s="657">
        <v>1.0</v>
      </c>
      <c r="D85" s="654"/>
      <c r="E85" s="654"/>
      <c r="F85" s="657">
        <v>1.0</v>
      </c>
      <c r="G85" s="648">
        <v>45.0</v>
      </c>
      <c r="H85" s="648" t="s">
        <v>543</v>
      </c>
      <c r="M85" s="656" t="str">
        <f t="shared" si="1"/>
        <v>нетнетнетнетнет</v>
      </c>
    </row>
    <row r="86">
      <c r="M86" s="656"/>
    </row>
  </sheetData>
  <mergeCells count="12">
    <mergeCell ref="K1:K2"/>
    <mergeCell ref="L1:L2"/>
    <mergeCell ref="B1:B2"/>
    <mergeCell ref="A1:A2"/>
    <mergeCell ref="C1:C2"/>
    <mergeCell ref="D1:D2"/>
    <mergeCell ref="E1:E2"/>
    <mergeCell ref="G1:G2"/>
    <mergeCell ref="I1:I2"/>
    <mergeCell ref="J1:J2"/>
    <mergeCell ref="H1:H2"/>
    <mergeCell ref="F1:F2"/>
  </mergeCells>
  <drawing r:id="rId1"/>
</worksheet>
</file>