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isie" sheetId="1" state="visible" r:id="rId1"/>
    <sheet xmlns:r="http://schemas.openxmlformats.org/officeDocument/2006/relationships" name="Fus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rgb="00F2F2F2"/>
      </patternFill>
    </fill>
    <fill>
      <patternFill patternType="solid">
        <fgColor rgb="00FFF6CC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1" pivotButton="0" quotePrefix="0" xfId="0"/>
    <xf numFmtId="0" fontId="3" fillId="2" borderId="1" pivotButton="0" quotePrefix="0" xfId="0"/>
    <xf numFmtId="0" fontId="3" fillId="0" borderId="1" pivotButton="0" quotePrefix="0" xfId="0"/>
    <xf numFmtId="0" fontId="3" fillId="3" borderId="1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width="34" customWidth="1" min="1" max="1"/>
    <col width="26" customWidth="1" min="2" max="2"/>
    <col width="26" customWidth="1" min="3" max="3"/>
    <col width="26" customWidth="1" min="4" max="4"/>
    <col width="26" customWidth="1" min="5" max="5"/>
  </cols>
  <sheetData>
    <row r="1">
      <c r="A1" s="1" t="inlineStr">
        <is>
          <t>Outil de saisie – CDD d’usage Formateur (NEXT FORMA)</t>
        </is>
      </c>
    </row>
    <row r="2"/>
    <row r="3">
      <c r="A3" s="2" t="inlineStr">
        <is>
          <t>1) Coordonnées de l'organisme (fixes)</t>
        </is>
      </c>
    </row>
    <row r="4">
      <c r="A4" s="3" t="inlineStr">
        <is>
          <t>Dénomination</t>
        </is>
      </c>
      <c r="B4" s="3" t="inlineStr">
        <is>
          <t>NEXT FORMA</t>
        </is>
      </c>
    </row>
    <row r="5">
      <c r="A5" s="3" t="inlineStr">
        <is>
          <t>Adresse</t>
        </is>
      </c>
      <c r="B5" s="3" t="inlineStr">
        <is>
          <t>77 rue du Rocher, 75008 Paris</t>
        </is>
      </c>
    </row>
    <row r="6">
      <c r="A6" s="3" t="inlineStr">
        <is>
          <t>SIRET</t>
        </is>
      </c>
      <c r="B6" s="3" t="inlineStr">
        <is>
          <t>51833310900040</t>
        </is>
      </c>
    </row>
    <row r="7">
      <c r="A7" s="3" t="inlineStr">
        <is>
          <t>Code APE</t>
        </is>
      </c>
      <c r="B7" s="3" t="inlineStr">
        <is>
          <t>8559A</t>
        </is>
      </c>
    </row>
    <row r="8">
      <c r="A8" s="3" t="inlineStr">
        <is>
          <t>Téléphone</t>
        </is>
      </c>
      <c r="B8" s="3" t="inlineStr">
        <is>
          <t>09 72 31 90 58</t>
        </is>
      </c>
    </row>
    <row r="9">
      <c r="A9" s="3" t="inlineStr">
        <is>
          <t>Représentant légal (qualité + nom)</t>
        </is>
      </c>
      <c r="B9" s="3" t="inlineStr">
        <is>
          <t>Gérant – OINOUNOU Patrick</t>
        </is>
      </c>
    </row>
    <row r="10"/>
    <row r="11">
      <c r="A11" s="2" t="inlineStr">
        <is>
          <t>2) Informations du salarié</t>
        </is>
      </c>
    </row>
    <row r="12">
      <c r="A12" s="3" t="inlineStr">
        <is>
          <t>Nom</t>
        </is>
      </c>
      <c r="B12" s="3" t="inlineStr"/>
    </row>
    <row r="13">
      <c r="A13" s="3" t="inlineStr">
        <is>
          <t>Prénom</t>
        </is>
      </c>
      <c r="B13" s="3" t="inlineStr"/>
    </row>
    <row r="14">
      <c r="A14" s="3" t="inlineStr">
        <is>
          <t>Date de naissance (JJ/MM/AAAA)</t>
        </is>
      </c>
      <c r="B14" s="3" t="inlineStr"/>
    </row>
    <row r="15">
      <c r="A15" s="3" t="inlineStr">
        <is>
          <t>Lieu de naissance</t>
        </is>
      </c>
      <c r="B15" s="3" t="inlineStr"/>
    </row>
    <row r="16">
      <c r="A16" s="3" t="inlineStr">
        <is>
          <t>Adresse</t>
        </is>
      </c>
      <c r="B16" s="3" t="inlineStr"/>
    </row>
    <row r="17">
      <c r="A17" s="3" t="inlineStr">
        <is>
          <t>N° Sécurité sociale</t>
        </is>
      </c>
      <c r="B17" s="3" t="inlineStr"/>
    </row>
    <row r="18"/>
    <row r="19">
      <c r="A19" s="2" t="inlineStr">
        <is>
          <t>3) Informations de la mission</t>
        </is>
      </c>
    </row>
    <row r="20">
      <c r="A20" s="3" t="inlineStr">
        <is>
          <t>Intitulé de l'action de formation</t>
        </is>
      </c>
      <c r="B20" s="3" t="inlineStr"/>
    </row>
    <row r="21">
      <c r="A21" s="3" t="inlineStr">
        <is>
          <t>Identité du stagiaire</t>
        </is>
      </c>
      <c r="B21" s="3" t="inlineStr"/>
    </row>
    <row r="22">
      <c r="A22" s="3" t="inlineStr">
        <is>
          <t>Modalité (présence / visioconférence)</t>
        </is>
      </c>
      <c r="B22" s="3" t="inlineStr"/>
    </row>
    <row r="23">
      <c r="A23" s="3" t="inlineStr">
        <is>
          <t>Lieu de travail (si présence)</t>
        </is>
      </c>
      <c r="B23" s="3" t="inlineStr"/>
    </row>
    <row r="24">
      <c r="A24" s="3" t="inlineStr">
        <is>
          <t>Date de début (JJ/MM/AAAA)</t>
        </is>
      </c>
      <c r="B24" s="3" t="inlineStr"/>
    </row>
    <row r="25">
      <c r="A25" s="3" t="inlineStr">
        <is>
          <t>Date de fin (JJ/MM/AAAA)</t>
        </is>
      </c>
      <c r="B25" s="3" t="inlineStr"/>
    </row>
    <row r="26">
      <c r="A26" s="3" t="inlineStr">
        <is>
          <t>Durée du contrat (mois)</t>
        </is>
      </c>
      <c r="B26" s="3" t="inlineStr"/>
    </row>
    <row r="27">
      <c r="A27" s="3" t="inlineStr">
        <is>
          <t>Intensité hebdomadaire (heures/semaine)</t>
        </is>
      </c>
      <c r="B27" s="3" t="inlineStr"/>
    </row>
    <row r="28">
      <c r="A28" s="3" t="inlineStr">
        <is>
          <t>Heures d’animation (H_a)</t>
        </is>
      </c>
      <c r="B28" s="3" t="inlineStr"/>
    </row>
    <row r="30">
      <c r="A30" s="2" t="inlineStr">
        <is>
          <t>4) Rémunération et calculs</t>
        </is>
      </c>
    </row>
    <row r="31">
      <c r="A31" s="4" t="inlineStr">
        <is>
          <t>Élément</t>
        </is>
      </c>
      <c r="B31" s="4" t="inlineStr">
        <is>
          <t>Valeur / Formule</t>
        </is>
      </c>
      <c r="C31" s="4" t="inlineStr">
        <is>
          <t>Symbole</t>
        </is>
      </c>
      <c r="D31" s="4" t="inlineStr">
        <is>
          <t>Commentaires</t>
        </is>
      </c>
    </row>
    <row r="32">
      <c r="A32" s="3" t="inlineStr">
        <is>
          <t>Taux horaire brut (€)</t>
        </is>
      </c>
      <c r="B32" s="5" t="n"/>
      <c r="C32" s="3" t="inlineStr">
        <is>
          <t>T_H</t>
        </is>
      </c>
      <c r="D32" s="3" t="inlineStr">
        <is>
          <t>Saisir le taux horaire brut</t>
        </is>
      </c>
    </row>
    <row r="33">
      <c r="A33" s="3" t="inlineStr">
        <is>
          <t>Heures d’animation</t>
        </is>
      </c>
      <c r="B33" s="5">
        <f>INDEX($B$1:$B$200,MATCH("Heures d’animation (H_a)",$A$1:$A$200,0))</f>
        <v/>
      </c>
      <c r="C33" s="3" t="inlineStr">
        <is>
          <t>H_A</t>
        </is>
      </c>
      <c r="D33" s="3" t="inlineStr">
        <is>
          <t>Recopie auto depuis mission</t>
        </is>
      </c>
    </row>
    <row r="34">
      <c r="A34" s="3" t="inlineStr">
        <is>
          <t>Heures de préparation</t>
        </is>
      </c>
      <c r="B34" s="6">
        <f>B33*28/72</f>
        <v/>
      </c>
      <c r="C34" s="3" t="inlineStr">
        <is>
          <t>H_P</t>
        </is>
      </c>
      <c r="D34" s="3" t="inlineStr">
        <is>
          <t>Règle 28/72</t>
        </is>
      </c>
    </row>
    <row r="35">
      <c r="A35" s="3" t="inlineStr">
        <is>
          <t>Total heures rémunérées</t>
        </is>
      </c>
      <c r="B35" s="6">
        <f>B33+B34</f>
        <v/>
      </c>
      <c r="C35" s="3" t="inlineStr">
        <is>
          <t>H_T</t>
        </is>
      </c>
      <c r="D35" s="3" t="inlineStr">
        <is>
          <t>H_a + H_p</t>
        </is>
      </c>
    </row>
    <row r="36">
      <c r="A36" s="3" t="inlineStr">
        <is>
          <t>Montant brut (hors indemnités)</t>
        </is>
      </c>
      <c r="B36" s="6">
        <f>B35*B32</f>
        <v/>
      </c>
      <c r="C36" s="3" t="inlineStr">
        <is>
          <t>M_BRUT</t>
        </is>
      </c>
      <c r="D36" s="3" t="inlineStr">
        <is>
          <t>H_t × T_h</t>
        </is>
      </c>
    </row>
    <row r="37">
      <c r="A37" s="3" t="inlineStr">
        <is>
          <t>Indemnité de congés (12 %)</t>
        </is>
      </c>
      <c r="B37" s="6">
        <f>B36*12/100</f>
        <v/>
      </c>
      <c r="C37" s="3" t="inlineStr">
        <is>
          <t>CP_12</t>
        </is>
      </c>
      <c r="D37" s="3" t="inlineStr">
        <is>
          <t>Convention OF – 12%</t>
        </is>
      </c>
    </row>
    <row r="38">
      <c r="A38" s="3" t="inlineStr">
        <is>
          <t>Prime d’usage (6 %)</t>
        </is>
      </c>
      <c r="B38" s="6">
        <f>B36*6/100</f>
        <v/>
      </c>
      <c r="C38" s="3" t="inlineStr">
        <is>
          <t>PU_6</t>
        </is>
      </c>
      <c r="D38" s="3" t="inlineStr">
        <is>
          <t>Usage CDD OF – 6%</t>
        </is>
      </c>
    </row>
    <row r="39">
      <c r="A39" s="3" t="inlineStr">
        <is>
          <t>Total à verser</t>
        </is>
      </c>
      <c r="B39" s="6">
        <f>B36+B37+B38</f>
        <v/>
      </c>
      <c r="C39" s="3" t="inlineStr">
        <is>
          <t>TOTAL</t>
        </is>
      </c>
      <c r="D39" s="3" t="inlineStr">
        <is>
          <t>Somme due</t>
        </is>
      </c>
    </row>
  </sheetData>
  <mergeCells count="5">
    <mergeCell ref="A1:E1"/>
    <mergeCell ref="A3:E3"/>
    <mergeCell ref="A11:E11"/>
    <mergeCell ref="A19:E19"/>
    <mergeCell ref="A30:E30"/>
  </mergeCells>
  <dataValidations count="1">
    <dataValidation sqref="B22" showErrorMessage="1" showInputMessage="1" allowBlank="1" type="list">
      <formula1>"présence,visioconférence"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EMP_DENOMINATION</t>
        </is>
      </c>
      <c r="B1" s="7" t="inlineStr">
        <is>
          <t>EMP_ADRESSE</t>
        </is>
      </c>
      <c r="C1" s="7" t="inlineStr">
        <is>
          <t>EMP_SIRET</t>
        </is>
      </c>
      <c r="D1" s="7" t="inlineStr">
        <is>
          <t>EMP_APE</t>
        </is>
      </c>
      <c r="E1" s="7" t="inlineStr">
        <is>
          <t>EMP_TEL</t>
        </is>
      </c>
      <c r="F1" s="7" t="inlineStr">
        <is>
          <t>EMP_REPRESENTANT</t>
        </is>
      </c>
      <c r="G1" s="7" t="inlineStr">
        <is>
          <t>SAL_NOM</t>
        </is>
      </c>
      <c r="H1" s="7" t="inlineStr">
        <is>
          <t>SAL_PRENOM</t>
        </is>
      </c>
      <c r="I1" s="7" t="inlineStr">
        <is>
          <t>SAL_NAISS</t>
        </is>
      </c>
      <c r="J1" s="7" t="inlineStr">
        <is>
          <t>SAL_LIEU_NAISS</t>
        </is>
      </c>
      <c r="K1" s="7" t="inlineStr">
        <is>
          <t>SAL_ADRESSE</t>
        </is>
      </c>
      <c r="L1" s="7" t="inlineStr">
        <is>
          <t>SAL_SECU</t>
        </is>
      </c>
      <c r="M1" s="7" t="inlineStr">
        <is>
          <t>AF_INTITULE</t>
        </is>
      </c>
      <c r="N1" s="7" t="inlineStr">
        <is>
          <t>AF_STAGIAIRE</t>
        </is>
      </c>
      <c r="O1" s="7" t="inlineStr">
        <is>
          <t>AF_MODALITE</t>
        </is>
      </c>
      <c r="P1" s="7" t="inlineStr">
        <is>
          <t>AF_LIEU</t>
        </is>
      </c>
      <c r="Q1" s="7" t="inlineStr">
        <is>
          <t>PERIODE_DEB</t>
        </is>
      </c>
      <c r="R1" s="7" t="inlineStr">
        <is>
          <t>PERIODE_FIN</t>
        </is>
      </c>
      <c r="S1" s="7" t="inlineStr">
        <is>
          <t>DUREE_MOIS</t>
        </is>
      </c>
      <c r="T1" s="7" t="inlineStr">
        <is>
          <t>INTENS_HEBDO</t>
        </is>
      </c>
      <c r="U1" s="7" t="inlineStr">
        <is>
          <t>H_ANIM</t>
        </is>
      </c>
      <c r="V1" s="7" t="inlineStr">
        <is>
          <t>H_PREP</t>
        </is>
      </c>
      <c r="W1" s="7" t="inlineStr">
        <is>
          <t>H_TOTAL</t>
        </is>
      </c>
      <c r="X1" s="7" t="inlineStr">
        <is>
          <t>TAUX_H</t>
        </is>
      </c>
      <c r="Y1" s="7" t="inlineStr">
        <is>
          <t>MONTANT_BRUT</t>
        </is>
      </c>
      <c r="Z1" s="7" t="inlineStr">
        <is>
          <t>CONGES_12</t>
        </is>
      </c>
      <c r="AA1" s="7" t="inlineStr">
        <is>
          <t>PRIME_USAGE_6</t>
        </is>
      </c>
      <c r="AB1" s="7" t="inlineStr">
        <is>
          <t>TOTAL_VERSER</t>
        </is>
      </c>
    </row>
    <row r="2">
      <c r="A2" t="inlineStr">
        <is>
          <t>NEXT FORMA</t>
        </is>
      </c>
      <c r="B2" t="inlineStr">
        <is>
          <t>77 rue du Rocher, 75008 Paris</t>
        </is>
      </c>
      <c r="C2" t="inlineStr">
        <is>
          <t>51833310900040</t>
        </is>
      </c>
      <c r="D2" t="inlineStr">
        <is>
          <t>8559A</t>
        </is>
      </c>
      <c r="E2" t="inlineStr">
        <is>
          <t>09 72 31 90 58</t>
        </is>
      </c>
      <c r="F2" t="inlineStr">
        <is>
          <t>Gérant – OINOUNOU Patrick</t>
        </is>
      </c>
      <c r="G2">
        <f>Saisie!B12</f>
        <v/>
      </c>
      <c r="H2">
        <f>Saisie!B13</f>
        <v/>
      </c>
      <c r="I2">
        <f>Saisie!B14</f>
        <v/>
      </c>
      <c r="J2">
        <f>Saisie!B15</f>
        <v/>
      </c>
      <c r="K2">
        <f>Saisie!B5</f>
        <v/>
      </c>
      <c r="L2">
        <f>Saisie!B17</f>
        <v/>
      </c>
      <c r="M2">
        <f>Saisie!B20</f>
        <v/>
      </c>
      <c r="N2">
        <f>Saisie!B21</f>
        <v/>
      </c>
      <c r="O2">
        <f>Saisie!B22</f>
        <v/>
      </c>
      <c r="P2">
        <f>Saisie!B23</f>
        <v/>
      </c>
      <c r="Q2">
        <f>Saisie!B24</f>
        <v/>
      </c>
      <c r="R2">
        <f>Saisie!B25</f>
        <v/>
      </c>
      <c r="S2">
        <f>Saisie!B26</f>
        <v/>
      </c>
      <c r="T2">
        <f>Saisie!B27</f>
        <v/>
      </c>
      <c r="U2">
        <f>Saisie!B28</f>
        <v/>
      </c>
      <c r="V2">
        <f>Saisie!B34</f>
        <v/>
      </c>
      <c r="W2">
        <f>Saisie!B35</f>
        <v/>
      </c>
      <c r="X2">
        <f>Saisie!B32</f>
        <v/>
      </c>
      <c r="Y2">
        <f>Saisie!B36</f>
        <v/>
      </c>
      <c r="Z2">
        <f>Saisie!B37</f>
        <v/>
      </c>
      <c r="AA2">
        <f>Saisie!B38</f>
        <v/>
      </c>
      <c r="AB2">
        <f>Saisie!B39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2025-08-13T16:24:52Z</dcterms:created>
  <dcterms:modified xmlns:dcterms="http://purl.org/dc/terms/" xmlns:xsi="http://www.w3.org/2001/XMLSchema-instance" xsi:type="dcterms:W3CDTF">2025-08-13T16:24:52Z</dcterms:modified>
</cp:coreProperties>
</file>