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homework/homework8/"/>
    </mc:Choice>
  </mc:AlternateContent>
  <xr:revisionPtr revIDLastSave="0" documentId="13_ncr:1_{02C5004F-FA0E-1443-821A-75A452EF69C3}" xr6:coauthVersionLast="47" xr6:coauthVersionMax="47" xr10:uidLastSave="{00000000-0000-0000-0000-000000000000}"/>
  <bookViews>
    <workbookView xWindow="0" yWindow="500" windowWidth="28800" windowHeight="15800" xr2:uid="{7EF95E53-AE1A-574E-8CC3-ACC0CE7169B6}"/>
  </bookViews>
  <sheets>
    <sheet name="raw-data" sheetId="1" r:id="rId1"/>
    <sheet name="Model" sheetId="2" r:id="rId2"/>
    <sheet name="Sensitivity Report 1" sheetId="3" r:id="rId3"/>
    <sheet name="Sensitivity Report 2" sheetId="4" r:id="rId4"/>
    <sheet name="Question 7+8 Quiz" sheetId="5" r:id="rId5"/>
  </sheets>
  <definedNames>
    <definedName name="solver_adj" localSheetId="1" hidden="1">Model!$I$2:$I$6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Model!$B$8</definedName>
    <definedName name="solver_lhs2" localSheetId="1" hidden="1">Model!$C$8</definedName>
    <definedName name="solver_lhs3" localSheetId="1" hidden="1">Model!$D$8</definedName>
    <definedName name="solver_lhs4" localSheetId="1" hidden="1">Model!$E$8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opt" localSheetId="1" hidden="1">Model!$H$8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hs1" localSheetId="1" hidden="1">Model!$B$7</definedName>
    <definedName name="solver_rhs2" localSheetId="1" hidden="1">Model!$C$7</definedName>
    <definedName name="solver_rhs3" localSheetId="1" hidden="1">Model!$D$7</definedName>
    <definedName name="solver_rhs4" localSheetId="1" hidden="1">Model!$E$7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I8" i="2"/>
  <c r="A1" i="2" a="1"/>
  <c r="A1" i="2" s="1"/>
  <c r="H6" i="2" l="1"/>
  <c r="B8" i="2"/>
  <c r="H5" i="2"/>
  <c r="G8" i="2"/>
  <c r="F8" i="2"/>
  <c r="H2" i="2"/>
  <c r="D8" i="2"/>
  <c r="H4" i="2"/>
  <c r="C8" i="2"/>
  <c r="H3" i="2"/>
  <c r="E8" i="2"/>
  <c r="H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<sst xmlns="http://schemas.openxmlformats.org/spreadsheetml/2006/main" count="117" uniqueCount="60">
  <si>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Resistors</t>
  </si>
  <si>
    <t>Memory chips</t>
  </si>
  <si>
    <t>Assembly hours</t>
  </si>
  <si>
    <t>HyperLink</t>
  </si>
  <si>
    <t>FastLink</t>
  </si>
  <si>
    <t>SpeedLink</t>
  </si>
  <si>
    <t>MicroLink</t>
  </si>
  <si>
    <t>EtherLink</t>
  </si>
  <si>
    <t>Selling price (per unit)</t>
  </si>
  <si>
    <t>rows</t>
  </si>
  <si>
    <t>Printed Circuit Board (sq in)</t>
  </si>
  <si>
    <t>Manufacturing Costs (per unit)</t>
  </si>
  <si>
    <t>Amount produced of each product</t>
  </si>
  <si>
    <t>Constraints</t>
  </si>
  <si>
    <t>Totals</t>
  </si>
  <si>
    <t>Microsoft Excel 16.66 Sensitivity Report</t>
  </si>
  <si>
    <t>Worksheet: [data.xlsx]Model</t>
  </si>
  <si>
    <t>Report Created: 11/16/22 2:47:00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</si>
  <si>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</si>
  <si>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</si>
  <si>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</si>
  <si>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</si>
  <si>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</si>
  <si>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</si>
  <si>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</si>
  <si>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</si>
  <si>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</si>
  <si>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</si>
  <si>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</si>
  <si>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</si>
  <si>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</si>
  <si>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</si>
  <si>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</si>
  <si>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</si>
  <si>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$I$2</t>
  </si>
  <si>
    <t>HyperLink Amount produced of each product</t>
  </si>
  <si>
    <t>$I$3</t>
  </si>
  <si>
    <t>FastLink Amount produced of each product</t>
  </si>
  <si>
    <t>$I$4</t>
  </si>
  <si>
    <t>SpeedLink Amount produced of each product</t>
  </si>
  <si>
    <t>$I$5</t>
  </si>
  <si>
    <t>MicroLink Amount produced of each product</t>
  </si>
  <si>
    <t>$I$6</t>
  </si>
  <si>
    <t>EtherLink Amount produced of each product</t>
  </si>
  <si>
    <t>$B$8</t>
  </si>
  <si>
    <t>Totals Printed Circuit Board (sq in)</t>
  </si>
  <si>
    <t>$C$8</t>
  </si>
  <si>
    <t>Totals Resistors</t>
  </si>
  <si>
    <t>$D$8</t>
  </si>
  <si>
    <t>Totals Memory chips</t>
  </si>
  <si>
    <t>$E$8</t>
  </si>
  <si>
    <t>Totals Assembly hours</t>
  </si>
  <si>
    <t>Profit (per unit)</t>
  </si>
  <si>
    <t>MAX</t>
  </si>
  <si>
    <t>MIN</t>
  </si>
  <si>
    <t>DECISION VARS</t>
  </si>
  <si>
    <t>Report Created: 11/18/22 12:26:00 PM</t>
  </si>
  <si>
    <t>Q7 obj val</t>
  </si>
  <si>
    <t>Original Obj Value</t>
  </si>
  <si>
    <t>Profit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</si>
</sst>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Menlo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44" fontId="0" fillId="0" borderId="0" xfId="0" applyNumberFormat="1"/>
    <xf numFmtId="0" fontId="4" fillId="0" borderId="0" xfId="0" applyFont="1"/>
    <xf numFmtId="0" fontId="2" fillId="0" borderId="0" xfId="0" applyFont="1"/>
    <xf numFmtId="0" fontId="3" fillId="0" borderId="1" xfId="0" applyFont="1" applyBorder="1"/>
    <xf numFmtId="44" fontId="3" fillId="0" borderId="1" xfId="1" applyFont="1" applyBorder="1"/>
    <xf numFmtId="44" fontId="0" fillId="0" borderId="1" xfId="1" applyFont="1" applyBorder="1"/>
    <xf numFmtId="0" fontId="5" fillId="3" borderId="2" xfId="0" applyFont="1" applyFill="1" applyBorder="1"/>
    <xf numFmtId="44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6" fillId="0" borderId="2" xfId="0" applyFont="1" applyBorder="1"/>
    <xf numFmtId="0" fontId="8" fillId="0" borderId="0" xfId="0" applyFont="1"/>
    <xf numFmtId="2" fontId="6" fillId="3" borderId="1" xfId="0" applyNumberFormat="1" applyFont="1" applyFill="1" applyBorder="1"/>
    <xf numFmtId="2" fontId="5" fillId="3" borderId="1" xfId="0" applyNumberFormat="1" applyFont="1" applyFill="1" applyBorder="1"/>
    <xf numFmtId="44" fontId="5" fillId="3" borderId="1" xfId="0" applyNumberFormat="1" applyFont="1" applyFill="1" applyBorder="1"/>
    <xf numFmtId="0" fontId="6" fillId="0" borderId="7" xfId="0" applyFont="1" applyBorder="1"/>
    <xf numFmtId="44" fontId="6" fillId="4" borderId="7" xfId="1" applyFont="1" applyFill="1" applyBorder="1"/>
    <xf numFmtId="0" fontId="6" fillId="0" borderId="7" xfId="1" applyNumberFormat="1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0F5-4842-9149-B4B2-76A78868888B}">
  <dimension ref="A1:F7"/>
  <sheetViews>
    <sheetView tabSelected="1" workbookViewId="0">
      <selection activeCell="E7" sqref="E7"/>
    </sheetView>
  </sheetViews>
  <sheetFormatPr baseColWidth="10" defaultRowHeight="16" x14ac:dyDescent="0.2"/>
  <cols>
    <col min="1" max="1" width="26.6640625" bestFit="1" customWidth="1"/>
  </cols>
  <sheetData>
    <row r="1" spans="1:6" x14ac:dyDescent="0.2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10</v>
      </c>
      <c r="B2">
        <v>20</v>
      </c>
      <c r="C2">
        <v>15</v>
      </c>
      <c r="D2">
        <v>10</v>
      </c>
      <c r="E2">
        <v>8</v>
      </c>
      <c r="F2">
        <v>5</v>
      </c>
    </row>
    <row r="3" spans="1:6" x14ac:dyDescent="0.2">
      <c r="A3" t="s">
        <v>0</v>
      </c>
      <c r="B3">
        <v>28</v>
      </c>
      <c r="C3">
        <v>24</v>
      </c>
      <c r="D3">
        <v>18</v>
      </c>
      <c r="E3">
        <v>12</v>
      </c>
      <c r="F3">
        <v>16</v>
      </c>
    </row>
    <row r="4" spans="1:6" x14ac:dyDescent="0.2">
      <c r="A4" t="s">
        <v>1</v>
      </c>
      <c r="B4">
        <v>8</v>
      </c>
      <c r="C4">
        <v>8</v>
      </c>
      <c r="D4">
        <v>4</v>
      </c>
      <c r="E4">
        <v>4</v>
      </c>
      <c r="F4">
        <v>6</v>
      </c>
    </row>
    <row r="5" spans="1:6" x14ac:dyDescent="0.2">
      <c r="A5" t="s">
        <v>2</v>
      </c>
      <c r="B5">
        <v>0.75</v>
      </c>
      <c r="C5">
        <v>0.6</v>
      </c>
      <c r="D5">
        <v>0.5</v>
      </c>
      <c r="E5">
        <v>0.65</v>
      </c>
      <c r="F5">
        <v>1</v>
      </c>
    </row>
    <row r="6" spans="1:6" x14ac:dyDescent="0.2">
      <c r="A6" t="s">
        <v>8</v>
      </c>
      <c r="B6" s="1">
        <v>189</v>
      </c>
      <c r="C6" s="1">
        <v>149</v>
      </c>
      <c r="D6" s="1">
        <v>129</v>
      </c>
      <c r="E6" s="1">
        <v>169</v>
      </c>
      <c r="F6" s="1">
        <v>139</v>
      </c>
    </row>
    <row r="7" spans="1:6" x14ac:dyDescent="0.2">
      <c r="A7" t="s">
        <v>11</v>
      </c>
      <c r="B7" s="1">
        <v>136</v>
      </c>
      <c r="C7" s="1">
        <v>101</v>
      </c>
      <c r="D7" s="1">
        <v>96</v>
      </c>
      <c r="E7" s="1">
        <v>134</v>
      </c>
      <c r="F7" s="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C8A7-9B4C-894D-BD10-4B6FC6557498}">
  <dimension ref="A1:J23"/>
  <sheetViews>
    <sheetView zoomScale="89" workbookViewId="0">
      <selection activeCell="G12" sqref="G12"/>
    </sheetView>
  </sheetViews>
  <sheetFormatPr baseColWidth="10" defaultRowHeight="16" x14ac:dyDescent="0.2"/>
  <cols>
    <col min="1" max="1" width="12.5" bestFit="1" customWidth="1"/>
    <col min="2" max="2" width="24" bestFit="1" customWidth="1"/>
    <col min="3" max="3" width="12.5" bestFit="1" customWidth="1"/>
    <col min="4" max="4" width="12.83203125" bestFit="1" customWidth="1"/>
    <col min="5" max="5" width="14.1640625" bestFit="1" customWidth="1"/>
    <col min="6" max="6" width="19.6640625" bestFit="1" customWidth="1"/>
    <col min="7" max="7" width="26.83203125" bestFit="1" customWidth="1"/>
    <col min="8" max="8" width="14.1640625" bestFit="1" customWidth="1"/>
    <col min="9" max="9" width="29.33203125" bestFit="1" customWidth="1"/>
  </cols>
  <sheetData>
    <row r="1" spans="1:10" x14ac:dyDescent="0.2">
      <c r="A1" s="4" t="str" cm="1">
        <f t="array" ref="A1:G6">TRANSPOSE('raw-data'!A1:F7)</f>
        <v>rows</v>
      </c>
      <c r="B1" s="3" t="str">
        <v>Printed Circuit Board (sq in)</v>
      </c>
      <c r="C1" s="3" t="str">
        <v>Resistors</v>
      </c>
      <c r="D1" s="3" t="str">
        <v>Memory chips</v>
      </c>
      <c r="E1" s="3" t="str">
        <v>Assembly hours</v>
      </c>
      <c r="F1" s="3" t="str">
        <v>Selling price (per unit)</v>
      </c>
      <c r="G1" s="3" t="str">
        <v>Manufacturing Costs (per unit)</v>
      </c>
      <c r="H1" s="4" t="s">
        <v>52</v>
      </c>
      <c r="I1" s="14" t="s">
        <v>12</v>
      </c>
      <c r="J1" s="4"/>
    </row>
    <row r="2" spans="1:10" ht="19" x14ac:dyDescent="0.25">
      <c r="A2" s="17" t="str">
        <v>HyperLink</v>
      </c>
      <c r="B2" s="5">
        <v>20</v>
      </c>
      <c r="C2" s="5">
        <v>28</v>
      </c>
      <c r="D2" s="5">
        <v>8</v>
      </c>
      <c r="E2" s="5">
        <v>0.75</v>
      </c>
      <c r="F2" s="6">
        <v>189</v>
      </c>
      <c r="G2" s="7">
        <v>136</v>
      </c>
      <c r="H2" s="9">
        <f>F2-G2</f>
        <v>53</v>
      </c>
      <c r="I2" s="15">
        <v>0</v>
      </c>
    </row>
    <row r="3" spans="1:10" ht="19" x14ac:dyDescent="0.25">
      <c r="A3" s="17" t="str">
        <v>FastLink</v>
      </c>
      <c r="B3" s="5">
        <v>15</v>
      </c>
      <c r="C3" s="5">
        <v>24</v>
      </c>
      <c r="D3" s="5">
        <v>8</v>
      </c>
      <c r="E3" s="5">
        <v>0.6</v>
      </c>
      <c r="F3" s="6">
        <v>149</v>
      </c>
      <c r="G3" s="7">
        <v>101</v>
      </c>
      <c r="H3" s="9">
        <f t="shared" ref="H3:H6" si="0">F3-G3</f>
        <v>48</v>
      </c>
      <c r="I3" s="15">
        <v>0</v>
      </c>
    </row>
    <row r="4" spans="1:10" ht="19" x14ac:dyDescent="0.25">
      <c r="A4" s="17" t="str">
        <v>SpeedLink</v>
      </c>
      <c r="B4" s="5">
        <v>10</v>
      </c>
      <c r="C4" s="5">
        <v>18</v>
      </c>
      <c r="D4" s="5">
        <v>4</v>
      </c>
      <c r="E4" s="5">
        <v>0.5</v>
      </c>
      <c r="F4" s="6">
        <v>129</v>
      </c>
      <c r="G4" s="7">
        <v>96</v>
      </c>
      <c r="H4" s="9">
        <f t="shared" si="0"/>
        <v>33</v>
      </c>
      <c r="I4" s="15">
        <v>0</v>
      </c>
    </row>
    <row r="5" spans="1:10" ht="19" x14ac:dyDescent="0.25">
      <c r="A5" s="17" t="str">
        <v>MicroLink</v>
      </c>
      <c r="B5" s="5">
        <v>8</v>
      </c>
      <c r="C5" s="5">
        <v>12</v>
      </c>
      <c r="D5" s="5">
        <v>4</v>
      </c>
      <c r="E5" s="5">
        <v>0.65</v>
      </c>
      <c r="F5" s="6">
        <v>169</v>
      </c>
      <c r="G5" s="7">
        <v>134</v>
      </c>
      <c r="H5" s="9">
        <f t="shared" si="0"/>
        <v>35</v>
      </c>
      <c r="I5" s="15">
        <v>7500</v>
      </c>
    </row>
    <row r="6" spans="1:10" ht="19" x14ac:dyDescent="0.25">
      <c r="A6" s="17" t="str">
        <v>EtherLink</v>
      </c>
      <c r="B6" s="5">
        <v>5</v>
      </c>
      <c r="C6" s="5">
        <v>16</v>
      </c>
      <c r="D6" s="5">
        <v>6</v>
      </c>
      <c r="E6" s="5">
        <v>1</v>
      </c>
      <c r="F6" s="6">
        <v>139</v>
      </c>
      <c r="G6" s="7">
        <v>101</v>
      </c>
      <c r="H6" s="9">
        <f t="shared" si="0"/>
        <v>38</v>
      </c>
      <c r="I6" s="15">
        <v>0</v>
      </c>
    </row>
    <row r="7" spans="1:10" ht="17" thickBot="1" x14ac:dyDescent="0.25">
      <c r="A7" s="8" t="s">
        <v>13</v>
      </c>
      <c r="B7" s="18">
        <v>80000</v>
      </c>
      <c r="C7" s="19">
        <v>100000</v>
      </c>
      <c r="D7" s="19">
        <v>30000</v>
      </c>
      <c r="E7" s="19">
        <v>5000</v>
      </c>
      <c r="F7" s="20" t="s">
        <v>53</v>
      </c>
      <c r="G7" s="20" t="s">
        <v>54</v>
      </c>
      <c r="H7" s="20" t="s">
        <v>53</v>
      </c>
      <c r="I7" s="20" t="s">
        <v>55</v>
      </c>
    </row>
    <row r="8" spans="1:10" ht="17" thickBot="1" x14ac:dyDescent="0.25">
      <c r="A8" s="16" t="s">
        <v>14</v>
      </c>
      <c r="B8" s="21">
        <f>SUMPRODUCT(B2:B6, $I$2:$I$6)</f>
        <v>60000</v>
      </c>
      <c r="C8" s="21">
        <f t="shared" ref="C8:D8" si="1">SUMPRODUCT(C2:C6, $I$2:$I$6)</f>
        <v>90000</v>
      </c>
      <c r="D8" s="21">
        <f t="shared" si="1"/>
        <v>30000</v>
      </c>
      <c r="E8" s="21">
        <f>SUMPRODUCT(E2:E6, $I$2:$I$6)</f>
        <v>4875</v>
      </c>
      <c r="F8" s="22">
        <f t="shared" ref="F8:G8" si="2">SUMPRODUCT(F2:F6, $I$2:$I$6)</f>
        <v>1267500</v>
      </c>
      <c r="G8" s="22">
        <f t="shared" si="2"/>
        <v>1005000</v>
      </c>
      <c r="H8" s="22">
        <f>SUMPRODUCT(H2:H6, $I$2:$I$6)</f>
        <v>262500</v>
      </c>
      <c r="I8" s="23">
        <f>SUM(I2:I6)</f>
        <v>7500</v>
      </c>
    </row>
    <row r="11" spans="1:10" x14ac:dyDescent="0.2">
      <c r="H11" s="2"/>
    </row>
    <row r="23" spans="2:2" x14ac:dyDescent="0.2">
      <c r="B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3D52-4C2E-744D-B25E-37025FEF4BE9}">
  <dimension ref="A1:H21"/>
  <sheetViews>
    <sheetView showGridLines="0" zoomScale="96" workbookViewId="0">
      <selection activeCell="H12" sqref="H12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38.332031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4" t="s">
        <v>15</v>
      </c>
    </row>
    <row r="2" spans="1:8" x14ac:dyDescent="0.2">
      <c r="A2" s="4" t="s">
        <v>16</v>
      </c>
    </row>
    <row r="3" spans="1:8" x14ac:dyDescent="0.2">
      <c r="A3" s="4" t="s">
        <v>17</v>
      </c>
    </row>
    <row r="6" spans="1:8" ht="17" thickBot="1" x14ac:dyDescent="0.25">
      <c r="A6" t="s">
        <v>18</v>
      </c>
    </row>
    <row r="7" spans="1:8" x14ac:dyDescent="0.2">
      <c r="B7" s="12"/>
      <c r="C7" s="12"/>
      <c r="D7" s="12" t="s">
        <v>21</v>
      </c>
      <c r="E7" s="12" t="s">
        <v>23</v>
      </c>
      <c r="F7" s="12" t="s">
        <v>25</v>
      </c>
      <c r="G7" s="12" t="s">
        <v>27</v>
      </c>
      <c r="H7" s="12" t="s">
        <v>27</v>
      </c>
    </row>
    <row r="8" spans="1:8" ht="17" thickBot="1" x14ac:dyDescent="0.25">
      <c r="B8" s="13" t="s">
        <v>19</v>
      </c>
      <c r="C8" s="13" t="s">
        <v>20</v>
      </c>
      <c r="D8" s="13" t="s">
        <v>22</v>
      </c>
      <c r="E8" s="13" t="s">
        <v>24</v>
      </c>
      <c r="F8" s="13" t="s">
        <v>26</v>
      </c>
      <c r="G8" s="13" t="s">
        <v>28</v>
      </c>
      <c r="H8" s="13" t="s">
        <v>29</v>
      </c>
    </row>
    <row r="9" spans="1:8" x14ac:dyDescent="0.2">
      <c r="B9" s="10" t="s">
        <v>34</v>
      </c>
      <c r="C9" s="10" t="s">
        <v>35</v>
      </c>
      <c r="D9" s="10">
        <v>0</v>
      </c>
      <c r="E9" s="10">
        <v>-11.66666666666667</v>
      </c>
      <c r="F9" s="10">
        <v>53</v>
      </c>
      <c r="G9" s="10">
        <v>11.66666666666667</v>
      </c>
      <c r="H9" s="10">
        <v>1E+30</v>
      </c>
    </row>
    <row r="10" spans="1:8" x14ac:dyDescent="0.2">
      <c r="B10" s="10" t="s">
        <v>36</v>
      </c>
      <c r="C10" s="10" t="s">
        <v>37</v>
      </c>
      <c r="D10" s="10">
        <v>0</v>
      </c>
      <c r="E10" s="10">
        <v>-16</v>
      </c>
      <c r="F10" s="10">
        <v>48</v>
      </c>
      <c r="G10" s="10">
        <v>16</v>
      </c>
      <c r="H10" s="10">
        <v>1E+30</v>
      </c>
    </row>
    <row r="11" spans="1:8" x14ac:dyDescent="0.2">
      <c r="B11" s="10" t="s">
        <v>38</v>
      </c>
      <c r="C11" s="10" t="s">
        <v>39</v>
      </c>
      <c r="D11" s="10">
        <v>1666.6666666666665</v>
      </c>
      <c r="E11" s="10">
        <v>0</v>
      </c>
      <c r="F11" s="10">
        <v>33</v>
      </c>
      <c r="G11" s="10">
        <v>15</v>
      </c>
      <c r="H11" s="10">
        <v>0.99999999999999634</v>
      </c>
    </row>
    <row r="12" spans="1:8" x14ac:dyDescent="0.2">
      <c r="B12" s="10" t="s">
        <v>40</v>
      </c>
      <c r="C12" s="10" t="s">
        <v>41</v>
      </c>
      <c r="D12" s="10">
        <v>5833.3333333333339</v>
      </c>
      <c r="E12" s="10">
        <v>0</v>
      </c>
      <c r="F12" s="10">
        <v>32</v>
      </c>
      <c r="G12" s="10">
        <v>0.99999999999999634</v>
      </c>
      <c r="H12" s="10">
        <v>5.2727272727272734</v>
      </c>
    </row>
    <row r="13" spans="1:8" ht="17" thickBot="1" x14ac:dyDescent="0.25">
      <c r="B13" s="11" t="s">
        <v>42</v>
      </c>
      <c r="C13" s="11" t="s">
        <v>43</v>
      </c>
      <c r="D13" s="11">
        <v>0</v>
      </c>
      <c r="E13" s="11">
        <v>-9.6666666666666679</v>
      </c>
      <c r="F13" s="11">
        <v>38</v>
      </c>
      <c r="G13" s="11">
        <v>9.6666666666666679</v>
      </c>
      <c r="H13" s="11">
        <v>1E+30</v>
      </c>
    </row>
    <row r="15" spans="1:8" ht="17" thickBot="1" x14ac:dyDescent="0.25">
      <c r="A15" t="s">
        <v>13</v>
      </c>
    </row>
    <row r="16" spans="1:8" x14ac:dyDescent="0.2">
      <c r="B16" s="12"/>
      <c r="C16" s="12"/>
      <c r="D16" s="12" t="s">
        <v>21</v>
      </c>
      <c r="E16" s="12" t="s">
        <v>30</v>
      </c>
      <c r="F16" s="12" t="s">
        <v>32</v>
      </c>
      <c r="G16" s="12" t="s">
        <v>27</v>
      </c>
      <c r="H16" s="12" t="s">
        <v>27</v>
      </c>
    </row>
    <row r="17" spans="2:8" ht="17" thickBot="1" x14ac:dyDescent="0.25">
      <c r="B17" s="13" t="s">
        <v>19</v>
      </c>
      <c r="C17" s="13" t="s">
        <v>20</v>
      </c>
      <c r="D17" s="13" t="s">
        <v>22</v>
      </c>
      <c r="E17" s="13" t="s">
        <v>31</v>
      </c>
      <c r="F17" s="13" t="s">
        <v>33</v>
      </c>
      <c r="G17" s="13" t="s">
        <v>28</v>
      </c>
      <c r="H17" s="13" t="s">
        <v>29</v>
      </c>
    </row>
    <row r="18" spans="2:8" x14ac:dyDescent="0.2">
      <c r="B18" s="10" t="s">
        <v>44</v>
      </c>
      <c r="C18" s="10" t="s">
        <v>45</v>
      </c>
      <c r="D18" s="10">
        <v>63333.333333333336</v>
      </c>
      <c r="E18" s="10">
        <v>0</v>
      </c>
      <c r="F18" s="10">
        <v>80000</v>
      </c>
      <c r="G18" s="10">
        <v>1E+30</v>
      </c>
      <c r="H18" s="10">
        <v>16666.666666666672</v>
      </c>
    </row>
    <row r="19" spans="2:8" x14ac:dyDescent="0.2">
      <c r="B19" s="10" t="s">
        <v>46</v>
      </c>
      <c r="C19" s="10" t="s">
        <v>47</v>
      </c>
      <c r="D19" s="10">
        <v>100000</v>
      </c>
      <c r="E19" s="10">
        <v>0.16666666666666607</v>
      </c>
      <c r="F19" s="10">
        <v>100000</v>
      </c>
      <c r="G19" s="10">
        <v>35000</v>
      </c>
      <c r="H19" s="10">
        <v>9999.9999999999982</v>
      </c>
    </row>
    <row r="20" spans="2:8" x14ac:dyDescent="0.2">
      <c r="B20" s="10" t="s">
        <v>48</v>
      </c>
      <c r="C20" s="10" t="s">
        <v>49</v>
      </c>
      <c r="D20" s="10">
        <v>30000</v>
      </c>
      <c r="E20" s="10">
        <v>7.5000000000000018</v>
      </c>
      <c r="F20" s="10">
        <v>30000</v>
      </c>
      <c r="G20" s="10">
        <v>1578.9473684210536</v>
      </c>
      <c r="H20" s="10">
        <v>7777.7777777777801</v>
      </c>
    </row>
    <row r="21" spans="2:8" ht="17" thickBot="1" x14ac:dyDescent="0.25">
      <c r="B21" s="11" t="s">
        <v>50</v>
      </c>
      <c r="C21" s="11" t="s">
        <v>51</v>
      </c>
      <c r="D21" s="11">
        <v>4625</v>
      </c>
      <c r="E21" s="11">
        <v>0</v>
      </c>
      <c r="F21" s="11">
        <v>5000</v>
      </c>
      <c r="G21" s="11">
        <v>1E+30</v>
      </c>
      <c r="H21" s="11">
        <v>375.00000000000023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6C5F-A424-3A47-BC39-4F788DD7F68C}">
  <dimension ref="A1:H21"/>
  <sheetViews>
    <sheetView showGridLines="0" workbookViewId="0">
      <selection activeCell="E32" sqref="E32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38.33203125" bestFit="1" customWidth="1"/>
    <col min="4" max="4" width="6.1640625" bestFit="1" customWidth="1"/>
    <col min="5" max="5" width="8.1640625" bestFit="1" customWidth="1"/>
    <col min="6" max="6" width="10" bestFit="1" customWidth="1"/>
    <col min="7" max="7" width="12.1640625" bestFit="1" customWidth="1"/>
    <col min="8" max="8" width="9.33203125" bestFit="1" customWidth="1"/>
  </cols>
  <sheetData>
    <row r="1" spans="1:8" x14ac:dyDescent="0.2">
      <c r="A1" s="4" t="s">
        <v>15</v>
      </c>
    </row>
    <row r="2" spans="1:8" x14ac:dyDescent="0.2">
      <c r="A2" s="4" t="s">
        <v>16</v>
      </c>
    </row>
    <row r="3" spans="1:8" x14ac:dyDescent="0.2">
      <c r="A3" s="4" t="s">
        <v>56</v>
      </c>
    </row>
    <row r="6" spans="1:8" ht="17" thickBot="1" x14ac:dyDescent="0.25">
      <c r="A6" t="s">
        <v>18</v>
      </c>
    </row>
    <row r="7" spans="1:8" x14ac:dyDescent="0.2">
      <c r="B7" s="12"/>
      <c r="C7" s="12"/>
      <c r="D7" s="12" t="s">
        <v>21</v>
      </c>
      <c r="E7" s="12" t="s">
        <v>23</v>
      </c>
      <c r="F7" s="12" t="s">
        <v>25</v>
      </c>
      <c r="G7" s="12" t="s">
        <v>27</v>
      </c>
      <c r="H7" s="12" t="s">
        <v>27</v>
      </c>
    </row>
    <row r="8" spans="1:8" ht="17" thickBot="1" x14ac:dyDescent="0.25">
      <c r="B8" s="13" t="s">
        <v>19</v>
      </c>
      <c r="C8" s="13" t="s">
        <v>20</v>
      </c>
      <c r="D8" s="13" t="s">
        <v>22</v>
      </c>
      <c r="E8" s="13" t="s">
        <v>24</v>
      </c>
      <c r="F8" s="13" t="s">
        <v>26</v>
      </c>
      <c r="G8" s="13" t="s">
        <v>28</v>
      </c>
      <c r="H8" s="13" t="s">
        <v>29</v>
      </c>
    </row>
    <row r="9" spans="1:8" x14ac:dyDescent="0.2">
      <c r="B9" s="10" t="s">
        <v>34</v>
      </c>
      <c r="C9" s="10" t="s">
        <v>35</v>
      </c>
      <c r="D9" s="10">
        <v>0</v>
      </c>
      <c r="E9" s="10">
        <v>-17.000000000000004</v>
      </c>
      <c r="F9" s="10">
        <v>53</v>
      </c>
      <c r="G9" s="10">
        <v>17.000000000000004</v>
      </c>
      <c r="H9" s="10">
        <v>1E+30</v>
      </c>
    </row>
    <row r="10" spans="1:8" x14ac:dyDescent="0.2">
      <c r="B10" s="10" t="s">
        <v>36</v>
      </c>
      <c r="C10" s="10" t="s">
        <v>37</v>
      </c>
      <c r="D10" s="10">
        <v>0</v>
      </c>
      <c r="E10" s="10">
        <v>-22</v>
      </c>
      <c r="F10" s="10">
        <v>48</v>
      </c>
      <c r="G10" s="10">
        <v>22</v>
      </c>
      <c r="H10" s="10">
        <v>1E+30</v>
      </c>
    </row>
    <row r="11" spans="1:8" x14ac:dyDescent="0.2">
      <c r="B11" s="10" t="s">
        <v>38</v>
      </c>
      <c r="C11" s="10" t="s">
        <v>39</v>
      </c>
      <c r="D11" s="10">
        <v>0</v>
      </c>
      <c r="E11" s="10">
        <v>-1.999999999999998</v>
      </c>
      <c r="F11" s="10">
        <v>33</v>
      </c>
      <c r="G11" s="10">
        <v>1.999999999999998</v>
      </c>
      <c r="H11" s="10">
        <v>1E+30</v>
      </c>
    </row>
    <row r="12" spans="1:8" x14ac:dyDescent="0.2">
      <c r="B12" s="10" t="s">
        <v>40</v>
      </c>
      <c r="C12" s="10" t="s">
        <v>41</v>
      </c>
      <c r="D12" s="10">
        <v>7500</v>
      </c>
      <c r="E12" s="10">
        <v>0</v>
      </c>
      <c r="F12" s="10">
        <v>35</v>
      </c>
      <c r="G12" s="10">
        <v>1E+30</v>
      </c>
      <c r="H12" s="10">
        <v>1.999999999999998</v>
      </c>
    </row>
    <row r="13" spans="1:8" ht="17" thickBot="1" x14ac:dyDescent="0.25">
      <c r="B13" s="11" t="s">
        <v>42</v>
      </c>
      <c r="C13" s="11" t="s">
        <v>43</v>
      </c>
      <c r="D13" s="11">
        <v>0</v>
      </c>
      <c r="E13" s="11">
        <v>-14.500000000000004</v>
      </c>
      <c r="F13" s="11">
        <v>38</v>
      </c>
      <c r="G13" s="11">
        <v>14.500000000000004</v>
      </c>
      <c r="H13" s="11">
        <v>1E+30</v>
      </c>
    </row>
    <row r="15" spans="1:8" ht="17" thickBot="1" x14ac:dyDescent="0.25">
      <c r="A15" t="s">
        <v>13</v>
      </c>
    </row>
    <row r="16" spans="1:8" x14ac:dyDescent="0.2">
      <c r="B16" s="12"/>
      <c r="C16" s="12"/>
      <c r="D16" s="12" t="s">
        <v>21</v>
      </c>
      <c r="E16" s="12" t="s">
        <v>30</v>
      </c>
      <c r="F16" s="12" t="s">
        <v>32</v>
      </c>
      <c r="G16" s="12" t="s">
        <v>27</v>
      </c>
      <c r="H16" s="12" t="s">
        <v>27</v>
      </c>
    </row>
    <row r="17" spans="2:8" ht="17" thickBot="1" x14ac:dyDescent="0.25">
      <c r="B17" s="13" t="s">
        <v>19</v>
      </c>
      <c r="C17" s="13" t="s">
        <v>20</v>
      </c>
      <c r="D17" s="13" t="s">
        <v>22</v>
      </c>
      <c r="E17" s="13" t="s">
        <v>31</v>
      </c>
      <c r="F17" s="13" t="s">
        <v>33</v>
      </c>
      <c r="G17" s="13" t="s">
        <v>28</v>
      </c>
      <c r="H17" s="13" t="s">
        <v>29</v>
      </c>
    </row>
    <row r="18" spans="2:8" x14ac:dyDescent="0.2">
      <c r="B18" s="10" t="s">
        <v>44</v>
      </c>
      <c r="C18" s="10" t="s">
        <v>45</v>
      </c>
      <c r="D18" s="10">
        <v>60000</v>
      </c>
      <c r="E18" s="10">
        <v>0</v>
      </c>
      <c r="F18" s="10">
        <v>80000</v>
      </c>
      <c r="G18" s="10">
        <v>1E+30</v>
      </c>
      <c r="H18" s="10">
        <v>20000.000000000004</v>
      </c>
    </row>
    <row r="19" spans="2:8" x14ac:dyDescent="0.2">
      <c r="B19" s="10" t="s">
        <v>46</v>
      </c>
      <c r="C19" s="10" t="s">
        <v>47</v>
      </c>
      <c r="D19" s="10">
        <v>90000</v>
      </c>
      <c r="E19" s="10">
        <v>0</v>
      </c>
      <c r="F19" s="10">
        <v>100000</v>
      </c>
      <c r="G19" s="10">
        <v>1E+30</v>
      </c>
      <c r="H19" s="10">
        <v>9999.9999999999982</v>
      </c>
    </row>
    <row r="20" spans="2:8" x14ac:dyDescent="0.2">
      <c r="B20" s="10" t="s">
        <v>48</v>
      </c>
      <c r="C20" s="10" t="s">
        <v>49</v>
      </c>
      <c r="D20" s="10">
        <v>30000</v>
      </c>
      <c r="E20" s="10">
        <v>8.75</v>
      </c>
      <c r="F20" s="10">
        <v>30000</v>
      </c>
      <c r="G20" s="10">
        <v>769.23076923077133</v>
      </c>
      <c r="H20" s="10">
        <v>30000.000000000015</v>
      </c>
    </row>
    <row r="21" spans="2:8" ht="17" thickBot="1" x14ac:dyDescent="0.25">
      <c r="B21" s="11" t="s">
        <v>50</v>
      </c>
      <c r="C21" s="11" t="s">
        <v>51</v>
      </c>
      <c r="D21" s="11">
        <v>4875</v>
      </c>
      <c r="E21" s="11">
        <v>0</v>
      </c>
      <c r="F21" s="11">
        <v>5000</v>
      </c>
      <c r="G21" s="11">
        <v>1E+30</v>
      </c>
      <c r="H21" s="11">
        <v>125.00000000000034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951D-BC93-8A47-ADBD-52F1D2A722AB}">
  <dimension ref="B5:D6"/>
  <sheetViews>
    <sheetView workbookViewId="0">
      <selection activeCell="D6" sqref="D6"/>
    </sheetView>
  </sheetViews>
  <sheetFormatPr baseColWidth="10" defaultRowHeight="16" x14ac:dyDescent="0.2"/>
  <cols>
    <col min="2" max="2" width="12.6640625" bestFit="1" customWidth="1"/>
    <col min="3" max="3" width="21.6640625" bestFit="1" customWidth="1"/>
  </cols>
  <sheetData>
    <row r="5" spans="2:4" ht="21" x14ac:dyDescent="0.25">
      <c r="B5" s="26" t="s">
        <v>57</v>
      </c>
      <c r="C5" s="26" t="s">
        <v>58</v>
      </c>
      <c r="D5" t="s">
        <v>59</v>
      </c>
    </row>
    <row r="6" spans="2:4" ht="21" x14ac:dyDescent="0.25">
      <c r="B6" s="24">
        <v>262500</v>
      </c>
      <c r="C6" s="25">
        <v>241666.67</v>
      </c>
      <c r="D6">
        <f>B6-C6</f>
        <v>20833.329999999987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raw-data</vt:lpstr>
      <vt:lpstr>Model</vt:lpstr>
      <vt:lpstr>Sensitivity Report 1</vt:lpstr>
      <vt:lpstr>Sensitivity Report 2</vt:lpstr>
      <vt:lpstr>Question 7+8 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2022-11-16T18:39:59Z</dcterms:created>
  <dcterms:modified xsi:type="dcterms:W3CDTF">2022-11-18T18:22:02Z</dcterms:modified>
</cp:coreProperties>
</file>