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unka\Projektek\Personal Inflation Calculator\"/>
    </mc:Choice>
  </mc:AlternateContent>
  <bookViews>
    <workbookView xWindow="0" yWindow="0" windowWidth="21570" windowHeight="7560" activeTab="2"/>
  </bookViews>
  <sheets>
    <sheet name="140csop_indexek" sheetId="3" r:id="rId1"/>
    <sheet name="140csop_súlyok" sheetId="6" r:id="rId2"/>
    <sheet name="Számolótábla" sheetId="5" r:id="rId3"/>
    <sheet name="Besorolás készítő" sheetId="4" r:id="rId4"/>
    <sheet name="mindösszesen indexek" sheetId="7" r:id="rId5"/>
  </sheets>
  <definedNames>
    <definedName name="_xlnm._FilterDatabase" localSheetId="0" hidden="1">'140csop_indexek'!$A$2:$BW$144</definedName>
    <definedName name="_xlnm._FilterDatabase" localSheetId="1" hidden="1">'140csop_súlyok'!$A$2:$I$144</definedName>
    <definedName name="_xlnm._FilterDatabase" localSheetId="3" hidden="1">'Besorolás készítő'!$A$2:$F$143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 s="1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F12" i="5" a="1"/>
  <c r="F12" i="5" s="1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P12" i="5" a="1"/>
  <c r="P12" i="5" s="1"/>
  <c r="Q12" i="5" a="1"/>
  <c r="Q12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P13" i="5" a="1"/>
  <c r="P13" i="5" s="1"/>
  <c r="Q13" i="5" a="1"/>
  <c r="Q13" i="5" s="1"/>
  <c r="F14" i="5" a="1"/>
  <c r="F14" i="5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/>
  <c r="O16" i="5" a="1"/>
  <c r="O16" i="5" s="1"/>
  <c r="P16" i="5" a="1"/>
  <c r="P16" i="5" s="1"/>
  <c r="Q16" i="5" a="1"/>
  <c r="Q16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 s="1"/>
  <c r="L17" i="5" a="1"/>
  <c r="L17" i="5" s="1"/>
  <c r="M17" i="5" a="1"/>
  <c r="M17" i="5" s="1"/>
  <c r="N17" i="5" a="1"/>
  <c r="N17" i="5" s="1"/>
  <c r="O17" i="5" a="1"/>
  <c r="O17" i="5" s="1"/>
  <c r="P17" i="5" a="1"/>
  <c r="P17" i="5" s="1"/>
  <c r="Q17" i="5" a="1"/>
  <c r="Q17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F19" i="5" a="1"/>
  <c r="F19" i="5" s="1"/>
  <c r="G19" i="5" a="1"/>
  <c r="G19" i="5" s="1"/>
  <c r="H19" i="5" a="1"/>
  <c r="H19" i="5" s="1"/>
  <c r="I19" i="5" a="1"/>
  <c r="I19" i="5" s="1"/>
  <c r="J19" i="5" a="1"/>
  <c r="J19" i="5" s="1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 s="1"/>
  <c r="Q19" i="5" a="1"/>
  <c r="Q19" i="5" s="1"/>
  <c r="F20" i="5" a="1"/>
  <c r="F20" i="5" s="1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F21" i="5" a="1"/>
  <c r="F21" i="5" s="1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F26" i="5" a="1"/>
  <c r="F26" i="5" s="1"/>
  <c r="G26" i="5" a="1"/>
  <c r="G26" i="5" s="1"/>
  <c r="H26" i="5" a="1"/>
  <c r="H26" i="5" s="1"/>
  <c r="I26" i="5" a="1"/>
  <c r="I26" i="5" s="1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F27" i="5" a="1"/>
  <c r="F27" i="5" s="1"/>
  <c r="G27" i="5" a="1"/>
  <c r="G27" i="5" s="1"/>
  <c r="H27" i="5" a="1"/>
  <c r="H27" i="5" s="1"/>
  <c r="I27" i="5" a="1"/>
  <c r="I27" i="5" s="1"/>
  <c r="J27" i="5" a="1"/>
  <c r="J27" i="5" s="1"/>
  <c r="K27" i="5" a="1"/>
  <c r="K27" i="5" s="1"/>
  <c r="L27" i="5" a="1"/>
  <c r="L27" i="5" s="1"/>
  <c r="M27" i="5" a="1"/>
  <c r="M27" i="5" s="1"/>
  <c r="N27" i="5" a="1"/>
  <c r="N27" i="5" s="1"/>
  <c r="O27" i="5" a="1"/>
  <c r="O27" i="5" s="1"/>
  <c r="P27" i="5" a="1"/>
  <c r="P27" i="5" s="1"/>
  <c r="Q27" i="5" a="1"/>
  <c r="Q27" i="5" s="1"/>
  <c r="F28" i="5" a="1"/>
  <c r="F28" i="5" s="1"/>
  <c r="G28" i="5" a="1"/>
  <c r="G28" i="5" s="1"/>
  <c r="H28" i="5" a="1"/>
  <c r="H28" i="5" s="1"/>
  <c r="I28" i="5" a="1"/>
  <c r="I28" i="5" s="1"/>
  <c r="J28" i="5" a="1"/>
  <c r="J28" i="5" s="1"/>
  <c r="K28" i="5" a="1"/>
  <c r="K28" i="5" s="1"/>
  <c r="L28" i="5" a="1"/>
  <c r="L28" i="5" s="1"/>
  <c r="M28" i="5" a="1"/>
  <c r="M28" i="5" s="1"/>
  <c r="N28" i="5" a="1"/>
  <c r="N28" i="5" s="1"/>
  <c r="O28" i="5" a="1"/>
  <c r="O28" i="5" s="1"/>
  <c r="P28" i="5" a="1"/>
  <c r="P28" i="5" s="1"/>
  <c r="Q28" i="5" a="1"/>
  <c r="Q28" i="5" s="1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K29" i="5" a="1"/>
  <c r="K29" i="5" s="1"/>
  <c r="L29" i="5" a="1"/>
  <c r="L29" i="5" s="1"/>
  <c r="M29" i="5" a="1"/>
  <c r="M29" i="5" s="1"/>
  <c r="N29" i="5" a="1"/>
  <c r="N29" i="5" s="1"/>
  <c r="O29" i="5" a="1"/>
  <c r="O29" i="5" s="1"/>
  <c r="P29" i="5" a="1"/>
  <c r="P29" i="5" s="1"/>
  <c r="Q29" i="5" a="1"/>
  <c r="Q29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 s="1"/>
  <c r="Q4" i="5" a="1"/>
  <c r="Q4" i="5" s="1"/>
  <c r="E27" i="5" l="1"/>
  <c r="E28" i="5"/>
  <c r="E29" i="5"/>
  <c r="E26" i="5"/>
  <c r="E23" i="5"/>
  <c r="E24" i="5"/>
  <c r="E25" i="5"/>
  <c r="E22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K11" i="4"/>
  <c r="B29" i="5"/>
  <c r="C29" i="5"/>
  <c r="D29" i="5"/>
  <c r="AA29" i="5" a="1"/>
  <c r="AA29" i="5" s="1"/>
  <c r="AQ29" i="5" a="1"/>
  <c r="AQ29" i="5" s="1"/>
  <c r="BG29" i="5" a="1"/>
  <c r="BG29" i="5" s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4" i="5"/>
  <c r="C20" i="5"/>
  <c r="C21" i="5"/>
  <c r="C22" i="5"/>
  <c r="C23" i="5"/>
  <c r="C24" i="5"/>
  <c r="C25" i="5"/>
  <c r="C26" i="5"/>
  <c r="C27" i="5"/>
  <c r="C28" i="5"/>
  <c r="B28" i="5"/>
  <c r="K15" i="4"/>
  <c r="U29" i="5" l="1" a="1"/>
  <c r="U29" i="5" s="1"/>
  <c r="BS29" i="5" a="1"/>
  <c r="BS29" i="5" s="1"/>
  <c r="BP29" i="5" a="1"/>
  <c r="BP29" i="5" s="1"/>
  <c r="BR29" i="5" a="1"/>
  <c r="BR29" i="5" s="1"/>
  <c r="BO29" i="5" a="1"/>
  <c r="BO29" i="5" s="1"/>
  <c r="BQ29" i="5" a="1"/>
  <c r="BQ29" i="5" s="1"/>
  <c r="BC29" i="5" a="1"/>
  <c r="BC29" i="5" s="1"/>
  <c r="AM29" i="5" a="1"/>
  <c r="AM29" i="5" s="1"/>
  <c r="W29" i="5" a="1"/>
  <c r="W29" i="5" s="1"/>
  <c r="AY29" i="5" a="1"/>
  <c r="AY29" i="5" s="1"/>
  <c r="AI29" i="5" a="1"/>
  <c r="AI29" i="5" s="1"/>
  <c r="S29" i="5" a="1"/>
  <c r="S29" i="5" s="1"/>
  <c r="BS28" i="5" a="1"/>
  <c r="BS28" i="5" s="1"/>
  <c r="BO28" i="5" a="1"/>
  <c r="BO28" i="5" s="1"/>
  <c r="BQ28" i="5" a="1"/>
  <c r="BQ28" i="5" s="1"/>
  <c r="BR28" i="5" a="1"/>
  <c r="BR28" i="5" s="1"/>
  <c r="BP28" i="5" a="1"/>
  <c r="BP28" i="5" s="1"/>
  <c r="BL28" i="5" a="1"/>
  <c r="BL28" i="5" s="1"/>
  <c r="BK29" i="5" a="1"/>
  <c r="BK29" i="5" s="1"/>
  <c r="AU29" i="5" a="1"/>
  <c r="AU29" i="5" s="1"/>
  <c r="AE29" i="5" a="1"/>
  <c r="AE29" i="5" s="1"/>
  <c r="BL29" i="5" a="1"/>
  <c r="BL29" i="5" s="1"/>
  <c r="BH29" i="5" a="1"/>
  <c r="BH29" i="5" s="1"/>
  <c r="BD29" i="5" a="1"/>
  <c r="BD29" i="5" s="1"/>
  <c r="AZ29" i="5" a="1"/>
  <c r="AZ29" i="5" s="1"/>
  <c r="AV29" i="5" a="1"/>
  <c r="AV29" i="5" s="1"/>
  <c r="AR29" i="5" a="1"/>
  <c r="AR29" i="5" s="1"/>
  <c r="AN29" i="5" a="1"/>
  <c r="AN29" i="5" s="1"/>
  <c r="AJ29" i="5" a="1"/>
  <c r="AJ29" i="5" s="1"/>
  <c r="AF29" i="5" a="1"/>
  <c r="AF29" i="5" s="1"/>
  <c r="AB29" i="5" a="1"/>
  <c r="AB29" i="5" s="1"/>
  <c r="X29" i="5" a="1"/>
  <c r="X29" i="5" s="1"/>
  <c r="T29" i="5" a="1"/>
  <c r="T29" i="5" s="1"/>
  <c r="BN29" i="5" a="1"/>
  <c r="BN29" i="5" s="1"/>
  <c r="BJ29" i="5" a="1"/>
  <c r="BJ29" i="5" s="1"/>
  <c r="BF29" i="5" a="1"/>
  <c r="BF29" i="5" s="1"/>
  <c r="BB29" i="5" a="1"/>
  <c r="BB29" i="5" s="1"/>
  <c r="AX29" i="5" a="1"/>
  <c r="AX29" i="5" s="1"/>
  <c r="AT29" i="5" a="1"/>
  <c r="AT29" i="5" s="1"/>
  <c r="AP29" i="5" a="1"/>
  <c r="AP29" i="5" s="1"/>
  <c r="AL29" i="5" a="1"/>
  <c r="AL29" i="5" s="1"/>
  <c r="AH29" i="5" a="1"/>
  <c r="AH29" i="5" s="1"/>
  <c r="AD29" i="5" a="1"/>
  <c r="AD29" i="5" s="1"/>
  <c r="Z29" i="5" a="1"/>
  <c r="Z29" i="5" s="1"/>
  <c r="V29" i="5" a="1"/>
  <c r="V29" i="5" s="1"/>
  <c r="R29" i="5" a="1"/>
  <c r="R29" i="5" s="1"/>
  <c r="BM29" i="5" a="1"/>
  <c r="BM29" i="5" s="1"/>
  <c r="BI29" i="5" a="1"/>
  <c r="BI29" i="5" s="1"/>
  <c r="BE29" i="5" a="1"/>
  <c r="BE29" i="5" s="1"/>
  <c r="BA29" i="5" a="1"/>
  <c r="BA29" i="5" s="1"/>
  <c r="AW29" i="5" a="1"/>
  <c r="AW29" i="5" s="1"/>
  <c r="AS29" i="5" a="1"/>
  <c r="AS29" i="5" s="1"/>
  <c r="AO29" i="5" a="1"/>
  <c r="AO29" i="5" s="1"/>
  <c r="AK29" i="5" a="1"/>
  <c r="AK29" i="5" s="1"/>
  <c r="AG29" i="5" a="1"/>
  <c r="AG29" i="5" s="1"/>
  <c r="AC29" i="5" a="1"/>
  <c r="AC29" i="5" s="1"/>
  <c r="Y29" i="5" a="1"/>
  <c r="Y29" i="5" s="1"/>
  <c r="AV28" i="5" a="1"/>
  <c r="AV28" i="5" s="1"/>
  <c r="AF28" i="5" a="1"/>
  <c r="AF28" i="5" s="1"/>
  <c r="BD28" i="5" a="1"/>
  <c r="BD28" i="5" s="1"/>
  <c r="AZ28" i="5" a="1"/>
  <c r="AZ28" i="5" s="1"/>
  <c r="AJ28" i="5" a="1"/>
  <c r="AJ28" i="5" s="1"/>
  <c r="T28" i="5" a="1"/>
  <c r="T28" i="5" s="1"/>
  <c r="BH28" i="5" a="1"/>
  <c r="BH28" i="5" s="1"/>
  <c r="AR28" i="5" a="1"/>
  <c r="AR28" i="5" s="1"/>
  <c r="AB28" i="5" a="1"/>
  <c r="AB28" i="5" s="1"/>
  <c r="AN28" i="5" a="1"/>
  <c r="AN28" i="5" s="1"/>
  <c r="X28" i="5" a="1"/>
  <c r="X28" i="5" s="1"/>
  <c r="BM28" i="5" a="1"/>
  <c r="BM28" i="5" s="1"/>
  <c r="BI28" i="5" a="1"/>
  <c r="BI28" i="5" s="1"/>
  <c r="BE28" i="5" a="1"/>
  <c r="BE28" i="5" s="1"/>
  <c r="BA28" i="5" a="1"/>
  <c r="BA28" i="5" s="1"/>
  <c r="AW28" i="5" a="1"/>
  <c r="AW28" i="5" s="1"/>
  <c r="AS28" i="5" a="1"/>
  <c r="AS28" i="5" s="1"/>
  <c r="AO28" i="5" a="1"/>
  <c r="AO28" i="5" s="1"/>
  <c r="AK28" i="5" a="1"/>
  <c r="AK28" i="5" s="1"/>
  <c r="AG28" i="5" a="1"/>
  <c r="AG28" i="5" s="1"/>
  <c r="AC28" i="5" a="1"/>
  <c r="AC28" i="5" s="1"/>
  <c r="Y28" i="5" a="1"/>
  <c r="Y28" i="5" s="1"/>
  <c r="U28" i="5" a="1"/>
  <c r="U28" i="5" s="1"/>
  <c r="BK28" i="5" a="1"/>
  <c r="BK28" i="5" s="1"/>
  <c r="BG28" i="5" a="1"/>
  <c r="BG28" i="5" s="1"/>
  <c r="BC28" i="5" a="1"/>
  <c r="BC28" i="5" s="1"/>
  <c r="AY28" i="5" a="1"/>
  <c r="AY28" i="5" s="1"/>
  <c r="AU28" i="5" a="1"/>
  <c r="AU28" i="5" s="1"/>
  <c r="AQ28" i="5" a="1"/>
  <c r="AQ28" i="5" s="1"/>
  <c r="AM28" i="5" a="1"/>
  <c r="AM28" i="5" s="1"/>
  <c r="AI28" i="5" a="1"/>
  <c r="AI28" i="5" s="1"/>
  <c r="AE28" i="5" a="1"/>
  <c r="AE28" i="5" s="1"/>
  <c r="AA28" i="5" a="1"/>
  <c r="AA28" i="5" s="1"/>
  <c r="W28" i="5" a="1"/>
  <c r="W28" i="5" s="1"/>
  <c r="S28" i="5" a="1"/>
  <c r="S28" i="5" s="1"/>
  <c r="BN28" i="5" a="1"/>
  <c r="BN28" i="5" s="1"/>
  <c r="BJ28" i="5" a="1"/>
  <c r="BJ28" i="5" s="1"/>
  <c r="BF28" i="5" a="1"/>
  <c r="BF28" i="5" s="1"/>
  <c r="BB28" i="5" a="1"/>
  <c r="BB28" i="5" s="1"/>
  <c r="AX28" i="5" a="1"/>
  <c r="AX28" i="5" s="1"/>
  <c r="AT28" i="5" a="1"/>
  <c r="AT28" i="5" s="1"/>
  <c r="AP28" i="5" a="1"/>
  <c r="AP28" i="5" s="1"/>
  <c r="AL28" i="5" a="1"/>
  <c r="AL28" i="5" s="1"/>
  <c r="AH28" i="5" a="1"/>
  <c r="AH28" i="5" s="1"/>
  <c r="AD28" i="5" a="1"/>
  <c r="AD28" i="5" s="1"/>
  <c r="Z28" i="5" a="1"/>
  <c r="Z28" i="5" s="1"/>
  <c r="V28" i="5" a="1"/>
  <c r="V28" i="5" s="1"/>
  <c r="R28" i="5" a="1"/>
  <c r="R28" i="5" s="1"/>
  <c r="B5" i="5"/>
  <c r="AR5" i="5" s="1" a="1"/>
  <c r="AR5" i="5" s="1"/>
  <c r="C5" i="5"/>
  <c r="B6" i="5"/>
  <c r="AN6" i="5" s="1" a="1"/>
  <c r="AN6" i="5" s="1"/>
  <c r="C6" i="5"/>
  <c r="B7" i="5"/>
  <c r="Y7" i="5" s="1" a="1"/>
  <c r="Y7" i="5" s="1"/>
  <c r="C7" i="5"/>
  <c r="B8" i="5"/>
  <c r="BN8" i="5" s="1" a="1"/>
  <c r="BN8" i="5" s="1"/>
  <c r="C8" i="5"/>
  <c r="B9" i="5"/>
  <c r="T9" i="5" s="1" a="1"/>
  <c r="T9" i="5" s="1"/>
  <c r="C9" i="5"/>
  <c r="B10" i="5"/>
  <c r="AH10" i="5" s="1" a="1"/>
  <c r="AH10" i="5" s="1"/>
  <c r="C10" i="5"/>
  <c r="B11" i="5"/>
  <c r="U11" i="5" s="1" a="1"/>
  <c r="U11" i="5" s="1"/>
  <c r="C11" i="5"/>
  <c r="B12" i="5"/>
  <c r="AH12" i="5" s="1" a="1"/>
  <c r="AH12" i="5" s="1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B21" i="5"/>
  <c r="B22" i="5"/>
  <c r="B23" i="5"/>
  <c r="B24" i="5"/>
  <c r="B25" i="5"/>
  <c r="B26" i="5"/>
  <c r="B27" i="5"/>
  <c r="C4" i="5"/>
  <c r="B4" i="5"/>
  <c r="AH4" i="5" s="1" a="1"/>
  <c r="AH4" i="5" s="1"/>
  <c r="AN5" i="5" a="1"/>
  <c r="AN5" i="5" s="1"/>
  <c r="X6" i="5" a="1"/>
  <c r="X6" i="5" s="1"/>
  <c r="U7" i="5" a="1"/>
  <c r="U7" i="5" s="1"/>
  <c r="AQ7" i="5" a="1"/>
  <c r="AQ7" i="5" s="1"/>
  <c r="BA7" i="5" a="1"/>
  <c r="BA7" i="5" s="1"/>
  <c r="BL7" i="5" a="1"/>
  <c r="BL7" i="5" s="1"/>
  <c r="AX8" i="5" a="1"/>
  <c r="AX8" i="5" s="1"/>
  <c r="S9" i="5" a="1"/>
  <c r="S9" i="5" s="1"/>
  <c r="AC9" i="5" a="1"/>
  <c r="AC9" i="5" s="1"/>
  <c r="AI9" i="5" a="1"/>
  <c r="AI9" i="5" s="1"/>
  <c r="AN9" i="5" a="1"/>
  <c r="AN9" i="5" s="1"/>
  <c r="AY9" i="5" a="1"/>
  <c r="AY9" i="5" s="1"/>
  <c r="BD9" i="5" a="1"/>
  <c r="BD9" i="5" s="1"/>
  <c r="BI9" i="5" a="1"/>
  <c r="BI9" i="5" s="1"/>
  <c r="T11" i="5" a="1"/>
  <c r="T11" i="5" s="1"/>
  <c r="AB11" i="5" a="1"/>
  <c r="AB11" i="5" s="1"/>
  <c r="AF11" i="5" a="1"/>
  <c r="AF11" i="5" s="1"/>
  <c r="AJ11" i="5" a="1"/>
  <c r="AJ11" i="5" s="1"/>
  <c r="AR11" i="5" a="1"/>
  <c r="AR11" i="5" s="1"/>
  <c r="AV11" i="5" a="1"/>
  <c r="AV11" i="5" s="1"/>
  <c r="AZ11" i="5" a="1"/>
  <c r="AZ11" i="5" s="1"/>
  <c r="BH11" i="5" a="1"/>
  <c r="BH11" i="5" s="1"/>
  <c r="BL11" i="5" a="1"/>
  <c r="BL11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AG13" i="5" a="1"/>
  <c r="AG13" i="5" s="1"/>
  <c r="AH13" i="5" a="1"/>
  <c r="AH13" i="5" s="1"/>
  <c r="AI13" i="5" a="1"/>
  <c r="AI13" i="5" s="1"/>
  <c r="AJ13" i="5" a="1"/>
  <c r="AJ13" i="5" s="1"/>
  <c r="AK13" i="5" a="1"/>
  <c r="AK13" i="5" s="1"/>
  <c r="AL13" i="5" a="1"/>
  <c r="AL13" i="5" s="1"/>
  <c r="AM13" i="5" a="1"/>
  <c r="AM13" i="5" s="1"/>
  <c r="AN13" i="5" a="1"/>
  <c r="AN13" i="5" s="1"/>
  <c r="AO13" i="5" a="1"/>
  <c r="AO13" i="5" s="1"/>
  <c r="AP13" i="5" a="1"/>
  <c r="AP13" i="5" s="1"/>
  <c r="AQ13" i="5" a="1"/>
  <c r="AQ13" i="5" s="1"/>
  <c r="AR13" i="5" a="1"/>
  <c r="AR13" i="5" s="1"/>
  <c r="AS13" i="5" a="1"/>
  <c r="AS13" i="5" s="1"/>
  <c r="AT13" i="5" a="1"/>
  <c r="AT13" i="5" s="1"/>
  <c r="AU13" i="5" a="1"/>
  <c r="AU13" i="5" s="1"/>
  <c r="AV13" i="5" a="1"/>
  <c r="AV13" i="5" s="1"/>
  <c r="AW13" i="5" a="1"/>
  <c r="AW13" i="5" s="1"/>
  <c r="AX13" i="5" a="1"/>
  <c r="AX13" i="5" s="1"/>
  <c r="AY13" i="5" a="1"/>
  <c r="AY13" i="5" s="1"/>
  <c r="AZ13" i="5" a="1"/>
  <c r="AZ13" i="5" s="1"/>
  <c r="BA13" i="5" a="1"/>
  <c r="BA13" i="5" s="1"/>
  <c r="BB13" i="5" a="1"/>
  <c r="BB13" i="5" s="1"/>
  <c r="BC13" i="5" a="1"/>
  <c r="BC13" i="5" s="1"/>
  <c r="BD13" i="5" a="1"/>
  <c r="BD13" i="5" s="1"/>
  <c r="BE13" i="5" a="1"/>
  <c r="BE13" i="5" s="1"/>
  <c r="BF13" i="5" a="1"/>
  <c r="BF13" i="5" s="1"/>
  <c r="BG13" i="5" a="1"/>
  <c r="BG13" i="5" s="1"/>
  <c r="BH13" i="5" a="1"/>
  <c r="BH13" i="5" s="1"/>
  <c r="BI13" i="5" a="1"/>
  <c r="BI13" i="5" s="1"/>
  <c r="BJ13" i="5" a="1"/>
  <c r="BJ13" i="5" s="1"/>
  <c r="BK13" i="5" a="1"/>
  <c r="BK13" i="5" s="1"/>
  <c r="BL13" i="5" a="1"/>
  <c r="BL13" i="5" s="1"/>
  <c r="BM13" i="5" a="1"/>
  <c r="BM13" i="5" s="1"/>
  <c r="BN13" i="5" a="1"/>
  <c r="BN13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AA14" i="5" a="1"/>
  <c r="AA14" i="5" s="1"/>
  <c r="AB14" i="5" a="1"/>
  <c r="AB14" i="5" s="1"/>
  <c r="AC14" i="5" a="1"/>
  <c r="AC14" i="5" s="1"/>
  <c r="AD14" i="5" a="1"/>
  <c r="AD14" i="5" s="1"/>
  <c r="AE14" i="5" a="1"/>
  <c r="AE14" i="5" s="1"/>
  <c r="AF14" i="5" a="1"/>
  <c r="AF14" i="5" s="1"/>
  <c r="AG14" i="5" a="1"/>
  <c r="AG14" i="5" s="1"/>
  <c r="AH14" i="5" a="1"/>
  <c r="AH14" i="5" s="1"/>
  <c r="AI14" i="5" a="1"/>
  <c r="AI14" i="5" s="1"/>
  <c r="AJ14" i="5" a="1"/>
  <c r="AJ14" i="5" s="1"/>
  <c r="AK14" i="5" a="1"/>
  <c r="AK14" i="5" s="1"/>
  <c r="AL14" i="5" a="1"/>
  <c r="AL14" i="5" s="1"/>
  <c r="AM14" i="5" a="1"/>
  <c r="AM14" i="5" s="1"/>
  <c r="AN14" i="5" a="1"/>
  <c r="AN14" i="5" s="1"/>
  <c r="AO14" i="5" a="1"/>
  <c r="AO14" i="5" s="1"/>
  <c r="AP14" i="5" a="1"/>
  <c r="AP14" i="5" s="1"/>
  <c r="AQ14" i="5" a="1"/>
  <c r="AQ14" i="5" s="1"/>
  <c r="AR14" i="5" a="1"/>
  <c r="AR14" i="5" s="1"/>
  <c r="AS14" i="5" a="1"/>
  <c r="AS14" i="5" s="1"/>
  <c r="AT14" i="5" a="1"/>
  <c r="AT14" i="5" s="1"/>
  <c r="AU14" i="5" a="1"/>
  <c r="AU14" i="5" s="1"/>
  <c r="AV14" i="5" a="1"/>
  <c r="AV14" i="5" s="1"/>
  <c r="AW14" i="5" a="1"/>
  <c r="AW14" i="5" s="1"/>
  <c r="AX14" i="5" a="1"/>
  <c r="AX14" i="5" s="1"/>
  <c r="AY14" i="5" a="1"/>
  <c r="AY14" i="5" s="1"/>
  <c r="AZ14" i="5" a="1"/>
  <c r="AZ14" i="5" s="1"/>
  <c r="BA14" i="5" a="1"/>
  <c r="BA14" i="5" s="1"/>
  <c r="BB14" i="5" a="1"/>
  <c r="BB14" i="5" s="1"/>
  <c r="BC14" i="5" a="1"/>
  <c r="BC14" i="5" s="1"/>
  <c r="BD14" i="5" a="1"/>
  <c r="BD14" i="5" s="1"/>
  <c r="BE14" i="5" a="1"/>
  <c r="BE14" i="5" s="1"/>
  <c r="BF14" i="5" a="1"/>
  <c r="BF14" i="5" s="1"/>
  <c r="BG14" i="5" a="1"/>
  <c r="BG14" i="5" s="1"/>
  <c r="BH14" i="5" a="1"/>
  <c r="BH14" i="5" s="1"/>
  <c r="BI14" i="5" a="1"/>
  <c r="BI14" i="5" s="1"/>
  <c r="BJ14" i="5" a="1"/>
  <c r="BJ14" i="5" s="1"/>
  <c r="BK14" i="5" a="1"/>
  <c r="BK14" i="5" s="1"/>
  <c r="BL14" i="5" a="1"/>
  <c r="BL14" i="5" s="1"/>
  <c r="BM14" i="5" a="1"/>
  <c r="BM14" i="5" s="1"/>
  <c r="BN14" i="5" a="1"/>
  <c r="BN14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AA15" i="5" a="1"/>
  <c r="AA15" i="5" s="1"/>
  <c r="AB15" i="5" a="1"/>
  <c r="AB15" i="5" s="1"/>
  <c r="AC15" i="5" a="1"/>
  <c r="AC15" i="5" s="1"/>
  <c r="AD15" i="5" a="1"/>
  <c r="AD15" i="5" s="1"/>
  <c r="AE15" i="5" a="1"/>
  <c r="AE15" i="5" s="1"/>
  <c r="AF15" i="5" a="1"/>
  <c r="AF15" i="5" s="1"/>
  <c r="AG15" i="5" a="1"/>
  <c r="AG15" i="5" s="1"/>
  <c r="AH15" i="5" a="1"/>
  <c r="AH15" i="5" s="1"/>
  <c r="AI15" i="5" a="1"/>
  <c r="AI15" i="5" s="1"/>
  <c r="AJ15" i="5" a="1"/>
  <c r="AJ15" i="5" s="1"/>
  <c r="AK15" i="5" a="1"/>
  <c r="AK15" i="5" s="1"/>
  <c r="AL15" i="5" a="1"/>
  <c r="AL15" i="5" s="1"/>
  <c r="AM15" i="5" a="1"/>
  <c r="AM15" i="5" s="1"/>
  <c r="AN15" i="5" a="1"/>
  <c r="AN15" i="5" s="1"/>
  <c r="AO15" i="5" a="1"/>
  <c r="AO15" i="5" s="1"/>
  <c r="AP15" i="5" a="1"/>
  <c r="AP15" i="5" s="1"/>
  <c r="AQ15" i="5" a="1"/>
  <c r="AQ15" i="5" s="1"/>
  <c r="AR15" i="5" a="1"/>
  <c r="AR15" i="5" s="1"/>
  <c r="AS15" i="5" a="1"/>
  <c r="AS15" i="5" s="1"/>
  <c r="AT15" i="5" a="1"/>
  <c r="AT15" i="5" s="1"/>
  <c r="AU15" i="5" a="1"/>
  <c r="AU15" i="5" s="1"/>
  <c r="AV15" i="5" a="1"/>
  <c r="AV15" i="5" s="1"/>
  <c r="AW15" i="5" a="1"/>
  <c r="AW15" i="5" s="1"/>
  <c r="AX15" i="5" a="1"/>
  <c r="AX15" i="5" s="1"/>
  <c r="AY15" i="5" a="1"/>
  <c r="AY15" i="5" s="1"/>
  <c r="AZ15" i="5" a="1"/>
  <c r="AZ15" i="5" s="1"/>
  <c r="BA15" i="5" a="1"/>
  <c r="BA15" i="5" s="1"/>
  <c r="BB15" i="5" a="1"/>
  <c r="BB15" i="5" s="1"/>
  <c r="BC15" i="5" a="1"/>
  <c r="BC15" i="5" s="1"/>
  <c r="BD15" i="5" a="1"/>
  <c r="BD15" i="5" s="1"/>
  <c r="BE15" i="5" a="1"/>
  <c r="BE15" i="5" s="1"/>
  <c r="BF15" i="5" a="1"/>
  <c r="BF15" i="5" s="1"/>
  <c r="BG15" i="5" a="1"/>
  <c r="BG15" i="5" s="1"/>
  <c r="BH15" i="5" a="1"/>
  <c r="BH15" i="5" s="1"/>
  <c r="BI15" i="5" a="1"/>
  <c r="BI15" i="5" s="1"/>
  <c r="BJ15" i="5" a="1"/>
  <c r="BJ15" i="5" s="1"/>
  <c r="BK15" i="5" a="1"/>
  <c r="BK15" i="5" s="1"/>
  <c r="BL15" i="5" a="1"/>
  <c r="BL15" i="5" s="1"/>
  <c r="BM15" i="5" a="1"/>
  <c r="BM15" i="5" s="1"/>
  <c r="BN15" i="5" a="1"/>
  <c r="BN15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 s="1"/>
  <c r="AG16" i="5" a="1"/>
  <c r="AG16" i="5" s="1"/>
  <c r="AH16" i="5" a="1"/>
  <c r="AH16" i="5" s="1"/>
  <c r="AI16" i="5" a="1"/>
  <c r="AI16" i="5" s="1"/>
  <c r="AJ16" i="5" a="1"/>
  <c r="AJ16" i="5" s="1"/>
  <c r="AK16" i="5" a="1"/>
  <c r="AK16" i="5" s="1"/>
  <c r="AL16" i="5" a="1"/>
  <c r="AL16" i="5" s="1"/>
  <c r="AM16" i="5" a="1"/>
  <c r="AM16" i="5" s="1"/>
  <c r="AN16" i="5" a="1"/>
  <c r="AN16" i="5" s="1"/>
  <c r="AO16" i="5" a="1"/>
  <c r="AO16" i="5" s="1"/>
  <c r="AP16" i="5" a="1"/>
  <c r="AP16" i="5" s="1"/>
  <c r="AQ16" i="5" a="1"/>
  <c r="AQ16" i="5" s="1"/>
  <c r="AR16" i="5" a="1"/>
  <c r="AR16" i="5" s="1"/>
  <c r="AS16" i="5" a="1"/>
  <c r="AS16" i="5" s="1"/>
  <c r="AT16" i="5" a="1"/>
  <c r="AT16" i="5" s="1"/>
  <c r="AU16" i="5" a="1"/>
  <c r="AU16" i="5" s="1"/>
  <c r="AV16" i="5" a="1"/>
  <c r="AV16" i="5" s="1"/>
  <c r="AW16" i="5" a="1"/>
  <c r="AW16" i="5" s="1"/>
  <c r="AX16" i="5" a="1"/>
  <c r="AX16" i="5" s="1"/>
  <c r="AY16" i="5" a="1"/>
  <c r="AY16" i="5" s="1"/>
  <c r="AZ16" i="5" a="1"/>
  <c r="AZ16" i="5" s="1"/>
  <c r="BA16" i="5" a="1"/>
  <c r="BA16" i="5" s="1"/>
  <c r="BB16" i="5" a="1"/>
  <c r="BB16" i="5" s="1"/>
  <c r="BC16" i="5" a="1"/>
  <c r="BC16" i="5" s="1"/>
  <c r="BD16" i="5" a="1"/>
  <c r="BD16" i="5" s="1"/>
  <c r="BE16" i="5" a="1"/>
  <c r="BE16" i="5" s="1"/>
  <c r="BF16" i="5" a="1"/>
  <c r="BF16" i="5" s="1"/>
  <c r="BG16" i="5" a="1"/>
  <c r="BG16" i="5" s="1"/>
  <c r="BH16" i="5" a="1"/>
  <c r="BH16" i="5" s="1"/>
  <c r="BI16" i="5" a="1"/>
  <c r="BI16" i="5" s="1"/>
  <c r="BJ16" i="5" a="1"/>
  <c r="BJ16" i="5" s="1"/>
  <c r="BK16" i="5" a="1"/>
  <c r="BK16" i="5" s="1"/>
  <c r="BL16" i="5" a="1"/>
  <c r="BL16" i="5" s="1"/>
  <c r="BM16" i="5" a="1"/>
  <c r="BM16" i="5" s="1"/>
  <c r="BN16" i="5" a="1"/>
  <c r="BN16" i="5" s="1"/>
  <c r="S17" i="5" a="1"/>
  <c r="S17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Z17" i="5" a="1"/>
  <c r="Z17" i="5" s="1"/>
  <c r="AA17" i="5" a="1"/>
  <c r="AA17" i="5" s="1"/>
  <c r="AB17" i="5" a="1"/>
  <c r="AB17" i="5" s="1"/>
  <c r="AC17" i="5" a="1"/>
  <c r="AC17" i="5" s="1"/>
  <c r="AD17" i="5" a="1"/>
  <c r="AD17" i="5" s="1"/>
  <c r="AE17" i="5" a="1"/>
  <c r="AE17" i="5" s="1"/>
  <c r="AF17" i="5" a="1"/>
  <c r="AF17" i="5" s="1"/>
  <c r="AG17" i="5" a="1"/>
  <c r="AG17" i="5" s="1"/>
  <c r="AH17" i="5" a="1"/>
  <c r="AH17" i="5" s="1"/>
  <c r="AI17" i="5" a="1"/>
  <c r="AI17" i="5" s="1"/>
  <c r="AJ17" i="5" a="1"/>
  <c r="AJ17" i="5" s="1"/>
  <c r="AK17" i="5" a="1"/>
  <c r="AK17" i="5" s="1"/>
  <c r="AL17" i="5" a="1"/>
  <c r="AL17" i="5" s="1"/>
  <c r="AM17" i="5" a="1"/>
  <c r="AM17" i="5" s="1"/>
  <c r="AN17" i="5" a="1"/>
  <c r="AN17" i="5" s="1"/>
  <c r="AO17" i="5" a="1"/>
  <c r="AO17" i="5" s="1"/>
  <c r="AP17" i="5" a="1"/>
  <c r="AP17" i="5" s="1"/>
  <c r="AQ17" i="5" a="1"/>
  <c r="AQ17" i="5" s="1"/>
  <c r="AR17" i="5" a="1"/>
  <c r="AR17" i="5" s="1"/>
  <c r="AS17" i="5" a="1"/>
  <c r="AS17" i="5" s="1"/>
  <c r="AT17" i="5" a="1"/>
  <c r="AT17" i="5" s="1"/>
  <c r="AU17" i="5" a="1"/>
  <c r="AU17" i="5" s="1"/>
  <c r="AV17" i="5" a="1"/>
  <c r="AV17" i="5" s="1"/>
  <c r="AW17" i="5" a="1"/>
  <c r="AW17" i="5" s="1"/>
  <c r="AX17" i="5" a="1"/>
  <c r="AX17" i="5" s="1"/>
  <c r="AY17" i="5" a="1"/>
  <c r="AY17" i="5" s="1"/>
  <c r="AZ17" i="5" a="1"/>
  <c r="AZ17" i="5" s="1"/>
  <c r="BA17" i="5" a="1"/>
  <c r="BA17" i="5" s="1"/>
  <c r="BB17" i="5" a="1"/>
  <c r="BB17" i="5" s="1"/>
  <c r="BC17" i="5" a="1"/>
  <c r="BC17" i="5" s="1"/>
  <c r="BD17" i="5" a="1"/>
  <c r="BD17" i="5" s="1"/>
  <c r="BE17" i="5" a="1"/>
  <c r="BE17" i="5" s="1"/>
  <c r="BF17" i="5" a="1"/>
  <c r="BF17" i="5" s="1"/>
  <c r="BG17" i="5" a="1"/>
  <c r="BG17" i="5" s="1"/>
  <c r="BH17" i="5" a="1"/>
  <c r="BH17" i="5" s="1"/>
  <c r="BI17" i="5" a="1"/>
  <c r="BI17" i="5" s="1"/>
  <c r="BJ17" i="5" a="1"/>
  <c r="BJ17" i="5" s="1"/>
  <c r="BK17" i="5" a="1"/>
  <c r="BK17" i="5" s="1"/>
  <c r="BL17" i="5" a="1"/>
  <c r="BL17" i="5" s="1"/>
  <c r="BM17" i="5" a="1"/>
  <c r="BM17" i="5" s="1"/>
  <c r="BN17" i="5" a="1"/>
  <c r="BN17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AA18" i="5" a="1"/>
  <c r="AA18" i="5" s="1"/>
  <c r="AB18" i="5" a="1"/>
  <c r="AB18" i="5" s="1"/>
  <c r="AC18" i="5" a="1"/>
  <c r="AC18" i="5" s="1"/>
  <c r="AD18" i="5" a="1"/>
  <c r="AD18" i="5" s="1"/>
  <c r="AE18" i="5" a="1"/>
  <c r="AE18" i="5" s="1"/>
  <c r="AF18" i="5" a="1"/>
  <c r="AF18" i="5" s="1"/>
  <c r="AG18" i="5" a="1"/>
  <c r="AG18" i="5" s="1"/>
  <c r="AH18" i="5" a="1"/>
  <c r="AH18" i="5" s="1"/>
  <c r="AI18" i="5" a="1"/>
  <c r="AI18" i="5" s="1"/>
  <c r="AJ18" i="5" a="1"/>
  <c r="AJ18" i="5" s="1"/>
  <c r="AK18" i="5" a="1"/>
  <c r="AK18" i="5" s="1"/>
  <c r="AL18" i="5" a="1"/>
  <c r="AL18" i="5" s="1"/>
  <c r="AM18" i="5" a="1"/>
  <c r="AM18" i="5" s="1"/>
  <c r="AN18" i="5" a="1"/>
  <c r="AN18" i="5" s="1"/>
  <c r="AO18" i="5" a="1"/>
  <c r="AO18" i="5" s="1"/>
  <c r="AP18" i="5" a="1"/>
  <c r="AP18" i="5" s="1"/>
  <c r="AQ18" i="5" a="1"/>
  <c r="AQ18" i="5" s="1"/>
  <c r="AR18" i="5" a="1"/>
  <c r="AR18" i="5" s="1"/>
  <c r="AS18" i="5" a="1"/>
  <c r="AS18" i="5" s="1"/>
  <c r="AT18" i="5" a="1"/>
  <c r="AT18" i="5" s="1"/>
  <c r="AU18" i="5" a="1"/>
  <c r="AU18" i="5" s="1"/>
  <c r="AV18" i="5" a="1"/>
  <c r="AV18" i="5" s="1"/>
  <c r="AW18" i="5" a="1"/>
  <c r="AW18" i="5" s="1"/>
  <c r="AX18" i="5" a="1"/>
  <c r="AX18" i="5" s="1"/>
  <c r="AY18" i="5" a="1"/>
  <c r="AY18" i="5" s="1"/>
  <c r="AZ18" i="5" a="1"/>
  <c r="AZ18" i="5" s="1"/>
  <c r="BA18" i="5" a="1"/>
  <c r="BA18" i="5" s="1"/>
  <c r="BB18" i="5" a="1"/>
  <c r="BB18" i="5" s="1"/>
  <c r="BC18" i="5" a="1"/>
  <c r="BC18" i="5" s="1"/>
  <c r="BD18" i="5" a="1"/>
  <c r="BD18" i="5" s="1"/>
  <c r="BE18" i="5" a="1"/>
  <c r="BE18" i="5" s="1"/>
  <c r="BF18" i="5" a="1"/>
  <c r="BF18" i="5" s="1"/>
  <c r="BG18" i="5" a="1"/>
  <c r="BG18" i="5" s="1"/>
  <c r="BH18" i="5" a="1"/>
  <c r="BH18" i="5" s="1"/>
  <c r="BI18" i="5" a="1"/>
  <c r="BI18" i="5" s="1"/>
  <c r="BJ18" i="5" a="1"/>
  <c r="BJ18" i="5" s="1"/>
  <c r="BK18" i="5" a="1"/>
  <c r="BK18" i="5" s="1"/>
  <c r="BL18" i="5" a="1"/>
  <c r="BL18" i="5" s="1"/>
  <c r="BM18" i="5" a="1"/>
  <c r="BM18" i="5" s="1"/>
  <c r="BN18" i="5" a="1"/>
  <c r="BN18" i="5" s="1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Y19" i="5" a="1"/>
  <c r="Y19" i="5" s="1"/>
  <c r="Z19" i="5" a="1"/>
  <c r="Z19" i="5" s="1"/>
  <c r="AA19" i="5" a="1"/>
  <c r="AA19" i="5" s="1"/>
  <c r="AB19" i="5" a="1"/>
  <c r="AB19" i="5" s="1"/>
  <c r="AC19" i="5" a="1"/>
  <c r="AC19" i="5" s="1"/>
  <c r="AD19" i="5" a="1"/>
  <c r="AD19" i="5" s="1"/>
  <c r="AE19" i="5" a="1"/>
  <c r="AE19" i="5" s="1"/>
  <c r="AF19" i="5" a="1"/>
  <c r="AF19" i="5" s="1"/>
  <c r="AG19" i="5" a="1"/>
  <c r="AG19" i="5" s="1"/>
  <c r="AH19" i="5" a="1"/>
  <c r="AH19" i="5" s="1"/>
  <c r="AI19" i="5" a="1"/>
  <c r="AI19" i="5" s="1"/>
  <c r="AJ19" i="5" a="1"/>
  <c r="AJ19" i="5" s="1"/>
  <c r="AK19" i="5" a="1"/>
  <c r="AK19" i="5" s="1"/>
  <c r="AL19" i="5" a="1"/>
  <c r="AL19" i="5" s="1"/>
  <c r="AM19" i="5" a="1"/>
  <c r="AM19" i="5" s="1"/>
  <c r="AN19" i="5" a="1"/>
  <c r="AN19" i="5" s="1"/>
  <c r="AO19" i="5" a="1"/>
  <c r="AO19" i="5" s="1"/>
  <c r="AP19" i="5" a="1"/>
  <c r="AP19" i="5" s="1"/>
  <c r="AQ19" i="5" a="1"/>
  <c r="AQ19" i="5" s="1"/>
  <c r="AR19" i="5" a="1"/>
  <c r="AR19" i="5" s="1"/>
  <c r="AS19" i="5" a="1"/>
  <c r="AS19" i="5" s="1"/>
  <c r="AT19" i="5" a="1"/>
  <c r="AT19" i="5" s="1"/>
  <c r="AU19" i="5" a="1"/>
  <c r="AU19" i="5" s="1"/>
  <c r="AV19" i="5" a="1"/>
  <c r="AV19" i="5" s="1"/>
  <c r="AW19" i="5" a="1"/>
  <c r="AW19" i="5" s="1"/>
  <c r="AX19" i="5" a="1"/>
  <c r="AX19" i="5" s="1"/>
  <c r="AY19" i="5" a="1"/>
  <c r="AY19" i="5" s="1"/>
  <c r="AZ19" i="5" a="1"/>
  <c r="AZ19" i="5" s="1"/>
  <c r="BA19" i="5" a="1"/>
  <c r="BA19" i="5" s="1"/>
  <c r="BB19" i="5" a="1"/>
  <c r="BB19" i="5" s="1"/>
  <c r="BC19" i="5" a="1"/>
  <c r="BC19" i="5" s="1"/>
  <c r="BD19" i="5" a="1"/>
  <c r="BD19" i="5" s="1"/>
  <c r="BE19" i="5" a="1"/>
  <c r="BE19" i="5" s="1"/>
  <c r="BF19" i="5" a="1"/>
  <c r="BF19" i="5" s="1"/>
  <c r="BG19" i="5" a="1"/>
  <c r="BG19" i="5" s="1"/>
  <c r="BH19" i="5" a="1"/>
  <c r="BH19" i="5" s="1"/>
  <c r="BI19" i="5" a="1"/>
  <c r="BI19" i="5" s="1"/>
  <c r="BJ19" i="5" a="1"/>
  <c r="BJ19" i="5" s="1"/>
  <c r="BK19" i="5" a="1"/>
  <c r="BK19" i="5" s="1"/>
  <c r="BL19" i="5" a="1"/>
  <c r="BL19" i="5" s="1"/>
  <c r="BM19" i="5" a="1"/>
  <c r="BM19" i="5" s="1"/>
  <c r="BN19" i="5" a="1"/>
  <c r="BN19" i="5" s="1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Y20" i="5" a="1"/>
  <c r="Y20" i="5" s="1"/>
  <c r="Z20" i="5" a="1"/>
  <c r="Z20" i="5" s="1"/>
  <c r="AA20" i="5" a="1"/>
  <c r="AA20" i="5" s="1"/>
  <c r="AB20" i="5" a="1"/>
  <c r="AB20" i="5" s="1"/>
  <c r="AC20" i="5" a="1"/>
  <c r="AC20" i="5" s="1"/>
  <c r="AD20" i="5" a="1"/>
  <c r="AD20" i="5" s="1"/>
  <c r="AE20" i="5" a="1"/>
  <c r="AE20" i="5" s="1"/>
  <c r="AF20" i="5" a="1"/>
  <c r="AF20" i="5" s="1"/>
  <c r="AG20" i="5" a="1"/>
  <c r="AG20" i="5" s="1"/>
  <c r="AH20" i="5" a="1"/>
  <c r="AH20" i="5" s="1"/>
  <c r="AI20" i="5" a="1"/>
  <c r="AI20" i="5" s="1"/>
  <c r="AJ20" i="5" a="1"/>
  <c r="AJ20" i="5" s="1"/>
  <c r="AK20" i="5" a="1"/>
  <c r="AK20" i="5" s="1"/>
  <c r="AL20" i="5" a="1"/>
  <c r="AL20" i="5" s="1"/>
  <c r="AM20" i="5" a="1"/>
  <c r="AM20" i="5" s="1"/>
  <c r="AN20" i="5" a="1"/>
  <c r="AN20" i="5" s="1"/>
  <c r="AO20" i="5" a="1"/>
  <c r="AO20" i="5" s="1"/>
  <c r="AP20" i="5" a="1"/>
  <c r="AP20" i="5" s="1"/>
  <c r="AQ20" i="5" a="1"/>
  <c r="AQ20" i="5" s="1"/>
  <c r="AR20" i="5" a="1"/>
  <c r="AR20" i="5" s="1"/>
  <c r="AS20" i="5" a="1"/>
  <c r="AS20" i="5" s="1"/>
  <c r="AT20" i="5" a="1"/>
  <c r="AT20" i="5" s="1"/>
  <c r="AU20" i="5" a="1"/>
  <c r="AU20" i="5" s="1"/>
  <c r="AV20" i="5" a="1"/>
  <c r="AV20" i="5" s="1"/>
  <c r="AW20" i="5" a="1"/>
  <c r="AW20" i="5" s="1"/>
  <c r="AX20" i="5" a="1"/>
  <c r="AX20" i="5" s="1"/>
  <c r="AY20" i="5" a="1"/>
  <c r="AY20" i="5" s="1"/>
  <c r="AZ20" i="5" a="1"/>
  <c r="AZ20" i="5" s="1"/>
  <c r="BA20" i="5" a="1"/>
  <c r="BA20" i="5" s="1"/>
  <c r="BB20" i="5" a="1"/>
  <c r="BB20" i="5" s="1"/>
  <c r="BC20" i="5" a="1"/>
  <c r="BC20" i="5" s="1"/>
  <c r="BD20" i="5" a="1"/>
  <c r="BD20" i="5" s="1"/>
  <c r="BE20" i="5" a="1"/>
  <c r="BE20" i="5" s="1"/>
  <c r="BF20" i="5" a="1"/>
  <c r="BF20" i="5" s="1"/>
  <c r="BG20" i="5" a="1"/>
  <c r="BG20" i="5" s="1"/>
  <c r="BH20" i="5" a="1"/>
  <c r="BH20" i="5" s="1"/>
  <c r="BI20" i="5" a="1"/>
  <c r="BI20" i="5" s="1"/>
  <c r="BJ20" i="5" a="1"/>
  <c r="BJ20" i="5" s="1"/>
  <c r="BK20" i="5" a="1"/>
  <c r="BK20" i="5" s="1"/>
  <c r="BL20" i="5" a="1"/>
  <c r="BL20" i="5" s="1"/>
  <c r="BM20" i="5" a="1"/>
  <c r="BM20" i="5" s="1"/>
  <c r="BN20" i="5" a="1"/>
  <c r="BN20" i="5" s="1"/>
  <c r="AH21" i="5" a="1"/>
  <c r="AH21" i="5" s="1"/>
  <c r="AX21" i="5" a="1"/>
  <c r="AX21" i="5" s="1"/>
  <c r="BN21" i="5" a="1"/>
  <c r="BN21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AA22" i="5" a="1"/>
  <c r="AA22" i="5" s="1"/>
  <c r="AB22" i="5" a="1"/>
  <c r="AB22" i="5" s="1"/>
  <c r="AC22" i="5" a="1"/>
  <c r="AC22" i="5" s="1"/>
  <c r="AD22" i="5" a="1"/>
  <c r="AD22" i="5" s="1"/>
  <c r="AE22" i="5" a="1"/>
  <c r="AE22" i="5" s="1"/>
  <c r="AF22" i="5" a="1"/>
  <c r="AF22" i="5" s="1"/>
  <c r="AG22" i="5" a="1"/>
  <c r="AG22" i="5" s="1"/>
  <c r="AH22" i="5" a="1"/>
  <c r="AH22" i="5" s="1"/>
  <c r="AI22" i="5" a="1"/>
  <c r="AI22" i="5" s="1"/>
  <c r="AJ22" i="5" a="1"/>
  <c r="AJ22" i="5" s="1"/>
  <c r="AK22" i="5" a="1"/>
  <c r="AK22" i="5" s="1"/>
  <c r="AL22" i="5" a="1"/>
  <c r="AL22" i="5" s="1"/>
  <c r="AM22" i="5" a="1"/>
  <c r="AM22" i="5" s="1"/>
  <c r="AN22" i="5" a="1"/>
  <c r="AN22" i="5" s="1"/>
  <c r="AO22" i="5" a="1"/>
  <c r="AO22" i="5" s="1"/>
  <c r="AP22" i="5" a="1"/>
  <c r="AP22" i="5" s="1"/>
  <c r="AQ22" i="5" a="1"/>
  <c r="AQ22" i="5" s="1"/>
  <c r="AR22" i="5" a="1"/>
  <c r="AR22" i="5" s="1"/>
  <c r="AS22" i="5" a="1"/>
  <c r="AS22" i="5" s="1"/>
  <c r="AT22" i="5" a="1"/>
  <c r="AT22" i="5" s="1"/>
  <c r="AU22" i="5" a="1"/>
  <c r="AU22" i="5" s="1"/>
  <c r="AV22" i="5" a="1"/>
  <c r="AV22" i="5" s="1"/>
  <c r="AW22" i="5" a="1"/>
  <c r="AW22" i="5" s="1"/>
  <c r="AX22" i="5" a="1"/>
  <c r="AX22" i="5" s="1"/>
  <c r="AY22" i="5" a="1"/>
  <c r="AY22" i="5" s="1"/>
  <c r="AZ22" i="5" a="1"/>
  <c r="AZ22" i="5" s="1"/>
  <c r="BA22" i="5" a="1"/>
  <c r="BA22" i="5" s="1"/>
  <c r="BB22" i="5" a="1"/>
  <c r="BB22" i="5" s="1"/>
  <c r="BC22" i="5" a="1"/>
  <c r="BC22" i="5" s="1"/>
  <c r="BD22" i="5" a="1"/>
  <c r="BD22" i="5" s="1"/>
  <c r="BE22" i="5" a="1"/>
  <c r="BE22" i="5" s="1"/>
  <c r="BF22" i="5" a="1"/>
  <c r="BF22" i="5" s="1"/>
  <c r="BG22" i="5" a="1"/>
  <c r="BG22" i="5" s="1"/>
  <c r="BH22" i="5" a="1"/>
  <c r="BH22" i="5" s="1"/>
  <c r="BI22" i="5" a="1"/>
  <c r="BI22" i="5" s="1"/>
  <c r="BJ22" i="5" a="1"/>
  <c r="BJ22" i="5" s="1"/>
  <c r="BK22" i="5" a="1"/>
  <c r="BK22" i="5" s="1"/>
  <c r="BL22" i="5" a="1"/>
  <c r="BL22" i="5" s="1"/>
  <c r="BM22" i="5" a="1"/>
  <c r="BM22" i="5" s="1"/>
  <c r="BN22" i="5" a="1"/>
  <c r="BN22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AA23" i="5" a="1"/>
  <c r="AA23" i="5" s="1"/>
  <c r="AB23" i="5" a="1"/>
  <c r="AB23" i="5" s="1"/>
  <c r="AC23" i="5" a="1"/>
  <c r="AC23" i="5" s="1"/>
  <c r="AD23" i="5" a="1"/>
  <c r="AD23" i="5" s="1"/>
  <c r="AE23" i="5" a="1"/>
  <c r="AE23" i="5" s="1"/>
  <c r="AF23" i="5" a="1"/>
  <c r="AF23" i="5" s="1"/>
  <c r="AG23" i="5" a="1"/>
  <c r="AG23" i="5" s="1"/>
  <c r="AH23" i="5" a="1"/>
  <c r="AH23" i="5" s="1"/>
  <c r="AI23" i="5" a="1"/>
  <c r="AI23" i="5" s="1"/>
  <c r="AJ23" i="5" a="1"/>
  <c r="AJ23" i="5" s="1"/>
  <c r="AK23" i="5" a="1"/>
  <c r="AK23" i="5" s="1"/>
  <c r="AL23" i="5" a="1"/>
  <c r="AL23" i="5" s="1"/>
  <c r="AM23" i="5" a="1"/>
  <c r="AM23" i="5" s="1"/>
  <c r="AN23" i="5" a="1"/>
  <c r="AN23" i="5" s="1"/>
  <c r="AO23" i="5" a="1"/>
  <c r="AO23" i="5" s="1"/>
  <c r="AP23" i="5" a="1"/>
  <c r="AP23" i="5" s="1"/>
  <c r="AQ23" i="5" a="1"/>
  <c r="AQ23" i="5" s="1"/>
  <c r="AR23" i="5" a="1"/>
  <c r="AR23" i="5" s="1"/>
  <c r="AS23" i="5" a="1"/>
  <c r="AS23" i="5" s="1"/>
  <c r="AT23" i="5" a="1"/>
  <c r="AT23" i="5" s="1"/>
  <c r="AU23" i="5" a="1"/>
  <c r="AU23" i="5" s="1"/>
  <c r="AV23" i="5" a="1"/>
  <c r="AV23" i="5" s="1"/>
  <c r="AW23" i="5" a="1"/>
  <c r="AW23" i="5" s="1"/>
  <c r="AX23" i="5" a="1"/>
  <c r="AX23" i="5" s="1"/>
  <c r="AY23" i="5" a="1"/>
  <c r="AY23" i="5" s="1"/>
  <c r="AZ23" i="5" a="1"/>
  <c r="AZ23" i="5" s="1"/>
  <c r="BA23" i="5" a="1"/>
  <c r="BA23" i="5" s="1"/>
  <c r="BB23" i="5" a="1"/>
  <c r="BB23" i="5" s="1"/>
  <c r="BC23" i="5" a="1"/>
  <c r="BC23" i="5" s="1"/>
  <c r="BD23" i="5" a="1"/>
  <c r="BD23" i="5" s="1"/>
  <c r="BE23" i="5" a="1"/>
  <c r="BE23" i="5" s="1"/>
  <c r="BF23" i="5" a="1"/>
  <c r="BF23" i="5" s="1"/>
  <c r="BG23" i="5" a="1"/>
  <c r="BG23" i="5" s="1"/>
  <c r="BH23" i="5" a="1"/>
  <c r="BH23" i="5" s="1"/>
  <c r="BI23" i="5" a="1"/>
  <c r="BI23" i="5" s="1"/>
  <c r="BJ23" i="5" a="1"/>
  <c r="BJ23" i="5" s="1"/>
  <c r="BK23" i="5" a="1"/>
  <c r="BK23" i="5" s="1"/>
  <c r="BL23" i="5" a="1"/>
  <c r="BL23" i="5" s="1"/>
  <c r="BM23" i="5" a="1"/>
  <c r="BM23" i="5" s="1"/>
  <c r="BN23" i="5" a="1"/>
  <c r="BN23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AA24" i="5" a="1"/>
  <c r="AA24" i="5" s="1"/>
  <c r="AB24" i="5" a="1"/>
  <c r="AB24" i="5" s="1"/>
  <c r="AC24" i="5" a="1"/>
  <c r="AC24" i="5" s="1"/>
  <c r="AD24" i="5" a="1"/>
  <c r="AD24" i="5" s="1"/>
  <c r="AE24" i="5" a="1"/>
  <c r="AE24" i="5" s="1"/>
  <c r="AF24" i="5" a="1"/>
  <c r="AF24" i="5" s="1"/>
  <c r="AG24" i="5" a="1"/>
  <c r="AG24" i="5" s="1"/>
  <c r="AH24" i="5" a="1"/>
  <c r="AH24" i="5" s="1"/>
  <c r="AI24" i="5" a="1"/>
  <c r="AI24" i="5" s="1"/>
  <c r="AJ24" i="5" a="1"/>
  <c r="AJ24" i="5" s="1"/>
  <c r="AK24" i="5" a="1"/>
  <c r="AK24" i="5" s="1"/>
  <c r="AL24" i="5" a="1"/>
  <c r="AL24" i="5" s="1"/>
  <c r="AM24" i="5" a="1"/>
  <c r="AM24" i="5" s="1"/>
  <c r="AN24" i="5" a="1"/>
  <c r="AN24" i="5" s="1"/>
  <c r="AO24" i="5" a="1"/>
  <c r="AO24" i="5" s="1"/>
  <c r="AP24" i="5" a="1"/>
  <c r="AP24" i="5" s="1"/>
  <c r="AQ24" i="5" a="1"/>
  <c r="AQ24" i="5" s="1"/>
  <c r="AR24" i="5" a="1"/>
  <c r="AR24" i="5" s="1"/>
  <c r="AS24" i="5" a="1"/>
  <c r="AS24" i="5" s="1"/>
  <c r="AT24" i="5" a="1"/>
  <c r="AT24" i="5" s="1"/>
  <c r="AU24" i="5" a="1"/>
  <c r="AU24" i="5" s="1"/>
  <c r="AV24" i="5" a="1"/>
  <c r="AV24" i="5" s="1"/>
  <c r="AW24" i="5" a="1"/>
  <c r="AW24" i="5" s="1"/>
  <c r="AX24" i="5" a="1"/>
  <c r="AX24" i="5" s="1"/>
  <c r="AY24" i="5" a="1"/>
  <c r="AY24" i="5" s="1"/>
  <c r="AZ24" i="5" a="1"/>
  <c r="AZ24" i="5" s="1"/>
  <c r="BA24" i="5" a="1"/>
  <c r="BA24" i="5" s="1"/>
  <c r="BB24" i="5" a="1"/>
  <c r="BB24" i="5" s="1"/>
  <c r="BC24" i="5" a="1"/>
  <c r="BC24" i="5" s="1"/>
  <c r="BD24" i="5" a="1"/>
  <c r="BD24" i="5" s="1"/>
  <c r="BE24" i="5" a="1"/>
  <c r="BE24" i="5" s="1"/>
  <c r="BF24" i="5" a="1"/>
  <c r="BF24" i="5" s="1"/>
  <c r="BG24" i="5" a="1"/>
  <c r="BG24" i="5" s="1"/>
  <c r="BH24" i="5" a="1"/>
  <c r="BH24" i="5" s="1"/>
  <c r="BI24" i="5" a="1"/>
  <c r="BI24" i="5" s="1"/>
  <c r="BJ24" i="5" a="1"/>
  <c r="BJ24" i="5" s="1"/>
  <c r="BK24" i="5" a="1"/>
  <c r="BK24" i="5" s="1"/>
  <c r="BL24" i="5" a="1"/>
  <c r="BL24" i="5" s="1"/>
  <c r="BM24" i="5" a="1"/>
  <c r="BM24" i="5" s="1"/>
  <c r="BN24" i="5" a="1"/>
  <c r="BN24" i="5" s="1"/>
  <c r="AH25" i="5" a="1"/>
  <c r="AH25" i="5" s="1"/>
  <c r="AX25" i="5" a="1"/>
  <c r="AX25" i="5" s="1"/>
  <c r="BN25" i="5" a="1"/>
  <c r="BN25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AA26" i="5" a="1"/>
  <c r="AA26" i="5" s="1"/>
  <c r="AB26" i="5" a="1"/>
  <c r="AB26" i="5" s="1"/>
  <c r="AC26" i="5" a="1"/>
  <c r="AC26" i="5" s="1"/>
  <c r="AD26" i="5" a="1"/>
  <c r="AD26" i="5" s="1"/>
  <c r="AE26" i="5" a="1"/>
  <c r="AE26" i="5" s="1"/>
  <c r="AF26" i="5" a="1"/>
  <c r="AF26" i="5" s="1"/>
  <c r="AG26" i="5" a="1"/>
  <c r="AG26" i="5" s="1"/>
  <c r="AH26" i="5" a="1"/>
  <c r="AH26" i="5" s="1"/>
  <c r="AI26" i="5" a="1"/>
  <c r="AI26" i="5" s="1"/>
  <c r="AJ26" i="5" a="1"/>
  <c r="AJ26" i="5" s="1"/>
  <c r="AK26" i="5" a="1"/>
  <c r="AK26" i="5" s="1"/>
  <c r="AL26" i="5" a="1"/>
  <c r="AL26" i="5" s="1"/>
  <c r="AM26" i="5" a="1"/>
  <c r="AM26" i="5" s="1"/>
  <c r="AN26" i="5" a="1"/>
  <c r="AN26" i="5" s="1"/>
  <c r="AO26" i="5" a="1"/>
  <c r="AO26" i="5" s="1"/>
  <c r="AP26" i="5" a="1"/>
  <c r="AP26" i="5" s="1"/>
  <c r="AQ26" i="5" a="1"/>
  <c r="AQ26" i="5" s="1"/>
  <c r="AR26" i="5" a="1"/>
  <c r="AR26" i="5" s="1"/>
  <c r="AS26" i="5" a="1"/>
  <c r="AS26" i="5" s="1"/>
  <c r="AT26" i="5" a="1"/>
  <c r="AT26" i="5" s="1"/>
  <c r="AU26" i="5" a="1"/>
  <c r="AU26" i="5" s="1"/>
  <c r="AV26" i="5" a="1"/>
  <c r="AV26" i="5" s="1"/>
  <c r="AW26" i="5" a="1"/>
  <c r="AW26" i="5" s="1"/>
  <c r="AX26" i="5" a="1"/>
  <c r="AX26" i="5" s="1"/>
  <c r="AY26" i="5" a="1"/>
  <c r="AY26" i="5" s="1"/>
  <c r="AZ26" i="5" a="1"/>
  <c r="AZ26" i="5" s="1"/>
  <c r="BA26" i="5" a="1"/>
  <c r="BA26" i="5" s="1"/>
  <c r="BB26" i="5" a="1"/>
  <c r="BB26" i="5" s="1"/>
  <c r="BC26" i="5" a="1"/>
  <c r="BC26" i="5" s="1"/>
  <c r="BD26" i="5" a="1"/>
  <c r="BD26" i="5" s="1"/>
  <c r="BE26" i="5" a="1"/>
  <c r="BE26" i="5" s="1"/>
  <c r="BF26" i="5" a="1"/>
  <c r="BF26" i="5" s="1"/>
  <c r="BG26" i="5" a="1"/>
  <c r="BG26" i="5" s="1"/>
  <c r="BH26" i="5" a="1"/>
  <c r="BH26" i="5" s="1"/>
  <c r="BI26" i="5" a="1"/>
  <c r="BI26" i="5" s="1"/>
  <c r="BJ26" i="5" a="1"/>
  <c r="BJ26" i="5" s="1"/>
  <c r="BK26" i="5" a="1"/>
  <c r="BK26" i="5" s="1"/>
  <c r="BL26" i="5" a="1"/>
  <c r="BL26" i="5" s="1"/>
  <c r="BM26" i="5" a="1"/>
  <c r="BM26" i="5" s="1"/>
  <c r="BN26" i="5" a="1"/>
  <c r="BN26" i="5" s="1"/>
  <c r="S27" i="5" a="1"/>
  <c r="S27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AA27" i="5" a="1"/>
  <c r="AA27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 s="1"/>
  <c r="AG27" i="5" a="1"/>
  <c r="AG27" i="5" s="1"/>
  <c r="AH27" i="5" a="1"/>
  <c r="AH27" i="5" s="1"/>
  <c r="AI27" i="5" a="1"/>
  <c r="AI27" i="5" s="1"/>
  <c r="AJ27" i="5" a="1"/>
  <c r="AJ27" i="5" s="1"/>
  <c r="AK27" i="5" a="1"/>
  <c r="AK27" i="5" s="1"/>
  <c r="AL27" i="5" a="1"/>
  <c r="AL27" i="5" s="1"/>
  <c r="AM27" i="5" a="1"/>
  <c r="AM27" i="5" s="1"/>
  <c r="AN27" i="5" a="1"/>
  <c r="AN27" i="5" s="1"/>
  <c r="AO27" i="5" a="1"/>
  <c r="AO27" i="5" s="1"/>
  <c r="AP27" i="5" a="1"/>
  <c r="AP27" i="5" s="1"/>
  <c r="AQ27" i="5" a="1"/>
  <c r="AQ27" i="5" s="1"/>
  <c r="AR27" i="5" a="1"/>
  <c r="AR27" i="5" s="1"/>
  <c r="AS27" i="5" a="1"/>
  <c r="AS27" i="5" s="1"/>
  <c r="AT27" i="5" a="1"/>
  <c r="AT27" i="5" s="1"/>
  <c r="AU27" i="5" a="1"/>
  <c r="AU27" i="5" s="1"/>
  <c r="AV27" i="5" a="1"/>
  <c r="AV27" i="5" s="1"/>
  <c r="AW27" i="5" a="1"/>
  <c r="AW27" i="5" s="1"/>
  <c r="AX27" i="5" a="1"/>
  <c r="AX27" i="5" s="1"/>
  <c r="AY27" i="5" a="1"/>
  <c r="AY27" i="5" s="1"/>
  <c r="AZ27" i="5" a="1"/>
  <c r="AZ27" i="5" s="1"/>
  <c r="BA27" i="5" a="1"/>
  <c r="BA27" i="5" s="1"/>
  <c r="BB27" i="5" a="1"/>
  <c r="BB27" i="5" s="1"/>
  <c r="BC27" i="5" a="1"/>
  <c r="BC27" i="5" s="1"/>
  <c r="BD27" i="5" a="1"/>
  <c r="BD27" i="5" s="1"/>
  <c r="BE27" i="5" a="1"/>
  <c r="BE27" i="5" s="1"/>
  <c r="BF27" i="5" a="1"/>
  <c r="BF27" i="5" s="1"/>
  <c r="BG27" i="5" a="1"/>
  <c r="BG27" i="5" s="1"/>
  <c r="BH27" i="5" a="1"/>
  <c r="BH27" i="5" s="1"/>
  <c r="BI27" i="5" a="1"/>
  <c r="BI27" i="5" s="1"/>
  <c r="BJ27" i="5" a="1"/>
  <c r="BJ27" i="5" s="1"/>
  <c r="BK27" i="5" a="1"/>
  <c r="BK27" i="5" s="1"/>
  <c r="BL27" i="5" a="1"/>
  <c r="BL27" i="5" s="1"/>
  <c r="BM27" i="5" a="1"/>
  <c r="BM27" i="5" s="1"/>
  <c r="BN27" i="5" a="1"/>
  <c r="BN27" i="5" s="1"/>
  <c r="R5" i="5" a="1"/>
  <c r="R5" i="5" s="1"/>
  <c r="R7" i="5" a="1"/>
  <c r="R7" i="5" s="1"/>
  <c r="R9" i="5" a="1"/>
  <c r="R9" i="5" s="1"/>
  <c r="R11" i="5" a="1"/>
  <c r="R11" i="5" s="1"/>
  <c r="R13" i="5" a="1"/>
  <c r="R13" i="5" s="1"/>
  <c r="R14" i="5" a="1"/>
  <c r="R14" i="5" s="1"/>
  <c r="R15" i="5" a="1"/>
  <c r="R15" i="5" s="1"/>
  <c r="R16" i="5" a="1"/>
  <c r="R16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R22" i="5" a="1"/>
  <c r="R22" i="5" s="1"/>
  <c r="R23" i="5" a="1"/>
  <c r="R23" i="5" s="1"/>
  <c r="R24" i="5" a="1"/>
  <c r="R24" i="5" s="1"/>
  <c r="R25" i="5" a="1"/>
  <c r="R25" i="5" s="1"/>
  <c r="R26" i="5" a="1"/>
  <c r="R26" i="5" s="1"/>
  <c r="R27" i="5" a="1"/>
  <c r="R27" i="5" s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4" i="6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E4" i="5"/>
  <c r="K22" i="4"/>
  <c r="K17" i="4"/>
  <c r="K16" i="4"/>
  <c r="K14" i="4"/>
  <c r="K13" i="4"/>
  <c r="K12" i="4"/>
  <c r="K10" i="4"/>
  <c r="K21" i="4"/>
  <c r="K27" i="4"/>
  <c r="K9" i="4"/>
  <c r="K26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4" i="4"/>
  <c r="K25" i="4"/>
  <c r="K24" i="4"/>
  <c r="K20" i="4"/>
  <c r="K7" i="4"/>
  <c r="K6" i="4"/>
  <c r="K5" i="4"/>
  <c r="K4" i="4"/>
  <c r="K3" i="4"/>
  <c r="K2" i="4"/>
  <c r="K18" i="4"/>
  <c r="K8" i="4"/>
  <c r="K19" i="4"/>
  <c r="K23" i="4"/>
  <c r="F15" i="4"/>
  <c r="F19" i="4"/>
  <c r="F23" i="4"/>
  <c r="F27" i="4"/>
  <c r="F31" i="4"/>
  <c r="F35" i="4"/>
  <c r="F39" i="4"/>
  <c r="F43" i="4"/>
  <c r="F47" i="4"/>
  <c r="F51" i="4"/>
  <c r="F55" i="4"/>
  <c r="F59" i="4"/>
  <c r="F63" i="4"/>
  <c r="F67" i="4"/>
  <c r="F71" i="4"/>
  <c r="F75" i="4"/>
  <c r="F79" i="4"/>
  <c r="F83" i="4"/>
  <c r="F87" i="4"/>
  <c r="F91" i="4"/>
  <c r="F95" i="4"/>
  <c r="F99" i="4"/>
  <c r="F103" i="4"/>
  <c r="F107" i="4"/>
  <c r="F111" i="4"/>
  <c r="F115" i="4"/>
  <c r="F119" i="4"/>
  <c r="F123" i="4"/>
  <c r="F127" i="4"/>
  <c r="F131" i="4"/>
  <c r="F135" i="4"/>
  <c r="F139" i="4"/>
  <c r="F143" i="4"/>
  <c r="F14" i="4"/>
  <c r="F16" i="4"/>
  <c r="F17" i="4"/>
  <c r="F18" i="4"/>
  <c r="F20" i="4"/>
  <c r="F21" i="4"/>
  <c r="F22" i="4"/>
  <c r="F24" i="4"/>
  <c r="F25" i="4"/>
  <c r="F26" i="4"/>
  <c r="F28" i="4"/>
  <c r="F29" i="4"/>
  <c r="F30" i="4"/>
  <c r="F32" i="4"/>
  <c r="F33" i="4"/>
  <c r="F34" i="4"/>
  <c r="F36" i="4"/>
  <c r="F37" i="4"/>
  <c r="F38" i="4"/>
  <c r="F40" i="4"/>
  <c r="F41" i="4"/>
  <c r="F42" i="4"/>
  <c r="F44" i="4"/>
  <c r="F45" i="4"/>
  <c r="F46" i="4"/>
  <c r="F48" i="4"/>
  <c r="F49" i="4"/>
  <c r="F50" i="4"/>
  <c r="F52" i="4"/>
  <c r="F53" i="4"/>
  <c r="F54" i="4"/>
  <c r="F56" i="4"/>
  <c r="F57" i="4"/>
  <c r="F58" i="4"/>
  <c r="F60" i="4"/>
  <c r="F61" i="4"/>
  <c r="F62" i="4"/>
  <c r="F64" i="4"/>
  <c r="F65" i="4"/>
  <c r="F66" i="4"/>
  <c r="F68" i="4"/>
  <c r="F69" i="4"/>
  <c r="F70" i="4"/>
  <c r="F72" i="4"/>
  <c r="F73" i="4"/>
  <c r="F74" i="4"/>
  <c r="F76" i="4"/>
  <c r="F77" i="4"/>
  <c r="F78" i="4"/>
  <c r="F80" i="4"/>
  <c r="F81" i="4"/>
  <c r="F82" i="4"/>
  <c r="F84" i="4"/>
  <c r="F85" i="4"/>
  <c r="F86" i="4"/>
  <c r="F88" i="4"/>
  <c r="F89" i="4"/>
  <c r="F90" i="4"/>
  <c r="F92" i="4"/>
  <c r="F93" i="4"/>
  <c r="F94" i="4"/>
  <c r="F96" i="4"/>
  <c r="F97" i="4"/>
  <c r="F98" i="4"/>
  <c r="F100" i="4"/>
  <c r="F101" i="4"/>
  <c r="F102" i="4"/>
  <c r="F104" i="4"/>
  <c r="F105" i="4"/>
  <c r="F106" i="4"/>
  <c r="F108" i="4"/>
  <c r="F109" i="4"/>
  <c r="F110" i="4"/>
  <c r="F112" i="4"/>
  <c r="F113" i="4"/>
  <c r="F114" i="4"/>
  <c r="F116" i="4"/>
  <c r="F117" i="4"/>
  <c r="F118" i="4"/>
  <c r="F120" i="4"/>
  <c r="F121" i="4"/>
  <c r="F122" i="4"/>
  <c r="F124" i="4"/>
  <c r="F125" i="4"/>
  <c r="F126" i="4"/>
  <c r="F128" i="4"/>
  <c r="F129" i="4"/>
  <c r="F130" i="4"/>
  <c r="F132" i="4"/>
  <c r="F133" i="4"/>
  <c r="F134" i="4"/>
  <c r="F136" i="4"/>
  <c r="F137" i="4"/>
  <c r="F138" i="4"/>
  <c r="F140" i="4"/>
  <c r="F141" i="4"/>
  <c r="F142" i="4"/>
  <c r="F5" i="4"/>
  <c r="F6" i="4"/>
  <c r="F7" i="4"/>
  <c r="F8" i="4"/>
  <c r="F9" i="4"/>
  <c r="F10" i="4"/>
  <c r="F11" i="4"/>
  <c r="F12" i="4"/>
  <c r="F13" i="4"/>
  <c r="F4" i="4"/>
  <c r="BN12" i="5" l="1" a="1"/>
  <c r="BN12" i="5" s="1"/>
  <c r="BN10" i="5" a="1"/>
  <c r="BN10" i="5" s="1"/>
  <c r="AH8" i="5" a="1"/>
  <c r="AH8" i="5" s="1"/>
  <c r="AX12" i="5" a="1"/>
  <c r="AX12" i="5" s="1"/>
  <c r="AX10" i="5" a="1"/>
  <c r="AX10" i="5" s="1"/>
  <c r="BD6" i="5" a="1"/>
  <c r="BD6" i="5" s="1"/>
  <c r="BN4" i="5" a="1"/>
  <c r="BN4" i="5" s="1"/>
  <c r="AX4" i="5" a="1"/>
  <c r="AX4" i="5" s="1"/>
  <c r="BD11" i="5" a="1"/>
  <c r="BD11" i="5" s="1"/>
  <c r="AN11" i="5" a="1"/>
  <c r="AN11" i="5" s="1"/>
  <c r="X11" i="5" a="1"/>
  <c r="X11" i="5" s="1"/>
  <c r="AS9" i="5" a="1"/>
  <c r="AS9" i="5" s="1"/>
  <c r="X9" i="5" a="1"/>
  <c r="X9" i="5" s="1"/>
  <c r="AF7" i="5" a="1"/>
  <c r="AF7" i="5" s="1"/>
  <c r="BN11" i="5" a="1"/>
  <c r="BN11" i="5" s="1"/>
  <c r="BJ11" i="5" a="1"/>
  <c r="BJ11" i="5" s="1"/>
  <c r="BF11" i="5" a="1"/>
  <c r="BF11" i="5" s="1"/>
  <c r="BB11" i="5" a="1"/>
  <c r="BB11" i="5" s="1"/>
  <c r="AX11" i="5" a="1"/>
  <c r="AX11" i="5" s="1"/>
  <c r="AT11" i="5" a="1"/>
  <c r="AT11" i="5" s="1"/>
  <c r="AP11" i="5" a="1"/>
  <c r="AP11" i="5" s="1"/>
  <c r="AL11" i="5" a="1"/>
  <c r="AL11" i="5" s="1"/>
  <c r="AH11" i="5" a="1"/>
  <c r="AH11" i="5" s="1"/>
  <c r="AD11" i="5" a="1"/>
  <c r="AD11" i="5" s="1"/>
  <c r="Z11" i="5" a="1"/>
  <c r="Z11" i="5" s="1"/>
  <c r="V11" i="5" a="1"/>
  <c r="V11" i="5" s="1"/>
  <c r="BL9" i="5" a="1"/>
  <c r="BL9" i="5" s="1"/>
  <c r="BG9" i="5" a="1"/>
  <c r="BG9" i="5" s="1"/>
  <c r="BA9" i="5" a="1"/>
  <c r="BA9" i="5" s="1"/>
  <c r="AV9" i="5" a="1"/>
  <c r="AV9" i="5" s="1"/>
  <c r="AQ9" i="5" a="1"/>
  <c r="AQ9" i="5" s="1"/>
  <c r="AK9" i="5" a="1"/>
  <c r="AK9" i="5" s="1"/>
  <c r="AF9" i="5" a="1"/>
  <c r="AF9" i="5" s="1"/>
  <c r="AA9" i="5" a="1"/>
  <c r="AA9" i="5" s="1"/>
  <c r="U9" i="5" a="1"/>
  <c r="U9" i="5" s="1"/>
  <c r="BG7" i="5" a="1"/>
  <c r="BG7" i="5" s="1"/>
  <c r="AV7" i="5" a="1"/>
  <c r="AV7" i="5" s="1"/>
  <c r="AK7" i="5" a="1"/>
  <c r="AK7" i="5" s="1"/>
  <c r="AA7" i="5" a="1"/>
  <c r="AA7" i="5" s="1"/>
  <c r="BD5" i="5" a="1"/>
  <c r="BD5" i="5" s="1"/>
  <c r="X5" i="5" a="1"/>
  <c r="X5" i="5" s="1"/>
  <c r="V4" i="5" a="1"/>
  <c r="V4" i="5" s="1"/>
  <c r="BS4" i="5" a="1"/>
  <c r="BS4" i="5" s="1"/>
  <c r="BO4" i="5" a="1"/>
  <c r="BO4" i="5" s="1"/>
  <c r="BP4" i="5" a="1"/>
  <c r="BP4" i="5" s="1"/>
  <c r="BR4" i="5" a="1"/>
  <c r="BR4" i="5" s="1"/>
  <c r="BQ4" i="5" a="1"/>
  <c r="BQ4" i="5" s="1"/>
  <c r="V25" i="5" a="1"/>
  <c r="V25" i="5" s="1"/>
  <c r="BS25" i="5" a="1"/>
  <c r="BS25" i="5" s="1"/>
  <c r="BO25" i="5" a="1"/>
  <c r="BO25" i="5" s="1"/>
  <c r="BP25" i="5" a="1"/>
  <c r="BP25" i="5" s="1"/>
  <c r="BR25" i="5" a="1"/>
  <c r="BR25" i="5" s="1"/>
  <c r="BQ25" i="5" a="1"/>
  <c r="BQ25" i="5" s="1"/>
  <c r="V21" i="5" a="1"/>
  <c r="V21" i="5" s="1"/>
  <c r="BS21" i="5" a="1"/>
  <c r="BS21" i="5" s="1"/>
  <c r="BO21" i="5" a="1"/>
  <c r="BO21" i="5" s="1"/>
  <c r="BP21" i="5" a="1"/>
  <c r="BP21" i="5" s="1"/>
  <c r="BR21" i="5" a="1"/>
  <c r="BR21" i="5" s="1"/>
  <c r="BQ21" i="5" a="1"/>
  <c r="BQ21" i="5" s="1"/>
  <c r="V12" i="5" a="1"/>
  <c r="V12" i="5" s="1"/>
  <c r="BS12" i="5" a="1"/>
  <c r="BS12" i="5" s="1"/>
  <c r="BO12" i="5" a="1"/>
  <c r="BO12" i="5" s="1"/>
  <c r="BR12" i="5" a="1"/>
  <c r="BR12" i="5" s="1"/>
  <c r="BP12" i="5" a="1"/>
  <c r="BP12" i="5" s="1"/>
  <c r="BQ12" i="5" a="1"/>
  <c r="BQ12" i="5" s="1"/>
  <c r="V10" i="5" a="1"/>
  <c r="V10" i="5" s="1"/>
  <c r="BS10" i="5" a="1"/>
  <c r="BS10" i="5" s="1"/>
  <c r="BO10" i="5" a="1"/>
  <c r="BO10" i="5" s="1"/>
  <c r="BR10" i="5" a="1"/>
  <c r="BR10" i="5" s="1"/>
  <c r="BP10" i="5" a="1"/>
  <c r="BP10" i="5" s="1"/>
  <c r="BQ10" i="5" a="1"/>
  <c r="BQ10" i="5" s="1"/>
  <c r="V8" i="5" a="1"/>
  <c r="V8" i="5" s="1"/>
  <c r="BS8" i="5" a="1"/>
  <c r="BS8" i="5" s="1"/>
  <c r="BO8" i="5" a="1"/>
  <c r="BO8" i="5" s="1"/>
  <c r="BP8" i="5" a="1"/>
  <c r="BP8" i="5" s="1"/>
  <c r="BR8" i="5" a="1"/>
  <c r="BR8" i="5" s="1"/>
  <c r="BQ8" i="5" a="1"/>
  <c r="BQ8" i="5" s="1"/>
  <c r="AB6" i="5" a="1"/>
  <c r="AB6" i="5" s="1"/>
  <c r="BS6" i="5" a="1"/>
  <c r="BS6" i="5" s="1"/>
  <c r="BO6" i="5" a="1"/>
  <c r="BO6" i="5" s="1"/>
  <c r="BP6" i="5" a="1"/>
  <c r="BP6" i="5" s="1"/>
  <c r="BR6" i="5" a="1"/>
  <c r="BR6" i="5" s="1"/>
  <c r="BQ6" i="5" a="1"/>
  <c r="BQ6" i="5" s="1"/>
  <c r="BM11" i="5" a="1"/>
  <c r="BM11" i="5" s="1"/>
  <c r="BI11" i="5" a="1"/>
  <c r="BI11" i="5" s="1"/>
  <c r="BE11" i="5" a="1"/>
  <c r="BE11" i="5" s="1"/>
  <c r="BA11" i="5" a="1"/>
  <c r="BA11" i="5" s="1"/>
  <c r="AW11" i="5" a="1"/>
  <c r="AW11" i="5" s="1"/>
  <c r="AS11" i="5" a="1"/>
  <c r="AS11" i="5" s="1"/>
  <c r="AO11" i="5" a="1"/>
  <c r="AO11" i="5" s="1"/>
  <c r="AK11" i="5" a="1"/>
  <c r="AK11" i="5" s="1"/>
  <c r="AG11" i="5" a="1"/>
  <c r="AG11" i="5" s="1"/>
  <c r="AC11" i="5" a="1"/>
  <c r="AC11" i="5" s="1"/>
  <c r="Y11" i="5" a="1"/>
  <c r="Y11" i="5" s="1"/>
  <c r="BK9" i="5" a="1"/>
  <c r="BK9" i="5" s="1"/>
  <c r="BE9" i="5" a="1"/>
  <c r="BE9" i="5" s="1"/>
  <c r="AZ9" i="5" a="1"/>
  <c r="AZ9" i="5" s="1"/>
  <c r="AU9" i="5" a="1"/>
  <c r="AU9" i="5" s="1"/>
  <c r="AO9" i="5" a="1"/>
  <c r="AO9" i="5" s="1"/>
  <c r="AJ9" i="5" a="1"/>
  <c r="AJ9" i="5" s="1"/>
  <c r="AE9" i="5" a="1"/>
  <c r="AE9" i="5" s="1"/>
  <c r="Y9" i="5" a="1"/>
  <c r="Y9" i="5" s="1"/>
  <c r="BE7" i="5" a="1"/>
  <c r="BE7" i="5" s="1"/>
  <c r="AU7" i="5" a="1"/>
  <c r="AU7" i="5" s="1"/>
  <c r="AJ7" i="5" a="1"/>
  <c r="AJ7" i="5" s="1"/>
  <c r="BS24" i="5" a="1"/>
  <c r="BS24" i="5" s="1"/>
  <c r="BO24" i="5" a="1"/>
  <c r="BO24" i="5" s="1"/>
  <c r="BQ24" i="5" a="1"/>
  <c r="BQ24" i="5" s="1"/>
  <c r="BR24" i="5" a="1"/>
  <c r="BR24" i="5" s="1"/>
  <c r="BP24" i="5" a="1"/>
  <c r="BP24" i="5" s="1"/>
  <c r="BS20" i="5" a="1"/>
  <c r="BS20" i="5" s="1"/>
  <c r="BO20" i="5" a="1"/>
  <c r="BO20" i="5" s="1"/>
  <c r="BQ20" i="5" a="1"/>
  <c r="BQ20" i="5" s="1"/>
  <c r="BR20" i="5" a="1"/>
  <c r="BR20" i="5" s="1"/>
  <c r="BP20" i="5" a="1"/>
  <c r="BP20" i="5" s="1"/>
  <c r="BS18" i="5" a="1"/>
  <c r="BS18" i="5" s="1"/>
  <c r="BO18" i="5" a="1"/>
  <c r="BO18" i="5" s="1"/>
  <c r="BQ18" i="5" a="1"/>
  <c r="BQ18" i="5" s="1"/>
  <c r="BR18" i="5" a="1"/>
  <c r="BR18" i="5" s="1"/>
  <c r="BP18" i="5" a="1"/>
  <c r="BP18" i="5" s="1"/>
  <c r="BS16" i="5" a="1"/>
  <c r="BS16" i="5" s="1"/>
  <c r="BO16" i="5" a="1"/>
  <c r="BO16" i="5" s="1"/>
  <c r="BR16" i="5" a="1"/>
  <c r="BR16" i="5" s="1"/>
  <c r="BP16" i="5" a="1"/>
  <c r="BP16" i="5" s="1"/>
  <c r="BQ16" i="5" a="1"/>
  <c r="BQ16" i="5" s="1"/>
  <c r="BS14" i="5" a="1"/>
  <c r="BS14" i="5" s="1"/>
  <c r="BO14" i="5" a="1"/>
  <c r="BO14" i="5" s="1"/>
  <c r="BR14" i="5" a="1"/>
  <c r="BR14" i="5" s="1"/>
  <c r="BP14" i="5" a="1"/>
  <c r="BP14" i="5" s="1"/>
  <c r="BQ14" i="5" a="1"/>
  <c r="BQ14" i="5" s="1"/>
  <c r="BS27" i="5" a="1"/>
  <c r="BS27" i="5" s="1"/>
  <c r="BO27" i="5" a="1"/>
  <c r="BO27" i="5" s="1"/>
  <c r="BP27" i="5" a="1"/>
  <c r="BP27" i="5" s="1"/>
  <c r="BR27" i="5" a="1"/>
  <c r="BR27" i="5" s="1"/>
  <c r="BQ27" i="5" a="1"/>
  <c r="BQ27" i="5" s="1"/>
  <c r="BS23" i="5" a="1"/>
  <c r="BS23" i="5" s="1"/>
  <c r="BO23" i="5" a="1"/>
  <c r="BO23" i="5" s="1"/>
  <c r="BP23" i="5" a="1"/>
  <c r="BP23" i="5" s="1"/>
  <c r="BR23" i="5" a="1"/>
  <c r="BR23" i="5" s="1"/>
  <c r="BQ23" i="5" a="1"/>
  <c r="BQ23" i="5" s="1"/>
  <c r="BS11" i="5" a="1"/>
  <c r="BS11" i="5" s="1"/>
  <c r="BO11" i="5" a="1"/>
  <c r="BO11" i="5" s="1"/>
  <c r="BP11" i="5" a="1"/>
  <c r="BP11" i="5" s="1"/>
  <c r="BQ11" i="5" a="1"/>
  <c r="BQ11" i="5" s="1"/>
  <c r="BR11" i="5" a="1"/>
  <c r="BR11" i="5" s="1"/>
  <c r="V9" i="5" a="1"/>
  <c r="V9" i="5" s="1"/>
  <c r="BS9" i="5" a="1"/>
  <c r="BS9" i="5" s="1"/>
  <c r="BO9" i="5" a="1"/>
  <c r="BO9" i="5" s="1"/>
  <c r="BQ9" i="5" a="1"/>
  <c r="BQ9" i="5" s="1"/>
  <c r="BR9" i="5" a="1"/>
  <c r="BR9" i="5" s="1"/>
  <c r="BP9" i="5" a="1"/>
  <c r="BP9" i="5" s="1"/>
  <c r="BS7" i="5" a="1"/>
  <c r="BS7" i="5" s="1"/>
  <c r="BO7" i="5" a="1"/>
  <c r="BO7" i="5" s="1"/>
  <c r="BQ7" i="5" a="1"/>
  <c r="BQ7" i="5" s="1"/>
  <c r="BR7" i="5" a="1"/>
  <c r="BR7" i="5" s="1"/>
  <c r="BP7" i="5" a="1"/>
  <c r="BP7" i="5" s="1"/>
  <c r="BS5" i="5" a="1"/>
  <c r="BS5" i="5" s="1"/>
  <c r="BO5" i="5" a="1"/>
  <c r="BO5" i="5" s="1"/>
  <c r="BQ5" i="5" a="1"/>
  <c r="BQ5" i="5" s="1"/>
  <c r="BR5" i="5" a="1"/>
  <c r="BR5" i="5" s="1"/>
  <c r="BP5" i="5" a="1"/>
  <c r="BP5" i="5" s="1"/>
  <c r="BK11" i="5" a="1"/>
  <c r="BK11" i="5" s="1"/>
  <c r="BG11" i="5" a="1"/>
  <c r="BG11" i="5" s="1"/>
  <c r="BC11" i="5" a="1"/>
  <c r="BC11" i="5" s="1"/>
  <c r="AY11" i="5" a="1"/>
  <c r="AY11" i="5" s="1"/>
  <c r="AU11" i="5" a="1"/>
  <c r="AU11" i="5" s="1"/>
  <c r="AQ11" i="5" a="1"/>
  <c r="AQ11" i="5" s="1"/>
  <c r="AM11" i="5" a="1"/>
  <c r="AM11" i="5" s="1"/>
  <c r="AI11" i="5" a="1"/>
  <c r="AI11" i="5" s="1"/>
  <c r="AE11" i="5" a="1"/>
  <c r="AE11" i="5" s="1"/>
  <c r="AA11" i="5" a="1"/>
  <c r="AA11" i="5" s="1"/>
  <c r="W11" i="5" a="1"/>
  <c r="W11" i="5" s="1"/>
  <c r="S11" i="5" a="1"/>
  <c r="S11" i="5" s="1"/>
  <c r="BM9" i="5" a="1"/>
  <c r="BM9" i="5" s="1"/>
  <c r="BH9" i="5" a="1"/>
  <c r="BH9" i="5" s="1"/>
  <c r="BC9" i="5" a="1"/>
  <c r="BC9" i="5" s="1"/>
  <c r="AW9" i="5" a="1"/>
  <c r="AW9" i="5" s="1"/>
  <c r="AR9" i="5" a="1"/>
  <c r="AR9" i="5" s="1"/>
  <c r="AM9" i="5" a="1"/>
  <c r="AM9" i="5" s="1"/>
  <c r="AG9" i="5" a="1"/>
  <c r="AG9" i="5" s="1"/>
  <c r="AB9" i="5" a="1"/>
  <c r="AB9" i="5" s="1"/>
  <c r="W9" i="5" a="1"/>
  <c r="W9" i="5" s="1"/>
  <c r="BK7" i="5" a="1"/>
  <c r="BK7" i="5" s="1"/>
  <c r="AZ7" i="5" a="1"/>
  <c r="AZ7" i="5" s="1"/>
  <c r="AO7" i="5" a="1"/>
  <c r="AO7" i="5" s="1"/>
  <c r="AE7" i="5" a="1"/>
  <c r="AE7" i="5" s="1"/>
  <c r="T7" i="5" a="1"/>
  <c r="T7" i="5" s="1"/>
  <c r="BH5" i="5" a="1"/>
  <c r="BH5" i="5" s="1"/>
  <c r="AB5" i="5" a="1"/>
  <c r="AB5" i="5" s="1"/>
  <c r="BS26" i="5" a="1"/>
  <c r="BS26" i="5" s="1"/>
  <c r="BO26" i="5" a="1"/>
  <c r="BO26" i="5" s="1"/>
  <c r="BQ26" i="5" a="1"/>
  <c r="BQ26" i="5" s="1"/>
  <c r="BR26" i="5" a="1"/>
  <c r="BR26" i="5" s="1"/>
  <c r="BP26" i="5" a="1"/>
  <c r="BP26" i="5" s="1"/>
  <c r="BS22" i="5" a="1"/>
  <c r="BS22" i="5" s="1"/>
  <c r="BO22" i="5" a="1"/>
  <c r="BO22" i="5" s="1"/>
  <c r="BQ22" i="5" a="1"/>
  <c r="BQ22" i="5" s="1"/>
  <c r="BR22" i="5" a="1"/>
  <c r="BR22" i="5" s="1"/>
  <c r="BP22" i="5" a="1"/>
  <c r="BP22" i="5" s="1"/>
  <c r="BS19" i="5" a="1"/>
  <c r="BS19" i="5" s="1"/>
  <c r="BO19" i="5" a="1"/>
  <c r="BO19" i="5" s="1"/>
  <c r="BP19" i="5" a="1"/>
  <c r="BP19" i="5" s="1"/>
  <c r="BR19" i="5" a="1"/>
  <c r="BR19" i="5" s="1"/>
  <c r="BQ19" i="5" a="1"/>
  <c r="BQ19" i="5" s="1"/>
  <c r="BS17" i="5" a="1"/>
  <c r="BS17" i="5" s="1"/>
  <c r="BO17" i="5" a="1"/>
  <c r="BO17" i="5" s="1"/>
  <c r="BP17" i="5" a="1"/>
  <c r="BP17" i="5" s="1"/>
  <c r="BR17" i="5" a="1"/>
  <c r="BR17" i="5" s="1"/>
  <c r="BQ17" i="5" a="1"/>
  <c r="BQ17" i="5" s="1"/>
  <c r="BS15" i="5" a="1"/>
  <c r="BS15" i="5" s="1"/>
  <c r="BO15" i="5" a="1"/>
  <c r="BO15" i="5" s="1"/>
  <c r="BP15" i="5" a="1"/>
  <c r="BP15" i="5" s="1"/>
  <c r="BQ15" i="5" a="1"/>
  <c r="BQ15" i="5" s="1"/>
  <c r="BR15" i="5" a="1"/>
  <c r="BR15" i="5" s="1"/>
  <c r="BS13" i="5" a="1"/>
  <c r="BS13" i="5" s="1"/>
  <c r="BO13" i="5" a="1"/>
  <c r="BO13" i="5" s="1"/>
  <c r="BP13" i="5" a="1"/>
  <c r="BP13" i="5" s="1"/>
  <c r="BQ13" i="5" a="1"/>
  <c r="BQ13" i="5" s="1"/>
  <c r="BR13" i="5" a="1"/>
  <c r="BR13" i="5" s="1"/>
  <c r="R10" i="5" a="1"/>
  <c r="R10" i="5" s="1"/>
  <c r="BB25" i="5" a="1"/>
  <c r="BB25" i="5" s="1"/>
  <c r="AL25" i="5" a="1"/>
  <c r="AL25" i="5" s="1"/>
  <c r="BB21" i="5" a="1"/>
  <c r="BB21" i="5" s="1"/>
  <c r="AL21" i="5" a="1"/>
  <c r="AL21" i="5" s="1"/>
  <c r="BB12" i="5" a="1"/>
  <c r="BB12" i="5" s="1"/>
  <c r="AL12" i="5" a="1"/>
  <c r="AL12" i="5" s="1"/>
  <c r="BB10" i="5" a="1"/>
  <c r="BB10" i="5" s="1"/>
  <c r="AL10" i="5" a="1"/>
  <c r="AL10" i="5" s="1"/>
  <c r="BB8" i="5" a="1"/>
  <c r="BB8" i="5" s="1"/>
  <c r="AL8" i="5" a="1"/>
  <c r="AL8" i="5" s="1"/>
  <c r="BH6" i="5" a="1"/>
  <c r="BH6" i="5" s="1"/>
  <c r="AR6" i="5" a="1"/>
  <c r="AR6" i="5" s="1"/>
  <c r="BB4" i="5" a="1"/>
  <c r="BB4" i="5" s="1"/>
  <c r="AL4" i="5" a="1"/>
  <c r="AL4" i="5" s="1"/>
  <c r="T4" i="5" a="1"/>
  <c r="T4" i="5" s="1"/>
  <c r="X4" i="5" a="1"/>
  <c r="X4" i="5" s="1"/>
  <c r="AB4" i="5" a="1"/>
  <c r="AB4" i="5" s="1"/>
  <c r="AF4" i="5" a="1"/>
  <c r="AF4" i="5" s="1"/>
  <c r="AJ4" i="5" a="1"/>
  <c r="AJ4" i="5" s="1"/>
  <c r="AN4" i="5" a="1"/>
  <c r="AN4" i="5" s="1"/>
  <c r="AR4" i="5" a="1"/>
  <c r="AR4" i="5" s="1"/>
  <c r="AV4" i="5" a="1"/>
  <c r="AV4" i="5" s="1"/>
  <c r="AZ4" i="5" a="1"/>
  <c r="AZ4" i="5" s="1"/>
  <c r="BD4" i="5" a="1"/>
  <c r="BD4" i="5" s="1"/>
  <c r="BH4" i="5" a="1"/>
  <c r="BH4" i="5" s="1"/>
  <c r="BL4" i="5" a="1"/>
  <c r="BL4" i="5" s="1"/>
  <c r="U4" i="5" a="1"/>
  <c r="U4" i="5" s="1"/>
  <c r="Y4" i="5" a="1"/>
  <c r="Y4" i="5" s="1"/>
  <c r="AC4" i="5" a="1"/>
  <c r="AC4" i="5" s="1"/>
  <c r="AG4" i="5" a="1"/>
  <c r="AG4" i="5" s="1"/>
  <c r="AK4" i="5" a="1"/>
  <c r="AK4" i="5" s="1"/>
  <c r="AO4" i="5" a="1"/>
  <c r="AO4" i="5" s="1"/>
  <c r="AS4" i="5" a="1"/>
  <c r="AS4" i="5" s="1"/>
  <c r="AW4" i="5" a="1"/>
  <c r="AW4" i="5" s="1"/>
  <c r="BA4" i="5" a="1"/>
  <c r="BA4" i="5" s="1"/>
  <c r="BE4" i="5" a="1"/>
  <c r="BE4" i="5" s="1"/>
  <c r="BI4" i="5" a="1"/>
  <c r="BI4" i="5" s="1"/>
  <c r="BM4" i="5" a="1"/>
  <c r="BM4" i="5" s="1"/>
  <c r="S4" i="5" a="1"/>
  <c r="S4" i="5" s="1"/>
  <c r="W4" i="5" a="1"/>
  <c r="W4" i="5" s="1"/>
  <c r="AA4" i="5" a="1"/>
  <c r="AA4" i="5" s="1"/>
  <c r="AE4" i="5" a="1"/>
  <c r="AE4" i="5" s="1"/>
  <c r="AI4" i="5" a="1"/>
  <c r="AI4" i="5" s="1"/>
  <c r="AM4" i="5" a="1"/>
  <c r="AM4" i="5" s="1"/>
  <c r="AQ4" i="5" a="1"/>
  <c r="AQ4" i="5" s="1"/>
  <c r="AU4" i="5" a="1"/>
  <c r="AU4" i="5" s="1"/>
  <c r="AY4" i="5" a="1"/>
  <c r="AY4" i="5" s="1"/>
  <c r="BC4" i="5" a="1"/>
  <c r="BC4" i="5" s="1"/>
  <c r="BG4" i="5" a="1"/>
  <c r="BG4" i="5" s="1"/>
  <c r="BK4" i="5" a="1"/>
  <c r="BK4" i="5" s="1"/>
  <c r="T25" i="5" a="1"/>
  <c r="T25" i="5" s="1"/>
  <c r="X25" i="5" a="1"/>
  <c r="X25" i="5" s="1"/>
  <c r="AB25" i="5" a="1"/>
  <c r="AB25" i="5" s="1"/>
  <c r="AF25" i="5" a="1"/>
  <c r="AF25" i="5" s="1"/>
  <c r="AJ25" i="5" a="1"/>
  <c r="AJ25" i="5" s="1"/>
  <c r="AN25" i="5" a="1"/>
  <c r="AN25" i="5" s="1"/>
  <c r="AR25" i="5" a="1"/>
  <c r="AR25" i="5" s="1"/>
  <c r="AV25" i="5" a="1"/>
  <c r="AV25" i="5" s="1"/>
  <c r="AZ25" i="5" a="1"/>
  <c r="AZ25" i="5" s="1"/>
  <c r="BD25" i="5" a="1"/>
  <c r="BD25" i="5" s="1"/>
  <c r="BH25" i="5" a="1"/>
  <c r="BH25" i="5" s="1"/>
  <c r="BL25" i="5" a="1"/>
  <c r="BL25" i="5" s="1"/>
  <c r="U25" i="5" a="1"/>
  <c r="U25" i="5" s="1"/>
  <c r="Y25" i="5" a="1"/>
  <c r="Y25" i="5" s="1"/>
  <c r="AC25" i="5" a="1"/>
  <c r="AC25" i="5" s="1"/>
  <c r="AG25" i="5" a="1"/>
  <c r="AG25" i="5" s="1"/>
  <c r="AK25" i="5" a="1"/>
  <c r="AK25" i="5" s="1"/>
  <c r="AO25" i="5" a="1"/>
  <c r="AO25" i="5" s="1"/>
  <c r="AS25" i="5" a="1"/>
  <c r="AS25" i="5" s="1"/>
  <c r="AW25" i="5" a="1"/>
  <c r="AW25" i="5" s="1"/>
  <c r="BA25" i="5" a="1"/>
  <c r="BA25" i="5" s="1"/>
  <c r="BE25" i="5" a="1"/>
  <c r="BE25" i="5" s="1"/>
  <c r="BI25" i="5" a="1"/>
  <c r="BI25" i="5" s="1"/>
  <c r="BM25" i="5" a="1"/>
  <c r="BM25" i="5" s="1"/>
  <c r="S25" i="5" a="1"/>
  <c r="S25" i="5" s="1"/>
  <c r="W25" i="5" a="1"/>
  <c r="W25" i="5" s="1"/>
  <c r="AA25" i="5" a="1"/>
  <c r="AA25" i="5" s="1"/>
  <c r="AE25" i="5" a="1"/>
  <c r="AE25" i="5" s="1"/>
  <c r="AI25" i="5" a="1"/>
  <c r="AI25" i="5" s="1"/>
  <c r="AM25" i="5" a="1"/>
  <c r="AM25" i="5" s="1"/>
  <c r="AQ25" i="5" a="1"/>
  <c r="AQ25" i="5" s="1"/>
  <c r="AU25" i="5" a="1"/>
  <c r="AU25" i="5" s="1"/>
  <c r="AY25" i="5" a="1"/>
  <c r="AY25" i="5" s="1"/>
  <c r="BC25" i="5" a="1"/>
  <c r="BC25" i="5" s="1"/>
  <c r="BG25" i="5" a="1"/>
  <c r="BG25" i="5" s="1"/>
  <c r="BK25" i="5" a="1"/>
  <c r="BK25" i="5" s="1"/>
  <c r="T21" i="5" a="1"/>
  <c r="T21" i="5" s="1"/>
  <c r="X21" i="5" a="1"/>
  <c r="X21" i="5" s="1"/>
  <c r="AB21" i="5" a="1"/>
  <c r="AB21" i="5" s="1"/>
  <c r="AF21" i="5" a="1"/>
  <c r="AF21" i="5" s="1"/>
  <c r="AJ21" i="5" a="1"/>
  <c r="AJ21" i="5" s="1"/>
  <c r="AN21" i="5" a="1"/>
  <c r="AN21" i="5" s="1"/>
  <c r="AR21" i="5" a="1"/>
  <c r="AR21" i="5" s="1"/>
  <c r="AV21" i="5" a="1"/>
  <c r="AV21" i="5" s="1"/>
  <c r="AZ21" i="5" a="1"/>
  <c r="AZ21" i="5" s="1"/>
  <c r="BD21" i="5" a="1"/>
  <c r="BD21" i="5" s="1"/>
  <c r="BH21" i="5" a="1"/>
  <c r="BH21" i="5" s="1"/>
  <c r="BL21" i="5" a="1"/>
  <c r="BL21" i="5" s="1"/>
  <c r="U21" i="5" a="1"/>
  <c r="U21" i="5" s="1"/>
  <c r="Y21" i="5" a="1"/>
  <c r="Y21" i="5" s="1"/>
  <c r="AC21" i="5" a="1"/>
  <c r="AC21" i="5" s="1"/>
  <c r="AG21" i="5" a="1"/>
  <c r="AG21" i="5" s="1"/>
  <c r="AK21" i="5" a="1"/>
  <c r="AK21" i="5" s="1"/>
  <c r="AO21" i="5" a="1"/>
  <c r="AO21" i="5" s="1"/>
  <c r="AS21" i="5" a="1"/>
  <c r="AS21" i="5" s="1"/>
  <c r="AW21" i="5" a="1"/>
  <c r="AW21" i="5" s="1"/>
  <c r="BA21" i="5" a="1"/>
  <c r="BA21" i="5" s="1"/>
  <c r="BE21" i="5" a="1"/>
  <c r="BE21" i="5" s="1"/>
  <c r="BI21" i="5" a="1"/>
  <c r="BI21" i="5" s="1"/>
  <c r="BM21" i="5" a="1"/>
  <c r="BM21" i="5" s="1"/>
  <c r="S21" i="5" a="1"/>
  <c r="S21" i="5" s="1"/>
  <c r="W21" i="5" a="1"/>
  <c r="W21" i="5" s="1"/>
  <c r="AA21" i="5" a="1"/>
  <c r="AA21" i="5" s="1"/>
  <c r="AE21" i="5" a="1"/>
  <c r="AE21" i="5" s="1"/>
  <c r="AI21" i="5" a="1"/>
  <c r="AI21" i="5" s="1"/>
  <c r="AM21" i="5" a="1"/>
  <c r="AM21" i="5" s="1"/>
  <c r="AQ21" i="5" a="1"/>
  <c r="AQ21" i="5" s="1"/>
  <c r="AU21" i="5" a="1"/>
  <c r="AU21" i="5" s="1"/>
  <c r="AY21" i="5" a="1"/>
  <c r="AY21" i="5" s="1"/>
  <c r="BC21" i="5" a="1"/>
  <c r="BC21" i="5" s="1"/>
  <c r="BG21" i="5" a="1"/>
  <c r="BG21" i="5" s="1"/>
  <c r="BK21" i="5" a="1"/>
  <c r="BK21" i="5" s="1"/>
  <c r="T12" i="5" a="1"/>
  <c r="T12" i="5" s="1"/>
  <c r="X12" i="5" a="1"/>
  <c r="X12" i="5" s="1"/>
  <c r="AB12" i="5" a="1"/>
  <c r="AB12" i="5" s="1"/>
  <c r="AF12" i="5" a="1"/>
  <c r="AF12" i="5" s="1"/>
  <c r="AJ12" i="5" a="1"/>
  <c r="AJ12" i="5" s="1"/>
  <c r="AN12" i="5" a="1"/>
  <c r="AN12" i="5" s="1"/>
  <c r="AR12" i="5" a="1"/>
  <c r="AR12" i="5" s="1"/>
  <c r="AV12" i="5" a="1"/>
  <c r="AV12" i="5" s="1"/>
  <c r="AZ12" i="5" a="1"/>
  <c r="AZ12" i="5" s="1"/>
  <c r="BD12" i="5" a="1"/>
  <c r="BD12" i="5" s="1"/>
  <c r="BH12" i="5" a="1"/>
  <c r="BH12" i="5" s="1"/>
  <c r="BL12" i="5" a="1"/>
  <c r="BL12" i="5" s="1"/>
  <c r="U12" i="5" a="1"/>
  <c r="U12" i="5" s="1"/>
  <c r="Y12" i="5" a="1"/>
  <c r="Y12" i="5" s="1"/>
  <c r="AC12" i="5" a="1"/>
  <c r="AC12" i="5" s="1"/>
  <c r="AG12" i="5" a="1"/>
  <c r="AG12" i="5" s="1"/>
  <c r="AK12" i="5" a="1"/>
  <c r="AK12" i="5" s="1"/>
  <c r="AO12" i="5" a="1"/>
  <c r="AO12" i="5" s="1"/>
  <c r="AS12" i="5" a="1"/>
  <c r="AS12" i="5" s="1"/>
  <c r="AW12" i="5" a="1"/>
  <c r="AW12" i="5" s="1"/>
  <c r="BA12" i="5" a="1"/>
  <c r="BA12" i="5" s="1"/>
  <c r="BE12" i="5" a="1"/>
  <c r="BE12" i="5" s="1"/>
  <c r="BI12" i="5" a="1"/>
  <c r="BI12" i="5" s="1"/>
  <c r="BM12" i="5" a="1"/>
  <c r="BM12" i="5" s="1"/>
  <c r="S12" i="5" a="1"/>
  <c r="S12" i="5" s="1"/>
  <c r="W12" i="5" a="1"/>
  <c r="W12" i="5" s="1"/>
  <c r="AA12" i="5" a="1"/>
  <c r="AA12" i="5" s="1"/>
  <c r="AE12" i="5" a="1"/>
  <c r="AE12" i="5" s="1"/>
  <c r="AI12" i="5" a="1"/>
  <c r="AI12" i="5" s="1"/>
  <c r="AM12" i="5" a="1"/>
  <c r="AM12" i="5" s="1"/>
  <c r="AQ12" i="5" a="1"/>
  <c r="AQ12" i="5" s="1"/>
  <c r="AU12" i="5" a="1"/>
  <c r="AU12" i="5" s="1"/>
  <c r="AY12" i="5" a="1"/>
  <c r="AY12" i="5" s="1"/>
  <c r="BC12" i="5" a="1"/>
  <c r="BC12" i="5" s="1"/>
  <c r="BG12" i="5" a="1"/>
  <c r="BG12" i="5" s="1"/>
  <c r="BK12" i="5" a="1"/>
  <c r="BK12" i="5" s="1"/>
  <c r="T10" i="5" a="1"/>
  <c r="T10" i="5" s="1"/>
  <c r="X10" i="5" a="1"/>
  <c r="X10" i="5" s="1"/>
  <c r="AB10" i="5" a="1"/>
  <c r="AB10" i="5" s="1"/>
  <c r="AF10" i="5" a="1"/>
  <c r="AF10" i="5" s="1"/>
  <c r="AJ10" i="5" a="1"/>
  <c r="AJ10" i="5" s="1"/>
  <c r="AN10" i="5" a="1"/>
  <c r="AN10" i="5" s="1"/>
  <c r="AR10" i="5" a="1"/>
  <c r="AR10" i="5" s="1"/>
  <c r="AV10" i="5" a="1"/>
  <c r="AV10" i="5" s="1"/>
  <c r="AZ10" i="5" a="1"/>
  <c r="AZ10" i="5" s="1"/>
  <c r="BD10" i="5" a="1"/>
  <c r="BD10" i="5" s="1"/>
  <c r="BH10" i="5" a="1"/>
  <c r="BH10" i="5" s="1"/>
  <c r="BL10" i="5" a="1"/>
  <c r="BL10" i="5" s="1"/>
  <c r="U10" i="5" a="1"/>
  <c r="U10" i="5" s="1"/>
  <c r="Y10" i="5" a="1"/>
  <c r="Y10" i="5" s="1"/>
  <c r="AC10" i="5" a="1"/>
  <c r="AC10" i="5" s="1"/>
  <c r="AG10" i="5" a="1"/>
  <c r="AG10" i="5" s="1"/>
  <c r="AK10" i="5" a="1"/>
  <c r="AK10" i="5" s="1"/>
  <c r="AO10" i="5" a="1"/>
  <c r="AO10" i="5" s="1"/>
  <c r="AS10" i="5" a="1"/>
  <c r="AS10" i="5" s="1"/>
  <c r="AW10" i="5" a="1"/>
  <c r="AW10" i="5" s="1"/>
  <c r="BA10" i="5" a="1"/>
  <c r="BA10" i="5" s="1"/>
  <c r="BE10" i="5" a="1"/>
  <c r="BE10" i="5" s="1"/>
  <c r="BI10" i="5" a="1"/>
  <c r="BI10" i="5" s="1"/>
  <c r="BM10" i="5" a="1"/>
  <c r="BM10" i="5" s="1"/>
  <c r="S10" i="5" a="1"/>
  <c r="S10" i="5" s="1"/>
  <c r="W10" i="5" a="1"/>
  <c r="W10" i="5" s="1"/>
  <c r="AA10" i="5" a="1"/>
  <c r="AA10" i="5" s="1"/>
  <c r="AE10" i="5" a="1"/>
  <c r="AE10" i="5" s="1"/>
  <c r="AI10" i="5" a="1"/>
  <c r="AI10" i="5" s="1"/>
  <c r="AM10" i="5" a="1"/>
  <c r="AM10" i="5" s="1"/>
  <c r="AQ10" i="5" a="1"/>
  <c r="AQ10" i="5" s="1"/>
  <c r="AU10" i="5" a="1"/>
  <c r="AU10" i="5" s="1"/>
  <c r="AY10" i="5" a="1"/>
  <c r="AY10" i="5" s="1"/>
  <c r="BC10" i="5" a="1"/>
  <c r="BC10" i="5" s="1"/>
  <c r="BG10" i="5" a="1"/>
  <c r="BG10" i="5" s="1"/>
  <c r="BK10" i="5" a="1"/>
  <c r="BK10" i="5" s="1"/>
  <c r="T8" i="5" a="1"/>
  <c r="T8" i="5" s="1"/>
  <c r="X8" i="5" a="1"/>
  <c r="X8" i="5" s="1"/>
  <c r="AB8" i="5" a="1"/>
  <c r="AB8" i="5" s="1"/>
  <c r="AF8" i="5" a="1"/>
  <c r="AF8" i="5" s="1"/>
  <c r="AJ8" i="5" a="1"/>
  <c r="AJ8" i="5" s="1"/>
  <c r="AN8" i="5" a="1"/>
  <c r="AN8" i="5" s="1"/>
  <c r="AR8" i="5" a="1"/>
  <c r="AR8" i="5" s="1"/>
  <c r="AV8" i="5" a="1"/>
  <c r="AV8" i="5" s="1"/>
  <c r="AZ8" i="5" a="1"/>
  <c r="AZ8" i="5" s="1"/>
  <c r="BD8" i="5" a="1"/>
  <c r="BD8" i="5" s="1"/>
  <c r="BH8" i="5" a="1"/>
  <c r="BH8" i="5" s="1"/>
  <c r="BL8" i="5" a="1"/>
  <c r="BL8" i="5" s="1"/>
  <c r="U8" i="5" a="1"/>
  <c r="U8" i="5" s="1"/>
  <c r="Y8" i="5" a="1"/>
  <c r="Y8" i="5" s="1"/>
  <c r="AC8" i="5" a="1"/>
  <c r="AC8" i="5" s="1"/>
  <c r="AG8" i="5" a="1"/>
  <c r="AG8" i="5" s="1"/>
  <c r="AK8" i="5" a="1"/>
  <c r="AK8" i="5" s="1"/>
  <c r="AO8" i="5" a="1"/>
  <c r="AO8" i="5" s="1"/>
  <c r="AS8" i="5" a="1"/>
  <c r="AS8" i="5" s="1"/>
  <c r="AW8" i="5" a="1"/>
  <c r="AW8" i="5" s="1"/>
  <c r="BA8" i="5" a="1"/>
  <c r="BA8" i="5" s="1"/>
  <c r="BE8" i="5" a="1"/>
  <c r="BE8" i="5" s="1"/>
  <c r="BI8" i="5" a="1"/>
  <c r="BI8" i="5" s="1"/>
  <c r="BM8" i="5" a="1"/>
  <c r="BM8" i="5" s="1"/>
  <c r="S8" i="5" a="1"/>
  <c r="S8" i="5" s="1"/>
  <c r="W8" i="5" a="1"/>
  <c r="W8" i="5" s="1"/>
  <c r="AA8" i="5" a="1"/>
  <c r="AA8" i="5" s="1"/>
  <c r="AE8" i="5" a="1"/>
  <c r="AE8" i="5" s="1"/>
  <c r="AI8" i="5" a="1"/>
  <c r="AI8" i="5" s="1"/>
  <c r="AM8" i="5" a="1"/>
  <c r="AM8" i="5" s="1"/>
  <c r="AQ8" i="5" a="1"/>
  <c r="AQ8" i="5" s="1"/>
  <c r="AU8" i="5" a="1"/>
  <c r="AU8" i="5" s="1"/>
  <c r="AY8" i="5" a="1"/>
  <c r="AY8" i="5" s="1"/>
  <c r="BC8" i="5" a="1"/>
  <c r="BC8" i="5" s="1"/>
  <c r="BG8" i="5" a="1"/>
  <c r="BG8" i="5" s="1"/>
  <c r="BK8" i="5" a="1"/>
  <c r="BK8" i="5" s="1"/>
  <c r="V6" i="5" a="1"/>
  <c r="V6" i="5" s="1"/>
  <c r="Z6" i="5" a="1"/>
  <c r="Z6" i="5" s="1"/>
  <c r="AD6" i="5" a="1"/>
  <c r="AD6" i="5" s="1"/>
  <c r="AH6" i="5" a="1"/>
  <c r="AH6" i="5" s="1"/>
  <c r="AL6" i="5" a="1"/>
  <c r="AL6" i="5" s="1"/>
  <c r="AP6" i="5" a="1"/>
  <c r="AP6" i="5" s="1"/>
  <c r="AT6" i="5" a="1"/>
  <c r="AT6" i="5" s="1"/>
  <c r="AX6" i="5" a="1"/>
  <c r="AX6" i="5" s="1"/>
  <c r="BB6" i="5" a="1"/>
  <c r="BB6" i="5" s="1"/>
  <c r="BF6" i="5" a="1"/>
  <c r="BF6" i="5" s="1"/>
  <c r="BJ6" i="5" a="1"/>
  <c r="BJ6" i="5" s="1"/>
  <c r="BN6" i="5" a="1"/>
  <c r="BN6" i="5" s="1"/>
  <c r="R6" i="5" a="1"/>
  <c r="R6" i="5" s="1"/>
  <c r="S6" i="5" a="1"/>
  <c r="S6" i="5" s="1"/>
  <c r="W6" i="5" a="1"/>
  <c r="W6" i="5" s="1"/>
  <c r="AA6" i="5" a="1"/>
  <c r="AA6" i="5" s="1"/>
  <c r="AE6" i="5" a="1"/>
  <c r="AE6" i="5" s="1"/>
  <c r="AI6" i="5" a="1"/>
  <c r="AI6" i="5" s="1"/>
  <c r="AM6" i="5" a="1"/>
  <c r="AM6" i="5" s="1"/>
  <c r="AQ6" i="5" a="1"/>
  <c r="AQ6" i="5" s="1"/>
  <c r="AU6" i="5" a="1"/>
  <c r="AU6" i="5" s="1"/>
  <c r="AY6" i="5" a="1"/>
  <c r="AY6" i="5" s="1"/>
  <c r="BC6" i="5" a="1"/>
  <c r="BC6" i="5" s="1"/>
  <c r="BG6" i="5" a="1"/>
  <c r="BG6" i="5" s="1"/>
  <c r="BK6" i="5" a="1"/>
  <c r="BK6" i="5" s="1"/>
  <c r="U6" i="5" a="1"/>
  <c r="U6" i="5" s="1"/>
  <c r="Y6" i="5" a="1"/>
  <c r="Y6" i="5" s="1"/>
  <c r="AC6" i="5" a="1"/>
  <c r="AC6" i="5" s="1"/>
  <c r="AG6" i="5" a="1"/>
  <c r="AG6" i="5" s="1"/>
  <c r="AK6" i="5" a="1"/>
  <c r="AK6" i="5" s="1"/>
  <c r="AO6" i="5" a="1"/>
  <c r="AO6" i="5" s="1"/>
  <c r="AS6" i="5" a="1"/>
  <c r="AS6" i="5" s="1"/>
  <c r="AW6" i="5" a="1"/>
  <c r="AW6" i="5" s="1"/>
  <c r="BA6" i="5" a="1"/>
  <c r="BA6" i="5" s="1"/>
  <c r="BE6" i="5" a="1"/>
  <c r="BE6" i="5" s="1"/>
  <c r="BI6" i="5" a="1"/>
  <c r="BI6" i="5" s="1"/>
  <c r="BM6" i="5" a="1"/>
  <c r="BM6" i="5" s="1"/>
  <c r="R4" i="5" a="1"/>
  <c r="R4" i="5" s="1"/>
  <c r="R12" i="5" a="1"/>
  <c r="R12" i="5" s="1"/>
  <c r="R8" i="5" a="1"/>
  <c r="R8" i="5" s="1"/>
  <c r="BJ25" i="5" a="1"/>
  <c r="BJ25" i="5" s="1"/>
  <c r="AT25" i="5" a="1"/>
  <c r="AT25" i="5" s="1"/>
  <c r="AD25" i="5" a="1"/>
  <c r="AD25" i="5" s="1"/>
  <c r="BJ21" i="5" a="1"/>
  <c r="BJ21" i="5" s="1"/>
  <c r="AT21" i="5" a="1"/>
  <c r="AT21" i="5" s="1"/>
  <c r="AD21" i="5" a="1"/>
  <c r="AD21" i="5" s="1"/>
  <c r="BJ12" i="5" a="1"/>
  <c r="BJ12" i="5" s="1"/>
  <c r="AT12" i="5" a="1"/>
  <c r="AT12" i="5" s="1"/>
  <c r="AD12" i="5" a="1"/>
  <c r="AD12" i="5" s="1"/>
  <c r="BJ10" i="5" a="1"/>
  <c r="BJ10" i="5" s="1"/>
  <c r="AT10" i="5" a="1"/>
  <c r="AT10" i="5" s="1"/>
  <c r="AD10" i="5" a="1"/>
  <c r="AD10" i="5" s="1"/>
  <c r="BJ8" i="5" a="1"/>
  <c r="BJ8" i="5" s="1"/>
  <c r="AT8" i="5" a="1"/>
  <c r="AT8" i="5" s="1"/>
  <c r="AD8" i="5" a="1"/>
  <c r="AD8" i="5" s="1"/>
  <c r="AZ6" i="5" a="1"/>
  <c r="AZ6" i="5" s="1"/>
  <c r="AJ6" i="5" a="1"/>
  <c r="AJ6" i="5" s="1"/>
  <c r="T6" i="5" a="1"/>
  <c r="T6" i="5" s="1"/>
  <c r="BJ4" i="5" a="1"/>
  <c r="BJ4" i="5" s="1"/>
  <c r="AT4" i="5" a="1"/>
  <c r="AT4" i="5" s="1"/>
  <c r="AD4" i="5" a="1"/>
  <c r="AD4" i="5" s="1"/>
  <c r="BF25" i="5" a="1"/>
  <c r="BF25" i="5" s="1"/>
  <c r="AP25" i="5" a="1"/>
  <c r="AP25" i="5" s="1"/>
  <c r="Z25" i="5" a="1"/>
  <c r="Z25" i="5" s="1"/>
  <c r="BF21" i="5" a="1"/>
  <c r="BF21" i="5" s="1"/>
  <c r="AP21" i="5" a="1"/>
  <c r="AP21" i="5" s="1"/>
  <c r="Z21" i="5" a="1"/>
  <c r="Z21" i="5" s="1"/>
  <c r="BF12" i="5" a="1"/>
  <c r="BF12" i="5" s="1"/>
  <c r="AP12" i="5" a="1"/>
  <c r="AP12" i="5" s="1"/>
  <c r="Z12" i="5" a="1"/>
  <c r="Z12" i="5" s="1"/>
  <c r="BF10" i="5" a="1"/>
  <c r="BF10" i="5" s="1"/>
  <c r="AP10" i="5" a="1"/>
  <c r="AP10" i="5" s="1"/>
  <c r="Z10" i="5" a="1"/>
  <c r="Z10" i="5" s="1"/>
  <c r="BF8" i="5" a="1"/>
  <c r="BF8" i="5" s="1"/>
  <c r="AP8" i="5" a="1"/>
  <c r="AP8" i="5" s="1"/>
  <c r="Z8" i="5" a="1"/>
  <c r="Z8" i="5" s="1"/>
  <c r="BL6" i="5" a="1"/>
  <c r="BL6" i="5" s="1"/>
  <c r="AV6" i="5" a="1"/>
  <c r="AV6" i="5" s="1"/>
  <c r="AF6" i="5" a="1"/>
  <c r="AF6" i="5" s="1"/>
  <c r="BF4" i="5" a="1"/>
  <c r="BF4" i="5" s="1"/>
  <c r="AP4" i="5" a="1"/>
  <c r="AP4" i="5" s="1"/>
  <c r="Z4" i="5" a="1"/>
  <c r="Z4" i="5" s="1"/>
  <c r="BN9" i="5" a="1"/>
  <c r="BN9" i="5" s="1"/>
  <c r="BJ9" i="5" a="1"/>
  <c r="BJ9" i="5" s="1"/>
  <c r="BF9" i="5" a="1"/>
  <c r="BF9" i="5" s="1"/>
  <c r="BB9" i="5" a="1"/>
  <c r="BB9" i="5" s="1"/>
  <c r="AX9" i="5" a="1"/>
  <c r="AX9" i="5" s="1"/>
  <c r="AT9" i="5" a="1"/>
  <c r="AT9" i="5" s="1"/>
  <c r="AP9" i="5" a="1"/>
  <c r="AP9" i="5" s="1"/>
  <c r="AL9" i="5" a="1"/>
  <c r="AL9" i="5" s="1"/>
  <c r="AH9" i="5" a="1"/>
  <c r="AH9" i="5" s="1"/>
  <c r="AD9" i="5" a="1"/>
  <c r="AD9" i="5" s="1"/>
  <c r="Z9" i="5" a="1"/>
  <c r="Z9" i="5" s="1"/>
  <c r="BM7" i="5" a="1"/>
  <c r="BM7" i="5" s="1"/>
  <c r="BH7" i="5" a="1"/>
  <c r="BH7" i="5" s="1"/>
  <c r="BC7" i="5" a="1"/>
  <c r="BC7" i="5" s="1"/>
  <c r="AW7" i="5" a="1"/>
  <c r="AW7" i="5" s="1"/>
  <c r="AR7" i="5" a="1"/>
  <c r="AR7" i="5" s="1"/>
  <c r="AM7" i="5" a="1"/>
  <c r="AM7" i="5" s="1"/>
  <c r="AG7" i="5" a="1"/>
  <c r="AG7" i="5" s="1"/>
  <c r="AB7" i="5" a="1"/>
  <c r="AB7" i="5" s="1"/>
  <c r="W7" i="5" a="1"/>
  <c r="W7" i="5" s="1"/>
  <c r="BL5" i="5" a="1"/>
  <c r="BL5" i="5" s="1"/>
  <c r="AV5" i="5" a="1"/>
  <c r="AV5" i="5" s="1"/>
  <c r="AF5" i="5" a="1"/>
  <c r="AF5" i="5" s="1"/>
  <c r="V7" i="5" a="1"/>
  <c r="V7" i="5" s="1"/>
  <c r="Z7" i="5" a="1"/>
  <c r="Z7" i="5" s="1"/>
  <c r="AD7" i="5" a="1"/>
  <c r="AD7" i="5" s="1"/>
  <c r="AH7" i="5" a="1"/>
  <c r="AH7" i="5" s="1"/>
  <c r="AL7" i="5" a="1"/>
  <c r="AL7" i="5" s="1"/>
  <c r="AP7" i="5" a="1"/>
  <c r="AP7" i="5" s="1"/>
  <c r="AT7" i="5" a="1"/>
  <c r="AT7" i="5" s="1"/>
  <c r="AX7" i="5" a="1"/>
  <c r="AX7" i="5" s="1"/>
  <c r="BB7" i="5" a="1"/>
  <c r="BB7" i="5" s="1"/>
  <c r="BF7" i="5" a="1"/>
  <c r="BF7" i="5" s="1"/>
  <c r="BJ7" i="5" a="1"/>
  <c r="BJ7" i="5" s="1"/>
  <c r="BN7" i="5" a="1"/>
  <c r="BN7" i="5" s="1"/>
  <c r="V5" i="5" a="1"/>
  <c r="V5" i="5" s="1"/>
  <c r="Z5" i="5" a="1"/>
  <c r="Z5" i="5" s="1"/>
  <c r="AD5" i="5" a="1"/>
  <c r="AD5" i="5" s="1"/>
  <c r="AH5" i="5" a="1"/>
  <c r="AH5" i="5" s="1"/>
  <c r="AL5" i="5" a="1"/>
  <c r="AL5" i="5" s="1"/>
  <c r="AP5" i="5" a="1"/>
  <c r="AP5" i="5" s="1"/>
  <c r="AT5" i="5" a="1"/>
  <c r="AT5" i="5" s="1"/>
  <c r="AX5" i="5" a="1"/>
  <c r="AX5" i="5" s="1"/>
  <c r="BB5" i="5" a="1"/>
  <c r="BB5" i="5" s="1"/>
  <c r="BF5" i="5" a="1"/>
  <c r="BF5" i="5" s="1"/>
  <c r="BJ5" i="5" a="1"/>
  <c r="BJ5" i="5" s="1"/>
  <c r="BN5" i="5" a="1"/>
  <c r="BN5" i="5" s="1"/>
  <c r="S5" i="5" a="1"/>
  <c r="S5" i="5" s="1"/>
  <c r="W5" i="5" a="1"/>
  <c r="W5" i="5" s="1"/>
  <c r="AA5" i="5" a="1"/>
  <c r="AA5" i="5" s="1"/>
  <c r="AE5" i="5" a="1"/>
  <c r="AE5" i="5" s="1"/>
  <c r="AI5" i="5" a="1"/>
  <c r="AI5" i="5" s="1"/>
  <c r="AM5" i="5" a="1"/>
  <c r="AM5" i="5" s="1"/>
  <c r="AQ5" i="5" a="1"/>
  <c r="AQ5" i="5" s="1"/>
  <c r="AU5" i="5" a="1"/>
  <c r="AU5" i="5" s="1"/>
  <c r="AY5" i="5" a="1"/>
  <c r="AY5" i="5" s="1"/>
  <c r="BC5" i="5" a="1"/>
  <c r="BC5" i="5" s="1"/>
  <c r="BG5" i="5" a="1"/>
  <c r="BG5" i="5" s="1"/>
  <c r="BK5" i="5" a="1"/>
  <c r="BK5" i="5" s="1"/>
  <c r="U5" i="5" a="1"/>
  <c r="U5" i="5" s="1"/>
  <c r="Y5" i="5" a="1"/>
  <c r="Y5" i="5" s="1"/>
  <c r="AC5" i="5" a="1"/>
  <c r="AC5" i="5" s="1"/>
  <c r="AG5" i="5" a="1"/>
  <c r="AG5" i="5" s="1"/>
  <c r="AK5" i="5" a="1"/>
  <c r="AK5" i="5" s="1"/>
  <c r="AO5" i="5" a="1"/>
  <c r="AO5" i="5" s="1"/>
  <c r="AS5" i="5" a="1"/>
  <c r="AS5" i="5" s="1"/>
  <c r="AW5" i="5" a="1"/>
  <c r="AW5" i="5" s="1"/>
  <c r="BA5" i="5" a="1"/>
  <c r="BA5" i="5" s="1"/>
  <c r="BE5" i="5" a="1"/>
  <c r="BE5" i="5" s="1"/>
  <c r="BI5" i="5" a="1"/>
  <c r="BI5" i="5" s="1"/>
  <c r="BM5" i="5" a="1"/>
  <c r="BM5" i="5" s="1"/>
  <c r="BI7" i="5" a="1"/>
  <c r="BI7" i="5" s="1"/>
  <c r="BD7" i="5" a="1"/>
  <c r="BD7" i="5" s="1"/>
  <c r="AY7" i="5" a="1"/>
  <c r="AY7" i="5" s="1"/>
  <c r="AS7" i="5" a="1"/>
  <c r="AS7" i="5" s="1"/>
  <c r="AN7" i="5" a="1"/>
  <c r="AN7" i="5" s="1"/>
  <c r="AI7" i="5" a="1"/>
  <c r="AI7" i="5" s="1"/>
  <c r="AC7" i="5" a="1"/>
  <c r="AC7" i="5" s="1"/>
  <c r="X7" i="5" a="1"/>
  <c r="X7" i="5" s="1"/>
  <c r="S7" i="5" a="1"/>
  <c r="S7" i="5" s="1"/>
  <c r="AZ5" i="5" a="1"/>
  <c r="AZ5" i="5" s="1"/>
  <c r="AJ5" i="5" a="1"/>
  <c r="AJ5" i="5" s="1"/>
  <c r="T5" i="5" a="1"/>
  <c r="T5" i="5" s="1"/>
  <c r="K28" i="4"/>
</calcChain>
</file>

<file path=xl/sharedStrings.xml><?xml version="1.0" encoding="utf-8"?>
<sst xmlns="http://schemas.openxmlformats.org/spreadsheetml/2006/main" count="722" uniqueCount="203">
  <si>
    <t xml:space="preserve">3.6.4. Fogyasztóiár-indexek az egyéni fogyasztás rendeltetés szerinti osztályozása (COICOP) alapján </t>
  </si>
  <si>
    <t>Kódszám</t>
  </si>
  <si>
    <t>Megnevezés</t>
  </si>
  <si>
    <t>2016.</t>
  </si>
  <si>
    <t>2017.</t>
  </si>
  <si>
    <t>2018.</t>
  </si>
  <si>
    <t>2019.</t>
  </si>
  <si>
    <t>2020.</t>
  </si>
  <si>
    <t>Súly</t>
  </si>
  <si>
    <t>J</t>
  </si>
  <si>
    <t>F</t>
  </si>
  <si>
    <t>M</t>
  </si>
  <si>
    <t>Á</t>
  </si>
  <si>
    <t>Mj</t>
  </si>
  <si>
    <t>Jú</t>
  </si>
  <si>
    <t>Jl</t>
  </si>
  <si>
    <t>Au</t>
  </si>
  <si>
    <t>Sz</t>
  </si>
  <si>
    <t>O</t>
  </si>
  <si>
    <t>N</t>
  </si>
  <si>
    <t>D</t>
  </si>
  <si>
    <t>Sör</t>
  </si>
  <si>
    <t>Motorkerékpár</t>
  </si>
  <si>
    <t>Kerékpár</t>
  </si>
  <si>
    <t>Postai szolgáltatás</t>
  </si>
  <si>
    <t>Szerencsejáték</t>
  </si>
  <si>
    <t>Könyv</t>
  </si>
  <si>
    <t>Újság, folyóirat</t>
  </si>
  <si>
    <t>$Előző év december = 100,0%</t>
  </si>
  <si>
    <t>Gyakoriság</t>
  </si>
  <si>
    <t>Csoportszám</t>
  </si>
  <si>
    <t>Csoportnév</t>
  </si>
  <si>
    <t>Csoportsúly</t>
  </si>
  <si>
    <t>Zöldség, gyümölcs</t>
  </si>
  <si>
    <t xml:space="preserve">3.6.2. Fogyasztóiár-indexek a termékek és szolgáltatások részletes csoportjai szerint </t>
  </si>
  <si>
    <t>Sorszám</t>
  </si>
  <si>
    <t>Áru-, szolgáltatáscsoportok</t>
  </si>
  <si>
    <t>Sertéshús</t>
  </si>
  <si>
    <t>Marhahús</t>
  </si>
  <si>
    <t>Egyéb hús</t>
  </si>
  <si>
    <t>Belsőségek</t>
  </si>
  <si>
    <t>Baromfihús</t>
  </si>
  <si>
    <t>Szalámi, szárazkolbász, sonka</t>
  </si>
  <si>
    <t>Párizsi felvágott, kolbász</t>
  </si>
  <si>
    <t>Húskonzerv</t>
  </si>
  <si>
    <t>Hal</t>
  </si>
  <si>
    <t>Halkonzerv</t>
  </si>
  <si>
    <t>Tojás</t>
  </si>
  <si>
    <t>Tej</t>
  </si>
  <si>
    <t>Sajt</t>
  </si>
  <si>
    <t>Tejtermékek (sajt nélkül)</t>
  </si>
  <si>
    <t>Vaj, vajkrém</t>
  </si>
  <si>
    <t>Sertészsiradék</t>
  </si>
  <si>
    <t>Szalonna</t>
  </si>
  <si>
    <t>Étolaj</t>
  </si>
  <si>
    <t>Margarin</t>
  </si>
  <si>
    <t>Liszt</t>
  </si>
  <si>
    <t>Rizs, hántolmányok</t>
  </si>
  <si>
    <t>Kenyér</t>
  </si>
  <si>
    <t>Péksütemények</t>
  </si>
  <si>
    <t>Száraztészta</t>
  </si>
  <si>
    <t>Cukor</t>
  </si>
  <si>
    <t>Csokoládé, kakaó</t>
  </si>
  <si>
    <t>Cukrászáru, jégkrém</t>
  </si>
  <si>
    <t>Édesipari lisztesáru</t>
  </si>
  <si>
    <t>Cukorka, méz</t>
  </si>
  <si>
    <t>Burgonya</t>
  </si>
  <si>
    <t>Friss zöldség</t>
  </si>
  <si>
    <t>Friss hazai és déligyümölcs</t>
  </si>
  <si>
    <t>Gyümölcs-, zöldséglé</t>
  </si>
  <si>
    <t>Tartósított zöldség</t>
  </si>
  <si>
    <t>Tartósított gyümölcs</t>
  </si>
  <si>
    <t>Száraz hüvelyesek</t>
  </si>
  <si>
    <t>Dió, mák, mogyoró</t>
  </si>
  <si>
    <t>Tartósított húsos ételek</t>
  </si>
  <si>
    <t>Tartósított hústalan ételek</t>
  </si>
  <si>
    <t>Fűszerek, ételízesítők</t>
  </si>
  <si>
    <t>Éttermi étkezés (nem előfizetéses)</t>
  </si>
  <si>
    <t>Munkahelyi előfizetéses menü étkezés</t>
  </si>
  <si>
    <t>Iskolai étkezés</t>
  </si>
  <si>
    <t>Óvodai, bölcsődei étkezés</t>
  </si>
  <si>
    <t>Büféáruk</t>
  </si>
  <si>
    <t>Kávé (bolti)</t>
  </si>
  <si>
    <t>Eszpresszókávé</t>
  </si>
  <si>
    <t>Tea</t>
  </si>
  <si>
    <t>Alkoholmentes üdítőitalok</t>
  </si>
  <si>
    <t>Bor</t>
  </si>
  <si>
    <t>Égetett szeszesital</t>
  </si>
  <si>
    <t>Dohányáruk</t>
  </si>
  <si>
    <t>Szövetek</t>
  </si>
  <si>
    <t>Férfi felsőruházat</t>
  </si>
  <si>
    <t>Férfilábbeli</t>
  </si>
  <si>
    <t>Férfi alsóruházat</t>
  </si>
  <si>
    <t>Női felsőruházat</t>
  </si>
  <si>
    <t>Női lábbeli</t>
  </si>
  <si>
    <t>Női alsóruházat</t>
  </si>
  <si>
    <t>Gyermek felsőruházat</t>
  </si>
  <si>
    <t>Gyermeklábbeli</t>
  </si>
  <si>
    <t>Gyermek alsóruházat</t>
  </si>
  <si>
    <t>Ruházat 3 év alattiaknak</t>
  </si>
  <si>
    <t>Divatáru</t>
  </si>
  <si>
    <t>Rövidáru</t>
  </si>
  <si>
    <t>Táska, bőrdíszmű</t>
  </si>
  <si>
    <t>Szobabútor</t>
  </si>
  <si>
    <t>Konyha és egyéb bútor</t>
  </si>
  <si>
    <t>Hűtőszekrény, fagyasztógép</t>
  </si>
  <si>
    <t>Mosó-, mosogatógép</t>
  </si>
  <si>
    <t>Fűtő és főzőberendezések</t>
  </si>
  <si>
    <t>Porszívógép, klíma</t>
  </si>
  <si>
    <t>Személygépjármű, új</t>
  </si>
  <si>
    <t>Személygépjármű, használt</t>
  </si>
  <si>
    <t>Rádió</t>
  </si>
  <si>
    <t>Televízió</t>
  </si>
  <si>
    <t>Audio, video készülékek</t>
  </si>
  <si>
    <t>Számítógép, fényképezőgép, telefonkészülék</t>
  </si>
  <si>
    <t>Ékszerek</t>
  </si>
  <si>
    <t>Szén</t>
  </si>
  <si>
    <t>Brikett, koksz</t>
  </si>
  <si>
    <t>Tűzifa</t>
  </si>
  <si>
    <t>Távfűtés</t>
  </si>
  <si>
    <t>Elektromos energia</t>
  </si>
  <si>
    <t>Vezetékes gáz</t>
  </si>
  <si>
    <t>Palackos gáz</t>
  </si>
  <si>
    <t>Lakásjavító, -karbantartó cikkek</t>
  </si>
  <si>
    <t>Szőnyeg, függöny</t>
  </si>
  <si>
    <t>Ágy- és asztalnemű</t>
  </si>
  <si>
    <t>Edény, konyhafelszerelés</t>
  </si>
  <si>
    <t>Lakásfelszerelés, alkatrész, szerszám</t>
  </si>
  <si>
    <t>Barkácsolási kellékek</t>
  </si>
  <si>
    <t>Háztartási fogyóanyagok</t>
  </si>
  <si>
    <t>Mosó- és tisztítószerek</t>
  </si>
  <si>
    <t>Testápolási cikkek</t>
  </si>
  <si>
    <t>Gyógyszer, gyógyáru</t>
  </si>
  <si>
    <t>Járműalkatrész</t>
  </si>
  <si>
    <t>Járműüzemanyag</t>
  </si>
  <si>
    <t>Tankönyv</t>
  </si>
  <si>
    <t>Tanszer, írószer</t>
  </si>
  <si>
    <t>Sportszer, játék</t>
  </si>
  <si>
    <t>Kép-, hang- és adathordozó</t>
  </si>
  <si>
    <t>Virág, dísznövény</t>
  </si>
  <si>
    <t>Állateledel</t>
  </si>
  <si>
    <t>Ruhajavítás, kölcsönzés</t>
  </si>
  <si>
    <t>Lakbér</t>
  </si>
  <si>
    <t>Társasház közös költség</t>
  </si>
  <si>
    <t>Lakásjavítás, -karbantartás</t>
  </si>
  <si>
    <t>Szemétszállítás stb.</t>
  </si>
  <si>
    <t>Vízdíj</t>
  </si>
  <si>
    <t>Csatornadíj</t>
  </si>
  <si>
    <t>Háztartási berendezés javítása</t>
  </si>
  <si>
    <t>Takarítás, mosatás</t>
  </si>
  <si>
    <t>Testápolási szolgáltatás</t>
  </si>
  <si>
    <t>Egészségügyi szolgáltatás</t>
  </si>
  <si>
    <t>Járműjavítás, -karbantartás</t>
  </si>
  <si>
    <t>Autópályadíj, gépjárműkölcsönzés, parkolás</t>
  </si>
  <si>
    <t>Helyi tömegközlekedés</t>
  </si>
  <si>
    <t>Taxi</t>
  </si>
  <si>
    <t>Utazás munkahelyre, iskolába</t>
  </si>
  <si>
    <t>Utazás egyéb távolsági úti céllal</t>
  </si>
  <si>
    <t>Teherszállítás</t>
  </si>
  <si>
    <t>Telefon, internet</t>
  </si>
  <si>
    <t>Kulturális cikkek javítása</t>
  </si>
  <si>
    <t>Oktatási szolgáltatás</t>
  </si>
  <si>
    <t>Színház</t>
  </si>
  <si>
    <t>Mozi</t>
  </si>
  <si>
    <t>Tv-előfizetés</t>
  </si>
  <si>
    <t>Sport-, múzeumi belépők</t>
  </si>
  <si>
    <t>Üdülés belföldön</t>
  </si>
  <si>
    <t>Üdülés külföldön</t>
  </si>
  <si>
    <t>Fényképészeti szolgáltatás</t>
  </si>
  <si>
    <t>Fel nem sorolt szolgáltatások</t>
  </si>
  <si>
    <t>HSZ</t>
  </si>
  <si>
    <t>Nem besorolt</t>
  </si>
  <si>
    <t>Házon kívüli étkezés (pl.: vendéglátóhely, munkahely, iskola, stb.)</t>
  </si>
  <si>
    <t>Hús és felvágott</t>
  </si>
  <si>
    <t>Tojás, tej és tejtermékek</t>
  </si>
  <si>
    <t>Liszt, rizs, kenyér és tésztafélék</t>
  </si>
  <si>
    <t>Alkohol</t>
  </si>
  <si>
    <t>Elmúlt 5 év</t>
  </si>
  <si>
    <t>Bútorok és háztartási gépek</t>
  </si>
  <si>
    <t>Havi</t>
  </si>
  <si>
    <t>Éves</t>
  </si>
  <si>
    <t>Rezsikiadások (víz, gáz, fűtés, közös költség, csatorna, szemétszállítás)</t>
  </si>
  <si>
    <t>Személygépkocsi, motorkerékpár</t>
  </si>
  <si>
    <t>Lakásjavítás, karbantartás</t>
  </si>
  <si>
    <t>Lakberendezés és felszerelés (pl.: szőnyeg, függöny, edény)</t>
  </si>
  <si>
    <t>Gyógyszerek és gyógyászati segédeszközök</t>
  </si>
  <si>
    <t>Nem felsorolt élelmiszer</t>
  </si>
  <si>
    <t>Elektronikai eszközök (pl.: televízió, számítógép, mobiltelefon stb.)</t>
  </si>
  <si>
    <t>Szórakozás, kultúra</t>
  </si>
  <si>
    <t>Üdülés, utazás</t>
  </si>
  <si>
    <t>Egyéb havi rendszerességű kiadás</t>
  </si>
  <si>
    <t>Egyéb havinál ritkábban jelentkező kiadás (egy év alatt)</t>
  </si>
  <si>
    <t>Telefon-, tv- és internetelőfizetés</t>
  </si>
  <si>
    <t>Felhasználói kiadások (éves)</t>
  </si>
  <si>
    <t>Dohánytermékek</t>
  </si>
  <si>
    <t>Ruházat, divatcikek és kiegészítők</t>
  </si>
  <si>
    <t>Tömegközlekedés (helyi, helyközi és távolsági)</t>
  </si>
  <si>
    <t>Szépségápolási cikkek és szolgáltatások (pl.: tisztálkodási- és illatszerek; fodrász, stb.)</t>
  </si>
  <si>
    <t>Mosó- és tisztítószerek, valamint egyéb háztartási cikkek (pl.: WC-papír)</t>
  </si>
  <si>
    <t>$Előző hónap = 100,0%</t>
  </si>
  <si>
    <t xml:space="preserve">Mindösszesen        </t>
  </si>
  <si>
    <t>$Az előző év azonos időszaka = 100,0%</t>
  </si>
  <si>
    <t>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</si>
</sst>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charset val="238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4" fillId="0" borderId="0" xfId="0" applyFont="1" applyFill="1"/>
    <xf numFmtId="164" fontId="2" fillId="0" borderId="0" xfId="0" applyNumberFormat="1" applyFont="1" applyFill="1"/>
    <xf numFmtId="165" fontId="4" fillId="0" borderId="0" xfId="0" applyNumberFormat="1" applyFont="1" applyFill="1"/>
    <xf numFmtId="0" fontId="4" fillId="0" borderId="0" xfId="0" applyFont="1" applyFill="1" applyAlignment="1">
      <alignment horizontal="center" vertical="center"/>
    </xf>
    <xf numFmtId="165" fontId="1" fillId="0" borderId="5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165" fontId="2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top"/>
    </xf>
    <xf numFmtId="0" fontId="4" fillId="0" borderId="0" xfId="0" applyFont="1" applyFill="1" applyAlignment="1">
      <alignment wrapText="1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0" fillId="0" borderId="10" xfId="0" applyFont="1" applyFill="1" applyBorder="1"/>
    <xf numFmtId="3" fontId="0" fillId="0" borderId="0" xfId="0" applyNumberForma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4" fontId="2" fillId="0" borderId="0" xfId="0" applyNumberFormat="1" applyFont="1" applyBorder="1"/>
    <xf numFmtId="164" fontId="2" fillId="0" borderId="0" xfId="0" applyNumberFormat="1" applyFont="1"/>
    <xf numFmtId="165" fontId="1" fillId="0" borderId="5" xfId="0" applyNumberFormat="1" applyFont="1" applyFill="1" applyBorder="1" applyAlignment="1">
      <alignment horizontal="center"/>
    </xf>
    <xf numFmtId="165" fontId="2" fillId="0" borderId="0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03"/>
  <sheetViews>
    <sheetView workbookViewId="0">
      <selection activeCell="E21" sqref="E21"/>
    </sheetView>
  </sheetViews>
  <sheetFormatPr defaultRowHeight="12" x14ac:dyDescent="0.2"/>
  <cols>
    <col min="1" max="1" width="9.140625" style="10"/>
    <col min="2" max="2" width="7.85546875" style="10" customWidth="1"/>
    <col min="3" max="3" width="29.5703125" style="29" bestFit="1" customWidth="1"/>
    <col min="4" max="14" width="8" style="10" customWidth="1"/>
    <col min="15" max="15" width="9.140625" style="10"/>
    <col min="16" max="21" width="6.85546875" style="10" customWidth="1"/>
    <col min="22" max="23" width="6.85546875" style="9" customWidth="1"/>
    <col min="24" max="24" width="6.85546875" style="10" customWidth="1"/>
    <col min="25" max="25" width="6.85546875" style="9" customWidth="1"/>
    <col min="26" max="26" width="6.85546875" style="11" customWidth="1"/>
    <col min="27" max="68" width="6.85546875" style="10" customWidth="1"/>
    <col min="69" max="69" width="9.5703125" style="10" bestFit="1" customWidth="1"/>
    <col min="70" max="75" width="6.85546875" style="10" customWidth="1"/>
    <col min="76" max="264" width="9.140625" style="10"/>
    <col min="265" max="265" width="7.85546875" style="10" customWidth="1"/>
    <col min="266" max="266" width="29.5703125" style="10" bestFit="1" customWidth="1"/>
    <col min="267" max="331" width="6.85546875" style="10" customWidth="1"/>
    <col min="332" max="520" width="9.140625" style="10"/>
    <col min="521" max="521" width="7.85546875" style="10" customWidth="1"/>
    <col min="522" max="522" width="29.5703125" style="10" bestFit="1" customWidth="1"/>
    <col min="523" max="587" width="6.85546875" style="10" customWidth="1"/>
    <col min="588" max="776" width="9.140625" style="10"/>
    <col min="777" max="777" width="7.85546875" style="10" customWidth="1"/>
    <col min="778" max="778" width="29.5703125" style="10" bestFit="1" customWidth="1"/>
    <col min="779" max="843" width="6.85546875" style="10" customWidth="1"/>
    <col min="844" max="1032" width="9.140625" style="10"/>
    <col min="1033" max="1033" width="7.85546875" style="10" customWidth="1"/>
    <col min="1034" max="1034" width="29.5703125" style="10" bestFit="1" customWidth="1"/>
    <col min="1035" max="1099" width="6.85546875" style="10" customWidth="1"/>
    <col min="1100" max="1288" width="9.140625" style="10"/>
    <col min="1289" max="1289" width="7.85546875" style="10" customWidth="1"/>
    <col min="1290" max="1290" width="29.5703125" style="10" bestFit="1" customWidth="1"/>
    <col min="1291" max="1355" width="6.85546875" style="10" customWidth="1"/>
    <col min="1356" max="1544" width="9.140625" style="10"/>
    <col min="1545" max="1545" width="7.85546875" style="10" customWidth="1"/>
    <col min="1546" max="1546" width="29.5703125" style="10" bestFit="1" customWidth="1"/>
    <col min="1547" max="1611" width="6.85546875" style="10" customWidth="1"/>
    <col min="1612" max="1800" width="9.140625" style="10"/>
    <col min="1801" max="1801" width="7.85546875" style="10" customWidth="1"/>
    <col min="1802" max="1802" width="29.5703125" style="10" bestFit="1" customWidth="1"/>
    <col min="1803" max="1867" width="6.85546875" style="10" customWidth="1"/>
    <col min="1868" max="2056" width="9.140625" style="10"/>
    <col min="2057" max="2057" width="7.85546875" style="10" customWidth="1"/>
    <col min="2058" max="2058" width="29.5703125" style="10" bestFit="1" customWidth="1"/>
    <col min="2059" max="2123" width="6.85546875" style="10" customWidth="1"/>
    <col min="2124" max="2312" width="9.140625" style="10"/>
    <col min="2313" max="2313" width="7.85546875" style="10" customWidth="1"/>
    <col min="2314" max="2314" width="29.5703125" style="10" bestFit="1" customWidth="1"/>
    <col min="2315" max="2379" width="6.85546875" style="10" customWidth="1"/>
    <col min="2380" max="2568" width="9.140625" style="10"/>
    <col min="2569" max="2569" width="7.85546875" style="10" customWidth="1"/>
    <col min="2570" max="2570" width="29.5703125" style="10" bestFit="1" customWidth="1"/>
    <col min="2571" max="2635" width="6.85546875" style="10" customWidth="1"/>
    <col min="2636" max="2824" width="9.140625" style="10"/>
    <col min="2825" max="2825" width="7.85546875" style="10" customWidth="1"/>
    <col min="2826" max="2826" width="29.5703125" style="10" bestFit="1" customWidth="1"/>
    <col min="2827" max="2891" width="6.85546875" style="10" customWidth="1"/>
    <col min="2892" max="3080" width="9.140625" style="10"/>
    <col min="3081" max="3081" width="7.85546875" style="10" customWidth="1"/>
    <col min="3082" max="3082" width="29.5703125" style="10" bestFit="1" customWidth="1"/>
    <col min="3083" max="3147" width="6.85546875" style="10" customWidth="1"/>
    <col min="3148" max="3336" width="9.140625" style="10"/>
    <col min="3337" max="3337" width="7.85546875" style="10" customWidth="1"/>
    <col min="3338" max="3338" width="29.5703125" style="10" bestFit="1" customWidth="1"/>
    <col min="3339" max="3403" width="6.85546875" style="10" customWidth="1"/>
    <col min="3404" max="3592" width="9.140625" style="10"/>
    <col min="3593" max="3593" width="7.85546875" style="10" customWidth="1"/>
    <col min="3594" max="3594" width="29.5703125" style="10" bestFit="1" customWidth="1"/>
    <col min="3595" max="3659" width="6.85546875" style="10" customWidth="1"/>
    <col min="3660" max="3848" width="9.140625" style="10"/>
    <col min="3849" max="3849" width="7.85546875" style="10" customWidth="1"/>
    <col min="3850" max="3850" width="29.5703125" style="10" bestFit="1" customWidth="1"/>
    <col min="3851" max="3915" width="6.85546875" style="10" customWidth="1"/>
    <col min="3916" max="4104" width="9.140625" style="10"/>
    <col min="4105" max="4105" width="7.85546875" style="10" customWidth="1"/>
    <col min="4106" max="4106" width="29.5703125" style="10" bestFit="1" customWidth="1"/>
    <col min="4107" max="4171" width="6.85546875" style="10" customWidth="1"/>
    <col min="4172" max="4360" width="9.140625" style="10"/>
    <col min="4361" max="4361" width="7.85546875" style="10" customWidth="1"/>
    <col min="4362" max="4362" width="29.5703125" style="10" bestFit="1" customWidth="1"/>
    <col min="4363" max="4427" width="6.85546875" style="10" customWidth="1"/>
    <col min="4428" max="4616" width="9.140625" style="10"/>
    <col min="4617" max="4617" width="7.85546875" style="10" customWidth="1"/>
    <col min="4618" max="4618" width="29.5703125" style="10" bestFit="1" customWidth="1"/>
    <col min="4619" max="4683" width="6.85546875" style="10" customWidth="1"/>
    <col min="4684" max="4872" width="9.140625" style="10"/>
    <col min="4873" max="4873" width="7.85546875" style="10" customWidth="1"/>
    <col min="4874" max="4874" width="29.5703125" style="10" bestFit="1" customWidth="1"/>
    <col min="4875" max="4939" width="6.85546875" style="10" customWidth="1"/>
    <col min="4940" max="5128" width="9.140625" style="10"/>
    <col min="5129" max="5129" width="7.85546875" style="10" customWidth="1"/>
    <col min="5130" max="5130" width="29.5703125" style="10" bestFit="1" customWidth="1"/>
    <col min="5131" max="5195" width="6.85546875" style="10" customWidth="1"/>
    <col min="5196" max="5384" width="9.140625" style="10"/>
    <col min="5385" max="5385" width="7.85546875" style="10" customWidth="1"/>
    <col min="5386" max="5386" width="29.5703125" style="10" bestFit="1" customWidth="1"/>
    <col min="5387" max="5451" width="6.85546875" style="10" customWidth="1"/>
    <col min="5452" max="5640" width="9.140625" style="10"/>
    <col min="5641" max="5641" width="7.85546875" style="10" customWidth="1"/>
    <col min="5642" max="5642" width="29.5703125" style="10" bestFit="1" customWidth="1"/>
    <col min="5643" max="5707" width="6.85546875" style="10" customWidth="1"/>
    <col min="5708" max="5896" width="9.140625" style="10"/>
    <col min="5897" max="5897" width="7.85546875" style="10" customWidth="1"/>
    <col min="5898" max="5898" width="29.5703125" style="10" bestFit="1" customWidth="1"/>
    <col min="5899" max="5963" width="6.85546875" style="10" customWidth="1"/>
    <col min="5964" max="6152" width="9.140625" style="10"/>
    <col min="6153" max="6153" width="7.85546875" style="10" customWidth="1"/>
    <col min="6154" max="6154" width="29.5703125" style="10" bestFit="1" customWidth="1"/>
    <col min="6155" max="6219" width="6.85546875" style="10" customWidth="1"/>
    <col min="6220" max="6408" width="9.140625" style="10"/>
    <col min="6409" max="6409" width="7.85546875" style="10" customWidth="1"/>
    <col min="6410" max="6410" width="29.5703125" style="10" bestFit="1" customWidth="1"/>
    <col min="6411" max="6475" width="6.85546875" style="10" customWidth="1"/>
    <col min="6476" max="6664" width="9.140625" style="10"/>
    <col min="6665" max="6665" width="7.85546875" style="10" customWidth="1"/>
    <col min="6666" max="6666" width="29.5703125" style="10" bestFit="1" customWidth="1"/>
    <col min="6667" max="6731" width="6.85546875" style="10" customWidth="1"/>
    <col min="6732" max="6920" width="9.140625" style="10"/>
    <col min="6921" max="6921" width="7.85546875" style="10" customWidth="1"/>
    <col min="6922" max="6922" width="29.5703125" style="10" bestFit="1" customWidth="1"/>
    <col min="6923" max="6987" width="6.85546875" style="10" customWidth="1"/>
    <col min="6988" max="7176" width="9.140625" style="10"/>
    <col min="7177" max="7177" width="7.85546875" style="10" customWidth="1"/>
    <col min="7178" max="7178" width="29.5703125" style="10" bestFit="1" customWidth="1"/>
    <col min="7179" max="7243" width="6.85546875" style="10" customWidth="1"/>
    <col min="7244" max="7432" width="9.140625" style="10"/>
    <col min="7433" max="7433" width="7.85546875" style="10" customWidth="1"/>
    <col min="7434" max="7434" width="29.5703125" style="10" bestFit="1" customWidth="1"/>
    <col min="7435" max="7499" width="6.85546875" style="10" customWidth="1"/>
    <col min="7500" max="7688" width="9.140625" style="10"/>
    <col min="7689" max="7689" width="7.85546875" style="10" customWidth="1"/>
    <col min="7690" max="7690" width="29.5703125" style="10" bestFit="1" customWidth="1"/>
    <col min="7691" max="7755" width="6.85546875" style="10" customWidth="1"/>
    <col min="7756" max="7944" width="9.140625" style="10"/>
    <col min="7945" max="7945" width="7.85546875" style="10" customWidth="1"/>
    <col min="7946" max="7946" width="29.5703125" style="10" bestFit="1" customWidth="1"/>
    <col min="7947" max="8011" width="6.85546875" style="10" customWidth="1"/>
    <col min="8012" max="8200" width="9.140625" style="10"/>
    <col min="8201" max="8201" width="7.85546875" style="10" customWidth="1"/>
    <col min="8202" max="8202" width="29.5703125" style="10" bestFit="1" customWidth="1"/>
    <col min="8203" max="8267" width="6.85546875" style="10" customWidth="1"/>
    <col min="8268" max="8456" width="9.140625" style="10"/>
    <col min="8457" max="8457" width="7.85546875" style="10" customWidth="1"/>
    <col min="8458" max="8458" width="29.5703125" style="10" bestFit="1" customWidth="1"/>
    <col min="8459" max="8523" width="6.85546875" style="10" customWidth="1"/>
    <col min="8524" max="8712" width="9.140625" style="10"/>
    <col min="8713" max="8713" width="7.85546875" style="10" customWidth="1"/>
    <col min="8714" max="8714" width="29.5703125" style="10" bestFit="1" customWidth="1"/>
    <col min="8715" max="8779" width="6.85546875" style="10" customWidth="1"/>
    <col min="8780" max="8968" width="9.140625" style="10"/>
    <col min="8969" max="8969" width="7.85546875" style="10" customWidth="1"/>
    <col min="8970" max="8970" width="29.5703125" style="10" bestFit="1" customWidth="1"/>
    <col min="8971" max="9035" width="6.85546875" style="10" customWidth="1"/>
    <col min="9036" max="9224" width="9.140625" style="10"/>
    <col min="9225" max="9225" width="7.85546875" style="10" customWidth="1"/>
    <col min="9226" max="9226" width="29.5703125" style="10" bestFit="1" customWidth="1"/>
    <col min="9227" max="9291" width="6.85546875" style="10" customWidth="1"/>
    <col min="9292" max="9480" width="9.140625" style="10"/>
    <col min="9481" max="9481" width="7.85546875" style="10" customWidth="1"/>
    <col min="9482" max="9482" width="29.5703125" style="10" bestFit="1" customWidth="1"/>
    <col min="9483" max="9547" width="6.85546875" style="10" customWidth="1"/>
    <col min="9548" max="9736" width="9.140625" style="10"/>
    <col min="9737" max="9737" width="7.85546875" style="10" customWidth="1"/>
    <col min="9738" max="9738" width="29.5703125" style="10" bestFit="1" customWidth="1"/>
    <col min="9739" max="9803" width="6.85546875" style="10" customWidth="1"/>
    <col min="9804" max="9992" width="9.140625" style="10"/>
    <col min="9993" max="9993" width="7.85546875" style="10" customWidth="1"/>
    <col min="9994" max="9994" width="29.5703125" style="10" bestFit="1" customWidth="1"/>
    <col min="9995" max="10059" width="6.85546875" style="10" customWidth="1"/>
    <col min="10060" max="10248" width="9.140625" style="10"/>
    <col min="10249" max="10249" width="7.85546875" style="10" customWidth="1"/>
    <col min="10250" max="10250" width="29.5703125" style="10" bestFit="1" customWidth="1"/>
    <col min="10251" max="10315" width="6.85546875" style="10" customWidth="1"/>
    <col min="10316" max="10504" width="9.140625" style="10"/>
    <col min="10505" max="10505" width="7.85546875" style="10" customWidth="1"/>
    <col min="10506" max="10506" width="29.5703125" style="10" bestFit="1" customWidth="1"/>
    <col min="10507" max="10571" width="6.85546875" style="10" customWidth="1"/>
    <col min="10572" max="10760" width="9.140625" style="10"/>
    <col min="10761" max="10761" width="7.85546875" style="10" customWidth="1"/>
    <col min="10762" max="10762" width="29.5703125" style="10" bestFit="1" customWidth="1"/>
    <col min="10763" max="10827" width="6.85546875" style="10" customWidth="1"/>
    <col min="10828" max="11016" width="9.140625" style="10"/>
    <col min="11017" max="11017" width="7.85546875" style="10" customWidth="1"/>
    <col min="11018" max="11018" width="29.5703125" style="10" bestFit="1" customWidth="1"/>
    <col min="11019" max="11083" width="6.85546875" style="10" customWidth="1"/>
    <col min="11084" max="11272" width="9.140625" style="10"/>
    <col min="11273" max="11273" width="7.85546875" style="10" customWidth="1"/>
    <col min="11274" max="11274" width="29.5703125" style="10" bestFit="1" customWidth="1"/>
    <col min="11275" max="11339" width="6.85546875" style="10" customWidth="1"/>
    <col min="11340" max="11528" width="9.140625" style="10"/>
    <col min="11529" max="11529" width="7.85546875" style="10" customWidth="1"/>
    <col min="11530" max="11530" width="29.5703125" style="10" bestFit="1" customWidth="1"/>
    <col min="11531" max="11595" width="6.85546875" style="10" customWidth="1"/>
    <col min="11596" max="11784" width="9.140625" style="10"/>
    <col min="11785" max="11785" width="7.85546875" style="10" customWidth="1"/>
    <col min="11786" max="11786" width="29.5703125" style="10" bestFit="1" customWidth="1"/>
    <col min="11787" max="11851" width="6.85546875" style="10" customWidth="1"/>
    <col min="11852" max="12040" width="9.140625" style="10"/>
    <col min="12041" max="12041" width="7.85546875" style="10" customWidth="1"/>
    <col min="12042" max="12042" width="29.5703125" style="10" bestFit="1" customWidth="1"/>
    <col min="12043" max="12107" width="6.85546875" style="10" customWidth="1"/>
    <col min="12108" max="12296" width="9.140625" style="10"/>
    <col min="12297" max="12297" width="7.85546875" style="10" customWidth="1"/>
    <col min="12298" max="12298" width="29.5703125" style="10" bestFit="1" customWidth="1"/>
    <col min="12299" max="12363" width="6.85546875" style="10" customWidth="1"/>
    <col min="12364" max="12552" width="9.140625" style="10"/>
    <col min="12553" max="12553" width="7.85546875" style="10" customWidth="1"/>
    <col min="12554" max="12554" width="29.5703125" style="10" bestFit="1" customWidth="1"/>
    <col min="12555" max="12619" width="6.85546875" style="10" customWidth="1"/>
    <col min="12620" max="12808" width="9.140625" style="10"/>
    <col min="12809" max="12809" width="7.85546875" style="10" customWidth="1"/>
    <col min="12810" max="12810" width="29.5703125" style="10" bestFit="1" customWidth="1"/>
    <col min="12811" max="12875" width="6.85546875" style="10" customWidth="1"/>
    <col min="12876" max="13064" width="9.140625" style="10"/>
    <col min="13065" max="13065" width="7.85546875" style="10" customWidth="1"/>
    <col min="13066" max="13066" width="29.5703125" style="10" bestFit="1" customWidth="1"/>
    <col min="13067" max="13131" width="6.85546875" style="10" customWidth="1"/>
    <col min="13132" max="13320" width="9.140625" style="10"/>
    <col min="13321" max="13321" width="7.85546875" style="10" customWidth="1"/>
    <col min="13322" max="13322" width="29.5703125" style="10" bestFit="1" customWidth="1"/>
    <col min="13323" max="13387" width="6.85546875" style="10" customWidth="1"/>
    <col min="13388" max="13576" width="9.140625" style="10"/>
    <col min="13577" max="13577" width="7.85546875" style="10" customWidth="1"/>
    <col min="13578" max="13578" width="29.5703125" style="10" bestFit="1" customWidth="1"/>
    <col min="13579" max="13643" width="6.85546875" style="10" customWidth="1"/>
    <col min="13644" max="13832" width="9.140625" style="10"/>
    <col min="13833" max="13833" width="7.85546875" style="10" customWidth="1"/>
    <col min="13834" max="13834" width="29.5703125" style="10" bestFit="1" customWidth="1"/>
    <col min="13835" max="13899" width="6.85546875" style="10" customWidth="1"/>
    <col min="13900" max="14088" width="9.140625" style="10"/>
    <col min="14089" max="14089" width="7.85546875" style="10" customWidth="1"/>
    <col min="14090" max="14090" width="29.5703125" style="10" bestFit="1" customWidth="1"/>
    <col min="14091" max="14155" width="6.85546875" style="10" customWidth="1"/>
    <col min="14156" max="14344" width="9.140625" style="10"/>
    <col min="14345" max="14345" width="7.85546875" style="10" customWidth="1"/>
    <col min="14346" max="14346" width="29.5703125" style="10" bestFit="1" customWidth="1"/>
    <col min="14347" max="14411" width="6.85546875" style="10" customWidth="1"/>
    <col min="14412" max="14600" width="9.140625" style="10"/>
    <col min="14601" max="14601" width="7.85546875" style="10" customWidth="1"/>
    <col min="14602" max="14602" width="29.5703125" style="10" bestFit="1" customWidth="1"/>
    <col min="14603" max="14667" width="6.85546875" style="10" customWidth="1"/>
    <col min="14668" max="14856" width="9.140625" style="10"/>
    <col min="14857" max="14857" width="7.85546875" style="10" customWidth="1"/>
    <col min="14858" max="14858" width="29.5703125" style="10" bestFit="1" customWidth="1"/>
    <col min="14859" max="14923" width="6.85546875" style="10" customWidth="1"/>
    <col min="14924" max="15112" width="9.140625" style="10"/>
    <col min="15113" max="15113" width="7.85546875" style="10" customWidth="1"/>
    <col min="15114" max="15114" width="29.5703125" style="10" bestFit="1" customWidth="1"/>
    <col min="15115" max="15179" width="6.85546875" style="10" customWidth="1"/>
    <col min="15180" max="15368" width="9.140625" style="10"/>
    <col min="15369" max="15369" width="7.85546875" style="10" customWidth="1"/>
    <col min="15370" max="15370" width="29.5703125" style="10" bestFit="1" customWidth="1"/>
    <col min="15371" max="15435" width="6.85546875" style="10" customWidth="1"/>
    <col min="15436" max="15624" width="9.140625" style="10"/>
    <col min="15625" max="15625" width="7.85546875" style="10" customWidth="1"/>
    <col min="15626" max="15626" width="29.5703125" style="10" bestFit="1" customWidth="1"/>
    <col min="15627" max="15691" width="6.85546875" style="10" customWidth="1"/>
    <col min="15692" max="15880" width="9.140625" style="10"/>
    <col min="15881" max="15881" width="7.85546875" style="10" customWidth="1"/>
    <col min="15882" max="15882" width="29.5703125" style="10" bestFit="1" customWidth="1"/>
    <col min="15883" max="15947" width="6.85546875" style="10" customWidth="1"/>
    <col min="15948" max="16136" width="9.140625" style="10"/>
    <col min="16137" max="16137" width="7.85546875" style="10" customWidth="1"/>
    <col min="16138" max="16138" width="29.5703125" style="10" bestFit="1" customWidth="1"/>
    <col min="16139" max="16203" width="6.85546875" style="10" customWidth="1"/>
    <col min="16204" max="16384" width="9.140625" style="10"/>
  </cols>
  <sheetData>
    <row r="1" spans="1:75" ht="21.75" customHeight="1" x14ac:dyDescent="0.2">
      <c r="B1" s="1" t="s">
        <v>34</v>
      </c>
      <c r="C1" s="7"/>
    </row>
    <row r="2" spans="1:75" s="13" customFormat="1" ht="14.25" customHeight="1" x14ac:dyDescent="0.25">
      <c r="B2" s="38" t="s">
        <v>35</v>
      </c>
      <c r="C2" s="40" t="s">
        <v>36</v>
      </c>
      <c r="D2" s="31">
        <v>2015</v>
      </c>
      <c r="E2" s="31">
        <v>2015</v>
      </c>
      <c r="F2" s="31">
        <v>2015</v>
      </c>
      <c r="G2" s="31">
        <v>2015</v>
      </c>
      <c r="H2" s="31">
        <v>2015</v>
      </c>
      <c r="I2" s="31">
        <v>2015</v>
      </c>
      <c r="J2" s="31">
        <v>2015</v>
      </c>
      <c r="K2" s="31">
        <v>2015</v>
      </c>
      <c r="L2" s="31">
        <v>2015</v>
      </c>
      <c r="M2" s="31">
        <v>2015</v>
      </c>
      <c r="N2" s="31">
        <v>2015</v>
      </c>
      <c r="O2" s="31">
        <v>2015</v>
      </c>
      <c r="P2" s="31">
        <v>2016</v>
      </c>
      <c r="Q2" s="31">
        <v>2016</v>
      </c>
      <c r="R2" s="31">
        <v>2016</v>
      </c>
      <c r="S2" s="31">
        <v>2016</v>
      </c>
      <c r="T2" s="31">
        <v>2016</v>
      </c>
      <c r="U2" s="31">
        <v>2016</v>
      </c>
      <c r="V2" s="31">
        <v>2016</v>
      </c>
      <c r="W2" s="31">
        <v>2016</v>
      </c>
      <c r="X2" s="31">
        <v>2016</v>
      </c>
      <c r="Y2" s="31">
        <v>2016</v>
      </c>
      <c r="Z2" s="31">
        <v>2016</v>
      </c>
      <c r="AA2" s="31">
        <v>2016</v>
      </c>
      <c r="AB2" s="31">
        <v>2017</v>
      </c>
      <c r="AC2" s="31">
        <v>2017</v>
      </c>
      <c r="AD2" s="31">
        <v>2017</v>
      </c>
      <c r="AE2" s="31">
        <v>2017</v>
      </c>
      <c r="AF2" s="31">
        <v>2017</v>
      </c>
      <c r="AG2" s="31">
        <v>2017</v>
      </c>
      <c r="AH2" s="31">
        <v>2017</v>
      </c>
      <c r="AI2" s="31">
        <v>2017</v>
      </c>
      <c r="AJ2" s="31">
        <v>2017</v>
      </c>
      <c r="AK2" s="31">
        <v>2017</v>
      </c>
      <c r="AL2" s="31">
        <v>2017</v>
      </c>
      <c r="AM2" s="31">
        <v>2017</v>
      </c>
      <c r="AN2" s="31">
        <v>2018</v>
      </c>
      <c r="AO2" s="31">
        <v>2018</v>
      </c>
      <c r="AP2" s="31">
        <v>2018</v>
      </c>
      <c r="AQ2" s="31">
        <v>2018</v>
      </c>
      <c r="AR2" s="31">
        <v>2018</v>
      </c>
      <c r="AS2" s="31">
        <v>2018</v>
      </c>
      <c r="AT2" s="31">
        <v>2018</v>
      </c>
      <c r="AU2" s="31">
        <v>2018</v>
      </c>
      <c r="AV2" s="31">
        <v>2018</v>
      </c>
      <c r="AW2" s="31">
        <v>2018</v>
      </c>
      <c r="AX2" s="31">
        <v>2018</v>
      </c>
      <c r="AY2" s="31">
        <v>2018</v>
      </c>
      <c r="AZ2" s="31">
        <v>2019</v>
      </c>
      <c r="BA2" s="31">
        <v>2019</v>
      </c>
      <c r="BB2" s="31">
        <v>2019</v>
      </c>
      <c r="BC2" s="31">
        <v>2019</v>
      </c>
      <c r="BD2" s="31">
        <v>2019</v>
      </c>
      <c r="BE2" s="31">
        <v>2019</v>
      </c>
      <c r="BF2" s="31">
        <v>2019</v>
      </c>
      <c r="BG2" s="31">
        <v>2019</v>
      </c>
      <c r="BH2" s="31">
        <v>2019</v>
      </c>
      <c r="BI2" s="31">
        <v>2019</v>
      </c>
      <c r="BJ2" s="31">
        <v>2019</v>
      </c>
      <c r="BK2" s="31">
        <v>2019</v>
      </c>
      <c r="BL2" s="31">
        <v>2020</v>
      </c>
      <c r="BM2" s="31">
        <v>2020</v>
      </c>
      <c r="BN2" s="31">
        <v>2020</v>
      </c>
      <c r="BO2" s="31">
        <v>2020</v>
      </c>
      <c r="BP2" s="31">
        <v>2020</v>
      </c>
      <c r="BQ2" s="31">
        <v>2020</v>
      </c>
      <c r="BR2" s="31">
        <v>2020</v>
      </c>
      <c r="BS2" s="31">
        <v>2020</v>
      </c>
      <c r="BT2" s="31">
        <v>2020</v>
      </c>
      <c r="BU2" s="31">
        <v>2020</v>
      </c>
      <c r="BV2" s="31">
        <v>2020</v>
      </c>
      <c r="BW2" s="31">
        <v>2020</v>
      </c>
    </row>
    <row r="3" spans="1:75" s="13" customFormat="1" ht="14.25" customHeight="1" x14ac:dyDescent="0.2">
      <c r="A3" s="13" t="s">
        <v>170</v>
      </c>
      <c r="B3" s="39"/>
      <c r="C3" s="41"/>
      <c r="D3" s="47" t="s">
        <v>9</v>
      </c>
      <c r="E3" s="48" t="s">
        <v>10</v>
      </c>
      <c r="F3" s="48" t="s">
        <v>11</v>
      </c>
      <c r="G3" s="49" t="s">
        <v>12</v>
      </c>
      <c r="H3" s="49" t="s">
        <v>13</v>
      </c>
      <c r="I3" s="49" t="s">
        <v>14</v>
      </c>
      <c r="J3" s="49" t="s">
        <v>15</v>
      </c>
      <c r="K3" s="49" t="s">
        <v>16</v>
      </c>
      <c r="L3" s="49" t="s">
        <v>17</v>
      </c>
      <c r="M3" s="49" t="s">
        <v>18</v>
      </c>
      <c r="N3" s="50" t="s">
        <v>19</v>
      </c>
      <c r="O3" s="47" t="s">
        <v>20</v>
      </c>
      <c r="P3" s="15" t="s">
        <v>9</v>
      </c>
      <c r="Q3" s="16" t="s">
        <v>10</v>
      </c>
      <c r="R3" s="16" t="s">
        <v>11</v>
      </c>
      <c r="S3" s="17" t="s">
        <v>12</v>
      </c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8" t="s">
        <v>19</v>
      </c>
      <c r="AA3" s="15" t="s">
        <v>20</v>
      </c>
      <c r="AB3" s="15" t="s">
        <v>9</v>
      </c>
      <c r="AC3" s="16" t="s">
        <v>10</v>
      </c>
      <c r="AD3" s="16" t="s">
        <v>11</v>
      </c>
      <c r="AE3" s="17" t="s">
        <v>12</v>
      </c>
      <c r="AF3" s="17" t="s">
        <v>13</v>
      </c>
      <c r="AG3" s="17" t="s">
        <v>14</v>
      </c>
      <c r="AH3" s="17" t="s">
        <v>15</v>
      </c>
      <c r="AI3" s="17" t="s">
        <v>16</v>
      </c>
      <c r="AJ3" s="17" t="s">
        <v>17</v>
      </c>
      <c r="AK3" s="17" t="s">
        <v>18</v>
      </c>
      <c r="AL3" s="18" t="s">
        <v>19</v>
      </c>
      <c r="AM3" s="15" t="s">
        <v>20</v>
      </c>
      <c r="AN3" s="15" t="s">
        <v>9</v>
      </c>
      <c r="AO3" s="16" t="s">
        <v>10</v>
      </c>
      <c r="AP3" s="16" t="s">
        <v>11</v>
      </c>
      <c r="AQ3" s="17" t="s">
        <v>12</v>
      </c>
      <c r="AR3" s="17" t="s">
        <v>13</v>
      </c>
      <c r="AS3" s="17" t="s">
        <v>14</v>
      </c>
      <c r="AT3" s="17" t="s">
        <v>15</v>
      </c>
      <c r="AU3" s="17" t="s">
        <v>16</v>
      </c>
      <c r="AV3" s="17" t="s">
        <v>17</v>
      </c>
      <c r="AW3" s="17" t="s">
        <v>18</v>
      </c>
      <c r="AX3" s="18" t="s">
        <v>19</v>
      </c>
      <c r="AY3" s="15" t="s">
        <v>20</v>
      </c>
      <c r="AZ3" s="15" t="s">
        <v>9</v>
      </c>
      <c r="BA3" s="16" t="s">
        <v>10</v>
      </c>
      <c r="BB3" s="16" t="s">
        <v>11</v>
      </c>
      <c r="BC3" s="17" t="s">
        <v>12</v>
      </c>
      <c r="BD3" s="17" t="s">
        <v>13</v>
      </c>
      <c r="BE3" s="17" t="s">
        <v>14</v>
      </c>
      <c r="BF3" s="17" t="s">
        <v>15</v>
      </c>
      <c r="BG3" s="17" t="s">
        <v>16</v>
      </c>
      <c r="BH3" s="17" t="s">
        <v>17</v>
      </c>
      <c r="BI3" s="17" t="s">
        <v>18</v>
      </c>
      <c r="BJ3" s="18" t="s">
        <v>19</v>
      </c>
      <c r="BK3" s="19" t="s">
        <v>20</v>
      </c>
      <c r="BL3" s="15" t="s">
        <v>9</v>
      </c>
      <c r="BM3" s="16" t="s">
        <v>10</v>
      </c>
      <c r="BN3" s="16" t="s">
        <v>11</v>
      </c>
      <c r="BO3" s="17" t="s">
        <v>12</v>
      </c>
      <c r="BP3" s="17" t="s">
        <v>13</v>
      </c>
      <c r="BQ3" s="17" t="s">
        <v>14</v>
      </c>
      <c r="BR3" s="17" t="s">
        <v>15</v>
      </c>
      <c r="BS3" s="17" t="s">
        <v>16</v>
      </c>
      <c r="BT3" s="17" t="s">
        <v>17</v>
      </c>
      <c r="BU3" s="17" t="s">
        <v>18</v>
      </c>
      <c r="BV3" s="18" t="s">
        <v>19</v>
      </c>
      <c r="BW3" s="19" t="s">
        <v>20</v>
      </c>
    </row>
    <row r="4" spans="1:75" x14ac:dyDescent="0.2">
      <c r="B4" s="8" t="s">
        <v>28</v>
      </c>
      <c r="C4" s="6"/>
      <c r="D4" s="51"/>
      <c r="E4" s="51"/>
      <c r="F4" s="51"/>
      <c r="G4" s="52"/>
      <c r="H4" s="52"/>
      <c r="I4" s="52"/>
      <c r="J4" s="52"/>
      <c r="K4" s="52"/>
      <c r="L4" s="52"/>
      <c r="M4" s="52"/>
      <c r="N4" s="52"/>
      <c r="O4" s="51"/>
      <c r="P4" s="23"/>
      <c r="Q4" s="23"/>
      <c r="R4" s="23"/>
      <c r="S4" s="23"/>
      <c r="T4" s="11"/>
      <c r="U4" s="11"/>
      <c r="V4" s="11"/>
      <c r="W4" s="11"/>
      <c r="X4" s="11"/>
      <c r="Y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75" x14ac:dyDescent="0.2">
      <c r="A5" s="10">
        <f t="shared" ref="A5:A57" si="0">LEN(B5)</f>
        <v>3</v>
      </c>
      <c r="B5" s="21">
        <v>100</v>
      </c>
      <c r="C5" s="4" t="s">
        <v>37</v>
      </c>
      <c r="D5" s="51">
        <v>100</v>
      </c>
      <c r="E5" s="51">
        <v>99</v>
      </c>
      <c r="F5" s="51">
        <v>99.4</v>
      </c>
      <c r="G5" s="52">
        <v>97</v>
      </c>
      <c r="H5" s="52">
        <v>98</v>
      </c>
      <c r="I5" s="52">
        <v>98.1</v>
      </c>
      <c r="J5" s="52">
        <v>98.4</v>
      </c>
      <c r="K5" s="52">
        <v>98.1</v>
      </c>
      <c r="L5" s="52">
        <v>98.6</v>
      </c>
      <c r="M5" s="52">
        <v>99.1</v>
      </c>
      <c r="N5" s="52">
        <v>98.6</v>
      </c>
      <c r="O5" s="51">
        <v>97.7</v>
      </c>
      <c r="P5" s="23">
        <v>84.7</v>
      </c>
      <c r="Q5" s="23">
        <v>83.7</v>
      </c>
      <c r="R5" s="23">
        <v>82.1</v>
      </c>
      <c r="S5" s="23">
        <v>81.599999999999994</v>
      </c>
      <c r="T5" s="11">
        <v>81.7</v>
      </c>
      <c r="U5" s="11">
        <v>83.1</v>
      </c>
      <c r="V5" s="11">
        <v>86.4</v>
      </c>
      <c r="W5" s="11">
        <v>88.7</v>
      </c>
      <c r="X5" s="11">
        <v>90.1</v>
      </c>
      <c r="Y5" s="11">
        <v>91.8</v>
      </c>
      <c r="Z5" s="11">
        <v>92.6</v>
      </c>
      <c r="AA5" s="11">
        <v>91.5</v>
      </c>
      <c r="AB5" s="11">
        <v>101.6</v>
      </c>
      <c r="AC5" s="11">
        <v>100.6</v>
      </c>
      <c r="AD5" s="11">
        <v>99.5</v>
      </c>
      <c r="AE5" s="11">
        <v>100</v>
      </c>
      <c r="AF5" s="11">
        <v>102.5</v>
      </c>
      <c r="AG5" s="11">
        <v>105.1</v>
      </c>
      <c r="AH5" s="11">
        <v>106.5</v>
      </c>
      <c r="AI5" s="11">
        <v>106.7</v>
      </c>
      <c r="AJ5" s="11">
        <v>106.8</v>
      </c>
      <c r="AK5" s="11">
        <v>106.8</v>
      </c>
      <c r="AL5" s="11">
        <v>105.4</v>
      </c>
      <c r="AM5" s="11">
        <v>105</v>
      </c>
      <c r="AN5" s="11">
        <v>100.1</v>
      </c>
      <c r="AO5" s="11">
        <v>99.1</v>
      </c>
      <c r="AP5" s="11">
        <v>99.6</v>
      </c>
      <c r="AQ5" s="11">
        <v>98.9</v>
      </c>
      <c r="AR5" s="11">
        <v>99</v>
      </c>
      <c r="AS5" s="11">
        <v>98.1</v>
      </c>
      <c r="AT5" s="11">
        <v>98.3</v>
      </c>
      <c r="AU5" s="11">
        <v>99</v>
      </c>
      <c r="AV5" s="11">
        <v>99.6</v>
      </c>
      <c r="AW5" s="11">
        <v>98.9</v>
      </c>
      <c r="AX5" s="11">
        <v>99.8</v>
      </c>
      <c r="AY5" s="11">
        <v>99.6</v>
      </c>
      <c r="AZ5" s="11">
        <v>99.3</v>
      </c>
      <c r="BA5" s="11">
        <v>99.2</v>
      </c>
      <c r="BB5" s="11">
        <v>99.9</v>
      </c>
      <c r="BC5" s="11">
        <v>101.5</v>
      </c>
      <c r="BD5" s="11">
        <v>108.1</v>
      </c>
      <c r="BE5" s="11">
        <v>110.4</v>
      </c>
      <c r="BF5" s="11">
        <v>111.3</v>
      </c>
      <c r="BG5" s="11">
        <v>110.9</v>
      </c>
      <c r="BH5" s="11">
        <v>113.4</v>
      </c>
      <c r="BI5" s="11">
        <v>114.7</v>
      </c>
      <c r="BJ5" s="11">
        <v>115.1</v>
      </c>
      <c r="BK5" s="11">
        <v>123.7</v>
      </c>
      <c r="BL5" s="11">
        <v>102.5</v>
      </c>
      <c r="BM5" s="10">
        <v>102.1</v>
      </c>
      <c r="BN5" s="10">
        <v>102.9</v>
      </c>
      <c r="BO5" s="10">
        <v>105.8</v>
      </c>
      <c r="BP5" s="10">
        <v>105.5</v>
      </c>
      <c r="BQ5" s="10">
        <v>104.5</v>
      </c>
    </row>
    <row r="6" spans="1:75" x14ac:dyDescent="0.2">
      <c r="A6" s="10">
        <f t="shared" si="0"/>
        <v>3</v>
      </c>
      <c r="B6" s="21">
        <v>101</v>
      </c>
      <c r="C6" s="4" t="s">
        <v>38</v>
      </c>
      <c r="D6" s="51">
        <v>100.5</v>
      </c>
      <c r="E6" s="51">
        <v>100.5</v>
      </c>
      <c r="F6" s="51">
        <v>100.2</v>
      </c>
      <c r="G6" s="52">
        <v>99.5</v>
      </c>
      <c r="H6" s="52">
        <v>99.8</v>
      </c>
      <c r="I6" s="52">
        <v>99.7</v>
      </c>
      <c r="J6" s="52">
        <v>100.1</v>
      </c>
      <c r="K6" s="52">
        <v>100.7</v>
      </c>
      <c r="L6" s="52">
        <v>100.1</v>
      </c>
      <c r="M6" s="52">
        <v>100.3</v>
      </c>
      <c r="N6" s="52">
        <v>99.8</v>
      </c>
      <c r="O6" s="51">
        <v>100.1</v>
      </c>
      <c r="P6" s="23">
        <v>100.2</v>
      </c>
      <c r="Q6" s="23">
        <v>100.8</v>
      </c>
      <c r="R6" s="23">
        <v>100.8</v>
      </c>
      <c r="S6" s="23">
        <v>100.3</v>
      </c>
      <c r="T6" s="11">
        <v>101</v>
      </c>
      <c r="U6" s="11">
        <v>101.2</v>
      </c>
      <c r="V6" s="11">
        <v>100.8</v>
      </c>
      <c r="W6" s="11">
        <v>101.3</v>
      </c>
      <c r="X6" s="11">
        <v>101.4</v>
      </c>
      <c r="Y6" s="11">
        <v>101.7</v>
      </c>
      <c r="Z6" s="11">
        <v>102.2</v>
      </c>
      <c r="AA6" s="11">
        <v>102.6</v>
      </c>
      <c r="AB6" s="11">
        <v>100</v>
      </c>
      <c r="AC6" s="11">
        <v>100</v>
      </c>
      <c r="AD6" s="11">
        <v>100.4</v>
      </c>
      <c r="AE6" s="11">
        <v>100.2</v>
      </c>
      <c r="AF6" s="11">
        <v>100.8</v>
      </c>
      <c r="AG6" s="11">
        <v>101.3</v>
      </c>
      <c r="AH6" s="11">
        <v>101.7</v>
      </c>
      <c r="AI6" s="11">
        <v>102.4</v>
      </c>
      <c r="AJ6" s="11">
        <v>102.7</v>
      </c>
      <c r="AK6" s="11">
        <v>102.6</v>
      </c>
      <c r="AL6" s="11">
        <v>103.1</v>
      </c>
      <c r="AM6" s="11">
        <v>103</v>
      </c>
      <c r="AN6" s="11">
        <v>100.5</v>
      </c>
      <c r="AO6" s="11">
        <v>100.2</v>
      </c>
      <c r="AP6" s="11">
        <v>100.5</v>
      </c>
      <c r="AQ6" s="11">
        <v>100.7</v>
      </c>
      <c r="AR6" s="11">
        <v>101.1</v>
      </c>
      <c r="AS6" s="11">
        <v>101.2</v>
      </c>
      <c r="AT6" s="11">
        <v>101.4</v>
      </c>
      <c r="AU6" s="11">
        <v>102</v>
      </c>
      <c r="AV6" s="11">
        <v>102.1</v>
      </c>
      <c r="AW6" s="11">
        <v>102.7</v>
      </c>
      <c r="AX6" s="11">
        <v>102.5</v>
      </c>
      <c r="AY6" s="11">
        <v>103.2</v>
      </c>
      <c r="AZ6" s="11">
        <v>100.3</v>
      </c>
      <c r="BA6" s="11">
        <v>101</v>
      </c>
      <c r="BB6" s="11">
        <v>100.8</v>
      </c>
      <c r="BC6" s="11">
        <v>100.9</v>
      </c>
      <c r="BD6" s="11">
        <v>101.6</v>
      </c>
      <c r="BE6" s="11">
        <v>102.1</v>
      </c>
      <c r="BF6" s="11">
        <v>102</v>
      </c>
      <c r="BG6" s="11">
        <v>102.4</v>
      </c>
      <c r="BH6" s="11">
        <v>102.9</v>
      </c>
      <c r="BI6" s="11">
        <v>103.7</v>
      </c>
      <c r="BJ6" s="11">
        <v>104.5</v>
      </c>
      <c r="BK6" s="11">
        <v>105.4</v>
      </c>
      <c r="BL6" s="11">
        <v>100.5</v>
      </c>
      <c r="BM6" s="10">
        <v>100.7</v>
      </c>
      <c r="BN6" s="10">
        <v>100.8</v>
      </c>
      <c r="BO6" s="10">
        <v>102.8</v>
      </c>
      <c r="BP6" s="10">
        <v>103.1</v>
      </c>
      <c r="BQ6" s="10">
        <v>103.3</v>
      </c>
    </row>
    <row r="7" spans="1:75" x14ac:dyDescent="0.2">
      <c r="A7" s="10">
        <f t="shared" si="0"/>
        <v>3</v>
      </c>
      <c r="B7" s="21">
        <v>102</v>
      </c>
      <c r="C7" s="4" t="s">
        <v>39</v>
      </c>
      <c r="D7" s="51">
        <v>101.1</v>
      </c>
      <c r="E7" s="51">
        <v>101.8</v>
      </c>
      <c r="F7" s="51">
        <v>101.8</v>
      </c>
      <c r="G7" s="52">
        <v>101.4</v>
      </c>
      <c r="H7" s="52">
        <v>101.7</v>
      </c>
      <c r="I7" s="52">
        <v>101.4</v>
      </c>
      <c r="J7" s="52">
        <v>101.4</v>
      </c>
      <c r="K7" s="52">
        <v>101.4</v>
      </c>
      <c r="L7" s="52">
        <v>100.9</v>
      </c>
      <c r="M7" s="52">
        <v>101.2</v>
      </c>
      <c r="N7" s="52">
        <v>102</v>
      </c>
      <c r="O7" s="51">
        <v>102</v>
      </c>
      <c r="P7" s="23">
        <v>101.2</v>
      </c>
      <c r="Q7" s="23">
        <v>101.7</v>
      </c>
      <c r="R7" s="23">
        <v>101.1</v>
      </c>
      <c r="S7" s="23">
        <v>101.1</v>
      </c>
      <c r="T7" s="11">
        <v>101.1</v>
      </c>
      <c r="U7" s="11">
        <v>100.8</v>
      </c>
      <c r="V7" s="11">
        <v>101.4</v>
      </c>
      <c r="W7" s="11">
        <v>103.9</v>
      </c>
      <c r="X7" s="11">
        <v>105.2</v>
      </c>
      <c r="Y7" s="11">
        <v>105.7</v>
      </c>
      <c r="Z7" s="11">
        <v>105.7</v>
      </c>
      <c r="AA7" s="11">
        <v>105.7</v>
      </c>
      <c r="AB7" s="11">
        <v>100.3</v>
      </c>
      <c r="AC7" s="11">
        <v>100</v>
      </c>
      <c r="AD7" s="11">
        <v>100.1</v>
      </c>
      <c r="AE7" s="11">
        <v>100.8</v>
      </c>
      <c r="AF7" s="11">
        <v>100.5</v>
      </c>
      <c r="AG7" s="11">
        <v>101.2</v>
      </c>
      <c r="AH7" s="11">
        <v>100.1</v>
      </c>
      <c r="AI7" s="11">
        <v>100.4</v>
      </c>
      <c r="AJ7" s="11">
        <v>100.3</v>
      </c>
      <c r="AK7" s="11">
        <v>100.8</v>
      </c>
      <c r="AL7" s="11">
        <v>100.9</v>
      </c>
      <c r="AM7" s="11">
        <v>100.2</v>
      </c>
      <c r="AN7" s="11">
        <v>99.3</v>
      </c>
      <c r="AO7" s="11">
        <v>99.5</v>
      </c>
      <c r="AP7" s="11">
        <v>99.5</v>
      </c>
      <c r="AQ7" s="11">
        <v>99.9</v>
      </c>
      <c r="AR7" s="11">
        <v>99.8</v>
      </c>
      <c r="AS7" s="11">
        <v>101.3</v>
      </c>
      <c r="AT7" s="11">
        <v>101.7</v>
      </c>
      <c r="AU7" s="11">
        <v>101.6</v>
      </c>
      <c r="AV7" s="11">
        <v>101.5</v>
      </c>
      <c r="AW7" s="11">
        <v>101.6</v>
      </c>
      <c r="AX7" s="11">
        <v>102</v>
      </c>
      <c r="AY7" s="11">
        <v>103.8</v>
      </c>
      <c r="AZ7" s="11">
        <v>100.2</v>
      </c>
      <c r="BA7" s="11">
        <v>99.9</v>
      </c>
      <c r="BB7" s="11">
        <v>100.6</v>
      </c>
      <c r="BC7" s="11">
        <v>100.6</v>
      </c>
      <c r="BD7" s="11">
        <v>100.1</v>
      </c>
      <c r="BE7" s="11">
        <v>99.8</v>
      </c>
      <c r="BF7" s="11">
        <v>99.2</v>
      </c>
      <c r="BG7" s="11">
        <v>99.3</v>
      </c>
      <c r="BH7" s="11">
        <v>99.2</v>
      </c>
      <c r="BI7" s="11">
        <v>98.4</v>
      </c>
      <c r="BJ7" s="11">
        <v>99.4</v>
      </c>
      <c r="BK7" s="11">
        <v>101.9</v>
      </c>
      <c r="BL7" s="11">
        <v>99.7</v>
      </c>
      <c r="BM7" s="10">
        <v>101.8</v>
      </c>
      <c r="BN7" s="10">
        <v>102.9</v>
      </c>
      <c r="BO7" s="10">
        <v>102.4</v>
      </c>
      <c r="BP7" s="10">
        <v>100.6</v>
      </c>
      <c r="BQ7" s="10">
        <v>101.5</v>
      </c>
    </row>
    <row r="8" spans="1:75" x14ac:dyDescent="0.2">
      <c r="A8" s="10">
        <f t="shared" si="0"/>
        <v>3</v>
      </c>
      <c r="B8" s="21">
        <v>103</v>
      </c>
      <c r="C8" s="4" t="s">
        <v>40</v>
      </c>
      <c r="D8" s="51">
        <v>99</v>
      </c>
      <c r="E8" s="51">
        <v>99.1</v>
      </c>
      <c r="F8" s="51">
        <v>98.9</v>
      </c>
      <c r="G8" s="52">
        <v>98.6</v>
      </c>
      <c r="H8" s="52">
        <v>98.7</v>
      </c>
      <c r="I8" s="52">
        <v>97.1</v>
      </c>
      <c r="J8" s="52">
        <v>95.5</v>
      </c>
      <c r="K8" s="52">
        <v>95.9</v>
      </c>
      <c r="L8" s="52">
        <v>95.7</v>
      </c>
      <c r="M8" s="52">
        <v>96.8</v>
      </c>
      <c r="N8" s="52">
        <v>96.3</v>
      </c>
      <c r="O8" s="51">
        <v>95.1</v>
      </c>
      <c r="P8" s="23">
        <v>99.7</v>
      </c>
      <c r="Q8" s="23">
        <v>99.5</v>
      </c>
      <c r="R8" s="23">
        <v>98.9</v>
      </c>
      <c r="S8" s="23">
        <v>99.9</v>
      </c>
      <c r="T8" s="11">
        <v>98.5</v>
      </c>
      <c r="U8" s="11">
        <v>99.8</v>
      </c>
      <c r="V8" s="11">
        <v>99.5</v>
      </c>
      <c r="W8" s="11">
        <v>100</v>
      </c>
      <c r="X8" s="11">
        <v>98</v>
      </c>
      <c r="Y8" s="11">
        <v>100.6</v>
      </c>
      <c r="Z8" s="11">
        <v>101.3</v>
      </c>
      <c r="AA8" s="11">
        <v>101.5</v>
      </c>
      <c r="AB8" s="11">
        <v>91.6</v>
      </c>
      <c r="AC8" s="11">
        <v>91.9</v>
      </c>
      <c r="AD8" s="11">
        <v>89.4</v>
      </c>
      <c r="AE8" s="11">
        <v>90.6</v>
      </c>
      <c r="AF8" s="11">
        <v>89.9</v>
      </c>
      <c r="AG8" s="11">
        <v>90.2</v>
      </c>
      <c r="AH8" s="11">
        <v>91.1</v>
      </c>
      <c r="AI8" s="11">
        <v>90.3</v>
      </c>
      <c r="AJ8" s="11">
        <v>90.4</v>
      </c>
      <c r="AK8" s="11">
        <v>91.6</v>
      </c>
      <c r="AL8" s="11">
        <v>92.2</v>
      </c>
      <c r="AM8" s="11">
        <v>92.4</v>
      </c>
      <c r="AN8" s="11">
        <v>97</v>
      </c>
      <c r="AO8" s="11">
        <v>95.9</v>
      </c>
      <c r="AP8" s="11">
        <v>95.6</v>
      </c>
      <c r="AQ8" s="11">
        <v>95.8</v>
      </c>
      <c r="AR8" s="11">
        <v>95.1</v>
      </c>
      <c r="AS8" s="11">
        <v>95</v>
      </c>
      <c r="AT8" s="11">
        <v>94</v>
      </c>
      <c r="AU8" s="11">
        <v>93.7</v>
      </c>
      <c r="AV8" s="11">
        <v>94.2</v>
      </c>
      <c r="AW8" s="11">
        <v>94.7</v>
      </c>
      <c r="AX8" s="11">
        <v>96.2</v>
      </c>
      <c r="AY8" s="11">
        <v>96.6</v>
      </c>
      <c r="AZ8" s="11">
        <v>99.6</v>
      </c>
      <c r="BA8" s="11">
        <v>100.2</v>
      </c>
      <c r="BB8" s="11">
        <v>100.6</v>
      </c>
      <c r="BC8" s="11">
        <v>100.7</v>
      </c>
      <c r="BD8" s="11">
        <v>100.6</v>
      </c>
      <c r="BE8" s="11">
        <v>100.4</v>
      </c>
      <c r="BF8" s="11">
        <v>99.9</v>
      </c>
      <c r="BG8" s="11">
        <v>100.5</v>
      </c>
      <c r="BH8" s="11">
        <v>100.6</v>
      </c>
      <c r="BI8" s="11">
        <v>100.8</v>
      </c>
      <c r="BJ8" s="11">
        <v>102.1</v>
      </c>
      <c r="BK8" s="11">
        <v>103.2</v>
      </c>
      <c r="BL8" s="11">
        <v>101.8</v>
      </c>
      <c r="BM8" s="10">
        <v>102.3</v>
      </c>
      <c r="BN8" s="10">
        <v>102.6</v>
      </c>
      <c r="BO8" s="10">
        <v>107.3</v>
      </c>
      <c r="BP8" s="10">
        <v>106.4</v>
      </c>
      <c r="BQ8" s="10">
        <v>103.6</v>
      </c>
    </row>
    <row r="9" spans="1:75" x14ac:dyDescent="0.2">
      <c r="A9" s="10">
        <f t="shared" si="0"/>
        <v>3</v>
      </c>
      <c r="B9" s="21">
        <v>104</v>
      </c>
      <c r="C9" s="4" t="s">
        <v>41</v>
      </c>
      <c r="D9" s="51">
        <v>100.5</v>
      </c>
      <c r="E9" s="51">
        <v>100</v>
      </c>
      <c r="F9" s="51">
        <v>99.7</v>
      </c>
      <c r="G9" s="52">
        <v>99</v>
      </c>
      <c r="H9" s="52">
        <v>99.5</v>
      </c>
      <c r="I9" s="52">
        <v>98.9</v>
      </c>
      <c r="J9" s="52">
        <v>99</v>
      </c>
      <c r="K9" s="52">
        <v>99.2</v>
      </c>
      <c r="L9" s="52">
        <v>99</v>
      </c>
      <c r="M9" s="52">
        <v>99.4</v>
      </c>
      <c r="N9" s="52">
        <v>100.2</v>
      </c>
      <c r="O9" s="51">
        <v>99.6</v>
      </c>
      <c r="P9" s="23">
        <v>100.4</v>
      </c>
      <c r="Q9" s="23">
        <v>99.1</v>
      </c>
      <c r="R9" s="23">
        <v>98.5</v>
      </c>
      <c r="S9" s="23">
        <v>98.3</v>
      </c>
      <c r="T9" s="11">
        <v>98.7</v>
      </c>
      <c r="U9" s="11">
        <v>98.5</v>
      </c>
      <c r="V9" s="11">
        <v>98.7</v>
      </c>
      <c r="W9" s="11">
        <v>98.6</v>
      </c>
      <c r="X9" s="11">
        <v>97.3</v>
      </c>
      <c r="Y9" s="11">
        <v>97.9</v>
      </c>
      <c r="Z9" s="11">
        <v>97.8</v>
      </c>
      <c r="AA9" s="11">
        <v>96.4</v>
      </c>
      <c r="AB9" s="11">
        <v>87.1</v>
      </c>
      <c r="AC9" s="11">
        <v>85</v>
      </c>
      <c r="AD9" s="11">
        <v>85.3</v>
      </c>
      <c r="AE9" s="11">
        <v>86</v>
      </c>
      <c r="AF9" s="11">
        <v>86.4</v>
      </c>
      <c r="AG9" s="11">
        <v>86.1</v>
      </c>
      <c r="AH9" s="11">
        <v>87.2</v>
      </c>
      <c r="AI9" s="11">
        <v>87.4</v>
      </c>
      <c r="AJ9" s="11">
        <v>87.9</v>
      </c>
      <c r="AK9" s="11">
        <v>88.6</v>
      </c>
      <c r="AL9" s="11">
        <v>88.2</v>
      </c>
      <c r="AM9" s="11">
        <v>88.2</v>
      </c>
      <c r="AN9" s="11">
        <v>100.8</v>
      </c>
      <c r="AO9" s="11">
        <v>101.1</v>
      </c>
      <c r="AP9" s="11">
        <v>101.1</v>
      </c>
      <c r="AQ9" s="11">
        <v>101.7</v>
      </c>
      <c r="AR9" s="11">
        <v>101.3</v>
      </c>
      <c r="AS9" s="11">
        <v>102.1</v>
      </c>
      <c r="AT9" s="11">
        <v>102.6</v>
      </c>
      <c r="AU9" s="11">
        <v>102.9</v>
      </c>
      <c r="AV9" s="11">
        <v>103.6</v>
      </c>
      <c r="AW9" s="11">
        <v>103.7</v>
      </c>
      <c r="AX9" s="11">
        <v>103.2</v>
      </c>
      <c r="AY9" s="11">
        <v>102.6</v>
      </c>
      <c r="AZ9" s="11">
        <v>100</v>
      </c>
      <c r="BA9" s="11">
        <v>100.6</v>
      </c>
      <c r="BB9" s="11">
        <v>100.8</v>
      </c>
      <c r="BC9" s="11">
        <v>100.3</v>
      </c>
      <c r="BD9" s="11">
        <v>101.1</v>
      </c>
      <c r="BE9" s="11">
        <v>101.5</v>
      </c>
      <c r="BF9" s="11">
        <v>101.3</v>
      </c>
      <c r="BG9" s="11">
        <v>101.4</v>
      </c>
      <c r="BH9" s="11">
        <v>101.9</v>
      </c>
      <c r="BI9" s="11">
        <v>101.8</v>
      </c>
      <c r="BJ9" s="11">
        <v>102.1</v>
      </c>
      <c r="BK9" s="11">
        <v>102.1</v>
      </c>
      <c r="BL9" s="11">
        <v>100.7</v>
      </c>
      <c r="BM9" s="10">
        <v>101.1</v>
      </c>
      <c r="BN9" s="10">
        <v>101.9</v>
      </c>
      <c r="BO9" s="10">
        <v>103.3</v>
      </c>
      <c r="BP9" s="10">
        <v>103.9</v>
      </c>
      <c r="BQ9" s="10">
        <v>102.6</v>
      </c>
    </row>
    <row r="10" spans="1:75" x14ac:dyDescent="0.2">
      <c r="A10" s="10">
        <f t="shared" si="0"/>
        <v>3</v>
      </c>
      <c r="B10" s="21">
        <v>105</v>
      </c>
      <c r="C10" s="4" t="s">
        <v>42</v>
      </c>
      <c r="D10" s="51">
        <v>101.4</v>
      </c>
      <c r="E10" s="51">
        <v>101.7</v>
      </c>
      <c r="F10" s="51">
        <v>100.9</v>
      </c>
      <c r="G10" s="52">
        <v>100.1</v>
      </c>
      <c r="H10" s="52">
        <v>100.9</v>
      </c>
      <c r="I10" s="52">
        <v>100.9</v>
      </c>
      <c r="J10" s="52">
        <v>100.2</v>
      </c>
      <c r="K10" s="52">
        <v>99.9</v>
      </c>
      <c r="L10" s="52">
        <v>99.9</v>
      </c>
      <c r="M10" s="52">
        <v>99.5</v>
      </c>
      <c r="N10" s="52">
        <v>100.1</v>
      </c>
      <c r="O10" s="51">
        <v>98.8</v>
      </c>
      <c r="P10" s="23">
        <v>101.5</v>
      </c>
      <c r="Q10" s="23">
        <v>101.2</v>
      </c>
      <c r="R10" s="23">
        <v>99</v>
      </c>
      <c r="S10" s="23">
        <v>99.6</v>
      </c>
      <c r="T10" s="11">
        <v>99.8</v>
      </c>
      <c r="U10" s="11">
        <v>99.3</v>
      </c>
      <c r="V10" s="11">
        <v>99.4</v>
      </c>
      <c r="W10" s="11">
        <v>100.2</v>
      </c>
      <c r="X10" s="11">
        <v>100.3</v>
      </c>
      <c r="Y10" s="11">
        <v>100.1</v>
      </c>
      <c r="Z10" s="11">
        <v>101.3</v>
      </c>
      <c r="AA10" s="11">
        <v>100</v>
      </c>
      <c r="AB10" s="11">
        <v>100.1</v>
      </c>
      <c r="AC10" s="11">
        <v>101.8</v>
      </c>
      <c r="AD10" s="11">
        <v>101.7</v>
      </c>
      <c r="AE10" s="11">
        <v>102.3</v>
      </c>
      <c r="AF10" s="11">
        <v>103.9</v>
      </c>
      <c r="AG10" s="11">
        <v>104.3</v>
      </c>
      <c r="AH10" s="11">
        <v>104.8</v>
      </c>
      <c r="AI10" s="11">
        <v>104.5</v>
      </c>
      <c r="AJ10" s="11">
        <v>104.6</v>
      </c>
      <c r="AK10" s="11">
        <v>105.6</v>
      </c>
      <c r="AL10" s="11">
        <v>104.4</v>
      </c>
      <c r="AM10" s="11">
        <v>103.5</v>
      </c>
      <c r="AN10" s="11">
        <v>101.7</v>
      </c>
      <c r="AO10" s="11">
        <v>102.2</v>
      </c>
      <c r="AP10" s="11">
        <v>102.1</v>
      </c>
      <c r="AQ10" s="11">
        <v>102.9</v>
      </c>
      <c r="AR10" s="11">
        <v>102.8</v>
      </c>
      <c r="AS10" s="11">
        <v>102.7</v>
      </c>
      <c r="AT10" s="11">
        <v>102.2</v>
      </c>
      <c r="AU10" s="11">
        <v>103.2</v>
      </c>
      <c r="AV10" s="11">
        <v>103.5</v>
      </c>
      <c r="AW10" s="11">
        <v>103.5</v>
      </c>
      <c r="AX10" s="11">
        <v>102.9</v>
      </c>
      <c r="AY10" s="11">
        <v>102.8</v>
      </c>
      <c r="AZ10" s="11">
        <v>101.4</v>
      </c>
      <c r="BA10" s="11">
        <v>102.7</v>
      </c>
      <c r="BB10" s="11">
        <v>103</v>
      </c>
      <c r="BC10" s="11">
        <v>101.8</v>
      </c>
      <c r="BD10" s="11">
        <v>102.8</v>
      </c>
      <c r="BE10" s="11">
        <v>103.7</v>
      </c>
      <c r="BF10" s="11">
        <v>103.9</v>
      </c>
      <c r="BG10" s="11">
        <v>104.9</v>
      </c>
      <c r="BH10" s="11">
        <v>106.7</v>
      </c>
      <c r="BI10" s="11">
        <v>108.4</v>
      </c>
      <c r="BJ10" s="11">
        <v>109.3</v>
      </c>
      <c r="BK10" s="11">
        <v>110.3</v>
      </c>
      <c r="BL10" s="11">
        <v>100.7</v>
      </c>
      <c r="BM10" s="10">
        <v>103.3</v>
      </c>
      <c r="BN10" s="10">
        <v>104.8</v>
      </c>
      <c r="BO10" s="10">
        <v>103.8</v>
      </c>
      <c r="BP10" s="10">
        <v>104.9</v>
      </c>
      <c r="BQ10" s="10">
        <v>104.1</v>
      </c>
    </row>
    <row r="11" spans="1:75" x14ac:dyDescent="0.2">
      <c r="A11" s="10">
        <f t="shared" si="0"/>
        <v>3</v>
      </c>
      <c r="B11" s="21">
        <v>106</v>
      </c>
      <c r="C11" s="4" t="s">
        <v>43</v>
      </c>
      <c r="D11" s="51">
        <v>100</v>
      </c>
      <c r="E11" s="51">
        <v>101.1</v>
      </c>
      <c r="F11" s="51">
        <v>101.7</v>
      </c>
      <c r="G11" s="52">
        <v>101.4</v>
      </c>
      <c r="H11" s="52">
        <v>100.6</v>
      </c>
      <c r="I11" s="52">
        <v>100.8</v>
      </c>
      <c r="J11" s="52">
        <v>101.1</v>
      </c>
      <c r="K11" s="52">
        <v>101.5</v>
      </c>
      <c r="L11" s="52">
        <v>99.7</v>
      </c>
      <c r="M11" s="52">
        <v>100.7</v>
      </c>
      <c r="N11" s="52">
        <v>101.3</v>
      </c>
      <c r="O11" s="51">
        <v>101.1</v>
      </c>
      <c r="P11" s="23">
        <v>97.6</v>
      </c>
      <c r="Q11" s="23">
        <v>98.2</v>
      </c>
      <c r="R11" s="23">
        <v>99.2</v>
      </c>
      <c r="S11" s="23">
        <v>98.6</v>
      </c>
      <c r="T11" s="11">
        <v>98.9</v>
      </c>
      <c r="U11" s="11">
        <v>98.1</v>
      </c>
      <c r="V11" s="11">
        <v>99.6</v>
      </c>
      <c r="W11" s="11">
        <v>100.3</v>
      </c>
      <c r="X11" s="11">
        <v>100.4</v>
      </c>
      <c r="Y11" s="11">
        <v>101</v>
      </c>
      <c r="Z11" s="11">
        <v>101</v>
      </c>
      <c r="AA11" s="11">
        <v>102.2</v>
      </c>
      <c r="AB11" s="11">
        <v>98.2</v>
      </c>
      <c r="AC11" s="11">
        <v>101.3</v>
      </c>
      <c r="AD11" s="11">
        <v>101.9</v>
      </c>
      <c r="AE11" s="11">
        <v>101.9</v>
      </c>
      <c r="AF11" s="11">
        <v>102.6</v>
      </c>
      <c r="AG11" s="11">
        <v>103.6</v>
      </c>
      <c r="AH11" s="11">
        <v>105.6</v>
      </c>
      <c r="AI11" s="11">
        <v>105.1</v>
      </c>
      <c r="AJ11" s="11">
        <v>104</v>
      </c>
      <c r="AK11" s="11">
        <v>104</v>
      </c>
      <c r="AL11" s="11">
        <v>106</v>
      </c>
      <c r="AM11" s="11">
        <v>105.1</v>
      </c>
      <c r="AN11" s="11">
        <v>97.1</v>
      </c>
      <c r="AO11" s="11">
        <v>100.8</v>
      </c>
      <c r="AP11" s="11">
        <v>101.6</v>
      </c>
      <c r="AQ11" s="11">
        <v>101.7</v>
      </c>
      <c r="AR11" s="11">
        <v>100.8</v>
      </c>
      <c r="AS11" s="11">
        <v>101.6</v>
      </c>
      <c r="AT11" s="11">
        <v>104.2</v>
      </c>
      <c r="AU11" s="11">
        <v>101.9</v>
      </c>
      <c r="AV11" s="11">
        <v>102.4</v>
      </c>
      <c r="AW11" s="11">
        <v>102.8</v>
      </c>
      <c r="AX11" s="11">
        <v>102.9</v>
      </c>
      <c r="AY11" s="11">
        <v>104.1</v>
      </c>
      <c r="AZ11" s="11">
        <v>98</v>
      </c>
      <c r="BA11" s="11">
        <v>98.9</v>
      </c>
      <c r="BB11" s="11">
        <v>100.7</v>
      </c>
      <c r="BC11" s="11">
        <v>103</v>
      </c>
      <c r="BD11" s="11">
        <v>102</v>
      </c>
      <c r="BE11" s="11">
        <v>101.8</v>
      </c>
      <c r="BF11" s="11">
        <v>105.9</v>
      </c>
      <c r="BG11" s="11">
        <v>104.9</v>
      </c>
      <c r="BH11" s="11">
        <v>106.2</v>
      </c>
      <c r="BI11" s="11">
        <v>109.4</v>
      </c>
      <c r="BJ11" s="11">
        <v>110.6</v>
      </c>
      <c r="BK11" s="11">
        <v>113.2</v>
      </c>
      <c r="BL11" s="11">
        <v>101.5</v>
      </c>
      <c r="BM11" s="10">
        <v>106.2</v>
      </c>
      <c r="BN11" s="10">
        <v>107.5</v>
      </c>
      <c r="BO11" s="10">
        <v>111.2</v>
      </c>
      <c r="BP11" s="10">
        <v>109.9</v>
      </c>
      <c r="BQ11" s="10">
        <v>108.3</v>
      </c>
    </row>
    <row r="12" spans="1:75" x14ac:dyDescent="0.2">
      <c r="A12" s="10">
        <f t="shared" si="0"/>
        <v>3</v>
      </c>
      <c r="B12" s="21">
        <v>107</v>
      </c>
      <c r="C12" s="4" t="s">
        <v>44</v>
      </c>
      <c r="D12" s="51">
        <v>99.1</v>
      </c>
      <c r="E12" s="51">
        <v>100.1</v>
      </c>
      <c r="F12" s="51">
        <v>99.6</v>
      </c>
      <c r="G12" s="52">
        <v>100.4</v>
      </c>
      <c r="H12" s="52">
        <v>101.1</v>
      </c>
      <c r="I12" s="52">
        <v>100.6</v>
      </c>
      <c r="J12" s="52">
        <v>100.1</v>
      </c>
      <c r="K12" s="52">
        <v>100.6</v>
      </c>
      <c r="L12" s="52">
        <v>99.4</v>
      </c>
      <c r="M12" s="52">
        <v>100.9</v>
      </c>
      <c r="N12" s="52">
        <v>100.5</v>
      </c>
      <c r="O12" s="51">
        <v>101.1</v>
      </c>
      <c r="P12" s="23">
        <v>99.8</v>
      </c>
      <c r="Q12" s="23">
        <v>98.7</v>
      </c>
      <c r="R12" s="23">
        <v>99.2</v>
      </c>
      <c r="S12" s="23">
        <v>99.7</v>
      </c>
      <c r="T12" s="11">
        <v>100.6</v>
      </c>
      <c r="U12" s="11">
        <v>99.8</v>
      </c>
      <c r="V12" s="11">
        <v>100.1</v>
      </c>
      <c r="W12" s="11">
        <v>100</v>
      </c>
      <c r="X12" s="11">
        <v>97.9</v>
      </c>
      <c r="Y12" s="11">
        <v>98.9</v>
      </c>
      <c r="Z12" s="11">
        <v>99.6</v>
      </c>
      <c r="AA12" s="11">
        <v>100.1</v>
      </c>
      <c r="AB12" s="11">
        <v>100.9</v>
      </c>
      <c r="AC12" s="11">
        <v>100.2</v>
      </c>
      <c r="AD12" s="11">
        <v>100.2</v>
      </c>
      <c r="AE12" s="11">
        <v>102.2</v>
      </c>
      <c r="AF12" s="11">
        <v>102.2</v>
      </c>
      <c r="AG12" s="11">
        <v>104.5</v>
      </c>
      <c r="AH12" s="11">
        <v>104.8</v>
      </c>
      <c r="AI12" s="11">
        <v>106.1</v>
      </c>
      <c r="AJ12" s="11">
        <v>106.2</v>
      </c>
      <c r="AK12" s="11">
        <v>106.8</v>
      </c>
      <c r="AL12" s="11">
        <v>106.4</v>
      </c>
      <c r="AM12" s="11">
        <v>107.3</v>
      </c>
      <c r="AN12" s="11">
        <v>99</v>
      </c>
      <c r="AO12" s="11">
        <v>98.6</v>
      </c>
      <c r="AP12" s="11">
        <v>98.1</v>
      </c>
      <c r="AQ12" s="11">
        <v>100.3</v>
      </c>
      <c r="AR12" s="11">
        <v>99.6</v>
      </c>
      <c r="AS12" s="11">
        <v>101.6</v>
      </c>
      <c r="AT12" s="11">
        <v>102.8</v>
      </c>
      <c r="AU12" s="11">
        <v>101.7</v>
      </c>
      <c r="AV12" s="11">
        <v>102.8</v>
      </c>
      <c r="AW12" s="11">
        <v>102.1</v>
      </c>
      <c r="AX12" s="11">
        <v>102.9</v>
      </c>
      <c r="AY12" s="11">
        <v>104.5</v>
      </c>
      <c r="AZ12" s="11">
        <v>99.7</v>
      </c>
      <c r="BA12" s="11">
        <v>99.6</v>
      </c>
      <c r="BB12" s="11">
        <v>99.4</v>
      </c>
      <c r="BC12" s="11">
        <v>99.8</v>
      </c>
      <c r="BD12" s="11">
        <v>99.3</v>
      </c>
      <c r="BE12" s="11">
        <v>98.7</v>
      </c>
      <c r="BF12" s="11">
        <v>99.8</v>
      </c>
      <c r="BG12" s="11">
        <v>99.2</v>
      </c>
      <c r="BH12" s="11">
        <v>99.7</v>
      </c>
      <c r="BI12" s="11">
        <v>98.1</v>
      </c>
      <c r="BJ12" s="11">
        <v>100.1</v>
      </c>
      <c r="BK12" s="11">
        <v>100</v>
      </c>
      <c r="BL12" s="11">
        <v>99.9</v>
      </c>
      <c r="BM12" s="10">
        <v>104.3</v>
      </c>
      <c r="BN12" s="10">
        <v>107</v>
      </c>
      <c r="BO12" s="10">
        <v>107.5</v>
      </c>
      <c r="BP12" s="10">
        <v>107.5</v>
      </c>
      <c r="BQ12" s="10">
        <v>108.4</v>
      </c>
    </row>
    <row r="13" spans="1:75" x14ac:dyDescent="0.2">
      <c r="A13" s="10">
        <f t="shared" si="0"/>
        <v>3</v>
      </c>
      <c r="B13" s="21">
        <v>108</v>
      </c>
      <c r="C13" s="4" t="s">
        <v>45</v>
      </c>
      <c r="D13" s="51">
        <v>102.5</v>
      </c>
      <c r="E13" s="51">
        <v>103.8</v>
      </c>
      <c r="F13" s="51">
        <v>103.1</v>
      </c>
      <c r="G13" s="52">
        <v>103.3</v>
      </c>
      <c r="H13" s="52">
        <v>104.1</v>
      </c>
      <c r="I13" s="52">
        <v>104.1</v>
      </c>
      <c r="J13" s="52">
        <v>104.3</v>
      </c>
      <c r="K13" s="52">
        <v>104</v>
      </c>
      <c r="L13" s="52">
        <v>104</v>
      </c>
      <c r="M13" s="52">
        <v>104.7</v>
      </c>
      <c r="N13" s="52">
        <v>105.5</v>
      </c>
      <c r="O13" s="51">
        <v>101.2</v>
      </c>
      <c r="P13" s="23">
        <v>103.2</v>
      </c>
      <c r="Q13" s="23">
        <v>103.2</v>
      </c>
      <c r="R13" s="23">
        <v>103.5</v>
      </c>
      <c r="S13" s="23">
        <v>104.5</v>
      </c>
      <c r="T13" s="11">
        <v>104.4</v>
      </c>
      <c r="U13" s="11">
        <v>105.3</v>
      </c>
      <c r="V13" s="11">
        <v>105.6</v>
      </c>
      <c r="W13" s="11">
        <v>106.7</v>
      </c>
      <c r="X13" s="11">
        <v>106.7</v>
      </c>
      <c r="Y13" s="11">
        <v>107.5</v>
      </c>
      <c r="Z13" s="11">
        <v>107.2</v>
      </c>
      <c r="AA13" s="11">
        <v>107.1</v>
      </c>
      <c r="AB13" s="11">
        <v>100</v>
      </c>
      <c r="AC13" s="11">
        <v>100.7</v>
      </c>
      <c r="AD13" s="11">
        <v>102.8</v>
      </c>
      <c r="AE13" s="11">
        <v>103</v>
      </c>
      <c r="AF13" s="11">
        <v>103.7</v>
      </c>
      <c r="AG13" s="11">
        <v>104.8</v>
      </c>
      <c r="AH13" s="11">
        <v>106</v>
      </c>
      <c r="AI13" s="11">
        <v>106.5</v>
      </c>
      <c r="AJ13" s="11">
        <v>107.3</v>
      </c>
      <c r="AK13" s="11">
        <v>108.1</v>
      </c>
      <c r="AL13" s="11">
        <v>108.5</v>
      </c>
      <c r="AM13" s="11">
        <v>110.1</v>
      </c>
      <c r="AN13" s="11">
        <v>94.6</v>
      </c>
      <c r="AO13" s="11">
        <v>93.4</v>
      </c>
      <c r="AP13" s="11">
        <v>92.7</v>
      </c>
      <c r="AQ13" s="11">
        <v>93.7</v>
      </c>
      <c r="AR13" s="11">
        <v>94.3</v>
      </c>
      <c r="AS13" s="11">
        <v>95.2</v>
      </c>
      <c r="AT13" s="11">
        <v>95.6</v>
      </c>
      <c r="AU13" s="11">
        <v>95.1</v>
      </c>
      <c r="AV13" s="11">
        <v>95.5</v>
      </c>
      <c r="AW13" s="11">
        <v>96.2</v>
      </c>
      <c r="AX13" s="11">
        <v>96.5</v>
      </c>
      <c r="AY13" s="11">
        <v>99.4</v>
      </c>
      <c r="AZ13" s="11">
        <v>100.3</v>
      </c>
      <c r="BA13" s="11">
        <v>101</v>
      </c>
      <c r="BB13" s="11">
        <v>102.4</v>
      </c>
      <c r="BC13" s="11">
        <v>102</v>
      </c>
      <c r="BD13" s="11">
        <v>102.2</v>
      </c>
      <c r="BE13" s="11">
        <v>102.1</v>
      </c>
      <c r="BF13" s="11">
        <v>102</v>
      </c>
      <c r="BG13" s="11">
        <v>101.9</v>
      </c>
      <c r="BH13" s="11">
        <v>102.6</v>
      </c>
      <c r="BI13" s="11">
        <v>103</v>
      </c>
      <c r="BJ13" s="11">
        <v>103.3</v>
      </c>
      <c r="BK13" s="11">
        <v>103.3</v>
      </c>
      <c r="BL13" s="11">
        <v>100.7</v>
      </c>
      <c r="BM13" s="10">
        <v>101.2</v>
      </c>
      <c r="BN13" s="10">
        <v>101.7</v>
      </c>
      <c r="BO13" s="10">
        <v>103.1</v>
      </c>
      <c r="BP13" s="10">
        <v>104.8</v>
      </c>
      <c r="BQ13" s="10">
        <v>105.3</v>
      </c>
    </row>
    <row r="14" spans="1:75" x14ac:dyDescent="0.2">
      <c r="A14" s="10">
        <f t="shared" si="0"/>
        <v>3</v>
      </c>
      <c r="B14" s="21">
        <v>109</v>
      </c>
      <c r="C14" s="4" t="s">
        <v>46</v>
      </c>
      <c r="D14" s="51">
        <v>101.3</v>
      </c>
      <c r="E14" s="51">
        <v>101.8</v>
      </c>
      <c r="F14" s="51">
        <v>102.2</v>
      </c>
      <c r="G14" s="52">
        <v>101.5</v>
      </c>
      <c r="H14" s="52">
        <v>101.9</v>
      </c>
      <c r="I14" s="52">
        <v>100.5</v>
      </c>
      <c r="J14" s="52">
        <v>101.6</v>
      </c>
      <c r="K14" s="52">
        <v>102.2</v>
      </c>
      <c r="L14" s="52">
        <v>103.2</v>
      </c>
      <c r="M14" s="52">
        <v>102.4</v>
      </c>
      <c r="N14" s="52">
        <v>103</v>
      </c>
      <c r="O14" s="51">
        <v>102.9</v>
      </c>
      <c r="P14" s="23">
        <v>100.4</v>
      </c>
      <c r="Q14" s="23">
        <v>101.2</v>
      </c>
      <c r="R14" s="23">
        <v>99.9</v>
      </c>
      <c r="S14" s="23">
        <v>101.5</v>
      </c>
      <c r="T14" s="11">
        <v>100.7</v>
      </c>
      <c r="U14" s="11">
        <v>100.6</v>
      </c>
      <c r="V14" s="11">
        <v>99.6</v>
      </c>
      <c r="W14" s="11">
        <v>101.4</v>
      </c>
      <c r="X14" s="11">
        <v>100.3</v>
      </c>
      <c r="Y14" s="11">
        <v>99.6</v>
      </c>
      <c r="Z14" s="11">
        <v>99.7</v>
      </c>
      <c r="AA14" s="11">
        <v>100.4</v>
      </c>
      <c r="AB14" s="11">
        <v>100.6</v>
      </c>
      <c r="AC14" s="11">
        <v>100.2</v>
      </c>
      <c r="AD14" s="11">
        <v>101.8</v>
      </c>
      <c r="AE14" s="11">
        <v>101.2</v>
      </c>
      <c r="AF14" s="11">
        <v>102.2</v>
      </c>
      <c r="AG14" s="11">
        <v>101.3</v>
      </c>
      <c r="AH14" s="11">
        <v>103.2</v>
      </c>
      <c r="AI14" s="11">
        <v>103.2</v>
      </c>
      <c r="AJ14" s="11">
        <v>102.9</v>
      </c>
      <c r="AK14" s="11">
        <v>101.7</v>
      </c>
      <c r="AL14" s="11">
        <v>104.1</v>
      </c>
      <c r="AM14" s="11">
        <v>103.6</v>
      </c>
      <c r="AN14" s="11">
        <v>101.8</v>
      </c>
      <c r="AO14" s="11">
        <v>101.4</v>
      </c>
      <c r="AP14" s="11">
        <v>100.8</v>
      </c>
      <c r="AQ14" s="11">
        <v>100.9</v>
      </c>
      <c r="AR14" s="11">
        <v>100.9</v>
      </c>
      <c r="AS14" s="11">
        <v>101</v>
      </c>
      <c r="AT14" s="11">
        <v>100.8</v>
      </c>
      <c r="AU14" s="11">
        <v>101.4</v>
      </c>
      <c r="AV14" s="11">
        <v>101</v>
      </c>
      <c r="AW14" s="11">
        <v>101.9</v>
      </c>
      <c r="AX14" s="11">
        <v>104.1</v>
      </c>
      <c r="AY14" s="11">
        <v>104.5</v>
      </c>
      <c r="AZ14" s="11">
        <v>101.2</v>
      </c>
      <c r="BA14" s="11">
        <v>101.4</v>
      </c>
      <c r="BB14" s="11">
        <v>101.2</v>
      </c>
      <c r="BC14" s="11">
        <v>102.7</v>
      </c>
      <c r="BD14" s="11">
        <v>103.1</v>
      </c>
      <c r="BE14" s="11">
        <v>104</v>
      </c>
      <c r="BF14" s="11">
        <v>102</v>
      </c>
      <c r="BG14" s="11">
        <v>102</v>
      </c>
      <c r="BH14" s="11">
        <v>102.2</v>
      </c>
      <c r="BI14" s="11">
        <v>98.5</v>
      </c>
      <c r="BJ14" s="11">
        <v>101.8</v>
      </c>
      <c r="BK14" s="11">
        <v>100.2</v>
      </c>
      <c r="BL14" s="11">
        <v>101.4</v>
      </c>
      <c r="BM14" s="10">
        <v>103.2</v>
      </c>
      <c r="BN14" s="10">
        <v>105</v>
      </c>
      <c r="BO14" s="10">
        <v>107.4</v>
      </c>
      <c r="BP14" s="10">
        <v>109.2</v>
      </c>
      <c r="BQ14" s="10">
        <v>107.9</v>
      </c>
    </row>
    <row r="15" spans="1:75" x14ac:dyDescent="0.2">
      <c r="A15" s="10">
        <f t="shared" si="0"/>
        <v>3</v>
      </c>
      <c r="B15" s="21">
        <v>110</v>
      </c>
      <c r="C15" s="4" t="s">
        <v>47</v>
      </c>
      <c r="D15" s="51">
        <v>101.4</v>
      </c>
      <c r="E15" s="51">
        <v>101.7</v>
      </c>
      <c r="F15" s="51">
        <v>102.1</v>
      </c>
      <c r="G15" s="52">
        <v>101.1</v>
      </c>
      <c r="H15" s="52">
        <v>100.4</v>
      </c>
      <c r="I15" s="52">
        <v>98.7</v>
      </c>
      <c r="J15" s="52">
        <v>98</v>
      </c>
      <c r="K15" s="52">
        <v>98.9</v>
      </c>
      <c r="L15" s="52">
        <v>99.3</v>
      </c>
      <c r="M15" s="52">
        <v>99.6</v>
      </c>
      <c r="N15" s="52">
        <v>99.7</v>
      </c>
      <c r="O15" s="51">
        <v>100.3</v>
      </c>
      <c r="P15" s="23">
        <v>100.5</v>
      </c>
      <c r="Q15" s="23">
        <v>100.7</v>
      </c>
      <c r="R15" s="23">
        <v>99.9</v>
      </c>
      <c r="S15" s="23">
        <v>97.3</v>
      </c>
      <c r="T15" s="11">
        <v>96.5</v>
      </c>
      <c r="U15" s="11">
        <v>96</v>
      </c>
      <c r="V15" s="11">
        <v>94.8</v>
      </c>
      <c r="W15" s="11">
        <v>93.2</v>
      </c>
      <c r="X15" s="11">
        <v>95.7</v>
      </c>
      <c r="Y15" s="11">
        <v>95.2</v>
      </c>
      <c r="Z15" s="11">
        <v>96</v>
      </c>
      <c r="AA15" s="11">
        <v>101</v>
      </c>
      <c r="AB15" s="11">
        <v>94.4</v>
      </c>
      <c r="AC15" s="11">
        <v>92.5</v>
      </c>
      <c r="AD15" s="11">
        <v>93.3</v>
      </c>
      <c r="AE15" s="11">
        <v>93</v>
      </c>
      <c r="AF15" s="11">
        <v>94.7</v>
      </c>
      <c r="AG15" s="11">
        <v>93.8</v>
      </c>
      <c r="AH15" s="11">
        <v>94.1</v>
      </c>
      <c r="AI15" s="11">
        <v>93.6</v>
      </c>
      <c r="AJ15" s="11">
        <v>94.5</v>
      </c>
      <c r="AK15" s="11">
        <v>98.6</v>
      </c>
      <c r="AL15" s="11">
        <v>116.9</v>
      </c>
      <c r="AM15" s="11">
        <v>139.4</v>
      </c>
      <c r="AN15" s="11">
        <v>100.3</v>
      </c>
      <c r="AO15" s="11">
        <v>91</v>
      </c>
      <c r="AP15" s="11">
        <v>85.1</v>
      </c>
      <c r="AQ15" s="11">
        <v>80.400000000000006</v>
      </c>
      <c r="AR15" s="11">
        <v>77.599999999999994</v>
      </c>
      <c r="AS15" s="11">
        <v>74.099999999999994</v>
      </c>
      <c r="AT15" s="11">
        <v>72.2</v>
      </c>
      <c r="AU15" s="11">
        <v>72.2</v>
      </c>
      <c r="AV15" s="11">
        <v>72.5</v>
      </c>
      <c r="AW15" s="11">
        <v>73.099999999999994</v>
      </c>
      <c r="AX15" s="11">
        <v>73.400000000000006</v>
      </c>
      <c r="AY15" s="11">
        <v>74</v>
      </c>
      <c r="AZ15" s="11">
        <v>101.7</v>
      </c>
      <c r="BA15" s="11">
        <v>101.5</v>
      </c>
      <c r="BB15" s="11">
        <v>100.6</v>
      </c>
      <c r="BC15" s="11">
        <v>99.4</v>
      </c>
      <c r="BD15" s="11">
        <v>98.6</v>
      </c>
      <c r="BE15" s="11">
        <v>97.5</v>
      </c>
      <c r="BF15" s="11">
        <v>97.8</v>
      </c>
      <c r="BG15" s="11">
        <v>97.4</v>
      </c>
      <c r="BH15" s="11">
        <v>98.5</v>
      </c>
      <c r="BI15" s="11">
        <v>100.2</v>
      </c>
      <c r="BJ15" s="11">
        <v>101.9</v>
      </c>
      <c r="BK15" s="11">
        <v>104.3</v>
      </c>
      <c r="BL15" s="11">
        <v>99.8</v>
      </c>
      <c r="BM15" s="10">
        <v>100.5</v>
      </c>
      <c r="BN15" s="10">
        <v>100.4</v>
      </c>
      <c r="BO15" s="10">
        <v>103.2</v>
      </c>
      <c r="BP15" s="10">
        <v>99.9</v>
      </c>
      <c r="BQ15" s="10">
        <v>100.2</v>
      </c>
    </row>
    <row r="16" spans="1:75" x14ac:dyDescent="0.2">
      <c r="A16" s="10">
        <f t="shared" si="0"/>
        <v>3</v>
      </c>
      <c r="B16" s="21">
        <v>111</v>
      </c>
      <c r="C16" s="4" t="s">
        <v>48</v>
      </c>
      <c r="D16" s="51">
        <v>99.6</v>
      </c>
      <c r="E16" s="51">
        <v>99.2</v>
      </c>
      <c r="F16" s="51">
        <v>98.7</v>
      </c>
      <c r="G16" s="52">
        <v>97.9</v>
      </c>
      <c r="H16" s="52">
        <v>95.3</v>
      </c>
      <c r="I16" s="52">
        <v>93.1</v>
      </c>
      <c r="J16" s="52">
        <v>91.4</v>
      </c>
      <c r="K16" s="52">
        <v>90.1</v>
      </c>
      <c r="L16" s="52">
        <v>88.5</v>
      </c>
      <c r="M16" s="52">
        <v>90.2</v>
      </c>
      <c r="N16" s="52">
        <v>90.8</v>
      </c>
      <c r="O16" s="51">
        <v>90.5</v>
      </c>
      <c r="P16" s="23">
        <v>99.2</v>
      </c>
      <c r="Q16" s="23">
        <v>99.7</v>
      </c>
      <c r="R16" s="23">
        <v>97.7</v>
      </c>
      <c r="S16" s="23">
        <v>98.2</v>
      </c>
      <c r="T16" s="11">
        <v>97.2</v>
      </c>
      <c r="U16" s="11">
        <v>96.2</v>
      </c>
      <c r="V16" s="11">
        <v>94.7</v>
      </c>
      <c r="W16" s="11">
        <v>95</v>
      </c>
      <c r="X16" s="11">
        <v>97.3</v>
      </c>
      <c r="Y16" s="11">
        <v>99</v>
      </c>
      <c r="Z16" s="11">
        <v>101.4</v>
      </c>
      <c r="AA16" s="11">
        <v>102.6</v>
      </c>
      <c r="AB16" s="11">
        <v>95.7</v>
      </c>
      <c r="AC16" s="11">
        <v>95.6</v>
      </c>
      <c r="AD16" s="11">
        <v>95.2</v>
      </c>
      <c r="AE16" s="11">
        <v>95.1</v>
      </c>
      <c r="AF16" s="11">
        <v>95.7</v>
      </c>
      <c r="AG16" s="11">
        <v>95.1</v>
      </c>
      <c r="AH16" s="11">
        <v>95.3</v>
      </c>
      <c r="AI16" s="11">
        <v>95.5</v>
      </c>
      <c r="AJ16" s="11">
        <v>97.7</v>
      </c>
      <c r="AK16" s="11">
        <v>99.1</v>
      </c>
      <c r="AL16" s="11">
        <v>99.5</v>
      </c>
      <c r="AM16" s="11">
        <v>101.5</v>
      </c>
      <c r="AN16" s="11">
        <v>99.8</v>
      </c>
      <c r="AO16" s="11">
        <v>100.1</v>
      </c>
      <c r="AP16" s="11">
        <v>99.4</v>
      </c>
      <c r="AQ16" s="11">
        <v>98.5</v>
      </c>
      <c r="AR16" s="11">
        <v>98.2</v>
      </c>
      <c r="AS16" s="11">
        <v>97.6</v>
      </c>
      <c r="AT16" s="11">
        <v>97.8</v>
      </c>
      <c r="AU16" s="11">
        <v>97.2</v>
      </c>
      <c r="AV16" s="11">
        <v>97.9</v>
      </c>
      <c r="AW16" s="11">
        <v>97.7</v>
      </c>
      <c r="AX16" s="11">
        <v>98.2</v>
      </c>
      <c r="AY16" s="11">
        <v>97.9</v>
      </c>
      <c r="AZ16" s="11">
        <v>93.3</v>
      </c>
      <c r="BA16" s="11">
        <v>93.6</v>
      </c>
      <c r="BB16" s="11">
        <v>94.2</v>
      </c>
      <c r="BC16" s="11">
        <v>94.4</v>
      </c>
      <c r="BD16" s="11">
        <v>94.2</v>
      </c>
      <c r="BE16" s="11">
        <v>94</v>
      </c>
      <c r="BF16" s="11">
        <v>94.4</v>
      </c>
      <c r="BG16" s="11">
        <v>94.1</v>
      </c>
      <c r="BH16" s="11">
        <v>96.3</v>
      </c>
      <c r="BI16" s="11">
        <v>98.5</v>
      </c>
      <c r="BJ16" s="11">
        <v>99.2</v>
      </c>
      <c r="BK16" s="11">
        <v>99.4</v>
      </c>
      <c r="BL16" s="11">
        <v>100.8</v>
      </c>
      <c r="BM16" s="10">
        <v>103.1</v>
      </c>
      <c r="BN16" s="10">
        <v>103.4</v>
      </c>
      <c r="BO16" s="10">
        <v>102.1</v>
      </c>
      <c r="BP16" s="10">
        <v>102.6</v>
      </c>
      <c r="BQ16" s="10">
        <v>100.8</v>
      </c>
    </row>
    <row r="17" spans="1:69" x14ac:dyDescent="0.2">
      <c r="A17" s="10">
        <f t="shared" si="0"/>
        <v>3</v>
      </c>
      <c r="B17" s="21">
        <v>112</v>
      </c>
      <c r="C17" s="4" t="s">
        <v>49</v>
      </c>
      <c r="D17" s="51">
        <v>100.2</v>
      </c>
      <c r="E17" s="51">
        <v>99.2</v>
      </c>
      <c r="F17" s="51">
        <v>98.9</v>
      </c>
      <c r="G17" s="52">
        <v>96.8</v>
      </c>
      <c r="H17" s="52">
        <v>96.4</v>
      </c>
      <c r="I17" s="52">
        <v>96.3</v>
      </c>
      <c r="J17" s="52">
        <v>94.1</v>
      </c>
      <c r="K17" s="52">
        <v>92.2</v>
      </c>
      <c r="L17" s="52">
        <v>91.4</v>
      </c>
      <c r="M17" s="52">
        <v>94.5</v>
      </c>
      <c r="N17" s="52">
        <v>93.6</v>
      </c>
      <c r="O17" s="51">
        <v>93.1</v>
      </c>
      <c r="P17" s="23">
        <v>100.3</v>
      </c>
      <c r="Q17" s="23">
        <v>99.8</v>
      </c>
      <c r="R17" s="23">
        <v>98.3</v>
      </c>
      <c r="S17" s="23">
        <v>98.7</v>
      </c>
      <c r="T17" s="11">
        <v>96.5</v>
      </c>
      <c r="U17" s="11">
        <v>95.1</v>
      </c>
      <c r="V17" s="11">
        <v>94.9</v>
      </c>
      <c r="W17" s="11">
        <v>95.6</v>
      </c>
      <c r="X17" s="11">
        <v>97.6</v>
      </c>
      <c r="Y17" s="11">
        <v>100.4</v>
      </c>
      <c r="Z17" s="11">
        <v>101.9</v>
      </c>
      <c r="AA17" s="11">
        <v>102.7</v>
      </c>
      <c r="AB17" s="11">
        <v>102.2</v>
      </c>
      <c r="AC17" s="11">
        <v>102.7</v>
      </c>
      <c r="AD17" s="11">
        <v>102.6</v>
      </c>
      <c r="AE17" s="11">
        <v>100.8</v>
      </c>
      <c r="AF17" s="11">
        <v>100.8</v>
      </c>
      <c r="AG17" s="11">
        <v>101.2</v>
      </c>
      <c r="AH17" s="11">
        <v>102.3</v>
      </c>
      <c r="AI17" s="11">
        <v>103.1</v>
      </c>
      <c r="AJ17" s="11">
        <v>104</v>
      </c>
      <c r="AK17" s="11">
        <v>105.7</v>
      </c>
      <c r="AL17" s="11">
        <v>106.2</v>
      </c>
      <c r="AM17" s="11">
        <v>104.9</v>
      </c>
      <c r="AN17" s="11">
        <v>101.2</v>
      </c>
      <c r="AO17" s="11">
        <v>101.1</v>
      </c>
      <c r="AP17" s="11">
        <v>100.2</v>
      </c>
      <c r="AQ17" s="11">
        <v>99.9</v>
      </c>
      <c r="AR17" s="11">
        <v>99.1</v>
      </c>
      <c r="AS17" s="11">
        <v>98.1</v>
      </c>
      <c r="AT17" s="11">
        <v>99.7</v>
      </c>
      <c r="AU17" s="11">
        <v>99.1</v>
      </c>
      <c r="AV17" s="11">
        <v>99.7</v>
      </c>
      <c r="AW17" s="11">
        <v>101.5</v>
      </c>
      <c r="AX17" s="11">
        <v>103.6</v>
      </c>
      <c r="AY17" s="11">
        <v>103.5</v>
      </c>
      <c r="AZ17" s="11">
        <v>98.7</v>
      </c>
      <c r="BA17" s="11">
        <v>98.6</v>
      </c>
      <c r="BB17" s="11">
        <v>100.3</v>
      </c>
      <c r="BC17" s="11">
        <v>99.2</v>
      </c>
      <c r="BD17" s="11">
        <v>100.4</v>
      </c>
      <c r="BE17" s="11">
        <v>101</v>
      </c>
      <c r="BF17" s="11">
        <v>99.7</v>
      </c>
      <c r="BG17" s="11">
        <v>100.2</v>
      </c>
      <c r="BH17" s="11">
        <v>100.5</v>
      </c>
      <c r="BI17" s="11">
        <v>102.2</v>
      </c>
      <c r="BJ17" s="11">
        <v>102.9</v>
      </c>
      <c r="BK17" s="11">
        <v>101.9</v>
      </c>
      <c r="BL17" s="11">
        <v>101</v>
      </c>
      <c r="BM17" s="10">
        <v>102.6</v>
      </c>
      <c r="BN17" s="10">
        <v>104.1</v>
      </c>
      <c r="BO17" s="10">
        <v>103.4</v>
      </c>
      <c r="BP17" s="10">
        <v>101.5</v>
      </c>
      <c r="BQ17" s="10">
        <v>101</v>
      </c>
    </row>
    <row r="18" spans="1:69" x14ac:dyDescent="0.2">
      <c r="A18" s="10">
        <f t="shared" si="0"/>
        <v>3</v>
      </c>
      <c r="B18" s="21">
        <v>113</v>
      </c>
      <c r="C18" s="4" t="s">
        <v>50</v>
      </c>
      <c r="D18" s="51">
        <v>100.6</v>
      </c>
      <c r="E18" s="51">
        <v>100</v>
      </c>
      <c r="F18" s="51">
        <v>99.7</v>
      </c>
      <c r="G18" s="52">
        <v>99.3</v>
      </c>
      <c r="H18" s="52">
        <v>98.5</v>
      </c>
      <c r="I18" s="52">
        <v>98.6</v>
      </c>
      <c r="J18" s="52">
        <v>98</v>
      </c>
      <c r="K18" s="52">
        <v>98</v>
      </c>
      <c r="L18" s="52">
        <v>97.5</v>
      </c>
      <c r="M18" s="52">
        <v>97.5</v>
      </c>
      <c r="N18" s="52">
        <v>96.2</v>
      </c>
      <c r="O18" s="51">
        <v>96.9</v>
      </c>
      <c r="P18" s="23">
        <v>100.5</v>
      </c>
      <c r="Q18" s="23">
        <v>99.8</v>
      </c>
      <c r="R18" s="23">
        <v>99.5</v>
      </c>
      <c r="S18" s="23">
        <v>100.4</v>
      </c>
      <c r="T18" s="11">
        <v>99.3</v>
      </c>
      <c r="U18" s="11">
        <v>98.5</v>
      </c>
      <c r="V18" s="11">
        <v>98.6</v>
      </c>
      <c r="W18" s="11">
        <v>98</v>
      </c>
      <c r="X18" s="11">
        <v>98.5</v>
      </c>
      <c r="Y18" s="11">
        <v>99.5</v>
      </c>
      <c r="Z18" s="11">
        <v>100.7</v>
      </c>
      <c r="AA18" s="11">
        <v>102</v>
      </c>
      <c r="AB18" s="11">
        <v>101.4</v>
      </c>
      <c r="AC18" s="11">
        <v>101.9</v>
      </c>
      <c r="AD18" s="11">
        <v>102.3</v>
      </c>
      <c r="AE18" s="11">
        <v>102</v>
      </c>
      <c r="AF18" s="11">
        <v>102</v>
      </c>
      <c r="AG18" s="11">
        <v>101.6</v>
      </c>
      <c r="AH18" s="11">
        <v>102.4</v>
      </c>
      <c r="AI18" s="11">
        <v>104.2</v>
      </c>
      <c r="AJ18" s="11">
        <v>106</v>
      </c>
      <c r="AK18" s="11">
        <v>106.8</v>
      </c>
      <c r="AL18" s="11">
        <v>108.2</v>
      </c>
      <c r="AM18" s="11">
        <v>107.9</v>
      </c>
      <c r="AN18" s="11">
        <v>101.4</v>
      </c>
      <c r="AO18" s="11">
        <v>101.4</v>
      </c>
      <c r="AP18" s="11">
        <v>101.2</v>
      </c>
      <c r="AQ18" s="11">
        <v>101.7</v>
      </c>
      <c r="AR18" s="11">
        <v>101.6</v>
      </c>
      <c r="AS18" s="11">
        <v>102.6</v>
      </c>
      <c r="AT18" s="11">
        <v>101.7</v>
      </c>
      <c r="AU18" s="11">
        <v>102.3</v>
      </c>
      <c r="AV18" s="11">
        <v>102.9</v>
      </c>
      <c r="AW18" s="11">
        <v>103.1</v>
      </c>
      <c r="AX18" s="11">
        <v>104.2</v>
      </c>
      <c r="AY18" s="11">
        <v>104.5</v>
      </c>
      <c r="AZ18" s="11">
        <v>99.8</v>
      </c>
      <c r="BA18" s="11">
        <v>101.1</v>
      </c>
      <c r="BB18" s="11">
        <v>102.2</v>
      </c>
      <c r="BC18" s="11">
        <v>101.6</v>
      </c>
      <c r="BD18" s="11">
        <v>102.5</v>
      </c>
      <c r="BE18" s="11">
        <v>100.9</v>
      </c>
      <c r="BF18" s="11">
        <v>101.4</v>
      </c>
      <c r="BG18" s="11">
        <v>101.8</v>
      </c>
      <c r="BH18" s="11">
        <v>103</v>
      </c>
      <c r="BI18" s="11">
        <v>104.4</v>
      </c>
      <c r="BJ18" s="11">
        <v>105.6</v>
      </c>
      <c r="BK18" s="11">
        <v>105.1</v>
      </c>
      <c r="BL18" s="11">
        <v>100.6</v>
      </c>
      <c r="BM18" s="10">
        <v>102.2</v>
      </c>
      <c r="BN18" s="10">
        <v>103.7</v>
      </c>
      <c r="BO18" s="10">
        <v>102.4</v>
      </c>
      <c r="BP18" s="10">
        <v>103.7</v>
      </c>
      <c r="BQ18" s="10">
        <v>104.2</v>
      </c>
    </row>
    <row r="19" spans="1:69" x14ac:dyDescent="0.2">
      <c r="A19" s="10">
        <f t="shared" si="0"/>
        <v>3</v>
      </c>
      <c r="B19" s="21">
        <v>120</v>
      </c>
      <c r="C19" s="4" t="s">
        <v>51</v>
      </c>
      <c r="D19" s="51">
        <v>100.1</v>
      </c>
      <c r="E19" s="51">
        <v>98.9</v>
      </c>
      <c r="F19" s="51">
        <v>99.1</v>
      </c>
      <c r="G19" s="52">
        <v>97.9</v>
      </c>
      <c r="H19" s="52">
        <v>97.6</v>
      </c>
      <c r="I19" s="52">
        <v>96.8</v>
      </c>
      <c r="J19" s="52">
        <v>95.5</v>
      </c>
      <c r="K19" s="52">
        <v>95.5</v>
      </c>
      <c r="L19" s="52">
        <v>94.8</v>
      </c>
      <c r="M19" s="52">
        <v>95.1</v>
      </c>
      <c r="N19" s="52">
        <v>94.7</v>
      </c>
      <c r="O19" s="51">
        <v>94.5</v>
      </c>
      <c r="P19" s="23">
        <v>100.5</v>
      </c>
      <c r="Q19" s="23">
        <v>100.4</v>
      </c>
      <c r="R19" s="23">
        <v>99.4</v>
      </c>
      <c r="S19" s="23">
        <v>99.3</v>
      </c>
      <c r="T19" s="11">
        <v>99.2</v>
      </c>
      <c r="U19" s="11">
        <v>99.8</v>
      </c>
      <c r="V19" s="11">
        <v>98.8</v>
      </c>
      <c r="W19" s="11">
        <v>98.3</v>
      </c>
      <c r="X19" s="11">
        <v>98.5</v>
      </c>
      <c r="Y19" s="11">
        <v>99.6</v>
      </c>
      <c r="Z19" s="11">
        <v>101.9</v>
      </c>
      <c r="AA19" s="11">
        <v>102.5</v>
      </c>
      <c r="AB19" s="11">
        <v>102.3</v>
      </c>
      <c r="AC19" s="11">
        <v>101.6</v>
      </c>
      <c r="AD19" s="11">
        <v>101.5</v>
      </c>
      <c r="AE19" s="11">
        <v>102.2</v>
      </c>
      <c r="AF19" s="11">
        <v>101.4</v>
      </c>
      <c r="AG19" s="11">
        <v>102.3</v>
      </c>
      <c r="AH19" s="11">
        <v>104.4</v>
      </c>
      <c r="AI19" s="11">
        <v>107.9</v>
      </c>
      <c r="AJ19" s="11">
        <v>112</v>
      </c>
      <c r="AK19" s="11">
        <v>113.9</v>
      </c>
      <c r="AL19" s="11">
        <v>114.8</v>
      </c>
      <c r="AM19" s="11">
        <v>115.1</v>
      </c>
      <c r="AN19" s="11">
        <v>100.9</v>
      </c>
      <c r="AO19" s="11">
        <v>100.2</v>
      </c>
      <c r="AP19" s="11">
        <v>100.6</v>
      </c>
      <c r="AQ19" s="11">
        <v>99.3</v>
      </c>
      <c r="AR19" s="11">
        <v>99.3</v>
      </c>
      <c r="AS19" s="11">
        <v>99.8</v>
      </c>
      <c r="AT19" s="11">
        <v>99.5</v>
      </c>
      <c r="AU19" s="11">
        <v>101.6</v>
      </c>
      <c r="AV19" s="11">
        <v>102.7</v>
      </c>
      <c r="AW19" s="11">
        <v>103.8</v>
      </c>
      <c r="AX19" s="11">
        <v>104.5</v>
      </c>
      <c r="AY19" s="11">
        <v>105.4</v>
      </c>
      <c r="AZ19" s="11">
        <v>99.5</v>
      </c>
      <c r="BA19" s="11">
        <v>99.8</v>
      </c>
      <c r="BB19" s="11">
        <v>101.3</v>
      </c>
      <c r="BC19" s="11">
        <v>99.9</v>
      </c>
      <c r="BD19" s="11">
        <v>100.3</v>
      </c>
      <c r="BE19" s="11">
        <v>100</v>
      </c>
      <c r="BF19" s="11">
        <v>100.2</v>
      </c>
      <c r="BG19" s="11">
        <v>99.2</v>
      </c>
      <c r="BH19" s="11">
        <v>99.7</v>
      </c>
      <c r="BI19" s="11">
        <v>100.3</v>
      </c>
      <c r="BJ19" s="11">
        <v>101</v>
      </c>
      <c r="BK19" s="11">
        <v>100.7</v>
      </c>
      <c r="BL19" s="11">
        <v>100.7</v>
      </c>
      <c r="BM19" s="10">
        <v>102.6</v>
      </c>
      <c r="BN19" s="10">
        <v>102</v>
      </c>
      <c r="BO19" s="10">
        <v>99.8</v>
      </c>
      <c r="BP19" s="10">
        <v>99.1</v>
      </c>
      <c r="BQ19" s="10">
        <v>99.1</v>
      </c>
    </row>
    <row r="20" spans="1:69" x14ac:dyDescent="0.2">
      <c r="A20" s="10">
        <f t="shared" si="0"/>
        <v>3</v>
      </c>
      <c r="B20" s="21">
        <v>121</v>
      </c>
      <c r="C20" s="4" t="s">
        <v>52</v>
      </c>
      <c r="D20" s="51">
        <v>101</v>
      </c>
      <c r="E20" s="51">
        <v>100.4</v>
      </c>
      <c r="F20" s="51">
        <v>98.8</v>
      </c>
      <c r="G20" s="52">
        <v>97.4</v>
      </c>
      <c r="H20" s="52">
        <v>96.1</v>
      </c>
      <c r="I20" s="52">
        <v>94.6</v>
      </c>
      <c r="J20" s="52">
        <v>91.2</v>
      </c>
      <c r="K20" s="52">
        <v>90.9</v>
      </c>
      <c r="L20" s="52">
        <v>89.6</v>
      </c>
      <c r="M20" s="52">
        <v>90.1</v>
      </c>
      <c r="N20" s="52">
        <v>90.1</v>
      </c>
      <c r="O20" s="51">
        <v>88.3</v>
      </c>
      <c r="P20" s="23">
        <v>100.5</v>
      </c>
      <c r="Q20" s="23">
        <v>101.4</v>
      </c>
      <c r="R20" s="23">
        <v>99.7</v>
      </c>
      <c r="S20" s="23">
        <v>97.8</v>
      </c>
      <c r="T20" s="11">
        <v>97.2</v>
      </c>
      <c r="U20" s="11">
        <v>97.9</v>
      </c>
      <c r="V20" s="11">
        <v>98.5</v>
      </c>
      <c r="W20" s="11">
        <v>98.8</v>
      </c>
      <c r="X20" s="11">
        <v>99</v>
      </c>
      <c r="Y20" s="11">
        <v>100.3</v>
      </c>
      <c r="Z20" s="11">
        <v>101.3</v>
      </c>
      <c r="AA20" s="11">
        <v>102.4</v>
      </c>
      <c r="AB20" s="11">
        <v>100.3</v>
      </c>
      <c r="AC20" s="11">
        <v>100.3</v>
      </c>
      <c r="AD20" s="11">
        <v>101.8</v>
      </c>
      <c r="AE20" s="11">
        <v>102</v>
      </c>
      <c r="AF20" s="11">
        <v>102</v>
      </c>
      <c r="AG20" s="11">
        <v>102.5</v>
      </c>
      <c r="AH20" s="11">
        <v>101.8</v>
      </c>
      <c r="AI20" s="11">
        <v>103.5</v>
      </c>
      <c r="AJ20" s="11">
        <v>103.1</v>
      </c>
      <c r="AK20" s="11">
        <v>105.4</v>
      </c>
      <c r="AL20" s="11">
        <v>104.6</v>
      </c>
      <c r="AM20" s="11">
        <v>106.8</v>
      </c>
      <c r="AN20" s="11">
        <v>100.4</v>
      </c>
      <c r="AO20" s="11">
        <v>101.2</v>
      </c>
      <c r="AP20" s="11">
        <v>101.6</v>
      </c>
      <c r="AQ20" s="11">
        <v>101</v>
      </c>
      <c r="AR20" s="11">
        <v>101.5</v>
      </c>
      <c r="AS20" s="11">
        <v>101.5</v>
      </c>
      <c r="AT20" s="11">
        <v>100.6</v>
      </c>
      <c r="AU20" s="11">
        <v>102</v>
      </c>
      <c r="AV20" s="11">
        <v>101.8</v>
      </c>
      <c r="AW20" s="11">
        <v>102</v>
      </c>
      <c r="AX20" s="11">
        <v>103.3</v>
      </c>
      <c r="AY20" s="11">
        <v>102.6</v>
      </c>
      <c r="AZ20" s="11">
        <v>100.5</v>
      </c>
      <c r="BA20" s="11">
        <v>99.9</v>
      </c>
      <c r="BB20" s="11">
        <v>99.2</v>
      </c>
      <c r="BC20" s="11">
        <v>98.3</v>
      </c>
      <c r="BD20" s="11">
        <v>98.4</v>
      </c>
      <c r="BE20" s="11">
        <v>98.2</v>
      </c>
      <c r="BF20" s="11">
        <v>97.3</v>
      </c>
      <c r="BG20" s="11">
        <v>96.2</v>
      </c>
      <c r="BH20" s="11">
        <v>96.1</v>
      </c>
      <c r="BI20" s="11">
        <v>98.4</v>
      </c>
      <c r="BJ20" s="11">
        <v>103</v>
      </c>
      <c r="BK20" s="11">
        <v>106.8</v>
      </c>
      <c r="BL20" s="11">
        <v>103.3</v>
      </c>
      <c r="BM20" s="10">
        <v>104.8</v>
      </c>
      <c r="BN20" s="10">
        <v>105.5</v>
      </c>
      <c r="BO20" s="10">
        <v>102.6</v>
      </c>
      <c r="BP20" s="10">
        <v>104.4</v>
      </c>
      <c r="BQ20" s="10">
        <v>104.6</v>
      </c>
    </row>
    <row r="21" spans="1:69" x14ac:dyDescent="0.2">
      <c r="A21" s="10">
        <f t="shared" si="0"/>
        <v>3</v>
      </c>
      <c r="B21" s="21">
        <v>122</v>
      </c>
      <c r="C21" s="4" t="s">
        <v>53</v>
      </c>
      <c r="D21" s="51">
        <v>98.5</v>
      </c>
      <c r="E21" s="51">
        <v>97.6</v>
      </c>
      <c r="F21" s="51">
        <v>96.8</v>
      </c>
      <c r="G21" s="52">
        <v>96.6</v>
      </c>
      <c r="H21" s="52">
        <v>99</v>
      </c>
      <c r="I21" s="52">
        <v>99</v>
      </c>
      <c r="J21" s="52">
        <v>100.1</v>
      </c>
      <c r="K21" s="52">
        <v>98.9</v>
      </c>
      <c r="L21" s="52">
        <v>98.4</v>
      </c>
      <c r="M21" s="52">
        <v>100.4</v>
      </c>
      <c r="N21" s="52">
        <v>99.4</v>
      </c>
      <c r="O21" s="51">
        <v>98.8</v>
      </c>
      <c r="P21" s="23">
        <v>100.3</v>
      </c>
      <c r="Q21" s="23">
        <v>99.8</v>
      </c>
      <c r="R21" s="23">
        <v>98.3</v>
      </c>
      <c r="S21" s="23">
        <v>99</v>
      </c>
      <c r="T21" s="11">
        <v>97.3</v>
      </c>
      <c r="U21" s="11">
        <v>98.3</v>
      </c>
      <c r="V21" s="11">
        <v>98.3</v>
      </c>
      <c r="W21" s="11">
        <v>99.3</v>
      </c>
      <c r="X21" s="11">
        <v>101.2</v>
      </c>
      <c r="Y21" s="11">
        <v>101.3</v>
      </c>
      <c r="Z21" s="11">
        <v>102.2</v>
      </c>
      <c r="AA21" s="11">
        <v>100.1</v>
      </c>
      <c r="AB21" s="11">
        <v>102.8</v>
      </c>
      <c r="AC21" s="11">
        <v>101.7</v>
      </c>
      <c r="AD21" s="11">
        <v>103</v>
      </c>
      <c r="AE21" s="11">
        <v>102.3</v>
      </c>
      <c r="AF21" s="11">
        <v>102.7</v>
      </c>
      <c r="AG21" s="11">
        <v>103.5</v>
      </c>
      <c r="AH21" s="11">
        <v>102.1</v>
      </c>
      <c r="AI21" s="11">
        <v>104</v>
      </c>
      <c r="AJ21" s="11">
        <v>104.3</v>
      </c>
      <c r="AK21" s="11">
        <v>104.7</v>
      </c>
      <c r="AL21" s="11">
        <v>105.1</v>
      </c>
      <c r="AM21" s="11">
        <v>103.6</v>
      </c>
      <c r="AN21" s="11">
        <v>100.1</v>
      </c>
      <c r="AO21" s="11">
        <v>101.5</v>
      </c>
      <c r="AP21" s="11">
        <v>100.3</v>
      </c>
      <c r="AQ21" s="11">
        <v>102.3</v>
      </c>
      <c r="AR21" s="11">
        <v>101.6</v>
      </c>
      <c r="AS21" s="11">
        <v>102.9</v>
      </c>
      <c r="AT21" s="11">
        <v>104</v>
      </c>
      <c r="AU21" s="11">
        <v>103.4</v>
      </c>
      <c r="AV21" s="11">
        <v>104.2</v>
      </c>
      <c r="AW21" s="11">
        <v>102.6</v>
      </c>
      <c r="AX21" s="11">
        <v>103.9</v>
      </c>
      <c r="AY21" s="11">
        <v>103</v>
      </c>
      <c r="AZ21" s="11">
        <v>101.2</v>
      </c>
      <c r="BA21" s="11">
        <v>102.7</v>
      </c>
      <c r="BB21" s="11">
        <v>101.6</v>
      </c>
      <c r="BC21" s="11">
        <v>101.9</v>
      </c>
      <c r="BD21" s="11">
        <v>100.2</v>
      </c>
      <c r="BE21" s="11">
        <v>104.7</v>
      </c>
      <c r="BF21" s="11">
        <v>104.6</v>
      </c>
      <c r="BG21" s="11">
        <v>103.9</v>
      </c>
      <c r="BH21" s="11">
        <v>105.9</v>
      </c>
      <c r="BI21" s="11">
        <v>107.4</v>
      </c>
      <c r="BJ21" s="11">
        <v>108.7</v>
      </c>
      <c r="BK21" s="11">
        <v>112.3</v>
      </c>
      <c r="BL21" s="11">
        <v>101.9</v>
      </c>
      <c r="BM21" s="10">
        <v>105.5</v>
      </c>
      <c r="BN21" s="10">
        <v>107.3</v>
      </c>
      <c r="BO21" s="10">
        <v>108.4</v>
      </c>
      <c r="BP21" s="10">
        <v>109.6</v>
      </c>
      <c r="BQ21" s="10">
        <v>106.5</v>
      </c>
    </row>
    <row r="22" spans="1:69" x14ac:dyDescent="0.2">
      <c r="A22" s="10">
        <f t="shared" si="0"/>
        <v>3</v>
      </c>
      <c r="B22" s="21">
        <v>123</v>
      </c>
      <c r="C22" s="4" t="s">
        <v>54</v>
      </c>
      <c r="D22" s="51">
        <v>101.3</v>
      </c>
      <c r="E22" s="51">
        <v>101.3</v>
      </c>
      <c r="F22" s="51">
        <v>104.2</v>
      </c>
      <c r="G22" s="52">
        <v>106.5</v>
      </c>
      <c r="H22" s="52">
        <v>105.3</v>
      </c>
      <c r="I22" s="52">
        <v>107.8</v>
      </c>
      <c r="J22" s="52">
        <v>107.6</v>
      </c>
      <c r="K22" s="52">
        <v>107.3</v>
      </c>
      <c r="L22" s="52">
        <v>109.1</v>
      </c>
      <c r="M22" s="52">
        <v>110.5</v>
      </c>
      <c r="N22" s="52">
        <v>110.9</v>
      </c>
      <c r="O22" s="51">
        <v>112.7</v>
      </c>
      <c r="P22" s="23">
        <v>101.1</v>
      </c>
      <c r="Q22" s="23">
        <v>102.3</v>
      </c>
      <c r="R22" s="23">
        <v>101</v>
      </c>
      <c r="S22" s="23">
        <v>99.8</v>
      </c>
      <c r="T22" s="11">
        <v>100.8</v>
      </c>
      <c r="U22" s="11">
        <v>102.4</v>
      </c>
      <c r="V22" s="11">
        <v>102.3</v>
      </c>
      <c r="W22" s="11">
        <v>102.6</v>
      </c>
      <c r="X22" s="11">
        <v>102.4</v>
      </c>
      <c r="Y22" s="11">
        <v>101</v>
      </c>
      <c r="Z22" s="11">
        <v>102.3</v>
      </c>
      <c r="AA22" s="11">
        <v>101.4</v>
      </c>
      <c r="AB22" s="11">
        <v>100.6</v>
      </c>
      <c r="AC22" s="11">
        <v>101.2</v>
      </c>
      <c r="AD22" s="11">
        <v>100.6</v>
      </c>
      <c r="AE22" s="11">
        <v>99.3</v>
      </c>
      <c r="AF22" s="11">
        <v>100.8</v>
      </c>
      <c r="AG22" s="11">
        <v>101.7</v>
      </c>
      <c r="AH22" s="11">
        <v>102.1</v>
      </c>
      <c r="AI22" s="11">
        <v>102.7</v>
      </c>
      <c r="AJ22" s="11">
        <v>102.4</v>
      </c>
      <c r="AK22" s="11">
        <v>102.5</v>
      </c>
      <c r="AL22" s="11">
        <v>101</v>
      </c>
      <c r="AM22" s="11">
        <v>100.8</v>
      </c>
      <c r="AN22" s="11">
        <v>101.3</v>
      </c>
      <c r="AO22" s="11">
        <v>101.6</v>
      </c>
      <c r="AP22" s="11">
        <v>100.5</v>
      </c>
      <c r="AQ22" s="11">
        <v>101.5</v>
      </c>
      <c r="AR22" s="11">
        <v>100.7</v>
      </c>
      <c r="AS22" s="11">
        <v>101.2</v>
      </c>
      <c r="AT22" s="11">
        <v>101.7</v>
      </c>
      <c r="AU22" s="11">
        <v>99.5</v>
      </c>
      <c r="AV22" s="11">
        <v>100.4</v>
      </c>
      <c r="AW22" s="11">
        <v>101.5</v>
      </c>
      <c r="AX22" s="11">
        <v>99.1</v>
      </c>
      <c r="AY22" s="11">
        <v>101.1</v>
      </c>
      <c r="AZ22" s="11">
        <v>100.4</v>
      </c>
      <c r="BA22" s="11">
        <v>100.2</v>
      </c>
      <c r="BB22" s="11">
        <v>100.5</v>
      </c>
      <c r="BC22" s="11">
        <v>98.6</v>
      </c>
      <c r="BD22" s="11">
        <v>101.2</v>
      </c>
      <c r="BE22" s="11">
        <v>100</v>
      </c>
      <c r="BF22" s="11">
        <v>100.4</v>
      </c>
      <c r="BG22" s="11">
        <v>99.2</v>
      </c>
      <c r="BH22" s="11">
        <v>99</v>
      </c>
      <c r="BI22" s="11">
        <v>100.2</v>
      </c>
      <c r="BJ22" s="11">
        <v>99</v>
      </c>
      <c r="BK22" s="11">
        <v>98.9</v>
      </c>
      <c r="BL22" s="11">
        <v>101</v>
      </c>
      <c r="BM22" s="10">
        <v>100.2</v>
      </c>
      <c r="BN22" s="10">
        <v>105.1</v>
      </c>
      <c r="BO22" s="10">
        <v>104.7</v>
      </c>
      <c r="BP22" s="10">
        <v>103.8</v>
      </c>
      <c r="BQ22" s="10">
        <v>103.6</v>
      </c>
    </row>
    <row r="23" spans="1:69" x14ac:dyDescent="0.2">
      <c r="A23" s="10">
        <f t="shared" si="0"/>
        <v>3</v>
      </c>
      <c r="B23" s="21">
        <v>124</v>
      </c>
      <c r="C23" s="4" t="s">
        <v>55</v>
      </c>
      <c r="D23" s="51">
        <v>100.8</v>
      </c>
      <c r="E23" s="51">
        <v>101.8</v>
      </c>
      <c r="F23" s="51">
        <v>100.5</v>
      </c>
      <c r="G23" s="52">
        <v>98.7</v>
      </c>
      <c r="H23" s="52">
        <v>100.2</v>
      </c>
      <c r="I23" s="52">
        <v>98.4</v>
      </c>
      <c r="J23" s="52">
        <v>99.6</v>
      </c>
      <c r="K23" s="52">
        <v>100.9</v>
      </c>
      <c r="L23" s="52">
        <v>98.8</v>
      </c>
      <c r="M23" s="52">
        <v>98.2</v>
      </c>
      <c r="N23" s="52">
        <v>98.3</v>
      </c>
      <c r="O23" s="51">
        <v>98</v>
      </c>
      <c r="P23" s="23">
        <v>101.2</v>
      </c>
      <c r="Q23" s="23">
        <v>100.1</v>
      </c>
      <c r="R23" s="23">
        <v>99.2</v>
      </c>
      <c r="S23" s="23">
        <v>101.6</v>
      </c>
      <c r="T23" s="11">
        <v>100.2</v>
      </c>
      <c r="U23" s="11">
        <v>101.4</v>
      </c>
      <c r="V23" s="11">
        <v>100.9</v>
      </c>
      <c r="W23" s="11">
        <v>100.8</v>
      </c>
      <c r="X23" s="11">
        <v>99.4</v>
      </c>
      <c r="Y23" s="11">
        <v>99.3</v>
      </c>
      <c r="Z23" s="11">
        <v>98.9</v>
      </c>
      <c r="AA23" s="11">
        <v>97.8</v>
      </c>
      <c r="AB23" s="11">
        <v>102.2</v>
      </c>
      <c r="AC23" s="11">
        <v>102.2</v>
      </c>
      <c r="AD23" s="11">
        <v>105.3</v>
      </c>
      <c r="AE23" s="11">
        <v>104.4</v>
      </c>
      <c r="AF23" s="11">
        <v>105.4</v>
      </c>
      <c r="AG23" s="11">
        <v>106.5</v>
      </c>
      <c r="AH23" s="11">
        <v>107.7</v>
      </c>
      <c r="AI23" s="11">
        <v>108.2</v>
      </c>
      <c r="AJ23" s="11">
        <v>107.9</v>
      </c>
      <c r="AK23" s="11">
        <v>108.7</v>
      </c>
      <c r="AL23" s="11">
        <v>107.8</v>
      </c>
      <c r="AM23" s="11">
        <v>106.4</v>
      </c>
      <c r="AN23" s="11">
        <v>102.4</v>
      </c>
      <c r="AO23" s="11">
        <v>101.8</v>
      </c>
      <c r="AP23" s="11">
        <v>102.3</v>
      </c>
      <c r="AQ23" s="11">
        <v>103</v>
      </c>
      <c r="AR23" s="11">
        <v>103.2</v>
      </c>
      <c r="AS23" s="11">
        <v>103.3</v>
      </c>
      <c r="AT23" s="11">
        <v>102.3</v>
      </c>
      <c r="AU23" s="11">
        <v>102.7</v>
      </c>
      <c r="AV23" s="11">
        <v>102.8</v>
      </c>
      <c r="AW23" s="11">
        <v>102.5</v>
      </c>
      <c r="AX23" s="11">
        <v>103.9</v>
      </c>
      <c r="AY23" s="11">
        <v>103.8</v>
      </c>
      <c r="AZ23" s="11">
        <v>102.6</v>
      </c>
      <c r="BA23" s="11">
        <v>103.4</v>
      </c>
      <c r="BB23" s="11">
        <v>102.9</v>
      </c>
      <c r="BC23" s="11">
        <v>102</v>
      </c>
      <c r="BD23" s="11">
        <v>102.5</v>
      </c>
      <c r="BE23" s="11">
        <v>103.7</v>
      </c>
      <c r="BF23" s="11">
        <v>103.5</v>
      </c>
      <c r="BG23" s="11">
        <v>104.1</v>
      </c>
      <c r="BH23" s="11">
        <v>103.4</v>
      </c>
      <c r="BI23" s="11">
        <v>103.3</v>
      </c>
      <c r="BJ23" s="11">
        <v>100.9</v>
      </c>
      <c r="BK23" s="11">
        <v>98.6</v>
      </c>
      <c r="BL23" s="11">
        <v>103.7</v>
      </c>
      <c r="BM23" s="10">
        <v>102.7</v>
      </c>
      <c r="BN23" s="10">
        <v>103.6</v>
      </c>
      <c r="BO23" s="10">
        <v>103.1</v>
      </c>
      <c r="BP23" s="10">
        <v>105</v>
      </c>
      <c r="BQ23" s="10">
        <v>104.6</v>
      </c>
    </row>
    <row r="24" spans="1:69" x14ac:dyDescent="0.2">
      <c r="A24" s="10">
        <f t="shared" si="0"/>
        <v>3</v>
      </c>
      <c r="B24" s="21">
        <v>130</v>
      </c>
      <c r="C24" s="4" t="s">
        <v>56</v>
      </c>
      <c r="D24" s="51">
        <v>101.5</v>
      </c>
      <c r="E24" s="51">
        <v>100</v>
      </c>
      <c r="F24" s="51">
        <v>100.5</v>
      </c>
      <c r="G24" s="52">
        <v>98.7</v>
      </c>
      <c r="H24" s="52">
        <v>99.8</v>
      </c>
      <c r="I24" s="52">
        <v>100.3</v>
      </c>
      <c r="J24" s="52">
        <v>99.1</v>
      </c>
      <c r="K24" s="52">
        <v>99.9</v>
      </c>
      <c r="L24" s="52">
        <v>99.3</v>
      </c>
      <c r="M24" s="52">
        <v>100.6</v>
      </c>
      <c r="N24" s="52">
        <v>100.7</v>
      </c>
      <c r="O24" s="51">
        <v>100.7</v>
      </c>
      <c r="P24" s="23">
        <v>101.5</v>
      </c>
      <c r="Q24" s="23">
        <v>100.7</v>
      </c>
      <c r="R24" s="23">
        <v>100.4</v>
      </c>
      <c r="S24" s="23">
        <v>101.5</v>
      </c>
      <c r="T24" s="11">
        <v>100.8</v>
      </c>
      <c r="U24" s="11">
        <v>101.8</v>
      </c>
      <c r="V24" s="11">
        <v>100.1</v>
      </c>
      <c r="W24" s="11">
        <v>99.8</v>
      </c>
      <c r="X24" s="11">
        <v>101.3</v>
      </c>
      <c r="Y24" s="11">
        <v>100.6</v>
      </c>
      <c r="Z24" s="11">
        <v>100</v>
      </c>
      <c r="AA24" s="11">
        <v>100.6</v>
      </c>
      <c r="AB24" s="11">
        <v>100.4</v>
      </c>
      <c r="AC24" s="11">
        <v>99.8</v>
      </c>
      <c r="AD24" s="11">
        <v>99.3</v>
      </c>
      <c r="AE24" s="11">
        <v>97</v>
      </c>
      <c r="AF24" s="11">
        <v>99.6</v>
      </c>
      <c r="AG24" s="11">
        <v>97.8</v>
      </c>
      <c r="AH24" s="11">
        <v>98.3</v>
      </c>
      <c r="AI24" s="11">
        <v>98.1</v>
      </c>
      <c r="AJ24" s="11">
        <v>99.3</v>
      </c>
      <c r="AK24" s="11">
        <v>101.5</v>
      </c>
      <c r="AL24" s="11">
        <v>102.5</v>
      </c>
      <c r="AM24" s="11">
        <v>99.7</v>
      </c>
      <c r="AN24" s="11">
        <v>105.4</v>
      </c>
      <c r="AO24" s="11">
        <v>104.1</v>
      </c>
      <c r="AP24" s="11">
        <v>103.8</v>
      </c>
      <c r="AQ24" s="11">
        <v>104.2</v>
      </c>
      <c r="AR24" s="11">
        <v>106.1</v>
      </c>
      <c r="AS24" s="11">
        <v>103.1</v>
      </c>
      <c r="AT24" s="11">
        <v>105.6</v>
      </c>
      <c r="AU24" s="11">
        <v>103.4</v>
      </c>
      <c r="AV24" s="11">
        <v>107.4</v>
      </c>
      <c r="AW24" s="11">
        <v>109.6</v>
      </c>
      <c r="AX24" s="11">
        <v>113.2</v>
      </c>
      <c r="AY24" s="11">
        <v>110.5</v>
      </c>
      <c r="AZ24" s="11">
        <v>103.7</v>
      </c>
      <c r="BA24" s="11">
        <v>103.7</v>
      </c>
      <c r="BB24" s="11">
        <v>105.5</v>
      </c>
      <c r="BC24" s="11">
        <v>104.8</v>
      </c>
      <c r="BD24" s="11">
        <v>105.4</v>
      </c>
      <c r="BE24" s="11">
        <v>103.9</v>
      </c>
      <c r="BF24" s="11">
        <v>105.2</v>
      </c>
      <c r="BG24" s="11">
        <v>104.1</v>
      </c>
      <c r="BH24" s="11">
        <v>104.2</v>
      </c>
      <c r="BI24" s="11">
        <v>104.9</v>
      </c>
      <c r="BJ24" s="11">
        <v>106</v>
      </c>
      <c r="BK24" s="11">
        <v>108.7</v>
      </c>
      <c r="BL24" s="11">
        <v>101.6</v>
      </c>
      <c r="BM24" s="10">
        <v>102.2</v>
      </c>
      <c r="BN24" s="10">
        <v>101.3</v>
      </c>
      <c r="BO24" s="10">
        <v>103.3</v>
      </c>
      <c r="BP24" s="10">
        <v>103.5</v>
      </c>
      <c r="BQ24" s="10">
        <v>103.1</v>
      </c>
    </row>
    <row r="25" spans="1:69" x14ac:dyDescent="0.2">
      <c r="A25" s="10">
        <f t="shared" si="0"/>
        <v>3</v>
      </c>
      <c r="B25" s="21">
        <v>131</v>
      </c>
      <c r="C25" s="4" t="s">
        <v>57</v>
      </c>
      <c r="D25" s="51">
        <v>99.6</v>
      </c>
      <c r="E25" s="51">
        <v>99.5</v>
      </c>
      <c r="F25" s="51">
        <v>100.2</v>
      </c>
      <c r="G25" s="52">
        <v>100.2</v>
      </c>
      <c r="H25" s="52">
        <v>100.8</v>
      </c>
      <c r="I25" s="52">
        <v>100.9</v>
      </c>
      <c r="J25" s="52">
        <v>100.8</v>
      </c>
      <c r="K25" s="52">
        <v>101.6</v>
      </c>
      <c r="L25" s="52">
        <v>101.3</v>
      </c>
      <c r="M25" s="52">
        <v>102.1</v>
      </c>
      <c r="N25" s="52">
        <v>101.7</v>
      </c>
      <c r="O25" s="51">
        <v>101.8</v>
      </c>
      <c r="P25" s="23">
        <v>100.9</v>
      </c>
      <c r="Q25" s="23">
        <v>100.6</v>
      </c>
      <c r="R25" s="23">
        <v>101.1</v>
      </c>
      <c r="S25" s="23">
        <v>100.8</v>
      </c>
      <c r="T25" s="11">
        <v>100.8</v>
      </c>
      <c r="U25" s="11">
        <v>101.5</v>
      </c>
      <c r="V25" s="11">
        <v>101.3</v>
      </c>
      <c r="W25" s="11">
        <v>101.1</v>
      </c>
      <c r="X25" s="11">
        <v>100.6</v>
      </c>
      <c r="Y25" s="11">
        <v>101.5</v>
      </c>
      <c r="Z25" s="11">
        <v>101.4</v>
      </c>
      <c r="AA25" s="11">
        <v>101.4</v>
      </c>
      <c r="AB25" s="11">
        <v>100.7</v>
      </c>
      <c r="AC25" s="11">
        <v>100.8</v>
      </c>
      <c r="AD25" s="11">
        <v>101.8</v>
      </c>
      <c r="AE25" s="11">
        <v>101.1</v>
      </c>
      <c r="AF25" s="11">
        <v>101.2</v>
      </c>
      <c r="AG25" s="11">
        <v>101.5</v>
      </c>
      <c r="AH25" s="11">
        <v>101.9</v>
      </c>
      <c r="AI25" s="11">
        <v>101.9</v>
      </c>
      <c r="AJ25" s="11">
        <v>100.5</v>
      </c>
      <c r="AK25" s="11">
        <v>102</v>
      </c>
      <c r="AL25" s="11">
        <v>101.3</v>
      </c>
      <c r="AM25" s="11">
        <v>102.3</v>
      </c>
      <c r="AN25" s="11">
        <v>99.5</v>
      </c>
      <c r="AO25" s="11">
        <v>100</v>
      </c>
      <c r="AP25" s="11">
        <v>100.6</v>
      </c>
      <c r="AQ25" s="11">
        <v>100.2</v>
      </c>
      <c r="AR25" s="11">
        <v>99.7</v>
      </c>
      <c r="AS25" s="11">
        <v>100.3</v>
      </c>
      <c r="AT25" s="11">
        <v>100.4</v>
      </c>
      <c r="AU25" s="11">
        <v>99.9</v>
      </c>
      <c r="AV25" s="11">
        <v>100.5</v>
      </c>
      <c r="AW25" s="11">
        <v>100.8</v>
      </c>
      <c r="AX25" s="11">
        <v>101.6</v>
      </c>
      <c r="AY25" s="11">
        <v>102</v>
      </c>
      <c r="AZ25" s="11">
        <v>101</v>
      </c>
      <c r="BA25" s="11">
        <v>101.9</v>
      </c>
      <c r="BB25" s="11">
        <v>102.9</v>
      </c>
      <c r="BC25" s="11">
        <v>104.6</v>
      </c>
      <c r="BD25" s="11">
        <v>103.8</v>
      </c>
      <c r="BE25" s="11">
        <v>103.3</v>
      </c>
      <c r="BF25" s="11">
        <v>103.9</v>
      </c>
      <c r="BG25" s="11">
        <v>103.6</v>
      </c>
      <c r="BH25" s="11">
        <v>103.5</v>
      </c>
      <c r="BI25" s="11">
        <v>103.5</v>
      </c>
      <c r="BJ25" s="11">
        <v>103.3</v>
      </c>
      <c r="BK25" s="11">
        <v>104</v>
      </c>
      <c r="BL25" s="11">
        <v>99.3</v>
      </c>
      <c r="BM25" s="10">
        <v>100</v>
      </c>
      <c r="BN25" s="10">
        <v>100</v>
      </c>
      <c r="BO25" s="10">
        <v>100.3</v>
      </c>
      <c r="BP25" s="10">
        <v>102.1</v>
      </c>
      <c r="BQ25" s="10">
        <v>102.9</v>
      </c>
    </row>
    <row r="26" spans="1:69" x14ac:dyDescent="0.2">
      <c r="A26" s="10">
        <f t="shared" si="0"/>
        <v>3</v>
      </c>
      <c r="B26" s="21">
        <v>132</v>
      </c>
      <c r="C26" s="4" t="s">
        <v>58</v>
      </c>
      <c r="D26" s="51">
        <v>100.1</v>
      </c>
      <c r="E26" s="51">
        <v>100.1</v>
      </c>
      <c r="F26" s="51">
        <v>100.1</v>
      </c>
      <c r="G26" s="52">
        <v>99.9</v>
      </c>
      <c r="H26" s="52">
        <v>99.3</v>
      </c>
      <c r="I26" s="52">
        <v>99.9</v>
      </c>
      <c r="J26" s="52">
        <v>100.3</v>
      </c>
      <c r="K26" s="52">
        <v>99.3</v>
      </c>
      <c r="L26" s="52">
        <v>99.9</v>
      </c>
      <c r="M26" s="52">
        <v>99.8</v>
      </c>
      <c r="N26" s="52">
        <v>100.2</v>
      </c>
      <c r="O26" s="51">
        <v>99.5</v>
      </c>
      <c r="P26" s="23">
        <v>100.5</v>
      </c>
      <c r="Q26" s="23">
        <v>100.7</v>
      </c>
      <c r="R26" s="23">
        <v>100.6</v>
      </c>
      <c r="S26" s="23">
        <v>101.2</v>
      </c>
      <c r="T26" s="11">
        <v>100.5</v>
      </c>
      <c r="U26" s="11">
        <v>100.9</v>
      </c>
      <c r="V26" s="11">
        <v>101</v>
      </c>
      <c r="W26" s="11">
        <v>100.9</v>
      </c>
      <c r="X26" s="11">
        <v>100.7</v>
      </c>
      <c r="Y26" s="11">
        <v>100.9</v>
      </c>
      <c r="Z26" s="11">
        <v>100.8</v>
      </c>
      <c r="AA26" s="11">
        <v>100.5</v>
      </c>
      <c r="AB26" s="11">
        <v>101.5</v>
      </c>
      <c r="AC26" s="11">
        <v>102.7</v>
      </c>
      <c r="AD26" s="11">
        <v>103.7</v>
      </c>
      <c r="AE26" s="11">
        <v>104.5</v>
      </c>
      <c r="AF26" s="11">
        <v>104.5</v>
      </c>
      <c r="AG26" s="11">
        <v>105.3</v>
      </c>
      <c r="AH26" s="11">
        <v>105.9</v>
      </c>
      <c r="AI26" s="11">
        <v>105.7</v>
      </c>
      <c r="AJ26" s="11">
        <v>106.2</v>
      </c>
      <c r="AK26" s="11">
        <v>106.4</v>
      </c>
      <c r="AL26" s="11">
        <v>107.8</v>
      </c>
      <c r="AM26" s="11">
        <v>107.7</v>
      </c>
      <c r="AN26" s="11">
        <v>100.9</v>
      </c>
      <c r="AO26" s="11">
        <v>101.1</v>
      </c>
      <c r="AP26" s="11">
        <v>101.6</v>
      </c>
      <c r="AQ26" s="11">
        <v>101.6</v>
      </c>
      <c r="AR26" s="11">
        <v>101.7</v>
      </c>
      <c r="AS26" s="11">
        <v>102</v>
      </c>
      <c r="AT26" s="11">
        <v>102</v>
      </c>
      <c r="AU26" s="11">
        <v>102.4</v>
      </c>
      <c r="AV26" s="11">
        <v>102.4</v>
      </c>
      <c r="AW26" s="11">
        <v>104.2</v>
      </c>
      <c r="AX26" s="11">
        <v>105.5</v>
      </c>
      <c r="AY26" s="11">
        <v>106.4</v>
      </c>
      <c r="AZ26" s="11">
        <v>100.4</v>
      </c>
      <c r="BA26" s="11">
        <v>101.4</v>
      </c>
      <c r="BB26" s="11">
        <v>102</v>
      </c>
      <c r="BC26" s="11">
        <v>103.2</v>
      </c>
      <c r="BD26" s="11">
        <v>102.5</v>
      </c>
      <c r="BE26" s="11">
        <v>103.5</v>
      </c>
      <c r="BF26" s="11">
        <v>104</v>
      </c>
      <c r="BG26" s="11">
        <v>104.3</v>
      </c>
      <c r="BH26" s="11">
        <v>104.4</v>
      </c>
      <c r="BI26" s="11">
        <v>104.6</v>
      </c>
      <c r="BJ26" s="11">
        <v>104.8</v>
      </c>
      <c r="BK26" s="11">
        <v>106.9</v>
      </c>
      <c r="BL26" s="11">
        <v>100.5</v>
      </c>
      <c r="BM26" s="10">
        <v>102</v>
      </c>
      <c r="BN26" s="10">
        <v>103.5</v>
      </c>
      <c r="BO26" s="10">
        <v>103.7</v>
      </c>
      <c r="BP26" s="10">
        <v>103.6</v>
      </c>
      <c r="BQ26" s="10">
        <v>103.6</v>
      </c>
    </row>
    <row r="27" spans="1:69" x14ac:dyDescent="0.2">
      <c r="A27" s="10">
        <f t="shared" si="0"/>
        <v>3</v>
      </c>
      <c r="B27" s="21">
        <v>133</v>
      </c>
      <c r="C27" s="4" t="s">
        <v>59</v>
      </c>
      <c r="D27" s="51">
        <v>100.7</v>
      </c>
      <c r="E27" s="51">
        <v>100.2</v>
      </c>
      <c r="F27" s="51">
        <v>100</v>
      </c>
      <c r="G27" s="52">
        <v>99.7</v>
      </c>
      <c r="H27" s="52">
        <v>99.4</v>
      </c>
      <c r="I27" s="52">
        <v>98.9</v>
      </c>
      <c r="J27" s="52">
        <v>98.7</v>
      </c>
      <c r="K27" s="52">
        <v>99.2</v>
      </c>
      <c r="L27" s="52">
        <v>98.8</v>
      </c>
      <c r="M27" s="52">
        <v>99.1</v>
      </c>
      <c r="N27" s="52">
        <v>99.3</v>
      </c>
      <c r="O27" s="51">
        <v>98.7</v>
      </c>
      <c r="P27" s="23">
        <v>100.3</v>
      </c>
      <c r="Q27" s="23">
        <v>100.8</v>
      </c>
      <c r="R27" s="23">
        <v>100.8</v>
      </c>
      <c r="S27" s="23">
        <v>100.7</v>
      </c>
      <c r="T27" s="11">
        <v>101.6</v>
      </c>
      <c r="U27" s="11">
        <v>101.4</v>
      </c>
      <c r="V27" s="11">
        <v>101.3</v>
      </c>
      <c r="W27" s="11">
        <v>101.5</v>
      </c>
      <c r="X27" s="11">
        <v>101</v>
      </c>
      <c r="Y27" s="11">
        <v>101.9</v>
      </c>
      <c r="Z27" s="11">
        <v>102.4</v>
      </c>
      <c r="AA27" s="11">
        <v>102.7</v>
      </c>
      <c r="AB27" s="11">
        <v>101.4</v>
      </c>
      <c r="AC27" s="11">
        <v>101.7</v>
      </c>
      <c r="AD27" s="11">
        <v>103.3</v>
      </c>
      <c r="AE27" s="11">
        <v>104</v>
      </c>
      <c r="AF27" s="11">
        <v>103.6</v>
      </c>
      <c r="AG27" s="11">
        <v>104.5</v>
      </c>
      <c r="AH27" s="11">
        <v>104.8</v>
      </c>
      <c r="AI27" s="11">
        <v>104.5</v>
      </c>
      <c r="AJ27" s="11">
        <v>104.5</v>
      </c>
      <c r="AK27" s="11">
        <v>105.6</v>
      </c>
      <c r="AL27" s="11">
        <v>106.2</v>
      </c>
      <c r="AM27" s="11">
        <v>106.4</v>
      </c>
      <c r="AN27" s="11">
        <v>99.5</v>
      </c>
      <c r="AO27" s="11">
        <v>99.9</v>
      </c>
      <c r="AP27" s="11">
        <v>101.1</v>
      </c>
      <c r="AQ27" s="11">
        <v>101.7</v>
      </c>
      <c r="AR27" s="11">
        <v>102.3</v>
      </c>
      <c r="AS27" s="11">
        <v>102.8</v>
      </c>
      <c r="AT27" s="11">
        <v>102.6</v>
      </c>
      <c r="AU27" s="11">
        <v>102.8</v>
      </c>
      <c r="AV27" s="11">
        <v>103.3</v>
      </c>
      <c r="AW27" s="11">
        <v>104.5</v>
      </c>
      <c r="AX27" s="11">
        <v>106.3</v>
      </c>
      <c r="AY27" s="11">
        <v>107.6</v>
      </c>
      <c r="AZ27" s="11">
        <v>100.4</v>
      </c>
      <c r="BA27" s="11">
        <v>101.9</v>
      </c>
      <c r="BB27" s="11">
        <v>103.2</v>
      </c>
      <c r="BC27" s="11">
        <v>103.7</v>
      </c>
      <c r="BD27" s="11">
        <v>103.9</v>
      </c>
      <c r="BE27" s="11">
        <v>103.8</v>
      </c>
      <c r="BF27" s="11">
        <v>103.6</v>
      </c>
      <c r="BG27" s="11">
        <v>105.2</v>
      </c>
      <c r="BH27" s="11">
        <v>104.5</v>
      </c>
      <c r="BI27" s="11">
        <v>104.4</v>
      </c>
      <c r="BJ27" s="11">
        <v>105.7</v>
      </c>
      <c r="BK27" s="11">
        <v>106.6</v>
      </c>
      <c r="BL27" s="11">
        <v>101.1</v>
      </c>
      <c r="BM27" s="10">
        <v>101.7</v>
      </c>
      <c r="BN27" s="10">
        <v>102.5</v>
      </c>
      <c r="BO27" s="10">
        <v>103.4</v>
      </c>
      <c r="BP27" s="10">
        <v>104.2</v>
      </c>
      <c r="BQ27" s="10">
        <v>104.1</v>
      </c>
    </row>
    <row r="28" spans="1:69" x14ac:dyDescent="0.2">
      <c r="A28" s="10">
        <f t="shared" si="0"/>
        <v>3</v>
      </c>
      <c r="B28" s="21">
        <v>134</v>
      </c>
      <c r="C28" s="4" t="s">
        <v>60</v>
      </c>
      <c r="D28" s="51">
        <v>100.8</v>
      </c>
      <c r="E28" s="51">
        <v>101</v>
      </c>
      <c r="F28" s="51">
        <v>100.9</v>
      </c>
      <c r="G28" s="52">
        <v>101.6</v>
      </c>
      <c r="H28" s="52">
        <v>102.1</v>
      </c>
      <c r="I28" s="52">
        <v>103</v>
      </c>
      <c r="J28" s="52">
        <v>101.7</v>
      </c>
      <c r="K28" s="52">
        <v>101.9</v>
      </c>
      <c r="L28" s="52">
        <v>101.3</v>
      </c>
      <c r="M28" s="52">
        <v>102.1</v>
      </c>
      <c r="N28" s="52">
        <v>102.3</v>
      </c>
      <c r="O28" s="51">
        <v>101.4</v>
      </c>
      <c r="P28" s="23">
        <v>101.1</v>
      </c>
      <c r="Q28" s="23">
        <v>100.7</v>
      </c>
      <c r="R28" s="23">
        <v>100.8</v>
      </c>
      <c r="S28" s="23">
        <v>101.7</v>
      </c>
      <c r="T28" s="11">
        <v>101.9</v>
      </c>
      <c r="U28" s="11">
        <v>101.2</v>
      </c>
      <c r="V28" s="11">
        <v>102.6</v>
      </c>
      <c r="W28" s="11">
        <v>100.9</v>
      </c>
      <c r="X28" s="11">
        <v>99.7</v>
      </c>
      <c r="Y28" s="11">
        <v>102</v>
      </c>
      <c r="Z28" s="11">
        <v>101.3</v>
      </c>
      <c r="AA28" s="11">
        <v>100.9</v>
      </c>
      <c r="AB28" s="11">
        <v>100.2</v>
      </c>
      <c r="AC28" s="11">
        <v>100.2</v>
      </c>
      <c r="AD28" s="11">
        <v>100.9</v>
      </c>
      <c r="AE28" s="11">
        <v>99.5</v>
      </c>
      <c r="AF28" s="11">
        <v>101.7</v>
      </c>
      <c r="AG28" s="11">
        <v>101</v>
      </c>
      <c r="AH28" s="11">
        <v>102.1</v>
      </c>
      <c r="AI28" s="11">
        <v>100.9</v>
      </c>
      <c r="AJ28" s="11">
        <v>101.3</v>
      </c>
      <c r="AK28" s="11">
        <v>102.5</v>
      </c>
      <c r="AL28" s="11">
        <v>102.7</v>
      </c>
      <c r="AM28" s="11">
        <v>103.8</v>
      </c>
      <c r="AN28" s="11">
        <v>105</v>
      </c>
      <c r="AO28" s="11">
        <v>106.2</v>
      </c>
      <c r="AP28" s="11">
        <v>108</v>
      </c>
      <c r="AQ28" s="11">
        <v>107.9</v>
      </c>
      <c r="AR28" s="11">
        <v>107.4</v>
      </c>
      <c r="AS28" s="11">
        <v>108.2</v>
      </c>
      <c r="AT28" s="11">
        <v>107.5</v>
      </c>
      <c r="AU28" s="11">
        <v>106.5</v>
      </c>
      <c r="AV28" s="11">
        <v>107.2</v>
      </c>
      <c r="AW28" s="11">
        <v>105.2</v>
      </c>
      <c r="AX28" s="11">
        <v>104.5</v>
      </c>
      <c r="AY28" s="11">
        <v>105.8</v>
      </c>
      <c r="AZ28" s="11">
        <v>102.5</v>
      </c>
      <c r="BA28" s="11">
        <v>105.7</v>
      </c>
      <c r="BB28" s="11">
        <v>105.8</v>
      </c>
      <c r="BC28" s="11">
        <v>104.9</v>
      </c>
      <c r="BD28" s="11">
        <v>106.9</v>
      </c>
      <c r="BE28" s="11">
        <v>105.9</v>
      </c>
      <c r="BF28" s="11">
        <v>106.6</v>
      </c>
      <c r="BG28" s="11">
        <v>106</v>
      </c>
      <c r="BH28" s="11">
        <v>106.5</v>
      </c>
      <c r="BI28" s="11">
        <v>105.7</v>
      </c>
      <c r="BJ28" s="11">
        <v>105.1</v>
      </c>
      <c r="BK28" s="11">
        <v>103.7</v>
      </c>
      <c r="BL28" s="11">
        <v>102.5</v>
      </c>
      <c r="BM28" s="10">
        <v>102</v>
      </c>
      <c r="BN28" s="10">
        <v>102.2</v>
      </c>
      <c r="BO28" s="10">
        <v>101.9</v>
      </c>
      <c r="BP28" s="10">
        <v>101.8</v>
      </c>
      <c r="BQ28" s="10">
        <v>102.2</v>
      </c>
    </row>
    <row r="29" spans="1:69" x14ac:dyDescent="0.2">
      <c r="A29" s="10">
        <f t="shared" si="0"/>
        <v>3</v>
      </c>
      <c r="B29" s="21">
        <v>135</v>
      </c>
      <c r="C29" s="4" t="s">
        <v>61</v>
      </c>
      <c r="D29" s="51">
        <v>98.4</v>
      </c>
      <c r="E29" s="51">
        <v>97.1</v>
      </c>
      <c r="F29" s="51">
        <v>97.7</v>
      </c>
      <c r="G29" s="52">
        <v>98.7</v>
      </c>
      <c r="H29" s="52">
        <v>99</v>
      </c>
      <c r="I29" s="52">
        <v>96.4</v>
      </c>
      <c r="J29" s="52">
        <v>97.2</v>
      </c>
      <c r="K29" s="52">
        <v>100.1</v>
      </c>
      <c r="L29" s="52">
        <v>103.8</v>
      </c>
      <c r="M29" s="52">
        <v>108</v>
      </c>
      <c r="N29" s="52">
        <v>109.7</v>
      </c>
      <c r="O29" s="51">
        <v>109.2</v>
      </c>
      <c r="P29" s="23">
        <v>101.9</v>
      </c>
      <c r="Q29" s="23">
        <v>104.4</v>
      </c>
      <c r="R29" s="23">
        <v>106.4</v>
      </c>
      <c r="S29" s="23">
        <v>108</v>
      </c>
      <c r="T29" s="11">
        <v>108.5</v>
      </c>
      <c r="U29" s="11">
        <v>109.4</v>
      </c>
      <c r="V29" s="11">
        <v>111.3</v>
      </c>
      <c r="W29" s="11">
        <v>113.9</v>
      </c>
      <c r="X29" s="11">
        <v>116.1</v>
      </c>
      <c r="Y29" s="11">
        <v>117.1</v>
      </c>
      <c r="Z29" s="11">
        <v>116.8</v>
      </c>
      <c r="AA29" s="11">
        <v>116.3</v>
      </c>
      <c r="AB29" s="11">
        <v>101</v>
      </c>
      <c r="AC29" s="11">
        <v>102.4</v>
      </c>
      <c r="AD29" s="11">
        <v>104.3</v>
      </c>
      <c r="AE29" s="11">
        <v>104.2</v>
      </c>
      <c r="AF29" s="11">
        <v>104.5</v>
      </c>
      <c r="AG29" s="11">
        <v>104.2</v>
      </c>
      <c r="AH29" s="11">
        <v>104.2</v>
      </c>
      <c r="AI29" s="11">
        <v>103.2</v>
      </c>
      <c r="AJ29" s="11">
        <v>102.1</v>
      </c>
      <c r="AK29" s="11">
        <v>97.9</v>
      </c>
      <c r="AL29" s="11">
        <v>91.9</v>
      </c>
      <c r="AM29" s="11">
        <v>87.5</v>
      </c>
      <c r="AN29" s="11">
        <v>102.4</v>
      </c>
      <c r="AO29" s="11">
        <v>100.4</v>
      </c>
      <c r="AP29" s="11">
        <v>97.6</v>
      </c>
      <c r="AQ29" s="11">
        <v>96.8</v>
      </c>
      <c r="AR29" s="11">
        <v>95.6</v>
      </c>
      <c r="AS29" s="11">
        <v>92.8</v>
      </c>
      <c r="AT29" s="11">
        <v>91.1</v>
      </c>
      <c r="AU29" s="11">
        <v>90</v>
      </c>
      <c r="AV29" s="11">
        <v>90.2</v>
      </c>
      <c r="AW29" s="11">
        <v>89.2</v>
      </c>
      <c r="AX29" s="11">
        <v>88.1</v>
      </c>
      <c r="AY29" s="11">
        <v>87.1</v>
      </c>
      <c r="AZ29" s="11">
        <v>105.5</v>
      </c>
      <c r="BA29" s="11">
        <v>107.8</v>
      </c>
      <c r="BB29" s="11">
        <v>107.7</v>
      </c>
      <c r="BC29" s="11">
        <v>107.1</v>
      </c>
      <c r="BD29" s="11">
        <v>108.2</v>
      </c>
      <c r="BE29" s="11">
        <v>108.6</v>
      </c>
      <c r="BF29" s="11">
        <v>108</v>
      </c>
      <c r="BG29" s="11">
        <v>108.8</v>
      </c>
      <c r="BH29" s="11">
        <v>109.9</v>
      </c>
      <c r="BI29" s="11">
        <v>110.7</v>
      </c>
      <c r="BJ29" s="11">
        <v>111.8</v>
      </c>
      <c r="BK29" s="11">
        <v>112.2</v>
      </c>
      <c r="BL29" s="11">
        <v>101.9</v>
      </c>
      <c r="BM29" s="10">
        <v>103.3</v>
      </c>
      <c r="BN29" s="10">
        <v>105.7</v>
      </c>
      <c r="BO29" s="10">
        <v>109</v>
      </c>
      <c r="BP29" s="10">
        <v>110.9</v>
      </c>
      <c r="BQ29" s="10">
        <v>110.6</v>
      </c>
    </row>
    <row r="30" spans="1:69" x14ac:dyDescent="0.2">
      <c r="A30" s="10">
        <f t="shared" si="0"/>
        <v>3</v>
      </c>
      <c r="B30" s="21">
        <v>136</v>
      </c>
      <c r="C30" s="4" t="s">
        <v>62</v>
      </c>
      <c r="D30" s="51">
        <v>102.9</v>
      </c>
      <c r="E30" s="51">
        <v>102.8</v>
      </c>
      <c r="F30" s="51">
        <v>101.2</v>
      </c>
      <c r="G30" s="52">
        <v>101.9</v>
      </c>
      <c r="H30" s="52">
        <v>105.7</v>
      </c>
      <c r="I30" s="52">
        <v>104.6</v>
      </c>
      <c r="J30" s="52">
        <v>106.8</v>
      </c>
      <c r="K30" s="52">
        <v>106.3</v>
      </c>
      <c r="L30" s="52">
        <v>103.2</v>
      </c>
      <c r="M30" s="52">
        <v>105.6</v>
      </c>
      <c r="N30" s="52">
        <v>104.2</v>
      </c>
      <c r="O30" s="51">
        <v>103.7</v>
      </c>
      <c r="P30" s="23">
        <v>103.9</v>
      </c>
      <c r="Q30" s="23">
        <v>104.4</v>
      </c>
      <c r="R30" s="23">
        <v>101.5</v>
      </c>
      <c r="S30" s="23">
        <v>104.6</v>
      </c>
      <c r="T30" s="11">
        <v>105.3</v>
      </c>
      <c r="U30" s="11">
        <v>105.2</v>
      </c>
      <c r="V30" s="11">
        <v>106.4</v>
      </c>
      <c r="W30" s="11">
        <v>106.3</v>
      </c>
      <c r="X30" s="11">
        <v>104.4</v>
      </c>
      <c r="Y30" s="11">
        <v>105.4</v>
      </c>
      <c r="Z30" s="11">
        <v>103.7</v>
      </c>
      <c r="AA30" s="11">
        <v>100.1</v>
      </c>
      <c r="AB30" s="11">
        <v>101.7</v>
      </c>
      <c r="AC30" s="11">
        <v>103.7</v>
      </c>
      <c r="AD30" s="11">
        <v>101.9</v>
      </c>
      <c r="AE30" s="11">
        <v>103.1</v>
      </c>
      <c r="AF30" s="11">
        <v>104.1</v>
      </c>
      <c r="AG30" s="11">
        <v>103.4</v>
      </c>
      <c r="AH30" s="11">
        <v>104.1</v>
      </c>
      <c r="AI30" s="11">
        <v>104</v>
      </c>
      <c r="AJ30" s="11">
        <v>101.7</v>
      </c>
      <c r="AK30" s="11">
        <v>101.9</v>
      </c>
      <c r="AL30" s="11">
        <v>102.5</v>
      </c>
      <c r="AM30" s="11">
        <v>100.1</v>
      </c>
      <c r="AN30" s="11">
        <v>103.5</v>
      </c>
      <c r="AO30" s="11">
        <v>104</v>
      </c>
      <c r="AP30" s="11">
        <v>102.1</v>
      </c>
      <c r="AQ30" s="11">
        <v>103.3</v>
      </c>
      <c r="AR30" s="11">
        <v>102.8</v>
      </c>
      <c r="AS30" s="11">
        <v>103.1</v>
      </c>
      <c r="AT30" s="11">
        <v>103.5</v>
      </c>
      <c r="AU30" s="11">
        <v>103.9</v>
      </c>
      <c r="AV30" s="11">
        <v>102</v>
      </c>
      <c r="AW30" s="11">
        <v>103.3</v>
      </c>
      <c r="AX30" s="11">
        <v>101.4</v>
      </c>
      <c r="AY30" s="11">
        <v>102</v>
      </c>
      <c r="AZ30" s="11">
        <v>104.2</v>
      </c>
      <c r="BA30" s="11">
        <v>104.2</v>
      </c>
      <c r="BB30" s="11">
        <v>102.5</v>
      </c>
      <c r="BC30" s="11">
        <v>100.4</v>
      </c>
      <c r="BD30" s="11">
        <v>101.9</v>
      </c>
      <c r="BE30" s="11">
        <v>102.3</v>
      </c>
      <c r="BF30" s="11">
        <v>101.1</v>
      </c>
      <c r="BG30" s="11">
        <v>101.9</v>
      </c>
      <c r="BH30" s="11">
        <v>99.5</v>
      </c>
      <c r="BI30" s="11">
        <v>102</v>
      </c>
      <c r="BJ30" s="11">
        <v>100.4</v>
      </c>
      <c r="BK30" s="11">
        <v>99.3</v>
      </c>
      <c r="BL30" s="11">
        <v>101.4</v>
      </c>
      <c r="BM30" s="10">
        <v>103.8</v>
      </c>
      <c r="BN30" s="10">
        <v>101.7</v>
      </c>
      <c r="BO30" s="10">
        <v>105.2</v>
      </c>
      <c r="BP30" s="10">
        <v>103.8</v>
      </c>
      <c r="BQ30" s="10">
        <v>104</v>
      </c>
    </row>
    <row r="31" spans="1:69" x14ac:dyDescent="0.2">
      <c r="A31" s="10">
        <f t="shared" si="0"/>
        <v>3</v>
      </c>
      <c r="B31" s="21">
        <v>137</v>
      </c>
      <c r="C31" s="4" t="s">
        <v>63</v>
      </c>
      <c r="D31" s="51">
        <v>101</v>
      </c>
      <c r="E31" s="51">
        <v>101.4</v>
      </c>
      <c r="F31" s="51">
        <v>101.6</v>
      </c>
      <c r="G31" s="52">
        <v>101.9</v>
      </c>
      <c r="H31" s="52">
        <v>101.2</v>
      </c>
      <c r="I31" s="52">
        <v>99.7</v>
      </c>
      <c r="J31" s="52">
        <v>98</v>
      </c>
      <c r="K31" s="52">
        <v>99.1</v>
      </c>
      <c r="L31" s="52">
        <v>100.4</v>
      </c>
      <c r="M31" s="52">
        <v>101</v>
      </c>
      <c r="N31" s="52">
        <v>101</v>
      </c>
      <c r="O31" s="51">
        <v>99.8</v>
      </c>
      <c r="P31" s="23">
        <v>100.5</v>
      </c>
      <c r="Q31" s="23">
        <v>101.2</v>
      </c>
      <c r="R31" s="23">
        <v>100.9</v>
      </c>
      <c r="S31" s="23">
        <v>99.5</v>
      </c>
      <c r="T31" s="11">
        <v>99.5</v>
      </c>
      <c r="U31" s="11">
        <v>98.5</v>
      </c>
      <c r="V31" s="11">
        <v>98.7</v>
      </c>
      <c r="W31" s="11">
        <v>99.4</v>
      </c>
      <c r="X31" s="11">
        <v>99.2</v>
      </c>
      <c r="Y31" s="11">
        <v>101.4</v>
      </c>
      <c r="Z31" s="11">
        <v>102.7</v>
      </c>
      <c r="AA31" s="11">
        <v>101.1</v>
      </c>
      <c r="AB31" s="11">
        <v>101.6</v>
      </c>
      <c r="AC31" s="11">
        <v>102.5</v>
      </c>
      <c r="AD31" s="11">
        <v>102.9</v>
      </c>
      <c r="AE31" s="11">
        <v>102</v>
      </c>
      <c r="AF31" s="11">
        <v>101.9</v>
      </c>
      <c r="AG31" s="11">
        <v>100.8</v>
      </c>
      <c r="AH31" s="11">
        <v>102.2</v>
      </c>
      <c r="AI31" s="11">
        <v>102</v>
      </c>
      <c r="AJ31" s="11">
        <v>101.7</v>
      </c>
      <c r="AK31" s="11">
        <v>103.1</v>
      </c>
      <c r="AL31" s="11">
        <v>104.3</v>
      </c>
      <c r="AM31" s="11">
        <v>103</v>
      </c>
      <c r="AN31" s="11">
        <v>100</v>
      </c>
      <c r="AO31" s="11">
        <v>101.1</v>
      </c>
      <c r="AP31" s="11">
        <v>100.7</v>
      </c>
      <c r="AQ31" s="11">
        <v>99.6</v>
      </c>
      <c r="AR31" s="11">
        <v>100.1</v>
      </c>
      <c r="AS31" s="11">
        <v>99.8</v>
      </c>
      <c r="AT31" s="11">
        <v>100.5</v>
      </c>
      <c r="AU31" s="11">
        <v>101</v>
      </c>
      <c r="AV31" s="11">
        <v>102.6</v>
      </c>
      <c r="AW31" s="11">
        <v>102.9</v>
      </c>
      <c r="AX31" s="11">
        <v>104.4</v>
      </c>
      <c r="AY31" s="11">
        <v>104.2</v>
      </c>
      <c r="AZ31" s="11">
        <v>101.1</v>
      </c>
      <c r="BA31" s="11">
        <v>102.1</v>
      </c>
      <c r="BB31" s="11">
        <v>101.2</v>
      </c>
      <c r="BC31" s="11">
        <v>101.5</v>
      </c>
      <c r="BD31" s="11">
        <v>101.4</v>
      </c>
      <c r="BE31" s="11">
        <v>100.3</v>
      </c>
      <c r="BF31" s="11">
        <v>101.4</v>
      </c>
      <c r="BG31" s="11">
        <v>101.9</v>
      </c>
      <c r="BH31" s="11">
        <v>104</v>
      </c>
      <c r="BI31" s="11">
        <v>103.2</v>
      </c>
      <c r="BJ31" s="11">
        <v>104.9</v>
      </c>
      <c r="BK31" s="11">
        <v>104.8</v>
      </c>
      <c r="BL31" s="11">
        <v>100.6</v>
      </c>
      <c r="BM31" s="10">
        <v>101.3</v>
      </c>
      <c r="BN31" s="10">
        <v>99.8</v>
      </c>
      <c r="BO31" s="10">
        <v>99.4</v>
      </c>
      <c r="BP31" s="10">
        <v>100.4</v>
      </c>
      <c r="BQ31" s="10">
        <v>99.2</v>
      </c>
    </row>
    <row r="32" spans="1:69" x14ac:dyDescent="0.2">
      <c r="A32" s="10">
        <f t="shared" si="0"/>
        <v>3</v>
      </c>
      <c r="B32" s="21">
        <v>138</v>
      </c>
      <c r="C32" s="4" t="s">
        <v>64</v>
      </c>
      <c r="D32" s="51">
        <v>101</v>
      </c>
      <c r="E32" s="51">
        <v>100.7</v>
      </c>
      <c r="F32" s="51">
        <v>100.1</v>
      </c>
      <c r="G32" s="52">
        <v>100.9</v>
      </c>
      <c r="H32" s="52">
        <v>101.4</v>
      </c>
      <c r="I32" s="52">
        <v>101.8</v>
      </c>
      <c r="J32" s="52">
        <v>101.4</v>
      </c>
      <c r="K32" s="52">
        <v>100.9</v>
      </c>
      <c r="L32" s="52">
        <v>101.3</v>
      </c>
      <c r="M32" s="52">
        <v>101.4</v>
      </c>
      <c r="N32" s="52">
        <v>100.4</v>
      </c>
      <c r="O32" s="51">
        <v>101.2</v>
      </c>
      <c r="P32" s="23">
        <v>99.9</v>
      </c>
      <c r="Q32" s="23">
        <v>100.5</v>
      </c>
      <c r="R32" s="23">
        <v>99</v>
      </c>
      <c r="S32" s="23">
        <v>100.1</v>
      </c>
      <c r="T32" s="11">
        <v>101</v>
      </c>
      <c r="U32" s="11">
        <v>99.8</v>
      </c>
      <c r="V32" s="11">
        <v>99.5</v>
      </c>
      <c r="W32" s="11">
        <v>101.1</v>
      </c>
      <c r="X32" s="11">
        <v>99.6</v>
      </c>
      <c r="Y32" s="11">
        <v>100.7</v>
      </c>
      <c r="Z32" s="11">
        <v>100.1</v>
      </c>
      <c r="AA32" s="11">
        <v>99.6</v>
      </c>
      <c r="AB32" s="11">
        <v>99.2</v>
      </c>
      <c r="AC32" s="11">
        <v>99.5</v>
      </c>
      <c r="AD32" s="11">
        <v>98.8</v>
      </c>
      <c r="AE32" s="11">
        <v>98.4</v>
      </c>
      <c r="AF32" s="11">
        <v>100.5</v>
      </c>
      <c r="AG32" s="11">
        <v>99.4</v>
      </c>
      <c r="AH32" s="11">
        <v>99.1</v>
      </c>
      <c r="AI32" s="11">
        <v>99.8</v>
      </c>
      <c r="AJ32" s="11">
        <v>100.2</v>
      </c>
      <c r="AK32" s="11">
        <v>99.6</v>
      </c>
      <c r="AL32" s="11">
        <v>100.4</v>
      </c>
      <c r="AM32" s="11">
        <v>100.2</v>
      </c>
      <c r="AN32" s="11">
        <v>100.4</v>
      </c>
      <c r="AO32" s="11">
        <v>101.3</v>
      </c>
      <c r="AP32" s="11">
        <v>99.8</v>
      </c>
      <c r="AQ32" s="11">
        <v>99.4</v>
      </c>
      <c r="AR32" s="11">
        <v>100.6</v>
      </c>
      <c r="AS32" s="11">
        <v>101.3</v>
      </c>
      <c r="AT32" s="11">
        <v>101.1</v>
      </c>
      <c r="AU32" s="11">
        <v>101.6</v>
      </c>
      <c r="AV32" s="11">
        <v>101.3</v>
      </c>
      <c r="AW32" s="11">
        <v>100.6</v>
      </c>
      <c r="AX32" s="11">
        <v>99.8</v>
      </c>
      <c r="AY32" s="11">
        <v>101.8</v>
      </c>
      <c r="AZ32" s="11">
        <v>99</v>
      </c>
      <c r="BA32" s="11">
        <v>101.3</v>
      </c>
      <c r="BB32" s="11">
        <v>98.9</v>
      </c>
      <c r="BC32" s="11">
        <v>101.8</v>
      </c>
      <c r="BD32" s="11">
        <v>100.7</v>
      </c>
      <c r="BE32" s="11">
        <v>102.3</v>
      </c>
      <c r="BF32" s="11">
        <v>100.9</v>
      </c>
      <c r="BG32" s="11">
        <v>101.9</v>
      </c>
      <c r="BH32" s="11">
        <v>101.8</v>
      </c>
      <c r="BI32" s="11">
        <v>101.6</v>
      </c>
      <c r="BJ32" s="11">
        <v>100.8</v>
      </c>
      <c r="BK32" s="11">
        <v>101.8</v>
      </c>
      <c r="BL32" s="11">
        <v>99.9</v>
      </c>
      <c r="BM32" s="10">
        <v>100.9</v>
      </c>
      <c r="BN32" s="10">
        <v>100.3</v>
      </c>
      <c r="BO32" s="10">
        <v>98.5</v>
      </c>
      <c r="BP32" s="10">
        <v>97.3</v>
      </c>
      <c r="BQ32" s="10">
        <v>98.1</v>
      </c>
    </row>
    <row r="33" spans="1:69" x14ac:dyDescent="0.2">
      <c r="A33" s="10">
        <f t="shared" si="0"/>
        <v>3</v>
      </c>
      <c r="B33" s="21">
        <v>139</v>
      </c>
      <c r="C33" s="4" t="s">
        <v>65</v>
      </c>
      <c r="D33" s="51">
        <v>100.7</v>
      </c>
      <c r="E33" s="51">
        <v>100.9</v>
      </c>
      <c r="F33" s="51">
        <v>101.8</v>
      </c>
      <c r="G33" s="52">
        <v>102.6</v>
      </c>
      <c r="H33" s="52">
        <v>103</v>
      </c>
      <c r="I33" s="52">
        <v>103.2</v>
      </c>
      <c r="J33" s="52">
        <v>103</v>
      </c>
      <c r="K33" s="52">
        <v>103.1</v>
      </c>
      <c r="L33" s="52">
        <v>102.5</v>
      </c>
      <c r="M33" s="52">
        <v>102.4</v>
      </c>
      <c r="N33" s="52">
        <v>102.3</v>
      </c>
      <c r="O33" s="51">
        <v>102.2</v>
      </c>
      <c r="P33" s="23">
        <v>100.1</v>
      </c>
      <c r="Q33" s="23">
        <v>100.1</v>
      </c>
      <c r="R33" s="23">
        <v>99.3</v>
      </c>
      <c r="S33" s="23">
        <v>99.6</v>
      </c>
      <c r="T33" s="11">
        <v>99.8</v>
      </c>
      <c r="U33" s="11">
        <v>99.6</v>
      </c>
      <c r="V33" s="11">
        <v>99.3</v>
      </c>
      <c r="W33" s="11">
        <v>99.4</v>
      </c>
      <c r="X33" s="11">
        <v>99.5</v>
      </c>
      <c r="Y33" s="11">
        <v>98.7</v>
      </c>
      <c r="Z33" s="11">
        <v>99.2</v>
      </c>
      <c r="AA33" s="11">
        <v>98.8</v>
      </c>
      <c r="AB33" s="11">
        <v>99.7</v>
      </c>
      <c r="AC33" s="11">
        <v>100.2</v>
      </c>
      <c r="AD33" s="11">
        <v>100</v>
      </c>
      <c r="AE33" s="11">
        <v>101.2</v>
      </c>
      <c r="AF33" s="11">
        <v>101.7</v>
      </c>
      <c r="AG33" s="11">
        <v>101.8</v>
      </c>
      <c r="AH33" s="11">
        <v>102.8</v>
      </c>
      <c r="AI33" s="11">
        <v>102.7</v>
      </c>
      <c r="AJ33" s="11">
        <v>102.4</v>
      </c>
      <c r="AK33" s="11">
        <v>102</v>
      </c>
      <c r="AL33" s="11">
        <v>102.4</v>
      </c>
      <c r="AM33" s="11">
        <v>101.9</v>
      </c>
      <c r="AN33" s="11">
        <v>99.5</v>
      </c>
      <c r="AO33" s="11">
        <v>99.9</v>
      </c>
      <c r="AP33" s="11">
        <v>99.9</v>
      </c>
      <c r="AQ33" s="11">
        <v>100.4</v>
      </c>
      <c r="AR33" s="11">
        <v>101.1</v>
      </c>
      <c r="AS33" s="11">
        <v>101.1</v>
      </c>
      <c r="AT33" s="11">
        <v>101.3</v>
      </c>
      <c r="AU33" s="11">
        <v>101.3</v>
      </c>
      <c r="AV33" s="11">
        <v>101.1</v>
      </c>
      <c r="AW33" s="11">
        <v>101.2</v>
      </c>
      <c r="AX33" s="11">
        <v>100.9</v>
      </c>
      <c r="AY33" s="11">
        <v>101.3</v>
      </c>
      <c r="AZ33" s="11">
        <v>101.1</v>
      </c>
      <c r="BA33" s="11">
        <v>101.3</v>
      </c>
      <c r="BB33" s="11">
        <v>101.3</v>
      </c>
      <c r="BC33" s="11">
        <v>101.7</v>
      </c>
      <c r="BD33" s="11">
        <v>101.5</v>
      </c>
      <c r="BE33" s="11">
        <v>102.2</v>
      </c>
      <c r="BF33" s="11">
        <v>101.8</v>
      </c>
      <c r="BG33" s="11">
        <v>102</v>
      </c>
      <c r="BH33" s="11">
        <v>101.8</v>
      </c>
      <c r="BI33" s="11">
        <v>100.2</v>
      </c>
      <c r="BJ33" s="11">
        <v>101.1</v>
      </c>
      <c r="BK33" s="11">
        <v>101.5</v>
      </c>
      <c r="BL33" s="11">
        <v>101.3</v>
      </c>
      <c r="BM33" s="10">
        <v>101.5</v>
      </c>
      <c r="BN33" s="10">
        <v>102.5</v>
      </c>
      <c r="BO33" s="10">
        <v>103.2</v>
      </c>
      <c r="BP33" s="10">
        <v>103.2</v>
      </c>
      <c r="BQ33" s="10">
        <v>102.9</v>
      </c>
    </row>
    <row r="34" spans="1:69" x14ac:dyDescent="0.2">
      <c r="A34" s="10">
        <f t="shared" si="0"/>
        <v>3</v>
      </c>
      <c r="B34" s="21">
        <v>140</v>
      </c>
      <c r="C34" s="4" t="s">
        <v>66</v>
      </c>
      <c r="D34" s="51">
        <v>105.2</v>
      </c>
      <c r="E34" s="51">
        <v>109</v>
      </c>
      <c r="F34" s="51">
        <v>110</v>
      </c>
      <c r="G34" s="52">
        <v>112.2</v>
      </c>
      <c r="H34" s="52">
        <v>169.9</v>
      </c>
      <c r="I34" s="52">
        <v>166.2</v>
      </c>
      <c r="J34" s="52">
        <v>139.1</v>
      </c>
      <c r="K34" s="52">
        <v>130.30000000000001</v>
      </c>
      <c r="L34" s="52">
        <v>131</v>
      </c>
      <c r="M34" s="52">
        <v>124.6</v>
      </c>
      <c r="N34" s="52">
        <v>140.6</v>
      </c>
      <c r="O34" s="51">
        <v>147.69999999999999</v>
      </c>
      <c r="P34" s="23">
        <v>105.7</v>
      </c>
      <c r="Q34" s="23">
        <v>110.7</v>
      </c>
      <c r="R34" s="23">
        <v>111.5</v>
      </c>
      <c r="S34" s="23">
        <v>113.7</v>
      </c>
      <c r="T34" s="11">
        <v>142.5</v>
      </c>
      <c r="U34" s="11">
        <v>139</v>
      </c>
      <c r="V34" s="11">
        <v>124.1</v>
      </c>
      <c r="W34" s="11">
        <v>103.3</v>
      </c>
      <c r="X34" s="11">
        <v>95.3</v>
      </c>
      <c r="Y34" s="11">
        <v>91.8</v>
      </c>
      <c r="Z34" s="11">
        <v>94.7</v>
      </c>
      <c r="AA34" s="11">
        <v>99.6</v>
      </c>
      <c r="AB34" s="11">
        <v>104.4</v>
      </c>
      <c r="AC34" s="11">
        <v>111.8</v>
      </c>
      <c r="AD34" s="11">
        <v>113.5</v>
      </c>
      <c r="AE34" s="11">
        <v>115.4</v>
      </c>
      <c r="AF34" s="11">
        <v>143.80000000000001</v>
      </c>
      <c r="AG34" s="11">
        <v>121.9</v>
      </c>
      <c r="AH34" s="11">
        <v>111.7</v>
      </c>
      <c r="AI34" s="11">
        <v>93.3</v>
      </c>
      <c r="AJ34" s="11">
        <v>87.1</v>
      </c>
      <c r="AK34" s="11">
        <v>89</v>
      </c>
      <c r="AL34" s="11">
        <v>91.4</v>
      </c>
      <c r="AM34" s="11">
        <v>92.6</v>
      </c>
      <c r="AN34" s="11">
        <v>98.9</v>
      </c>
      <c r="AO34" s="11">
        <v>102.9</v>
      </c>
      <c r="AP34" s="11">
        <v>103.3</v>
      </c>
      <c r="AQ34" s="11">
        <v>104.6</v>
      </c>
      <c r="AR34" s="11">
        <v>175.2</v>
      </c>
      <c r="AS34" s="11">
        <v>149.69999999999999</v>
      </c>
      <c r="AT34" s="11">
        <v>125.9</v>
      </c>
      <c r="AU34" s="11">
        <v>126.6</v>
      </c>
      <c r="AV34" s="11">
        <v>128.4</v>
      </c>
      <c r="AW34" s="11">
        <v>134.6</v>
      </c>
      <c r="AX34" s="11">
        <v>147</v>
      </c>
      <c r="AY34" s="11">
        <v>154.6</v>
      </c>
      <c r="AZ34" s="11">
        <v>106.2</v>
      </c>
      <c r="BA34" s="11">
        <v>117.1</v>
      </c>
      <c r="BB34" s="11">
        <v>122.2</v>
      </c>
      <c r="BC34" s="11">
        <v>124.2</v>
      </c>
      <c r="BD34" s="11">
        <v>148.30000000000001</v>
      </c>
      <c r="BE34" s="11">
        <v>143.6</v>
      </c>
      <c r="BF34" s="11">
        <v>131.19999999999999</v>
      </c>
      <c r="BG34" s="11">
        <v>107.6</v>
      </c>
      <c r="BH34" s="11">
        <v>99.1</v>
      </c>
      <c r="BI34" s="11">
        <v>99.8</v>
      </c>
      <c r="BJ34" s="11">
        <v>102.2</v>
      </c>
      <c r="BK34" s="11">
        <v>105</v>
      </c>
      <c r="BL34" s="11">
        <v>103.3</v>
      </c>
      <c r="BM34" s="10">
        <v>105.4</v>
      </c>
      <c r="BN34" s="10">
        <v>113.6</v>
      </c>
      <c r="BO34" s="10">
        <v>119.7</v>
      </c>
      <c r="BP34" s="10">
        <v>139.1</v>
      </c>
      <c r="BQ34" s="10">
        <v>128.80000000000001</v>
      </c>
    </row>
    <row r="35" spans="1:69" x14ac:dyDescent="0.2">
      <c r="A35" s="10">
        <f t="shared" si="0"/>
        <v>3</v>
      </c>
      <c r="B35" s="21">
        <v>141</v>
      </c>
      <c r="C35" s="4" t="s">
        <v>67</v>
      </c>
      <c r="D35" s="51">
        <v>113</v>
      </c>
      <c r="E35" s="51">
        <v>124.6</v>
      </c>
      <c r="F35" s="51">
        <v>129.69999999999999</v>
      </c>
      <c r="G35" s="52">
        <v>133.6</v>
      </c>
      <c r="H35" s="52">
        <v>126.4</v>
      </c>
      <c r="I35" s="52">
        <v>111.5</v>
      </c>
      <c r="J35" s="52">
        <v>104.3</v>
      </c>
      <c r="K35" s="52">
        <v>97.5</v>
      </c>
      <c r="L35" s="52">
        <v>103.2</v>
      </c>
      <c r="M35" s="52">
        <v>108.9</v>
      </c>
      <c r="N35" s="52">
        <v>116.5</v>
      </c>
      <c r="O35" s="51">
        <v>120.8</v>
      </c>
      <c r="P35" s="23">
        <v>112.2</v>
      </c>
      <c r="Q35" s="23">
        <v>119.9</v>
      </c>
      <c r="R35" s="23">
        <v>123.5</v>
      </c>
      <c r="S35" s="23">
        <v>126</v>
      </c>
      <c r="T35" s="11">
        <v>118.8</v>
      </c>
      <c r="U35" s="11">
        <v>100.6</v>
      </c>
      <c r="V35" s="11">
        <v>89.9</v>
      </c>
      <c r="W35" s="11">
        <v>85.5</v>
      </c>
      <c r="X35" s="11">
        <v>86.6</v>
      </c>
      <c r="Y35" s="11">
        <v>87</v>
      </c>
      <c r="Z35" s="11">
        <v>94.4</v>
      </c>
      <c r="AA35" s="11">
        <v>106</v>
      </c>
      <c r="AB35" s="11">
        <v>113</v>
      </c>
      <c r="AC35" s="11">
        <v>125.1</v>
      </c>
      <c r="AD35" s="11">
        <v>122.1</v>
      </c>
      <c r="AE35" s="11">
        <v>120.3</v>
      </c>
      <c r="AF35" s="11">
        <v>113.1</v>
      </c>
      <c r="AG35" s="11">
        <v>97.3</v>
      </c>
      <c r="AH35" s="11">
        <v>88.6</v>
      </c>
      <c r="AI35" s="11">
        <v>80.599999999999994</v>
      </c>
      <c r="AJ35" s="11">
        <v>80.8</v>
      </c>
      <c r="AK35" s="11">
        <v>86.2</v>
      </c>
      <c r="AL35" s="11">
        <v>89.4</v>
      </c>
      <c r="AM35" s="11">
        <v>94.8</v>
      </c>
      <c r="AN35" s="11">
        <v>114.6</v>
      </c>
      <c r="AO35" s="11">
        <v>119.8</v>
      </c>
      <c r="AP35" s="11">
        <v>124.6</v>
      </c>
      <c r="AQ35" s="11">
        <v>125.1</v>
      </c>
      <c r="AR35" s="11">
        <v>121.2</v>
      </c>
      <c r="AS35" s="11">
        <v>105.2</v>
      </c>
      <c r="AT35" s="11">
        <v>105.9</v>
      </c>
      <c r="AU35" s="11">
        <v>110</v>
      </c>
      <c r="AV35" s="11">
        <v>117.9</v>
      </c>
      <c r="AW35" s="11">
        <v>126.1</v>
      </c>
      <c r="AX35" s="11">
        <v>127.5</v>
      </c>
      <c r="AY35" s="11">
        <v>137</v>
      </c>
      <c r="AZ35" s="11">
        <v>111.8</v>
      </c>
      <c r="BA35" s="11">
        <v>122.3</v>
      </c>
      <c r="BB35" s="11">
        <v>124.3</v>
      </c>
      <c r="BC35" s="11">
        <v>125.2</v>
      </c>
      <c r="BD35" s="11">
        <v>115.8</v>
      </c>
      <c r="BE35" s="11">
        <v>101.1</v>
      </c>
      <c r="BF35" s="11">
        <v>101.2</v>
      </c>
      <c r="BG35" s="11">
        <v>99.2</v>
      </c>
      <c r="BH35" s="11">
        <v>90</v>
      </c>
      <c r="BI35" s="11">
        <v>89.1</v>
      </c>
      <c r="BJ35" s="11">
        <v>93.1</v>
      </c>
      <c r="BK35" s="11">
        <v>98.3</v>
      </c>
      <c r="BL35" s="11">
        <v>114.1</v>
      </c>
      <c r="BM35" s="10">
        <v>125.5</v>
      </c>
      <c r="BN35" s="10">
        <v>128.5</v>
      </c>
      <c r="BO35" s="10">
        <v>130.4</v>
      </c>
      <c r="BP35" s="10">
        <v>124.4</v>
      </c>
      <c r="BQ35" s="10">
        <v>106.2</v>
      </c>
    </row>
    <row r="36" spans="1:69" x14ac:dyDescent="0.2">
      <c r="A36" s="10">
        <f t="shared" si="0"/>
        <v>3</v>
      </c>
      <c r="B36" s="21">
        <v>142</v>
      </c>
      <c r="C36" s="4" t="s">
        <v>68</v>
      </c>
      <c r="D36" s="51">
        <v>102</v>
      </c>
      <c r="E36" s="51">
        <v>106.7</v>
      </c>
      <c r="F36" s="51">
        <v>110.6</v>
      </c>
      <c r="G36" s="52">
        <v>127.6</v>
      </c>
      <c r="H36" s="52">
        <v>138.6</v>
      </c>
      <c r="I36" s="52">
        <v>153.5</v>
      </c>
      <c r="J36" s="52">
        <v>149.5</v>
      </c>
      <c r="K36" s="52">
        <v>143</v>
      </c>
      <c r="L36" s="52">
        <v>137.5</v>
      </c>
      <c r="M36" s="52">
        <v>139.19999999999999</v>
      </c>
      <c r="N36" s="52">
        <v>128.19999999999999</v>
      </c>
      <c r="O36" s="51">
        <v>117.3</v>
      </c>
      <c r="P36" s="23">
        <v>102.4</v>
      </c>
      <c r="Q36" s="23">
        <v>105.4</v>
      </c>
      <c r="R36" s="23">
        <v>106.2</v>
      </c>
      <c r="S36" s="23">
        <v>114.1</v>
      </c>
      <c r="T36" s="11">
        <v>119.6</v>
      </c>
      <c r="U36" s="11">
        <v>127.1</v>
      </c>
      <c r="V36" s="11">
        <v>126.5</v>
      </c>
      <c r="W36" s="11">
        <v>125.1</v>
      </c>
      <c r="X36" s="11">
        <v>121.8</v>
      </c>
      <c r="Y36" s="11">
        <v>118.6</v>
      </c>
      <c r="Z36" s="11">
        <v>110.8</v>
      </c>
      <c r="AA36" s="11">
        <v>102.9</v>
      </c>
      <c r="AB36" s="11">
        <v>101.9</v>
      </c>
      <c r="AC36" s="11">
        <v>103.6</v>
      </c>
      <c r="AD36" s="11">
        <v>104</v>
      </c>
      <c r="AE36" s="11">
        <v>113.2</v>
      </c>
      <c r="AF36" s="11">
        <v>123.5</v>
      </c>
      <c r="AG36" s="11">
        <v>136.19999999999999</v>
      </c>
      <c r="AH36" s="11">
        <v>131.19999999999999</v>
      </c>
      <c r="AI36" s="11">
        <v>127.2</v>
      </c>
      <c r="AJ36" s="11">
        <v>119.9</v>
      </c>
      <c r="AK36" s="11">
        <v>120.1</v>
      </c>
      <c r="AL36" s="11">
        <v>115.7</v>
      </c>
      <c r="AM36" s="11">
        <v>108.3</v>
      </c>
      <c r="AN36" s="11">
        <v>102.9</v>
      </c>
      <c r="AO36" s="11">
        <v>105.8</v>
      </c>
      <c r="AP36" s="11">
        <v>110.6</v>
      </c>
      <c r="AQ36" s="11">
        <v>119.4</v>
      </c>
      <c r="AR36" s="11">
        <v>119.1</v>
      </c>
      <c r="AS36" s="11">
        <v>127.6</v>
      </c>
      <c r="AT36" s="11">
        <v>126.8</v>
      </c>
      <c r="AU36" s="11">
        <v>123.4</v>
      </c>
      <c r="AV36" s="11">
        <v>120.2</v>
      </c>
      <c r="AW36" s="11">
        <v>116.3</v>
      </c>
      <c r="AX36" s="11">
        <v>108.7</v>
      </c>
      <c r="AY36" s="11">
        <v>101.4</v>
      </c>
      <c r="AZ36" s="11">
        <v>99.9</v>
      </c>
      <c r="BA36" s="11">
        <v>101.5</v>
      </c>
      <c r="BB36" s="11">
        <v>103.2</v>
      </c>
      <c r="BC36" s="11">
        <v>109.7</v>
      </c>
      <c r="BD36" s="11">
        <v>115.2</v>
      </c>
      <c r="BE36" s="11">
        <v>123</v>
      </c>
      <c r="BF36" s="11">
        <v>122.8</v>
      </c>
      <c r="BG36" s="11">
        <v>119.9</v>
      </c>
      <c r="BH36" s="11">
        <v>118.6</v>
      </c>
      <c r="BI36" s="11">
        <v>120.8</v>
      </c>
      <c r="BJ36" s="11">
        <v>121.3</v>
      </c>
      <c r="BK36" s="11">
        <v>117.7</v>
      </c>
      <c r="BL36" s="11">
        <v>103.5</v>
      </c>
      <c r="BM36" s="10">
        <v>105.6</v>
      </c>
      <c r="BN36" s="10">
        <v>109.3</v>
      </c>
      <c r="BO36" s="10">
        <v>121.9</v>
      </c>
      <c r="BP36" s="10">
        <v>136</v>
      </c>
      <c r="BQ36" s="10">
        <v>146.30000000000001</v>
      </c>
    </row>
    <row r="37" spans="1:69" x14ac:dyDescent="0.2">
      <c r="A37" s="10">
        <f t="shared" si="0"/>
        <v>3</v>
      </c>
      <c r="B37" s="21">
        <v>143</v>
      </c>
      <c r="C37" s="4" t="s">
        <v>69</v>
      </c>
      <c r="D37" s="51">
        <v>101.1</v>
      </c>
      <c r="E37" s="51">
        <v>100.1</v>
      </c>
      <c r="F37" s="51">
        <v>99.4</v>
      </c>
      <c r="G37" s="52">
        <v>98.4</v>
      </c>
      <c r="H37" s="52">
        <v>100.8</v>
      </c>
      <c r="I37" s="52">
        <v>100.6</v>
      </c>
      <c r="J37" s="52">
        <v>100.8</v>
      </c>
      <c r="K37" s="52">
        <v>101.9</v>
      </c>
      <c r="L37" s="52">
        <v>101.1</v>
      </c>
      <c r="M37" s="52">
        <v>99.7</v>
      </c>
      <c r="N37" s="52">
        <v>100.3</v>
      </c>
      <c r="O37" s="51">
        <v>99.6</v>
      </c>
      <c r="P37" s="23">
        <v>101.3</v>
      </c>
      <c r="Q37" s="23">
        <v>102.2</v>
      </c>
      <c r="R37" s="23">
        <v>102.8</v>
      </c>
      <c r="S37" s="23">
        <v>102.6</v>
      </c>
      <c r="T37" s="11">
        <v>103.9</v>
      </c>
      <c r="U37" s="11">
        <v>104.3</v>
      </c>
      <c r="V37" s="11">
        <v>104.4</v>
      </c>
      <c r="W37" s="11">
        <v>105.4</v>
      </c>
      <c r="X37" s="11">
        <v>104.3</v>
      </c>
      <c r="Y37" s="11">
        <v>104.2</v>
      </c>
      <c r="Z37" s="11">
        <v>104.9</v>
      </c>
      <c r="AA37" s="11">
        <v>101.7</v>
      </c>
      <c r="AB37" s="11">
        <v>103.5</v>
      </c>
      <c r="AC37" s="11">
        <v>102.6</v>
      </c>
      <c r="AD37" s="11">
        <v>102.1</v>
      </c>
      <c r="AE37" s="11">
        <v>103</v>
      </c>
      <c r="AF37" s="11">
        <v>103</v>
      </c>
      <c r="AG37" s="11">
        <v>103.9</v>
      </c>
      <c r="AH37" s="11">
        <v>104.4</v>
      </c>
      <c r="AI37" s="11">
        <v>105.2</v>
      </c>
      <c r="AJ37" s="11">
        <v>103.9</v>
      </c>
      <c r="AK37" s="11">
        <v>103.5</v>
      </c>
      <c r="AL37" s="11">
        <v>103.2</v>
      </c>
      <c r="AM37" s="11">
        <v>101.4</v>
      </c>
      <c r="AN37" s="11">
        <v>103.8</v>
      </c>
      <c r="AO37" s="11">
        <v>103.4</v>
      </c>
      <c r="AP37" s="11">
        <v>101.9</v>
      </c>
      <c r="AQ37" s="11">
        <v>104.8</v>
      </c>
      <c r="AR37" s="11">
        <v>105.6</v>
      </c>
      <c r="AS37" s="11">
        <v>106.8</v>
      </c>
      <c r="AT37" s="11">
        <v>107</v>
      </c>
      <c r="AU37" s="11">
        <v>107.9</v>
      </c>
      <c r="AV37" s="11">
        <v>107.7</v>
      </c>
      <c r="AW37" s="11">
        <v>105.4</v>
      </c>
      <c r="AX37" s="11">
        <v>105.7</v>
      </c>
      <c r="AY37" s="11">
        <v>105.1</v>
      </c>
      <c r="AZ37" s="11">
        <v>102.1</v>
      </c>
      <c r="BA37" s="11">
        <v>104.4</v>
      </c>
      <c r="BB37" s="11">
        <v>102.7</v>
      </c>
      <c r="BC37" s="11">
        <v>101.7</v>
      </c>
      <c r="BD37" s="11">
        <v>102.5</v>
      </c>
      <c r="BE37" s="11">
        <v>104.6</v>
      </c>
      <c r="BF37" s="11">
        <v>104</v>
      </c>
      <c r="BG37" s="11">
        <v>103.7</v>
      </c>
      <c r="BH37" s="11">
        <v>104.1</v>
      </c>
      <c r="BI37" s="11">
        <v>102.2</v>
      </c>
      <c r="BJ37" s="11">
        <v>102</v>
      </c>
      <c r="BK37" s="11">
        <v>101.9</v>
      </c>
      <c r="BL37" s="11">
        <v>102.4</v>
      </c>
      <c r="BM37" s="10">
        <v>102.2</v>
      </c>
      <c r="BN37" s="10">
        <v>103.1</v>
      </c>
      <c r="BO37" s="10">
        <v>105.1</v>
      </c>
      <c r="BP37" s="10">
        <v>102.9</v>
      </c>
      <c r="BQ37" s="10">
        <v>102.8</v>
      </c>
    </row>
    <row r="38" spans="1:69" x14ac:dyDescent="0.2">
      <c r="A38" s="10">
        <f t="shared" si="0"/>
        <v>3</v>
      </c>
      <c r="B38" s="21">
        <v>144</v>
      </c>
      <c r="C38" s="4" t="s">
        <v>70</v>
      </c>
      <c r="D38" s="51">
        <v>100.8</v>
      </c>
      <c r="E38" s="51">
        <v>100.9</v>
      </c>
      <c r="F38" s="51">
        <v>101.1</v>
      </c>
      <c r="G38" s="52">
        <v>100.4</v>
      </c>
      <c r="H38" s="52">
        <v>101.5</v>
      </c>
      <c r="I38" s="52">
        <v>101.6</v>
      </c>
      <c r="J38" s="52">
        <v>101.9</v>
      </c>
      <c r="K38" s="52">
        <v>102.4</v>
      </c>
      <c r="L38" s="52">
        <v>101.9</v>
      </c>
      <c r="M38" s="52">
        <v>101</v>
      </c>
      <c r="N38" s="52">
        <v>101.7</v>
      </c>
      <c r="O38" s="51">
        <v>101.4</v>
      </c>
      <c r="P38" s="23">
        <v>101.1</v>
      </c>
      <c r="Q38" s="23">
        <v>101.2</v>
      </c>
      <c r="R38" s="23">
        <v>101.1</v>
      </c>
      <c r="S38" s="23">
        <v>101</v>
      </c>
      <c r="T38" s="11">
        <v>101.5</v>
      </c>
      <c r="U38" s="11">
        <v>101.3</v>
      </c>
      <c r="V38" s="11">
        <v>100.6</v>
      </c>
      <c r="W38" s="11">
        <v>101.1</v>
      </c>
      <c r="X38" s="11">
        <v>100.6</v>
      </c>
      <c r="Y38" s="11">
        <v>100</v>
      </c>
      <c r="Z38" s="11">
        <v>99.7</v>
      </c>
      <c r="AA38" s="11">
        <v>100.3</v>
      </c>
      <c r="AB38" s="11">
        <v>100.5</v>
      </c>
      <c r="AC38" s="11">
        <v>100.3</v>
      </c>
      <c r="AD38" s="11">
        <v>99.6</v>
      </c>
      <c r="AE38" s="11">
        <v>99.3</v>
      </c>
      <c r="AF38" s="11">
        <v>100.1</v>
      </c>
      <c r="AG38" s="11">
        <v>99.9</v>
      </c>
      <c r="AH38" s="11">
        <v>100</v>
      </c>
      <c r="AI38" s="11">
        <v>100</v>
      </c>
      <c r="AJ38" s="11">
        <v>100.2</v>
      </c>
      <c r="AK38" s="11">
        <v>98.9</v>
      </c>
      <c r="AL38" s="11">
        <v>100.1</v>
      </c>
      <c r="AM38" s="11">
        <v>99.9</v>
      </c>
      <c r="AN38" s="11">
        <v>100.7</v>
      </c>
      <c r="AO38" s="11">
        <v>100.5</v>
      </c>
      <c r="AP38" s="11">
        <v>100.7</v>
      </c>
      <c r="AQ38" s="11">
        <v>100.7</v>
      </c>
      <c r="AR38" s="11">
        <v>101.5</v>
      </c>
      <c r="AS38" s="11">
        <v>101</v>
      </c>
      <c r="AT38" s="11">
        <v>101.6</v>
      </c>
      <c r="AU38" s="11">
        <v>101.4</v>
      </c>
      <c r="AV38" s="11">
        <v>101.8</v>
      </c>
      <c r="AW38" s="11">
        <v>101</v>
      </c>
      <c r="AX38" s="11">
        <v>102.3</v>
      </c>
      <c r="AY38" s="11">
        <v>102.2</v>
      </c>
      <c r="AZ38" s="11">
        <v>101.6</v>
      </c>
      <c r="BA38" s="11">
        <v>101.4</v>
      </c>
      <c r="BB38" s="11">
        <v>102.2</v>
      </c>
      <c r="BC38" s="11">
        <v>102.8</v>
      </c>
      <c r="BD38" s="11">
        <v>103.6</v>
      </c>
      <c r="BE38" s="11">
        <v>104</v>
      </c>
      <c r="BF38" s="11">
        <v>105.3</v>
      </c>
      <c r="BG38" s="11">
        <v>105.2</v>
      </c>
      <c r="BH38" s="11">
        <v>106.2</v>
      </c>
      <c r="BI38" s="11">
        <v>106.4</v>
      </c>
      <c r="BJ38" s="11">
        <v>107.2</v>
      </c>
      <c r="BK38" s="11">
        <v>107.5</v>
      </c>
      <c r="BL38" s="11">
        <v>101.2</v>
      </c>
      <c r="BM38" s="10">
        <v>101.5</v>
      </c>
      <c r="BN38" s="10">
        <v>102.1</v>
      </c>
      <c r="BO38" s="10">
        <v>103.4</v>
      </c>
      <c r="BP38" s="10">
        <v>103.4</v>
      </c>
      <c r="BQ38" s="10">
        <v>103.6</v>
      </c>
    </row>
    <row r="39" spans="1:69" x14ac:dyDescent="0.2">
      <c r="A39" s="10">
        <f t="shared" si="0"/>
        <v>3</v>
      </c>
      <c r="B39" s="21">
        <v>145</v>
      </c>
      <c r="C39" s="4" t="s">
        <v>71</v>
      </c>
      <c r="D39" s="51">
        <v>100.6</v>
      </c>
      <c r="E39" s="51">
        <v>100.5</v>
      </c>
      <c r="F39" s="51">
        <v>100.8</v>
      </c>
      <c r="G39" s="52">
        <v>100.7</v>
      </c>
      <c r="H39" s="52">
        <v>100.8</v>
      </c>
      <c r="I39" s="52">
        <v>100.5</v>
      </c>
      <c r="J39" s="52">
        <v>101.4</v>
      </c>
      <c r="K39" s="52">
        <v>101.8</v>
      </c>
      <c r="L39" s="52">
        <v>100.6</v>
      </c>
      <c r="M39" s="52">
        <v>102.5</v>
      </c>
      <c r="N39" s="52">
        <v>102</v>
      </c>
      <c r="O39" s="51">
        <v>100.9</v>
      </c>
      <c r="P39" s="23">
        <v>99.7</v>
      </c>
      <c r="Q39" s="23">
        <v>100.6</v>
      </c>
      <c r="R39" s="23">
        <v>101.4</v>
      </c>
      <c r="S39" s="23">
        <v>99.8</v>
      </c>
      <c r="T39" s="11">
        <v>101.2</v>
      </c>
      <c r="U39" s="11">
        <v>100.9</v>
      </c>
      <c r="V39" s="11">
        <v>101.2</v>
      </c>
      <c r="W39" s="11">
        <v>101.5</v>
      </c>
      <c r="X39" s="11">
        <v>101.7</v>
      </c>
      <c r="Y39" s="11">
        <v>100.9</v>
      </c>
      <c r="Z39" s="11">
        <v>101.1</v>
      </c>
      <c r="AA39" s="11">
        <v>101</v>
      </c>
      <c r="AB39" s="11">
        <v>100.2</v>
      </c>
      <c r="AC39" s="11">
        <v>100.8</v>
      </c>
      <c r="AD39" s="11">
        <v>101.1</v>
      </c>
      <c r="AE39" s="11">
        <v>101.2</v>
      </c>
      <c r="AF39" s="11">
        <v>100.6</v>
      </c>
      <c r="AG39" s="11">
        <v>101.4</v>
      </c>
      <c r="AH39" s="11">
        <v>102.2</v>
      </c>
      <c r="AI39" s="11">
        <v>102.4</v>
      </c>
      <c r="AJ39" s="11">
        <v>102.6</v>
      </c>
      <c r="AK39" s="11">
        <v>102.5</v>
      </c>
      <c r="AL39" s="11">
        <v>102.2</v>
      </c>
      <c r="AM39" s="11">
        <v>102.3</v>
      </c>
      <c r="AN39" s="11">
        <v>100.1</v>
      </c>
      <c r="AO39" s="11">
        <v>100.4</v>
      </c>
      <c r="AP39" s="11">
        <v>99.9</v>
      </c>
      <c r="AQ39" s="11">
        <v>100.1</v>
      </c>
      <c r="AR39" s="11">
        <v>101.1</v>
      </c>
      <c r="AS39" s="11">
        <v>101.1</v>
      </c>
      <c r="AT39" s="11">
        <v>101.2</v>
      </c>
      <c r="AU39" s="11">
        <v>100.7</v>
      </c>
      <c r="AV39" s="11">
        <v>101.3</v>
      </c>
      <c r="AW39" s="11">
        <v>100.8</v>
      </c>
      <c r="AX39" s="11">
        <v>101.5</v>
      </c>
      <c r="AY39" s="11">
        <v>100.9</v>
      </c>
      <c r="AZ39" s="11">
        <v>99.9</v>
      </c>
      <c r="BA39" s="11">
        <v>100.7</v>
      </c>
      <c r="BB39" s="11">
        <v>100.8</v>
      </c>
      <c r="BC39" s="11">
        <v>100.1</v>
      </c>
      <c r="BD39" s="11">
        <v>100.1</v>
      </c>
      <c r="BE39" s="11">
        <v>101.6</v>
      </c>
      <c r="BF39" s="11">
        <v>101.9</v>
      </c>
      <c r="BG39" s="11">
        <v>101.3</v>
      </c>
      <c r="BH39" s="11">
        <v>100.7</v>
      </c>
      <c r="BI39" s="11">
        <v>101.6</v>
      </c>
      <c r="BJ39" s="11">
        <v>101.6</v>
      </c>
      <c r="BK39" s="11">
        <v>102.1</v>
      </c>
      <c r="BL39" s="11">
        <v>100.7</v>
      </c>
      <c r="BM39" s="10">
        <v>101.3</v>
      </c>
      <c r="BN39" s="10">
        <v>102.1</v>
      </c>
      <c r="BO39" s="10">
        <v>104.1</v>
      </c>
      <c r="BP39" s="10">
        <v>104.9</v>
      </c>
      <c r="BQ39" s="10">
        <v>104.7</v>
      </c>
    </row>
    <row r="40" spans="1:69" x14ac:dyDescent="0.2">
      <c r="A40" s="10">
        <f t="shared" si="0"/>
        <v>3</v>
      </c>
      <c r="B40" s="21">
        <v>146</v>
      </c>
      <c r="C40" s="4" t="s">
        <v>72</v>
      </c>
      <c r="D40" s="51">
        <v>100.1</v>
      </c>
      <c r="E40" s="51">
        <v>100.8</v>
      </c>
      <c r="F40" s="51">
        <v>100.4</v>
      </c>
      <c r="G40" s="52">
        <v>101.1</v>
      </c>
      <c r="H40" s="52">
        <v>102.7</v>
      </c>
      <c r="I40" s="52">
        <v>102.4</v>
      </c>
      <c r="J40" s="52">
        <v>102.6</v>
      </c>
      <c r="K40" s="52">
        <v>103</v>
      </c>
      <c r="L40" s="52">
        <v>102.3</v>
      </c>
      <c r="M40" s="52">
        <v>99.4</v>
      </c>
      <c r="N40" s="52">
        <v>101.5</v>
      </c>
      <c r="O40" s="51">
        <v>101.7</v>
      </c>
      <c r="P40" s="23">
        <v>100.5</v>
      </c>
      <c r="Q40" s="23">
        <v>99.8</v>
      </c>
      <c r="R40" s="23">
        <v>100.4</v>
      </c>
      <c r="S40" s="23">
        <v>100.4</v>
      </c>
      <c r="T40" s="11">
        <v>100.6</v>
      </c>
      <c r="U40" s="11">
        <v>101.7</v>
      </c>
      <c r="V40" s="11">
        <v>101.6</v>
      </c>
      <c r="W40" s="11">
        <v>100.4</v>
      </c>
      <c r="X40" s="11">
        <v>100.4</v>
      </c>
      <c r="Y40" s="11">
        <v>99.6</v>
      </c>
      <c r="Z40" s="11">
        <v>99.8</v>
      </c>
      <c r="AA40" s="11">
        <v>100.5</v>
      </c>
      <c r="AB40" s="11">
        <v>100.6</v>
      </c>
      <c r="AC40" s="11">
        <v>101.6</v>
      </c>
      <c r="AD40" s="11">
        <v>101.8</v>
      </c>
      <c r="AE40" s="11">
        <v>104.7</v>
      </c>
      <c r="AF40" s="11">
        <v>105.1</v>
      </c>
      <c r="AG40" s="11">
        <v>105.7</v>
      </c>
      <c r="AH40" s="11">
        <v>105.5</v>
      </c>
      <c r="AI40" s="11">
        <v>105.3</v>
      </c>
      <c r="AJ40" s="11">
        <v>106.2</v>
      </c>
      <c r="AK40" s="11">
        <v>106.4</v>
      </c>
      <c r="AL40" s="11">
        <v>106.8</v>
      </c>
      <c r="AM40" s="11">
        <v>107.2</v>
      </c>
      <c r="AN40" s="11">
        <v>99.5</v>
      </c>
      <c r="AO40" s="11">
        <v>99.8</v>
      </c>
      <c r="AP40" s="11">
        <v>100</v>
      </c>
      <c r="AQ40" s="11">
        <v>100.3</v>
      </c>
      <c r="AR40" s="11">
        <v>100.5</v>
      </c>
      <c r="AS40" s="11">
        <v>99.6</v>
      </c>
      <c r="AT40" s="11">
        <v>100</v>
      </c>
      <c r="AU40" s="11">
        <v>100.4</v>
      </c>
      <c r="AV40" s="11">
        <v>100.5</v>
      </c>
      <c r="AW40" s="11">
        <v>100.8</v>
      </c>
      <c r="AX40" s="11">
        <v>100.4</v>
      </c>
      <c r="AY40" s="11">
        <v>100.4</v>
      </c>
      <c r="AZ40" s="11">
        <v>100.5</v>
      </c>
      <c r="BA40" s="11">
        <v>100.9</v>
      </c>
      <c r="BB40" s="11">
        <v>101.4</v>
      </c>
      <c r="BC40" s="11">
        <v>101.4</v>
      </c>
      <c r="BD40" s="11">
        <v>100.7</v>
      </c>
      <c r="BE40" s="11">
        <v>101</v>
      </c>
      <c r="BF40" s="11">
        <v>101.8</v>
      </c>
      <c r="BG40" s="11">
        <v>101.8</v>
      </c>
      <c r="BH40" s="11">
        <v>102.2</v>
      </c>
      <c r="BI40" s="11">
        <v>101.9</v>
      </c>
      <c r="BJ40" s="11">
        <v>101.9</v>
      </c>
      <c r="BK40" s="11">
        <v>101.3</v>
      </c>
      <c r="BL40" s="11">
        <v>100.6</v>
      </c>
      <c r="BM40" s="10">
        <v>102.9</v>
      </c>
      <c r="BN40" s="10">
        <v>103.5</v>
      </c>
      <c r="BO40" s="10">
        <v>105</v>
      </c>
      <c r="BP40" s="10">
        <v>107.1</v>
      </c>
      <c r="BQ40" s="10">
        <v>107.4</v>
      </c>
    </row>
    <row r="41" spans="1:69" x14ac:dyDescent="0.2">
      <c r="A41" s="10">
        <f t="shared" si="0"/>
        <v>3</v>
      </c>
      <c r="B41" s="21">
        <v>147</v>
      </c>
      <c r="C41" s="4" t="s">
        <v>73</v>
      </c>
      <c r="D41" s="51">
        <v>102.7</v>
      </c>
      <c r="E41" s="51">
        <v>103.7</v>
      </c>
      <c r="F41" s="51">
        <v>104</v>
      </c>
      <c r="G41" s="52">
        <v>104.7</v>
      </c>
      <c r="H41" s="52">
        <v>105.4</v>
      </c>
      <c r="I41" s="52">
        <v>105.8</v>
      </c>
      <c r="J41" s="52">
        <v>106.3</v>
      </c>
      <c r="K41" s="52">
        <v>107.7</v>
      </c>
      <c r="L41" s="52">
        <v>108.5</v>
      </c>
      <c r="M41" s="52">
        <v>108.2</v>
      </c>
      <c r="N41" s="52">
        <v>106.6</v>
      </c>
      <c r="O41" s="51">
        <v>105.6</v>
      </c>
      <c r="P41" s="23">
        <v>100.3</v>
      </c>
      <c r="Q41" s="23">
        <v>100.5</v>
      </c>
      <c r="R41" s="23">
        <v>100.9</v>
      </c>
      <c r="S41" s="23">
        <v>100.1</v>
      </c>
      <c r="T41" s="11">
        <v>100.3</v>
      </c>
      <c r="U41" s="11">
        <v>99.5</v>
      </c>
      <c r="V41" s="11">
        <v>99.3</v>
      </c>
      <c r="W41" s="11">
        <v>99.1</v>
      </c>
      <c r="X41" s="11">
        <v>99.9</v>
      </c>
      <c r="Y41" s="11">
        <v>99.4</v>
      </c>
      <c r="Z41" s="11">
        <v>98.3</v>
      </c>
      <c r="AA41" s="11">
        <v>99.4</v>
      </c>
      <c r="AB41" s="11">
        <v>100.7</v>
      </c>
      <c r="AC41" s="11">
        <v>101.4</v>
      </c>
      <c r="AD41" s="11">
        <v>101.5</v>
      </c>
      <c r="AE41" s="11">
        <v>101.1</v>
      </c>
      <c r="AF41" s="11">
        <v>101.6</v>
      </c>
      <c r="AG41" s="11">
        <v>104.3</v>
      </c>
      <c r="AH41" s="11">
        <v>105.3</v>
      </c>
      <c r="AI41" s="11">
        <v>105.7</v>
      </c>
      <c r="AJ41" s="11">
        <v>105.7</v>
      </c>
      <c r="AK41" s="11">
        <v>106.5</v>
      </c>
      <c r="AL41" s="11">
        <v>105.8</v>
      </c>
      <c r="AM41" s="11">
        <v>104.9</v>
      </c>
      <c r="AN41" s="11">
        <v>101.4</v>
      </c>
      <c r="AO41" s="11">
        <v>102.2</v>
      </c>
      <c r="AP41" s="11">
        <v>102.7</v>
      </c>
      <c r="AQ41" s="11">
        <v>102.6</v>
      </c>
      <c r="AR41" s="11">
        <v>102.7</v>
      </c>
      <c r="AS41" s="11">
        <v>103.1</v>
      </c>
      <c r="AT41" s="11">
        <v>103.7</v>
      </c>
      <c r="AU41" s="11">
        <v>104.6</v>
      </c>
      <c r="AV41" s="11">
        <v>105.6</v>
      </c>
      <c r="AW41" s="11">
        <v>108.4</v>
      </c>
      <c r="AX41" s="11">
        <v>111.8</v>
      </c>
      <c r="AY41" s="11">
        <v>113.2</v>
      </c>
      <c r="AZ41" s="11">
        <v>100.1</v>
      </c>
      <c r="BA41" s="11">
        <v>100.7</v>
      </c>
      <c r="BB41" s="11">
        <v>101.3</v>
      </c>
      <c r="BC41" s="11">
        <v>101.1</v>
      </c>
      <c r="BD41" s="11">
        <v>102.7</v>
      </c>
      <c r="BE41" s="11">
        <v>103.3</v>
      </c>
      <c r="BF41" s="11">
        <v>103.8</v>
      </c>
      <c r="BG41" s="11">
        <v>104.2</v>
      </c>
      <c r="BH41" s="11">
        <v>103.9</v>
      </c>
      <c r="BI41" s="11">
        <v>103.7</v>
      </c>
      <c r="BJ41" s="11">
        <v>104.2</v>
      </c>
      <c r="BK41" s="11">
        <v>104.2</v>
      </c>
      <c r="BL41" s="11">
        <v>100.3</v>
      </c>
      <c r="BM41" s="10">
        <v>100.6</v>
      </c>
      <c r="BN41" s="10">
        <v>100.7</v>
      </c>
      <c r="BO41" s="10">
        <v>100.2</v>
      </c>
      <c r="BP41" s="10">
        <v>99.2</v>
      </c>
      <c r="BQ41" s="10">
        <v>99</v>
      </c>
    </row>
    <row r="42" spans="1:69" x14ac:dyDescent="0.2">
      <c r="A42" s="10">
        <f t="shared" si="0"/>
        <v>3</v>
      </c>
      <c r="B42" s="21">
        <v>150</v>
      </c>
      <c r="C42" s="4" t="s">
        <v>74</v>
      </c>
      <c r="D42" s="51">
        <v>99.7</v>
      </c>
      <c r="E42" s="51">
        <v>100.3</v>
      </c>
      <c r="F42" s="51">
        <v>100.7</v>
      </c>
      <c r="G42" s="52">
        <v>100.9</v>
      </c>
      <c r="H42" s="52">
        <v>99.5</v>
      </c>
      <c r="I42" s="52">
        <v>100.4</v>
      </c>
      <c r="J42" s="52">
        <v>98.6</v>
      </c>
      <c r="K42" s="52">
        <v>100.8</v>
      </c>
      <c r="L42" s="52">
        <v>99</v>
      </c>
      <c r="M42" s="52">
        <v>100.7</v>
      </c>
      <c r="N42" s="52">
        <v>99.4</v>
      </c>
      <c r="O42" s="51">
        <v>101.5</v>
      </c>
      <c r="P42" s="23">
        <v>97.3</v>
      </c>
      <c r="Q42" s="23">
        <v>99.4</v>
      </c>
      <c r="R42" s="23">
        <v>98.2</v>
      </c>
      <c r="S42" s="23">
        <v>97.9</v>
      </c>
      <c r="T42" s="11">
        <v>98.4</v>
      </c>
      <c r="U42" s="11">
        <v>98.5</v>
      </c>
      <c r="V42" s="11">
        <v>99.2</v>
      </c>
      <c r="W42" s="11">
        <v>99.6</v>
      </c>
      <c r="X42" s="11">
        <v>98.4</v>
      </c>
      <c r="Y42" s="11">
        <v>98.3</v>
      </c>
      <c r="Z42" s="11">
        <v>98.7</v>
      </c>
      <c r="AA42" s="11">
        <v>99.3</v>
      </c>
      <c r="AB42" s="11">
        <v>99.3</v>
      </c>
      <c r="AC42" s="11">
        <v>100</v>
      </c>
      <c r="AD42" s="11">
        <v>101.1</v>
      </c>
      <c r="AE42" s="11">
        <v>100.3</v>
      </c>
      <c r="AF42" s="11">
        <v>99.8</v>
      </c>
      <c r="AG42" s="11">
        <v>100.9</v>
      </c>
      <c r="AH42" s="11">
        <v>102</v>
      </c>
      <c r="AI42" s="11">
        <v>101.5</v>
      </c>
      <c r="AJ42" s="11">
        <v>102.1</v>
      </c>
      <c r="AK42" s="11">
        <v>101.8</v>
      </c>
      <c r="AL42" s="11">
        <v>100.7</v>
      </c>
      <c r="AM42" s="11">
        <v>103</v>
      </c>
      <c r="AN42" s="11">
        <v>99.6</v>
      </c>
      <c r="AO42" s="11">
        <v>101.3</v>
      </c>
      <c r="AP42" s="11">
        <v>100.3</v>
      </c>
      <c r="AQ42" s="11">
        <v>101.7</v>
      </c>
      <c r="AR42" s="11">
        <v>102.5</v>
      </c>
      <c r="AS42" s="11">
        <v>105</v>
      </c>
      <c r="AT42" s="11">
        <v>106.1</v>
      </c>
      <c r="AU42" s="11">
        <v>104.3</v>
      </c>
      <c r="AV42" s="11">
        <v>106.3</v>
      </c>
      <c r="AW42" s="11">
        <v>105.1</v>
      </c>
      <c r="AX42" s="11">
        <v>105.7</v>
      </c>
      <c r="AY42" s="11">
        <v>106.3</v>
      </c>
      <c r="AZ42" s="11">
        <v>100</v>
      </c>
      <c r="BA42" s="11">
        <v>101.2</v>
      </c>
      <c r="BB42" s="11">
        <v>100.9</v>
      </c>
      <c r="BC42" s="11">
        <v>102.1</v>
      </c>
      <c r="BD42" s="11">
        <v>100.5</v>
      </c>
      <c r="BE42" s="11">
        <v>102.9</v>
      </c>
      <c r="BF42" s="11">
        <v>102.9</v>
      </c>
      <c r="BG42" s="11">
        <v>103.2</v>
      </c>
      <c r="BH42" s="11">
        <v>101.9</v>
      </c>
      <c r="BI42" s="11">
        <v>102.6</v>
      </c>
      <c r="BJ42" s="11">
        <v>102</v>
      </c>
      <c r="BK42" s="11">
        <v>104</v>
      </c>
      <c r="BL42" s="11">
        <v>100.4</v>
      </c>
      <c r="BM42" s="10">
        <v>100.2</v>
      </c>
      <c r="BN42" s="10">
        <v>101.9</v>
      </c>
      <c r="BO42" s="10">
        <v>102.8</v>
      </c>
      <c r="BP42" s="10">
        <v>101.8</v>
      </c>
      <c r="BQ42" s="10">
        <v>102.2</v>
      </c>
    </row>
    <row r="43" spans="1:69" x14ac:dyDescent="0.2">
      <c r="A43" s="10">
        <f t="shared" si="0"/>
        <v>3</v>
      </c>
      <c r="B43" s="24">
        <v>151</v>
      </c>
      <c r="C43" s="25" t="s">
        <v>75</v>
      </c>
      <c r="D43" s="51">
        <v>99.7</v>
      </c>
      <c r="E43" s="51">
        <v>99.6</v>
      </c>
      <c r="F43" s="51">
        <v>98.8</v>
      </c>
      <c r="G43" s="52">
        <v>99.4</v>
      </c>
      <c r="H43" s="52">
        <v>100.3</v>
      </c>
      <c r="I43" s="52">
        <v>100.3</v>
      </c>
      <c r="J43" s="52">
        <v>100</v>
      </c>
      <c r="K43" s="52">
        <v>100.6</v>
      </c>
      <c r="L43" s="52">
        <v>100</v>
      </c>
      <c r="M43" s="52">
        <v>100</v>
      </c>
      <c r="N43" s="52">
        <v>101.5</v>
      </c>
      <c r="O43" s="51">
        <v>100.6</v>
      </c>
      <c r="P43" s="23">
        <v>100.7</v>
      </c>
      <c r="Q43" s="23">
        <v>100.7</v>
      </c>
      <c r="R43" s="23">
        <v>100.5</v>
      </c>
      <c r="S43" s="23">
        <v>101</v>
      </c>
      <c r="T43" s="11">
        <v>100.8</v>
      </c>
      <c r="U43" s="11">
        <v>101.5</v>
      </c>
      <c r="V43" s="11">
        <v>102.1</v>
      </c>
      <c r="W43" s="11">
        <v>101.9</v>
      </c>
      <c r="X43" s="11">
        <v>102.2</v>
      </c>
      <c r="Y43" s="11">
        <v>102.5</v>
      </c>
      <c r="Z43" s="11">
        <v>102.5</v>
      </c>
      <c r="AA43" s="11">
        <v>101.7</v>
      </c>
      <c r="AB43" s="11">
        <v>101.3</v>
      </c>
      <c r="AC43" s="11">
        <v>101.3</v>
      </c>
      <c r="AD43" s="11">
        <v>101.4</v>
      </c>
      <c r="AE43" s="11">
        <v>102.3</v>
      </c>
      <c r="AF43" s="11">
        <v>102.3</v>
      </c>
      <c r="AG43" s="11">
        <v>103.5</v>
      </c>
      <c r="AH43" s="11">
        <v>102.2</v>
      </c>
      <c r="AI43" s="11">
        <v>103.5</v>
      </c>
      <c r="AJ43" s="11">
        <v>103.7</v>
      </c>
      <c r="AK43" s="11">
        <v>102.4</v>
      </c>
      <c r="AL43" s="11">
        <v>103.3</v>
      </c>
      <c r="AM43" s="11">
        <v>103.2</v>
      </c>
      <c r="AN43" s="11">
        <v>100.7</v>
      </c>
      <c r="AO43" s="11">
        <v>101.3</v>
      </c>
      <c r="AP43" s="11">
        <v>100.7</v>
      </c>
      <c r="AQ43" s="11">
        <v>101.1</v>
      </c>
      <c r="AR43" s="11">
        <v>101.5</v>
      </c>
      <c r="AS43" s="11">
        <v>101.7</v>
      </c>
      <c r="AT43" s="11">
        <v>102.9</v>
      </c>
      <c r="AU43" s="11">
        <v>103</v>
      </c>
      <c r="AV43" s="11">
        <v>102.7</v>
      </c>
      <c r="AW43" s="11">
        <v>103.4</v>
      </c>
      <c r="AX43" s="11">
        <v>104.4</v>
      </c>
      <c r="AY43" s="11">
        <v>104</v>
      </c>
      <c r="AZ43" s="11">
        <v>101.6</v>
      </c>
      <c r="BA43" s="11">
        <v>103.2</v>
      </c>
      <c r="BB43" s="11">
        <v>102.2</v>
      </c>
      <c r="BC43" s="11">
        <v>103.2</v>
      </c>
      <c r="BD43" s="11">
        <v>103.1</v>
      </c>
      <c r="BE43" s="11">
        <v>101.8</v>
      </c>
      <c r="BF43" s="11">
        <v>103.2</v>
      </c>
      <c r="BG43" s="11">
        <v>102.8</v>
      </c>
      <c r="BH43" s="11">
        <v>102.7</v>
      </c>
      <c r="BI43" s="11">
        <v>103.1</v>
      </c>
      <c r="BJ43" s="11">
        <v>102</v>
      </c>
      <c r="BK43" s="11">
        <v>101.6</v>
      </c>
      <c r="BL43" s="11">
        <v>101.2</v>
      </c>
      <c r="BM43" s="10">
        <v>102.5</v>
      </c>
      <c r="BN43" s="10">
        <v>102.4</v>
      </c>
      <c r="BO43" s="10">
        <v>103.5</v>
      </c>
      <c r="BP43" s="10">
        <v>103</v>
      </c>
      <c r="BQ43" s="10">
        <v>102.1</v>
      </c>
    </row>
    <row r="44" spans="1:69" x14ac:dyDescent="0.2">
      <c r="A44" s="10">
        <f t="shared" si="0"/>
        <v>3</v>
      </c>
      <c r="B44" s="21">
        <v>152</v>
      </c>
      <c r="C44" s="4" t="s">
        <v>76</v>
      </c>
      <c r="D44" s="51">
        <v>101.1</v>
      </c>
      <c r="E44" s="51">
        <v>100.6</v>
      </c>
      <c r="F44" s="51">
        <v>101.2</v>
      </c>
      <c r="G44" s="52">
        <v>101.3</v>
      </c>
      <c r="H44" s="52">
        <v>101.4</v>
      </c>
      <c r="I44" s="52">
        <v>101.7</v>
      </c>
      <c r="J44" s="52">
        <v>101.7</v>
      </c>
      <c r="K44" s="52">
        <v>101.8</v>
      </c>
      <c r="L44" s="52">
        <v>100.9</v>
      </c>
      <c r="M44" s="52">
        <v>101.6</v>
      </c>
      <c r="N44" s="52">
        <v>101.2</v>
      </c>
      <c r="O44" s="51">
        <v>100.3</v>
      </c>
      <c r="P44" s="23">
        <v>101.3</v>
      </c>
      <c r="Q44" s="23">
        <v>101.1</v>
      </c>
      <c r="R44" s="23">
        <v>100.7</v>
      </c>
      <c r="S44" s="23">
        <v>102.3</v>
      </c>
      <c r="T44" s="11">
        <v>101.3</v>
      </c>
      <c r="U44" s="11">
        <v>102.1</v>
      </c>
      <c r="V44" s="11">
        <v>102.2</v>
      </c>
      <c r="W44" s="11">
        <v>101.8</v>
      </c>
      <c r="X44" s="11">
        <v>102.5</v>
      </c>
      <c r="Y44" s="11">
        <v>102.9</v>
      </c>
      <c r="Z44" s="11">
        <v>102.8</v>
      </c>
      <c r="AA44" s="11">
        <v>101.6</v>
      </c>
      <c r="AB44" s="11">
        <v>101.9</v>
      </c>
      <c r="AC44" s="11">
        <v>102.2</v>
      </c>
      <c r="AD44" s="11">
        <v>102.2</v>
      </c>
      <c r="AE44" s="11">
        <v>102.2</v>
      </c>
      <c r="AF44" s="11">
        <v>102.5</v>
      </c>
      <c r="AG44" s="11">
        <v>103.2</v>
      </c>
      <c r="AH44" s="11">
        <v>103.3</v>
      </c>
      <c r="AI44" s="11">
        <v>102.9</v>
      </c>
      <c r="AJ44" s="11">
        <v>103</v>
      </c>
      <c r="AK44" s="11">
        <v>103.2</v>
      </c>
      <c r="AL44" s="11">
        <v>103.3</v>
      </c>
      <c r="AM44" s="11">
        <v>102.6</v>
      </c>
      <c r="AN44" s="11">
        <v>101.5</v>
      </c>
      <c r="AO44" s="11">
        <v>101.6</v>
      </c>
      <c r="AP44" s="11">
        <v>101.4</v>
      </c>
      <c r="AQ44" s="11">
        <v>102.5</v>
      </c>
      <c r="AR44" s="11">
        <v>101.9</v>
      </c>
      <c r="AS44" s="11">
        <v>101.1</v>
      </c>
      <c r="AT44" s="11">
        <v>102.1</v>
      </c>
      <c r="AU44" s="11">
        <v>102.1</v>
      </c>
      <c r="AV44" s="11">
        <v>102.6</v>
      </c>
      <c r="AW44" s="11">
        <v>103.3</v>
      </c>
      <c r="AX44" s="11">
        <v>102.4</v>
      </c>
      <c r="AY44" s="11">
        <v>103.8</v>
      </c>
      <c r="AZ44" s="11">
        <v>101.6</v>
      </c>
      <c r="BA44" s="11">
        <v>103.3</v>
      </c>
      <c r="BB44" s="11">
        <v>102.4</v>
      </c>
      <c r="BC44" s="11">
        <v>102.6</v>
      </c>
      <c r="BD44" s="11">
        <v>104.2</v>
      </c>
      <c r="BE44" s="11">
        <v>104.3</v>
      </c>
      <c r="BF44" s="11">
        <v>104.1</v>
      </c>
      <c r="BG44" s="11">
        <v>104.2</v>
      </c>
      <c r="BH44" s="11">
        <v>104</v>
      </c>
      <c r="BI44" s="11">
        <v>104</v>
      </c>
      <c r="BJ44" s="11">
        <v>104.1</v>
      </c>
      <c r="BK44" s="11">
        <v>104.8</v>
      </c>
      <c r="BL44" s="11">
        <v>102.1</v>
      </c>
      <c r="BM44" s="10">
        <v>102.2</v>
      </c>
      <c r="BN44" s="10">
        <v>102.5</v>
      </c>
      <c r="BO44" s="10">
        <v>103.3</v>
      </c>
      <c r="BP44" s="10">
        <v>103.8</v>
      </c>
      <c r="BQ44" s="10">
        <v>103.7</v>
      </c>
    </row>
    <row r="45" spans="1:69" x14ac:dyDescent="0.2">
      <c r="A45" s="10">
        <f t="shared" si="0"/>
        <v>3</v>
      </c>
      <c r="B45" s="21">
        <v>160</v>
      </c>
      <c r="C45" s="6" t="s">
        <v>77</v>
      </c>
      <c r="D45" s="51">
        <v>100.3</v>
      </c>
      <c r="E45" s="51">
        <v>100.4</v>
      </c>
      <c r="F45" s="51">
        <v>100.7</v>
      </c>
      <c r="G45" s="52">
        <v>101.1</v>
      </c>
      <c r="H45" s="52">
        <v>101.5</v>
      </c>
      <c r="I45" s="52">
        <v>101.8</v>
      </c>
      <c r="J45" s="52">
        <v>101.9</v>
      </c>
      <c r="K45" s="52">
        <v>102.2</v>
      </c>
      <c r="L45" s="52">
        <v>102.3</v>
      </c>
      <c r="M45" s="52">
        <v>102.8</v>
      </c>
      <c r="N45" s="52">
        <v>103</v>
      </c>
      <c r="O45" s="51">
        <v>103.4</v>
      </c>
      <c r="P45" s="23">
        <v>100.4</v>
      </c>
      <c r="Q45" s="23">
        <v>100.7</v>
      </c>
      <c r="R45" s="23">
        <v>100.8</v>
      </c>
      <c r="S45" s="23">
        <v>101</v>
      </c>
      <c r="T45" s="11">
        <v>101.4</v>
      </c>
      <c r="U45" s="11">
        <v>101.6</v>
      </c>
      <c r="V45" s="11">
        <v>101.8</v>
      </c>
      <c r="W45" s="11">
        <v>102</v>
      </c>
      <c r="X45" s="11">
        <v>102.1</v>
      </c>
      <c r="Y45" s="11">
        <v>102.5</v>
      </c>
      <c r="Z45" s="11">
        <v>103.1</v>
      </c>
      <c r="AA45" s="11">
        <v>103.6</v>
      </c>
      <c r="AB45" s="11">
        <v>100.4</v>
      </c>
      <c r="AC45" s="11">
        <v>100.7</v>
      </c>
      <c r="AD45" s="11">
        <v>101.4</v>
      </c>
      <c r="AE45" s="11">
        <v>101.8</v>
      </c>
      <c r="AF45" s="11">
        <v>102.4</v>
      </c>
      <c r="AG45" s="11">
        <v>102.5</v>
      </c>
      <c r="AH45" s="11">
        <v>103.1</v>
      </c>
      <c r="AI45" s="11">
        <v>103.4</v>
      </c>
      <c r="AJ45" s="11">
        <v>103.8</v>
      </c>
      <c r="AK45" s="11">
        <v>104.1</v>
      </c>
      <c r="AL45" s="11">
        <v>104.3</v>
      </c>
      <c r="AM45" s="11">
        <v>105.3</v>
      </c>
      <c r="AN45" s="11">
        <v>100.6</v>
      </c>
      <c r="AO45" s="11">
        <v>101</v>
      </c>
      <c r="AP45" s="11">
        <v>101.6</v>
      </c>
      <c r="AQ45" s="11">
        <v>101.9</v>
      </c>
      <c r="AR45" s="11">
        <v>102.5</v>
      </c>
      <c r="AS45" s="11">
        <v>103.3</v>
      </c>
      <c r="AT45" s="11">
        <v>103.6</v>
      </c>
      <c r="AU45" s="11">
        <v>103.8</v>
      </c>
      <c r="AV45" s="11">
        <v>104.2</v>
      </c>
      <c r="AW45" s="11">
        <v>104.7</v>
      </c>
      <c r="AX45" s="11">
        <v>105.2</v>
      </c>
      <c r="AY45" s="11">
        <v>105.9</v>
      </c>
      <c r="AZ45" s="11">
        <v>100.8</v>
      </c>
      <c r="BA45" s="11">
        <v>101.7</v>
      </c>
      <c r="BB45" s="11">
        <v>102.3</v>
      </c>
      <c r="BC45" s="11">
        <v>102.7</v>
      </c>
      <c r="BD45" s="11">
        <v>103.7</v>
      </c>
      <c r="BE45" s="11">
        <v>104.4</v>
      </c>
      <c r="BF45" s="11">
        <v>104.7</v>
      </c>
      <c r="BG45" s="11">
        <v>105</v>
      </c>
      <c r="BH45" s="11">
        <v>105.3</v>
      </c>
      <c r="BI45" s="11">
        <v>105.9</v>
      </c>
      <c r="BJ45" s="11">
        <v>106.1</v>
      </c>
      <c r="BK45" s="11">
        <v>106.6</v>
      </c>
      <c r="BL45" s="11">
        <v>101.2</v>
      </c>
      <c r="BM45" s="10">
        <v>102.4</v>
      </c>
      <c r="BN45" s="10">
        <v>103</v>
      </c>
      <c r="BO45" s="10">
        <v>103.4</v>
      </c>
      <c r="BP45" s="10">
        <v>103.8</v>
      </c>
      <c r="BQ45" s="10">
        <v>104.7</v>
      </c>
    </row>
    <row r="46" spans="1:69" x14ac:dyDescent="0.2">
      <c r="A46" s="10">
        <f t="shared" si="0"/>
        <v>3</v>
      </c>
      <c r="B46" s="21">
        <v>161</v>
      </c>
      <c r="C46" s="6" t="s">
        <v>78</v>
      </c>
      <c r="D46" s="51">
        <v>100.4</v>
      </c>
      <c r="E46" s="51">
        <v>100.4</v>
      </c>
      <c r="F46" s="51">
        <v>100.7</v>
      </c>
      <c r="G46" s="52">
        <v>100.9</v>
      </c>
      <c r="H46" s="52">
        <v>101.3</v>
      </c>
      <c r="I46" s="52">
        <v>101.9</v>
      </c>
      <c r="J46" s="52">
        <v>101.9</v>
      </c>
      <c r="K46" s="52">
        <v>102</v>
      </c>
      <c r="L46" s="52">
        <v>102.1</v>
      </c>
      <c r="M46" s="52">
        <v>102.3</v>
      </c>
      <c r="N46" s="52">
        <v>102.4</v>
      </c>
      <c r="O46" s="51">
        <v>102.7</v>
      </c>
      <c r="P46" s="23">
        <v>100.2</v>
      </c>
      <c r="Q46" s="23">
        <v>100.5</v>
      </c>
      <c r="R46" s="23">
        <v>100.6</v>
      </c>
      <c r="S46" s="23">
        <v>101.2</v>
      </c>
      <c r="T46" s="11">
        <v>101.5</v>
      </c>
      <c r="U46" s="11">
        <v>101.8</v>
      </c>
      <c r="V46" s="11">
        <v>101.9</v>
      </c>
      <c r="W46" s="11">
        <v>102.2</v>
      </c>
      <c r="X46" s="11">
        <v>102.5</v>
      </c>
      <c r="Y46" s="11">
        <v>102.5</v>
      </c>
      <c r="Z46" s="11">
        <v>102.7</v>
      </c>
      <c r="AA46" s="11">
        <v>103.2</v>
      </c>
      <c r="AB46" s="11">
        <v>100.6</v>
      </c>
      <c r="AC46" s="11">
        <v>101.4</v>
      </c>
      <c r="AD46" s="11">
        <v>101.4</v>
      </c>
      <c r="AE46" s="11">
        <v>101.8</v>
      </c>
      <c r="AF46" s="11">
        <v>102.3</v>
      </c>
      <c r="AG46" s="11">
        <v>102.5</v>
      </c>
      <c r="AH46" s="11">
        <v>102.3</v>
      </c>
      <c r="AI46" s="11">
        <v>103.1</v>
      </c>
      <c r="AJ46" s="11">
        <v>104.1</v>
      </c>
      <c r="AK46" s="11">
        <v>104</v>
      </c>
      <c r="AL46" s="11">
        <v>104.4</v>
      </c>
      <c r="AM46" s="11">
        <v>104.6</v>
      </c>
      <c r="AN46" s="11">
        <v>101.3</v>
      </c>
      <c r="AO46" s="11">
        <v>101.9</v>
      </c>
      <c r="AP46" s="11">
        <v>102.4</v>
      </c>
      <c r="AQ46" s="11">
        <v>103.3</v>
      </c>
      <c r="AR46" s="11">
        <v>103.7</v>
      </c>
      <c r="AS46" s="11">
        <v>104.2</v>
      </c>
      <c r="AT46" s="11">
        <v>104.5</v>
      </c>
      <c r="AU46" s="11">
        <v>105.1</v>
      </c>
      <c r="AV46" s="11">
        <v>105.5</v>
      </c>
      <c r="AW46" s="11">
        <v>106.2</v>
      </c>
      <c r="AX46" s="11">
        <v>106.8</v>
      </c>
      <c r="AY46" s="11">
        <v>107.5</v>
      </c>
      <c r="AZ46" s="11">
        <v>101.6</v>
      </c>
      <c r="BA46" s="11">
        <v>102.7</v>
      </c>
      <c r="BB46" s="11">
        <v>103.3</v>
      </c>
      <c r="BC46" s="11">
        <v>104.2</v>
      </c>
      <c r="BD46" s="11">
        <v>104.5</v>
      </c>
      <c r="BE46" s="11">
        <v>104.8</v>
      </c>
      <c r="BF46" s="11">
        <v>104.8</v>
      </c>
      <c r="BG46" s="11">
        <v>105</v>
      </c>
      <c r="BH46" s="11">
        <v>105.4</v>
      </c>
      <c r="BI46" s="11">
        <v>106.2</v>
      </c>
      <c r="BJ46" s="11">
        <v>106.4</v>
      </c>
      <c r="BK46" s="11">
        <v>106.9</v>
      </c>
      <c r="BL46" s="11">
        <v>101.8</v>
      </c>
      <c r="BM46" s="10">
        <v>103.3</v>
      </c>
      <c r="BN46" s="10">
        <v>104.9</v>
      </c>
      <c r="BO46" s="10">
        <v>107.1</v>
      </c>
      <c r="BP46" s="10">
        <v>106.5</v>
      </c>
      <c r="BQ46" s="10">
        <v>106.8</v>
      </c>
    </row>
    <row r="47" spans="1:69" x14ac:dyDescent="0.2">
      <c r="A47" s="10">
        <f t="shared" si="0"/>
        <v>3</v>
      </c>
      <c r="B47" s="21">
        <v>162</v>
      </c>
      <c r="C47" s="4" t="s">
        <v>79</v>
      </c>
      <c r="D47" s="51">
        <v>100.7</v>
      </c>
      <c r="E47" s="51">
        <v>101.5</v>
      </c>
      <c r="F47" s="51">
        <v>101.9</v>
      </c>
      <c r="G47" s="52">
        <v>102.2</v>
      </c>
      <c r="H47" s="52">
        <v>102.6</v>
      </c>
      <c r="I47" s="52">
        <v>102.6</v>
      </c>
      <c r="J47" s="52">
        <v>102.6</v>
      </c>
      <c r="K47" s="52">
        <v>102.6</v>
      </c>
      <c r="L47" s="52">
        <v>103.2</v>
      </c>
      <c r="M47" s="52">
        <v>103.3</v>
      </c>
      <c r="N47" s="52">
        <v>103.3</v>
      </c>
      <c r="O47" s="51">
        <v>103.3</v>
      </c>
      <c r="P47" s="23">
        <v>100.4</v>
      </c>
      <c r="Q47" s="23">
        <v>100.6</v>
      </c>
      <c r="R47" s="23">
        <v>100.6</v>
      </c>
      <c r="S47" s="23">
        <v>100.8</v>
      </c>
      <c r="T47" s="11">
        <v>100.8</v>
      </c>
      <c r="U47" s="11">
        <v>100.8</v>
      </c>
      <c r="V47" s="11">
        <v>100.8</v>
      </c>
      <c r="W47" s="11">
        <v>100.8</v>
      </c>
      <c r="X47" s="11">
        <v>101</v>
      </c>
      <c r="Y47" s="11">
        <v>101.1</v>
      </c>
      <c r="Z47" s="11">
        <v>101.1</v>
      </c>
      <c r="AA47" s="11">
        <v>101.1</v>
      </c>
      <c r="AB47" s="11">
        <v>100.3</v>
      </c>
      <c r="AC47" s="11">
        <v>100.4</v>
      </c>
      <c r="AD47" s="11">
        <v>100.6</v>
      </c>
      <c r="AE47" s="11">
        <v>100.9</v>
      </c>
      <c r="AF47" s="11">
        <v>101.3</v>
      </c>
      <c r="AG47" s="11">
        <v>101.4</v>
      </c>
      <c r="AH47" s="11">
        <v>101.4</v>
      </c>
      <c r="AI47" s="11">
        <v>101.4</v>
      </c>
      <c r="AJ47" s="11">
        <v>102</v>
      </c>
      <c r="AK47" s="11">
        <v>102.2</v>
      </c>
      <c r="AL47" s="11">
        <v>102.3</v>
      </c>
      <c r="AM47" s="11">
        <v>102.4</v>
      </c>
      <c r="AN47" s="11">
        <v>101.2</v>
      </c>
      <c r="AO47" s="11">
        <v>101.4</v>
      </c>
      <c r="AP47" s="11">
        <v>101.8</v>
      </c>
      <c r="AQ47" s="11">
        <v>102.3</v>
      </c>
      <c r="AR47" s="11">
        <v>102.5</v>
      </c>
      <c r="AS47" s="11">
        <v>102.5</v>
      </c>
      <c r="AT47" s="11">
        <v>102.5</v>
      </c>
      <c r="AU47" s="11">
        <v>102.5</v>
      </c>
      <c r="AV47" s="11">
        <v>103.2</v>
      </c>
      <c r="AW47" s="11">
        <v>103.3</v>
      </c>
      <c r="AX47" s="11">
        <v>103.3</v>
      </c>
      <c r="AY47" s="11">
        <v>103.4</v>
      </c>
      <c r="AZ47" s="11">
        <v>100.7</v>
      </c>
      <c r="BA47" s="11">
        <v>101.1</v>
      </c>
      <c r="BB47" s="11">
        <v>101.3</v>
      </c>
      <c r="BC47" s="11">
        <v>101.9</v>
      </c>
      <c r="BD47" s="11">
        <v>102.1</v>
      </c>
      <c r="BE47" s="11">
        <v>102.4</v>
      </c>
      <c r="BF47" s="11">
        <v>102.4</v>
      </c>
      <c r="BG47" s="11">
        <v>102.4</v>
      </c>
      <c r="BH47" s="11">
        <v>102.9</v>
      </c>
      <c r="BI47" s="11">
        <v>103</v>
      </c>
      <c r="BJ47" s="11">
        <v>103</v>
      </c>
      <c r="BK47" s="11">
        <v>103</v>
      </c>
      <c r="BL47" s="11">
        <v>100.6</v>
      </c>
      <c r="BM47" s="10">
        <v>101.5</v>
      </c>
      <c r="BN47" s="10">
        <v>102.5</v>
      </c>
      <c r="BO47" s="10">
        <v>102.5</v>
      </c>
      <c r="BP47" s="10">
        <v>102.5</v>
      </c>
      <c r="BQ47" s="10">
        <v>102.5</v>
      </c>
    </row>
    <row r="48" spans="1:69" x14ac:dyDescent="0.2">
      <c r="A48" s="10">
        <f t="shared" si="0"/>
        <v>3</v>
      </c>
      <c r="B48" s="21">
        <v>163</v>
      </c>
      <c r="C48" s="4" t="s">
        <v>80</v>
      </c>
      <c r="D48" s="51">
        <v>100.9</v>
      </c>
      <c r="E48" s="51">
        <v>101.1</v>
      </c>
      <c r="F48" s="51">
        <v>102.3</v>
      </c>
      <c r="G48" s="52">
        <v>102.3</v>
      </c>
      <c r="H48" s="52">
        <v>102.7</v>
      </c>
      <c r="I48" s="52">
        <v>102.7</v>
      </c>
      <c r="J48" s="52">
        <v>102.7</v>
      </c>
      <c r="K48" s="52">
        <v>102.7</v>
      </c>
      <c r="L48" s="52">
        <v>103</v>
      </c>
      <c r="M48" s="52">
        <v>103</v>
      </c>
      <c r="N48" s="52">
        <v>103.1</v>
      </c>
      <c r="O48" s="51">
        <v>103.1</v>
      </c>
      <c r="P48" s="23">
        <v>100.4</v>
      </c>
      <c r="Q48" s="23">
        <v>100.8</v>
      </c>
      <c r="R48" s="23">
        <v>100.8</v>
      </c>
      <c r="S48" s="23">
        <v>100.9</v>
      </c>
      <c r="T48" s="11">
        <v>100.9</v>
      </c>
      <c r="U48" s="11">
        <v>100.9</v>
      </c>
      <c r="V48" s="11">
        <v>100.9</v>
      </c>
      <c r="W48" s="11">
        <v>100.9</v>
      </c>
      <c r="X48" s="11">
        <v>101</v>
      </c>
      <c r="Y48" s="11">
        <v>101.1</v>
      </c>
      <c r="Z48" s="11">
        <v>101.1</v>
      </c>
      <c r="AA48" s="11">
        <v>101.2</v>
      </c>
      <c r="AB48" s="11">
        <v>100.3</v>
      </c>
      <c r="AC48" s="11">
        <v>100.3</v>
      </c>
      <c r="AD48" s="11">
        <v>100.6</v>
      </c>
      <c r="AE48" s="11">
        <v>100.9</v>
      </c>
      <c r="AF48" s="11">
        <v>101.2</v>
      </c>
      <c r="AG48" s="11">
        <v>101.3</v>
      </c>
      <c r="AH48" s="11">
        <v>101.4</v>
      </c>
      <c r="AI48" s="11">
        <v>101.4</v>
      </c>
      <c r="AJ48" s="11">
        <v>101.7</v>
      </c>
      <c r="AK48" s="11">
        <v>101.9</v>
      </c>
      <c r="AL48" s="11">
        <v>102</v>
      </c>
      <c r="AM48" s="11">
        <v>102</v>
      </c>
      <c r="AN48" s="11">
        <v>101.2</v>
      </c>
      <c r="AO48" s="11">
        <v>101.5</v>
      </c>
      <c r="AP48" s="11">
        <v>102.5</v>
      </c>
      <c r="AQ48" s="11">
        <v>102.9</v>
      </c>
      <c r="AR48" s="11">
        <v>103</v>
      </c>
      <c r="AS48" s="11">
        <v>102.9</v>
      </c>
      <c r="AT48" s="11">
        <v>103</v>
      </c>
      <c r="AU48" s="11">
        <v>103</v>
      </c>
      <c r="AV48" s="11">
        <v>103.5</v>
      </c>
      <c r="AW48" s="11">
        <v>103.6</v>
      </c>
      <c r="AX48" s="11">
        <v>103.6</v>
      </c>
      <c r="AY48" s="11">
        <v>103.8</v>
      </c>
      <c r="AZ48" s="11">
        <v>100.7</v>
      </c>
      <c r="BA48" s="11">
        <v>101.1</v>
      </c>
      <c r="BB48" s="11">
        <v>101.3</v>
      </c>
      <c r="BC48" s="11">
        <v>102</v>
      </c>
      <c r="BD48" s="11">
        <v>102.1</v>
      </c>
      <c r="BE48" s="11">
        <v>102.5</v>
      </c>
      <c r="BF48" s="11">
        <v>102.5</v>
      </c>
      <c r="BG48" s="11">
        <v>102.7</v>
      </c>
      <c r="BH48" s="11">
        <v>102.9</v>
      </c>
      <c r="BI48" s="11">
        <v>103</v>
      </c>
      <c r="BJ48" s="11">
        <v>103</v>
      </c>
      <c r="BK48" s="11">
        <v>103</v>
      </c>
      <c r="BL48" s="11">
        <v>100.7</v>
      </c>
      <c r="BM48" s="10">
        <v>101.4</v>
      </c>
      <c r="BN48" s="10">
        <v>102.3</v>
      </c>
      <c r="BO48" s="10">
        <v>102.3</v>
      </c>
      <c r="BP48" s="10">
        <v>102.3</v>
      </c>
      <c r="BQ48" s="10">
        <v>102.7</v>
      </c>
    </row>
    <row r="49" spans="1:69" x14ac:dyDescent="0.2">
      <c r="A49" s="10">
        <f t="shared" si="0"/>
        <v>3</v>
      </c>
      <c r="B49" s="21">
        <v>164</v>
      </c>
      <c r="C49" s="4" t="s">
        <v>81</v>
      </c>
      <c r="D49" s="51">
        <v>100.1</v>
      </c>
      <c r="E49" s="51">
        <v>100.1</v>
      </c>
      <c r="F49" s="51">
        <v>100.5</v>
      </c>
      <c r="G49" s="52">
        <v>100.7</v>
      </c>
      <c r="H49" s="52">
        <v>101.1</v>
      </c>
      <c r="I49" s="52">
        <v>101.7</v>
      </c>
      <c r="J49" s="52">
        <v>102.1</v>
      </c>
      <c r="K49" s="52">
        <v>103.5</v>
      </c>
      <c r="L49" s="52">
        <v>103.5</v>
      </c>
      <c r="M49" s="52">
        <v>103.5</v>
      </c>
      <c r="N49" s="52">
        <v>103.6</v>
      </c>
      <c r="O49" s="51">
        <v>103.9</v>
      </c>
      <c r="P49" s="23">
        <v>100.4</v>
      </c>
      <c r="Q49" s="23">
        <v>100.6</v>
      </c>
      <c r="R49" s="23">
        <v>100.7</v>
      </c>
      <c r="S49" s="23">
        <v>100.9</v>
      </c>
      <c r="T49" s="11">
        <v>101.2</v>
      </c>
      <c r="U49" s="11">
        <v>101</v>
      </c>
      <c r="V49" s="11">
        <v>101.2</v>
      </c>
      <c r="W49" s="11">
        <v>101.3</v>
      </c>
      <c r="X49" s="11">
        <v>101.3</v>
      </c>
      <c r="Y49" s="11">
        <v>101.4</v>
      </c>
      <c r="Z49" s="11">
        <v>101.6</v>
      </c>
      <c r="AA49" s="11">
        <v>101.8</v>
      </c>
      <c r="AB49" s="11">
        <v>100.2</v>
      </c>
      <c r="AC49" s="11">
        <v>100.6</v>
      </c>
      <c r="AD49" s="11">
        <v>100.8</v>
      </c>
      <c r="AE49" s="11">
        <v>101.2</v>
      </c>
      <c r="AF49" s="11">
        <v>101.6</v>
      </c>
      <c r="AG49" s="11">
        <v>100.3</v>
      </c>
      <c r="AH49" s="11">
        <v>100.1</v>
      </c>
      <c r="AI49" s="11">
        <v>100.3</v>
      </c>
      <c r="AJ49" s="11">
        <v>100.6</v>
      </c>
      <c r="AK49" s="11">
        <v>100.7</v>
      </c>
      <c r="AL49" s="11">
        <v>100.9</v>
      </c>
      <c r="AM49" s="11">
        <v>101.2</v>
      </c>
      <c r="AN49" s="11">
        <v>100.3</v>
      </c>
      <c r="AO49" s="11">
        <v>100.2</v>
      </c>
      <c r="AP49" s="11">
        <v>100.4</v>
      </c>
      <c r="AQ49" s="11">
        <v>101.3</v>
      </c>
      <c r="AR49" s="11">
        <v>99.1</v>
      </c>
      <c r="AS49" s="11">
        <v>102.4</v>
      </c>
      <c r="AT49" s="11">
        <v>102.6</v>
      </c>
      <c r="AU49" s="11">
        <v>102.8</v>
      </c>
      <c r="AV49" s="11">
        <v>103.3</v>
      </c>
      <c r="AW49" s="11">
        <v>103.8</v>
      </c>
      <c r="AX49" s="11">
        <v>104.3</v>
      </c>
      <c r="AY49" s="11">
        <v>104.6</v>
      </c>
      <c r="AZ49" s="11">
        <v>100.8</v>
      </c>
      <c r="BA49" s="11">
        <v>102.2</v>
      </c>
      <c r="BB49" s="11">
        <v>102.6</v>
      </c>
      <c r="BC49" s="11">
        <v>102.9</v>
      </c>
      <c r="BD49" s="11">
        <v>104.5</v>
      </c>
      <c r="BE49" s="11">
        <v>104.9</v>
      </c>
      <c r="BF49" s="11">
        <v>105.3</v>
      </c>
      <c r="BG49" s="11">
        <v>105.8</v>
      </c>
      <c r="BH49" s="11">
        <v>106.1</v>
      </c>
      <c r="BI49" s="11">
        <v>107.6</v>
      </c>
      <c r="BJ49" s="11">
        <v>108.5</v>
      </c>
      <c r="BK49" s="11">
        <v>109</v>
      </c>
      <c r="BL49" s="11">
        <v>100.7</v>
      </c>
      <c r="BM49" s="10">
        <v>101</v>
      </c>
      <c r="BN49" s="10">
        <v>101.4</v>
      </c>
      <c r="BO49" s="10">
        <v>102.8</v>
      </c>
      <c r="BP49" s="10">
        <v>104.6</v>
      </c>
      <c r="BQ49" s="10">
        <v>104.2</v>
      </c>
    </row>
    <row r="50" spans="1:69" x14ac:dyDescent="0.2">
      <c r="A50" s="10">
        <f t="shared" si="0"/>
        <v>3</v>
      </c>
      <c r="B50" s="21">
        <v>170</v>
      </c>
      <c r="C50" s="4" t="s">
        <v>82</v>
      </c>
      <c r="D50" s="51">
        <v>102.7</v>
      </c>
      <c r="E50" s="51">
        <v>102.1</v>
      </c>
      <c r="F50" s="51">
        <v>102.2</v>
      </c>
      <c r="G50" s="52">
        <v>103</v>
      </c>
      <c r="H50" s="52">
        <v>102.4</v>
      </c>
      <c r="I50" s="52">
        <v>102.6</v>
      </c>
      <c r="J50" s="52">
        <v>102.4</v>
      </c>
      <c r="K50" s="52">
        <v>101.8</v>
      </c>
      <c r="L50" s="52">
        <v>102.4</v>
      </c>
      <c r="M50" s="52">
        <v>102.3</v>
      </c>
      <c r="N50" s="52">
        <v>102</v>
      </c>
      <c r="O50" s="51">
        <v>100.4</v>
      </c>
      <c r="P50" s="23">
        <v>103.6</v>
      </c>
      <c r="Q50" s="23">
        <v>102.3</v>
      </c>
      <c r="R50" s="23">
        <v>102.4</v>
      </c>
      <c r="S50" s="23">
        <v>103.2</v>
      </c>
      <c r="T50" s="11">
        <v>102.8</v>
      </c>
      <c r="U50" s="11">
        <v>101.5</v>
      </c>
      <c r="V50" s="11">
        <v>102.7</v>
      </c>
      <c r="W50" s="11">
        <v>103.3</v>
      </c>
      <c r="X50" s="11">
        <v>102.3</v>
      </c>
      <c r="Y50" s="11">
        <v>102.7</v>
      </c>
      <c r="Z50" s="11">
        <v>102.8</v>
      </c>
      <c r="AA50" s="11">
        <v>102.1</v>
      </c>
      <c r="AB50" s="11">
        <v>102</v>
      </c>
      <c r="AC50" s="11">
        <v>101.9</v>
      </c>
      <c r="AD50" s="11">
        <v>103.6</v>
      </c>
      <c r="AE50" s="11">
        <v>104.8</v>
      </c>
      <c r="AF50" s="11">
        <v>105</v>
      </c>
      <c r="AG50" s="11">
        <v>105.1</v>
      </c>
      <c r="AH50" s="11">
        <v>107.7</v>
      </c>
      <c r="AI50" s="11">
        <v>107.4</v>
      </c>
      <c r="AJ50" s="11">
        <v>107.3</v>
      </c>
      <c r="AK50" s="11">
        <v>106.3</v>
      </c>
      <c r="AL50" s="11">
        <v>104.4</v>
      </c>
      <c r="AM50" s="11">
        <v>105.6</v>
      </c>
      <c r="AN50" s="11">
        <v>101.5</v>
      </c>
      <c r="AO50" s="11">
        <v>99.9</v>
      </c>
      <c r="AP50" s="11">
        <v>99.2</v>
      </c>
      <c r="AQ50" s="11">
        <v>99.9</v>
      </c>
      <c r="AR50" s="11">
        <v>99</v>
      </c>
      <c r="AS50" s="11">
        <v>99.3</v>
      </c>
      <c r="AT50" s="11">
        <v>97.6</v>
      </c>
      <c r="AU50" s="11">
        <v>97.5</v>
      </c>
      <c r="AV50" s="11">
        <v>96.6</v>
      </c>
      <c r="AW50" s="11">
        <v>97.2</v>
      </c>
      <c r="AX50" s="11">
        <v>96.7</v>
      </c>
      <c r="AY50" s="11">
        <v>96.4</v>
      </c>
      <c r="AZ50" s="11">
        <v>101.4</v>
      </c>
      <c r="BA50" s="11">
        <v>102.1</v>
      </c>
      <c r="BB50" s="11">
        <v>100.5</v>
      </c>
      <c r="BC50" s="11">
        <v>100.4</v>
      </c>
      <c r="BD50" s="11">
        <v>99.6</v>
      </c>
      <c r="BE50" s="11">
        <v>98.6</v>
      </c>
      <c r="BF50" s="11">
        <v>98.8</v>
      </c>
      <c r="BG50" s="11">
        <v>97.4</v>
      </c>
      <c r="BH50" s="11">
        <v>97.8</v>
      </c>
      <c r="BI50" s="11">
        <v>99.1</v>
      </c>
      <c r="BJ50" s="11">
        <v>97.6</v>
      </c>
      <c r="BK50" s="11">
        <v>96.9</v>
      </c>
      <c r="BL50" s="11">
        <v>100.2</v>
      </c>
      <c r="BM50" s="10">
        <v>101.4</v>
      </c>
      <c r="BN50" s="10">
        <v>101.4</v>
      </c>
      <c r="BO50" s="10">
        <v>102.5</v>
      </c>
      <c r="BP50" s="10">
        <v>100.3</v>
      </c>
      <c r="BQ50" s="10">
        <v>101.3</v>
      </c>
    </row>
    <row r="51" spans="1:69" x14ac:dyDescent="0.2">
      <c r="A51" s="10">
        <f t="shared" si="0"/>
        <v>3</v>
      </c>
      <c r="B51" s="21">
        <v>171</v>
      </c>
      <c r="C51" s="4" t="s">
        <v>83</v>
      </c>
      <c r="D51" s="51">
        <v>100.8</v>
      </c>
      <c r="E51" s="51">
        <v>101.3</v>
      </c>
      <c r="F51" s="51">
        <v>101.8</v>
      </c>
      <c r="G51" s="52">
        <v>102</v>
      </c>
      <c r="H51" s="52">
        <v>102.2</v>
      </c>
      <c r="I51" s="52">
        <v>102.4</v>
      </c>
      <c r="J51" s="52">
        <v>102.7</v>
      </c>
      <c r="K51" s="52">
        <v>102.8</v>
      </c>
      <c r="L51" s="52">
        <v>102.8</v>
      </c>
      <c r="M51" s="52">
        <v>103.3</v>
      </c>
      <c r="N51" s="52">
        <v>103.1</v>
      </c>
      <c r="O51" s="51">
        <v>103.1</v>
      </c>
      <c r="P51" s="23">
        <v>100.5</v>
      </c>
      <c r="Q51" s="23">
        <v>100.8</v>
      </c>
      <c r="R51" s="23">
        <v>100.9</v>
      </c>
      <c r="S51" s="23">
        <v>100.9</v>
      </c>
      <c r="T51" s="11">
        <v>101.1</v>
      </c>
      <c r="U51" s="11">
        <v>101.4</v>
      </c>
      <c r="V51" s="11">
        <v>101.8</v>
      </c>
      <c r="W51" s="11">
        <v>102</v>
      </c>
      <c r="X51" s="11">
        <v>102.2</v>
      </c>
      <c r="Y51" s="11">
        <v>102.6</v>
      </c>
      <c r="Z51" s="11">
        <v>103</v>
      </c>
      <c r="AA51" s="11">
        <v>103.3</v>
      </c>
      <c r="AB51" s="11">
        <v>100.7</v>
      </c>
      <c r="AC51" s="11">
        <v>101</v>
      </c>
      <c r="AD51" s="11">
        <v>101.5</v>
      </c>
      <c r="AE51" s="11">
        <v>102</v>
      </c>
      <c r="AF51" s="11">
        <v>102.3</v>
      </c>
      <c r="AG51" s="11">
        <v>102.6</v>
      </c>
      <c r="AH51" s="11">
        <v>103.4</v>
      </c>
      <c r="AI51" s="11">
        <v>103.7</v>
      </c>
      <c r="AJ51" s="11">
        <v>104</v>
      </c>
      <c r="AK51" s="11">
        <v>104.1</v>
      </c>
      <c r="AL51" s="11">
        <v>104.3</v>
      </c>
      <c r="AM51" s="11">
        <v>105.2</v>
      </c>
      <c r="AN51" s="11">
        <v>100.4</v>
      </c>
      <c r="AO51" s="11">
        <v>101.2</v>
      </c>
      <c r="AP51" s="11">
        <v>101.7</v>
      </c>
      <c r="AQ51" s="11">
        <v>101.6</v>
      </c>
      <c r="AR51" s="11">
        <v>101.9</v>
      </c>
      <c r="AS51" s="11">
        <v>102</v>
      </c>
      <c r="AT51" s="11">
        <v>102.5</v>
      </c>
      <c r="AU51" s="11">
        <v>102.7</v>
      </c>
      <c r="AV51" s="11">
        <v>103.2</v>
      </c>
      <c r="AW51" s="11">
        <v>103.6</v>
      </c>
      <c r="AX51" s="11">
        <v>104</v>
      </c>
      <c r="AY51" s="11">
        <v>104.4</v>
      </c>
      <c r="AZ51" s="11">
        <v>100.9</v>
      </c>
      <c r="BA51" s="11">
        <v>101.6</v>
      </c>
      <c r="BB51" s="11">
        <v>102.5</v>
      </c>
      <c r="BC51" s="11">
        <v>103.1</v>
      </c>
      <c r="BD51" s="11">
        <v>104.1</v>
      </c>
      <c r="BE51" s="11">
        <v>104.4</v>
      </c>
      <c r="BF51" s="11">
        <v>105</v>
      </c>
      <c r="BG51" s="11">
        <v>105</v>
      </c>
      <c r="BH51" s="11">
        <v>105.4</v>
      </c>
      <c r="BI51" s="11">
        <v>105.8</v>
      </c>
      <c r="BJ51" s="11">
        <v>106</v>
      </c>
      <c r="BK51" s="11">
        <v>106.4</v>
      </c>
      <c r="BL51" s="11">
        <v>100.9</v>
      </c>
      <c r="BM51" s="10">
        <v>101.8</v>
      </c>
      <c r="BN51" s="10">
        <v>102.4</v>
      </c>
      <c r="BO51" s="10">
        <v>102.4</v>
      </c>
      <c r="BP51" s="10">
        <v>102.4</v>
      </c>
      <c r="BQ51" s="10">
        <v>102.4</v>
      </c>
    </row>
    <row r="52" spans="1:69" x14ac:dyDescent="0.2">
      <c r="A52" s="10">
        <f t="shared" si="0"/>
        <v>3</v>
      </c>
      <c r="B52" s="21">
        <v>172</v>
      </c>
      <c r="C52" s="4" t="s">
        <v>84</v>
      </c>
      <c r="D52" s="51">
        <v>101.6</v>
      </c>
      <c r="E52" s="51">
        <v>100.9</v>
      </c>
      <c r="F52" s="51">
        <v>102</v>
      </c>
      <c r="G52" s="52">
        <v>101.8</v>
      </c>
      <c r="H52" s="52">
        <v>102.1</v>
      </c>
      <c r="I52" s="52">
        <v>103.3</v>
      </c>
      <c r="J52" s="52">
        <v>102.9</v>
      </c>
      <c r="K52" s="52">
        <v>103</v>
      </c>
      <c r="L52" s="52">
        <v>100.9</v>
      </c>
      <c r="M52" s="52">
        <v>100.9</v>
      </c>
      <c r="N52" s="52">
        <v>102.7</v>
      </c>
      <c r="O52" s="51">
        <v>101.2</v>
      </c>
      <c r="P52" s="23">
        <v>100.5</v>
      </c>
      <c r="Q52" s="23">
        <v>100.4</v>
      </c>
      <c r="R52" s="23">
        <v>103.9</v>
      </c>
      <c r="S52" s="23">
        <v>108.9</v>
      </c>
      <c r="T52" s="11">
        <v>108.1</v>
      </c>
      <c r="U52" s="11">
        <v>107.3</v>
      </c>
      <c r="V52" s="11">
        <v>108.2</v>
      </c>
      <c r="W52" s="11">
        <v>107.7</v>
      </c>
      <c r="X52" s="11">
        <v>110.3</v>
      </c>
      <c r="Y52" s="11">
        <v>104.4</v>
      </c>
      <c r="Z52" s="11">
        <v>105.5</v>
      </c>
      <c r="AA52" s="11">
        <v>103.8</v>
      </c>
      <c r="AB52" s="11">
        <v>103.2</v>
      </c>
      <c r="AC52" s="11">
        <v>101.9</v>
      </c>
      <c r="AD52" s="11">
        <v>101.6</v>
      </c>
      <c r="AE52" s="11">
        <v>108.3</v>
      </c>
      <c r="AF52" s="11">
        <v>107.6</v>
      </c>
      <c r="AG52" s="11">
        <v>108.5</v>
      </c>
      <c r="AH52" s="11">
        <v>110.4</v>
      </c>
      <c r="AI52" s="11">
        <v>112.9</v>
      </c>
      <c r="AJ52" s="11">
        <v>107.1</v>
      </c>
      <c r="AK52" s="11">
        <v>105.7</v>
      </c>
      <c r="AL52" s="11">
        <v>106.7</v>
      </c>
      <c r="AM52" s="11">
        <v>106</v>
      </c>
      <c r="AN52" s="11">
        <v>103.3</v>
      </c>
      <c r="AO52" s="11">
        <v>98.4</v>
      </c>
      <c r="AP52" s="11">
        <v>99.8</v>
      </c>
      <c r="AQ52" s="11">
        <v>101.7</v>
      </c>
      <c r="AR52" s="11">
        <v>103</v>
      </c>
      <c r="AS52" s="11">
        <v>106.8</v>
      </c>
      <c r="AT52" s="11">
        <v>107.1</v>
      </c>
      <c r="AU52" s="11">
        <v>106.3</v>
      </c>
      <c r="AV52" s="11">
        <v>103.3</v>
      </c>
      <c r="AW52" s="11">
        <v>102.7</v>
      </c>
      <c r="AX52" s="11">
        <v>99.6</v>
      </c>
      <c r="AY52" s="11">
        <v>98.8</v>
      </c>
      <c r="AZ52" s="11">
        <v>103</v>
      </c>
      <c r="BA52" s="11">
        <v>101.8</v>
      </c>
      <c r="BB52" s="11">
        <v>102.4</v>
      </c>
      <c r="BC52" s="11">
        <v>102.2</v>
      </c>
      <c r="BD52" s="11">
        <v>105</v>
      </c>
      <c r="BE52" s="11">
        <v>105.2</v>
      </c>
      <c r="BF52" s="11">
        <v>104.2</v>
      </c>
      <c r="BG52" s="11">
        <v>105.4</v>
      </c>
      <c r="BH52" s="11">
        <v>102</v>
      </c>
      <c r="BI52" s="11">
        <v>102.6</v>
      </c>
      <c r="BJ52" s="11">
        <v>101.8</v>
      </c>
      <c r="BK52" s="11">
        <v>99</v>
      </c>
      <c r="BL52" s="11">
        <v>108.2</v>
      </c>
      <c r="BM52" s="10">
        <v>103.5</v>
      </c>
      <c r="BN52" s="10">
        <v>104.8</v>
      </c>
      <c r="BO52" s="10">
        <v>107.4</v>
      </c>
      <c r="BP52" s="10">
        <v>107</v>
      </c>
      <c r="BQ52" s="10">
        <v>108.1</v>
      </c>
    </row>
    <row r="53" spans="1:69" x14ac:dyDescent="0.2">
      <c r="A53" s="10">
        <f t="shared" si="0"/>
        <v>3</v>
      </c>
      <c r="B53" s="21">
        <v>173</v>
      </c>
      <c r="C53" s="4" t="s">
        <v>85</v>
      </c>
      <c r="D53" s="51">
        <v>101</v>
      </c>
      <c r="E53" s="51">
        <v>101.1</v>
      </c>
      <c r="F53" s="51">
        <v>101.1</v>
      </c>
      <c r="G53" s="52">
        <v>100.2</v>
      </c>
      <c r="H53" s="52">
        <v>100.8</v>
      </c>
      <c r="I53" s="52">
        <v>101.3</v>
      </c>
      <c r="J53" s="52">
        <v>100.4</v>
      </c>
      <c r="K53" s="52">
        <v>99.6</v>
      </c>
      <c r="L53" s="52">
        <v>100.1</v>
      </c>
      <c r="M53" s="52">
        <v>101.3</v>
      </c>
      <c r="N53" s="52">
        <v>101.7</v>
      </c>
      <c r="O53" s="51">
        <v>100.8</v>
      </c>
      <c r="P53" s="23">
        <v>101.5</v>
      </c>
      <c r="Q53" s="23">
        <v>101</v>
      </c>
      <c r="R53" s="23">
        <v>100.9</v>
      </c>
      <c r="S53" s="23">
        <v>101.3</v>
      </c>
      <c r="T53" s="11">
        <v>100.8</v>
      </c>
      <c r="U53" s="11">
        <v>100.7</v>
      </c>
      <c r="V53" s="11">
        <v>100.7</v>
      </c>
      <c r="W53" s="11">
        <v>100.5</v>
      </c>
      <c r="X53" s="11">
        <v>100.3</v>
      </c>
      <c r="Y53" s="11">
        <v>101.3</v>
      </c>
      <c r="Z53" s="11">
        <v>101.7</v>
      </c>
      <c r="AA53" s="11">
        <v>101.1</v>
      </c>
      <c r="AB53" s="11">
        <v>101.4</v>
      </c>
      <c r="AC53" s="11">
        <v>102.7</v>
      </c>
      <c r="AD53" s="11">
        <v>101.7</v>
      </c>
      <c r="AE53" s="11">
        <v>102.3</v>
      </c>
      <c r="AF53" s="11">
        <v>101.4</v>
      </c>
      <c r="AG53" s="11">
        <v>102.1</v>
      </c>
      <c r="AH53" s="11">
        <v>101</v>
      </c>
      <c r="AI53" s="11">
        <v>101.5</v>
      </c>
      <c r="AJ53" s="11">
        <v>102.2</v>
      </c>
      <c r="AK53" s="11">
        <v>101.6</v>
      </c>
      <c r="AL53" s="11">
        <v>102.8</v>
      </c>
      <c r="AM53" s="11">
        <v>102.6</v>
      </c>
      <c r="AN53" s="11">
        <v>101.2</v>
      </c>
      <c r="AO53" s="11">
        <v>101.5</v>
      </c>
      <c r="AP53" s="11">
        <v>101.3</v>
      </c>
      <c r="AQ53" s="11">
        <v>101.6</v>
      </c>
      <c r="AR53" s="11">
        <v>101.9</v>
      </c>
      <c r="AS53" s="11">
        <v>101.5</v>
      </c>
      <c r="AT53" s="11">
        <v>102.8</v>
      </c>
      <c r="AU53" s="11">
        <v>102.4</v>
      </c>
      <c r="AV53" s="11">
        <v>102</v>
      </c>
      <c r="AW53" s="11">
        <v>102.8</v>
      </c>
      <c r="AX53" s="11">
        <v>104.5</v>
      </c>
      <c r="AY53" s="11">
        <v>103.2</v>
      </c>
      <c r="AZ53" s="11">
        <v>102.5</v>
      </c>
      <c r="BA53" s="11">
        <v>103.7</v>
      </c>
      <c r="BB53" s="11">
        <v>103.7</v>
      </c>
      <c r="BC53" s="11">
        <v>103.2</v>
      </c>
      <c r="BD53" s="11">
        <v>104</v>
      </c>
      <c r="BE53" s="11">
        <v>103.5</v>
      </c>
      <c r="BF53" s="11">
        <v>103.8</v>
      </c>
      <c r="BG53" s="11">
        <v>103.5</v>
      </c>
      <c r="BH53" s="11">
        <v>104.8</v>
      </c>
      <c r="BI53" s="11">
        <v>105.2</v>
      </c>
      <c r="BJ53" s="11">
        <v>104.1</v>
      </c>
      <c r="BK53" s="11">
        <v>102.9</v>
      </c>
      <c r="BL53" s="11">
        <v>102.3</v>
      </c>
      <c r="BM53" s="10">
        <v>102.2</v>
      </c>
      <c r="BN53" s="10">
        <v>102.1</v>
      </c>
      <c r="BO53" s="10">
        <v>102.8</v>
      </c>
      <c r="BP53" s="10">
        <v>103.4</v>
      </c>
      <c r="BQ53" s="10">
        <v>102.9</v>
      </c>
    </row>
    <row r="54" spans="1:69" x14ac:dyDescent="0.2">
      <c r="A54" s="10">
        <f t="shared" si="0"/>
        <v>3</v>
      </c>
      <c r="B54" s="21">
        <v>180</v>
      </c>
      <c r="C54" s="4" t="s">
        <v>86</v>
      </c>
      <c r="D54" s="51">
        <v>101.1</v>
      </c>
      <c r="E54" s="51">
        <v>101.9</v>
      </c>
      <c r="F54" s="51">
        <v>102.1</v>
      </c>
      <c r="G54" s="52">
        <v>102.4</v>
      </c>
      <c r="H54" s="52">
        <v>103.1</v>
      </c>
      <c r="I54" s="52">
        <v>103</v>
      </c>
      <c r="J54" s="52">
        <v>102.5</v>
      </c>
      <c r="K54" s="52">
        <v>102.6</v>
      </c>
      <c r="L54" s="52">
        <v>101.2</v>
      </c>
      <c r="M54" s="52">
        <v>102.6</v>
      </c>
      <c r="N54" s="52">
        <v>102.2</v>
      </c>
      <c r="O54" s="51">
        <v>102</v>
      </c>
      <c r="P54" s="23">
        <v>101.4</v>
      </c>
      <c r="Q54" s="23">
        <v>101.2</v>
      </c>
      <c r="R54" s="23">
        <v>100.8</v>
      </c>
      <c r="S54" s="23">
        <v>101.7</v>
      </c>
      <c r="T54" s="11">
        <v>101.6</v>
      </c>
      <c r="U54" s="11">
        <v>101.4</v>
      </c>
      <c r="V54" s="11">
        <v>101.4</v>
      </c>
      <c r="W54" s="11">
        <v>101.5</v>
      </c>
      <c r="X54" s="11">
        <v>100.4</v>
      </c>
      <c r="Y54" s="11">
        <v>101.2</v>
      </c>
      <c r="Z54" s="11">
        <v>100.5</v>
      </c>
      <c r="AA54" s="11">
        <v>100</v>
      </c>
      <c r="AB54" s="11">
        <v>100.8</v>
      </c>
      <c r="AC54" s="11">
        <v>101</v>
      </c>
      <c r="AD54" s="11">
        <v>100.9</v>
      </c>
      <c r="AE54" s="11">
        <v>100.3</v>
      </c>
      <c r="AF54" s="11">
        <v>101</v>
      </c>
      <c r="AG54" s="11">
        <v>100.6</v>
      </c>
      <c r="AH54" s="11">
        <v>101.2</v>
      </c>
      <c r="AI54" s="11">
        <v>101.3</v>
      </c>
      <c r="AJ54" s="11">
        <v>100.3</v>
      </c>
      <c r="AK54" s="11">
        <v>101</v>
      </c>
      <c r="AL54" s="11">
        <v>101.7</v>
      </c>
      <c r="AM54" s="11">
        <v>101.3</v>
      </c>
      <c r="AN54" s="11">
        <v>100.6</v>
      </c>
      <c r="AO54" s="11">
        <v>100.7</v>
      </c>
      <c r="AP54" s="11">
        <v>100.3</v>
      </c>
      <c r="AQ54" s="11">
        <v>101.2</v>
      </c>
      <c r="AR54" s="11">
        <v>101.7</v>
      </c>
      <c r="AS54" s="11">
        <v>101.4</v>
      </c>
      <c r="AT54" s="11">
        <v>101.5</v>
      </c>
      <c r="AU54" s="11">
        <v>101.7</v>
      </c>
      <c r="AV54" s="11">
        <v>101.1</v>
      </c>
      <c r="AW54" s="11">
        <v>101.4</v>
      </c>
      <c r="AX54" s="11">
        <v>101.2</v>
      </c>
      <c r="AY54" s="11">
        <v>100.4</v>
      </c>
      <c r="AZ54" s="11">
        <v>101.1</v>
      </c>
      <c r="BA54" s="11">
        <v>100.8</v>
      </c>
      <c r="BB54" s="11">
        <v>101.2</v>
      </c>
      <c r="BC54" s="11">
        <v>100.1</v>
      </c>
      <c r="BD54" s="11">
        <v>101</v>
      </c>
      <c r="BE54" s="11">
        <v>100.3</v>
      </c>
      <c r="BF54" s="11">
        <v>100.8</v>
      </c>
      <c r="BG54" s="11">
        <v>100.9</v>
      </c>
      <c r="BH54" s="11">
        <v>99.8</v>
      </c>
      <c r="BI54" s="11">
        <v>100.7</v>
      </c>
      <c r="BJ54" s="11">
        <v>100.2</v>
      </c>
      <c r="BK54" s="11">
        <v>99.8</v>
      </c>
      <c r="BL54" s="11">
        <v>101.2</v>
      </c>
      <c r="BM54" s="10">
        <v>101.1</v>
      </c>
      <c r="BN54" s="10">
        <v>101.3</v>
      </c>
      <c r="BO54" s="10">
        <v>101.1</v>
      </c>
      <c r="BP54" s="10">
        <v>100.4</v>
      </c>
      <c r="BQ54" s="10">
        <v>100.2</v>
      </c>
    </row>
    <row r="55" spans="1:69" x14ac:dyDescent="0.2">
      <c r="A55" s="10">
        <f t="shared" si="0"/>
        <v>3</v>
      </c>
      <c r="B55" s="21">
        <v>181</v>
      </c>
      <c r="C55" s="4" t="s">
        <v>21</v>
      </c>
      <c r="D55" s="51">
        <v>101</v>
      </c>
      <c r="E55" s="51">
        <v>101.7</v>
      </c>
      <c r="F55" s="51">
        <v>101.7</v>
      </c>
      <c r="G55" s="52">
        <v>101.9</v>
      </c>
      <c r="H55" s="52">
        <v>102.2</v>
      </c>
      <c r="I55" s="52">
        <v>102</v>
      </c>
      <c r="J55" s="52">
        <v>101.3</v>
      </c>
      <c r="K55" s="52">
        <v>100.3</v>
      </c>
      <c r="L55" s="52">
        <v>100.7</v>
      </c>
      <c r="M55" s="52">
        <v>100.8</v>
      </c>
      <c r="N55" s="52">
        <v>101.1</v>
      </c>
      <c r="O55" s="51">
        <v>100.1</v>
      </c>
      <c r="P55" s="23">
        <v>101.1</v>
      </c>
      <c r="Q55" s="23">
        <v>101</v>
      </c>
      <c r="R55" s="23">
        <v>101.1</v>
      </c>
      <c r="S55" s="23">
        <v>101.2</v>
      </c>
      <c r="T55" s="11">
        <v>101</v>
      </c>
      <c r="U55" s="11">
        <v>100.5</v>
      </c>
      <c r="V55" s="11">
        <v>100.5</v>
      </c>
      <c r="W55" s="11">
        <v>100.2</v>
      </c>
      <c r="X55" s="11">
        <v>100.1</v>
      </c>
      <c r="Y55" s="11">
        <v>100.4</v>
      </c>
      <c r="Z55" s="11">
        <v>100.3</v>
      </c>
      <c r="AA55" s="11">
        <v>100.5</v>
      </c>
      <c r="AB55" s="11">
        <v>101.3</v>
      </c>
      <c r="AC55" s="11">
        <v>101.2</v>
      </c>
      <c r="AD55" s="11">
        <v>101.6</v>
      </c>
      <c r="AE55" s="11">
        <v>102</v>
      </c>
      <c r="AF55" s="11">
        <v>102.6</v>
      </c>
      <c r="AG55" s="11">
        <v>102.5</v>
      </c>
      <c r="AH55" s="11">
        <v>102.5</v>
      </c>
      <c r="AI55" s="11">
        <v>102.6</v>
      </c>
      <c r="AJ55" s="11">
        <v>103.2</v>
      </c>
      <c r="AK55" s="11">
        <v>103.3</v>
      </c>
      <c r="AL55" s="11">
        <v>103.3</v>
      </c>
      <c r="AM55" s="11">
        <v>102.7</v>
      </c>
      <c r="AN55" s="11">
        <v>101.3</v>
      </c>
      <c r="AO55" s="11">
        <v>102.4</v>
      </c>
      <c r="AP55" s="11">
        <v>103</v>
      </c>
      <c r="AQ55" s="11">
        <v>103</v>
      </c>
      <c r="AR55" s="11">
        <v>103.1</v>
      </c>
      <c r="AS55" s="11">
        <v>103.2</v>
      </c>
      <c r="AT55" s="11">
        <v>103.5</v>
      </c>
      <c r="AU55" s="11">
        <v>103.7</v>
      </c>
      <c r="AV55" s="11">
        <v>104.1</v>
      </c>
      <c r="AW55" s="11">
        <v>104.2</v>
      </c>
      <c r="AX55" s="11">
        <v>104.2</v>
      </c>
      <c r="AY55" s="11">
        <v>104.3</v>
      </c>
      <c r="AZ55" s="11">
        <v>101.8</v>
      </c>
      <c r="BA55" s="11">
        <v>103.2</v>
      </c>
      <c r="BB55" s="11">
        <v>103.8</v>
      </c>
      <c r="BC55" s="11">
        <v>103.8</v>
      </c>
      <c r="BD55" s="11">
        <v>104.1</v>
      </c>
      <c r="BE55" s="11">
        <v>104.3</v>
      </c>
      <c r="BF55" s="11">
        <v>104.5</v>
      </c>
      <c r="BG55" s="11">
        <v>104.8</v>
      </c>
      <c r="BH55" s="11">
        <v>104.9</v>
      </c>
      <c r="BI55" s="11">
        <v>104.9</v>
      </c>
      <c r="BJ55" s="11">
        <v>104.9</v>
      </c>
      <c r="BK55" s="11">
        <v>105.1</v>
      </c>
      <c r="BL55" s="11">
        <v>101.4</v>
      </c>
      <c r="BM55" s="10">
        <v>102.5</v>
      </c>
      <c r="BN55" s="10">
        <v>103.1</v>
      </c>
      <c r="BO55" s="10">
        <v>102.9</v>
      </c>
      <c r="BP55" s="10">
        <v>102.4</v>
      </c>
      <c r="BQ55" s="10">
        <v>102.1</v>
      </c>
    </row>
    <row r="56" spans="1:69" x14ac:dyDescent="0.2">
      <c r="A56" s="10">
        <f t="shared" si="0"/>
        <v>3</v>
      </c>
      <c r="B56" s="21">
        <v>182</v>
      </c>
      <c r="C56" s="4" t="s">
        <v>87</v>
      </c>
      <c r="D56" s="51">
        <v>104.8</v>
      </c>
      <c r="E56" s="51">
        <v>108.4</v>
      </c>
      <c r="F56" s="51">
        <v>108.9</v>
      </c>
      <c r="G56" s="52">
        <v>109.9</v>
      </c>
      <c r="H56" s="52">
        <v>110.8</v>
      </c>
      <c r="I56" s="52">
        <v>110.7</v>
      </c>
      <c r="J56" s="52">
        <v>110.7</v>
      </c>
      <c r="K56" s="52">
        <v>111</v>
      </c>
      <c r="L56" s="52">
        <v>110.9</v>
      </c>
      <c r="M56" s="52">
        <v>110.7</v>
      </c>
      <c r="N56" s="52">
        <v>110.3</v>
      </c>
      <c r="O56" s="51">
        <v>109</v>
      </c>
      <c r="P56" s="23">
        <v>101.5</v>
      </c>
      <c r="Q56" s="23">
        <v>102</v>
      </c>
      <c r="R56" s="23">
        <v>101.3</v>
      </c>
      <c r="S56" s="23">
        <v>101.9</v>
      </c>
      <c r="T56" s="11">
        <v>102.2</v>
      </c>
      <c r="U56" s="11">
        <v>101.6</v>
      </c>
      <c r="V56" s="11">
        <v>101.9</v>
      </c>
      <c r="W56" s="11">
        <v>101.7</v>
      </c>
      <c r="X56" s="11">
        <v>101.6</v>
      </c>
      <c r="Y56" s="11">
        <v>101.6</v>
      </c>
      <c r="Z56" s="11">
        <v>101.9</v>
      </c>
      <c r="AA56" s="11">
        <v>101.8</v>
      </c>
      <c r="AB56" s="11">
        <v>102</v>
      </c>
      <c r="AC56" s="11">
        <v>103</v>
      </c>
      <c r="AD56" s="11">
        <v>103</v>
      </c>
      <c r="AE56" s="11">
        <v>103.1</v>
      </c>
      <c r="AF56" s="11">
        <v>105</v>
      </c>
      <c r="AG56" s="11">
        <v>104.8</v>
      </c>
      <c r="AH56" s="11">
        <v>105</v>
      </c>
      <c r="AI56" s="11">
        <v>105.3</v>
      </c>
      <c r="AJ56" s="11">
        <v>105.4</v>
      </c>
      <c r="AK56" s="11">
        <v>105.8</v>
      </c>
      <c r="AL56" s="11">
        <v>105.2</v>
      </c>
      <c r="AM56" s="11">
        <v>105.7</v>
      </c>
      <c r="AN56" s="11">
        <v>101.3</v>
      </c>
      <c r="AO56" s="11">
        <v>101.7</v>
      </c>
      <c r="AP56" s="11">
        <v>101.3</v>
      </c>
      <c r="AQ56" s="11">
        <v>101.8</v>
      </c>
      <c r="AR56" s="11">
        <v>102.7</v>
      </c>
      <c r="AS56" s="11">
        <v>102.2</v>
      </c>
      <c r="AT56" s="11">
        <v>102.6</v>
      </c>
      <c r="AU56" s="11">
        <v>102.1</v>
      </c>
      <c r="AV56" s="11">
        <v>102.8</v>
      </c>
      <c r="AW56" s="11">
        <v>103.1</v>
      </c>
      <c r="AX56" s="11">
        <v>103</v>
      </c>
      <c r="AY56" s="11">
        <v>103.1</v>
      </c>
      <c r="AZ56" s="11">
        <v>104.2</v>
      </c>
      <c r="BA56" s="11">
        <v>105.2</v>
      </c>
      <c r="BB56" s="11">
        <v>106.5</v>
      </c>
      <c r="BC56" s="11">
        <v>106.4</v>
      </c>
      <c r="BD56" s="11">
        <v>108</v>
      </c>
      <c r="BE56" s="11">
        <v>107.4</v>
      </c>
      <c r="BF56" s="11">
        <v>107.5</v>
      </c>
      <c r="BG56" s="11">
        <v>107.6</v>
      </c>
      <c r="BH56" s="11">
        <v>107.9</v>
      </c>
      <c r="BI56" s="11">
        <v>108.8</v>
      </c>
      <c r="BJ56" s="11">
        <v>108.3</v>
      </c>
      <c r="BK56" s="11">
        <v>108.1</v>
      </c>
      <c r="BL56" s="11">
        <v>101.2</v>
      </c>
      <c r="BM56" s="10">
        <v>101.9</v>
      </c>
      <c r="BN56" s="10">
        <v>102.4</v>
      </c>
      <c r="BO56" s="10">
        <v>102.4</v>
      </c>
      <c r="BP56" s="10">
        <v>103</v>
      </c>
      <c r="BQ56" s="10">
        <v>103</v>
      </c>
    </row>
    <row r="57" spans="1:69" x14ac:dyDescent="0.2">
      <c r="A57" s="10">
        <f t="shared" si="0"/>
        <v>3</v>
      </c>
      <c r="B57" s="21">
        <v>190</v>
      </c>
      <c r="C57" s="4" t="s">
        <v>88</v>
      </c>
      <c r="D57" s="51">
        <v>100.2</v>
      </c>
      <c r="E57" s="51">
        <v>100.7</v>
      </c>
      <c r="F57" s="51">
        <v>101</v>
      </c>
      <c r="G57" s="52">
        <v>101.2</v>
      </c>
      <c r="H57" s="52">
        <v>101.5</v>
      </c>
      <c r="I57" s="52">
        <v>102.3</v>
      </c>
      <c r="J57" s="52">
        <v>103.3</v>
      </c>
      <c r="K57" s="52">
        <v>103.6</v>
      </c>
      <c r="L57" s="52">
        <v>103.9</v>
      </c>
      <c r="M57" s="52">
        <v>104.2</v>
      </c>
      <c r="N57" s="52">
        <v>104.4</v>
      </c>
      <c r="O57" s="51">
        <v>104.8</v>
      </c>
      <c r="P57" s="23">
        <v>100.5</v>
      </c>
      <c r="Q57" s="23">
        <v>100.6</v>
      </c>
      <c r="R57" s="23">
        <v>100.7</v>
      </c>
      <c r="S57" s="23">
        <v>100.8</v>
      </c>
      <c r="T57" s="11">
        <v>101.5</v>
      </c>
      <c r="U57" s="11">
        <v>101.9</v>
      </c>
      <c r="V57" s="11">
        <v>102.4</v>
      </c>
      <c r="W57" s="11">
        <v>102.7</v>
      </c>
      <c r="X57" s="11">
        <v>103.2</v>
      </c>
      <c r="Y57" s="11">
        <v>103.4</v>
      </c>
      <c r="Z57" s="11">
        <v>104</v>
      </c>
      <c r="AA57" s="11">
        <v>104.3</v>
      </c>
      <c r="AB57" s="11">
        <v>100.4</v>
      </c>
      <c r="AC57" s="11">
        <v>100.9</v>
      </c>
      <c r="AD57" s="11">
        <v>100.1</v>
      </c>
      <c r="AE57" s="11">
        <v>101.3</v>
      </c>
      <c r="AF57" s="11">
        <v>103</v>
      </c>
      <c r="AG57" s="11">
        <v>104.6</v>
      </c>
      <c r="AH57" s="11">
        <v>105.9</v>
      </c>
      <c r="AI57" s="11">
        <v>107.2</v>
      </c>
      <c r="AJ57" s="11">
        <v>107.7</v>
      </c>
      <c r="AK57" s="11">
        <v>109.5</v>
      </c>
      <c r="AL57" s="11">
        <v>110.6</v>
      </c>
      <c r="AM57" s="11">
        <v>110.6</v>
      </c>
      <c r="AN57" s="11">
        <v>100</v>
      </c>
      <c r="AO57" s="11">
        <v>100</v>
      </c>
      <c r="AP57" s="11">
        <v>100</v>
      </c>
      <c r="AQ57" s="11">
        <v>100</v>
      </c>
      <c r="AR57" s="11">
        <v>100.1</v>
      </c>
      <c r="AS57" s="11">
        <v>103</v>
      </c>
      <c r="AT57" s="11">
        <v>103</v>
      </c>
      <c r="AU57" s="11">
        <v>103</v>
      </c>
      <c r="AV57" s="11">
        <v>104.2</v>
      </c>
      <c r="AW57" s="11">
        <v>106.2</v>
      </c>
      <c r="AX57" s="11">
        <v>106.2</v>
      </c>
      <c r="AY57" s="11">
        <v>107.4</v>
      </c>
      <c r="AZ57" s="11">
        <v>102.1</v>
      </c>
      <c r="BA57" s="11">
        <v>102.1</v>
      </c>
      <c r="BB57" s="11">
        <v>103.3</v>
      </c>
      <c r="BC57" s="11">
        <v>105</v>
      </c>
      <c r="BD57" s="11">
        <v>105</v>
      </c>
      <c r="BE57" s="11">
        <v>105</v>
      </c>
      <c r="BF57" s="11">
        <v>107.8</v>
      </c>
      <c r="BG57" s="11">
        <v>108.2</v>
      </c>
      <c r="BH57" s="11">
        <v>109</v>
      </c>
      <c r="BI57" s="11">
        <v>110.9</v>
      </c>
      <c r="BJ57" s="11">
        <v>110.9</v>
      </c>
      <c r="BK57" s="11">
        <v>112.3</v>
      </c>
      <c r="BL57" s="11">
        <v>101.2</v>
      </c>
      <c r="BM57" s="10">
        <v>101.2</v>
      </c>
      <c r="BN57" s="10">
        <v>102.4</v>
      </c>
      <c r="BO57" s="10">
        <v>103.9</v>
      </c>
      <c r="BP57" s="10">
        <v>103.9</v>
      </c>
      <c r="BQ57" s="10">
        <v>103.9</v>
      </c>
    </row>
    <row r="58" spans="1:69" x14ac:dyDescent="0.2">
      <c r="A58" s="10">
        <f t="shared" ref="A58:A104" si="1">LEN(B58)</f>
        <v>3</v>
      </c>
      <c r="B58" s="21">
        <v>300</v>
      </c>
      <c r="C58" s="4" t="s">
        <v>89</v>
      </c>
      <c r="D58" s="51">
        <v>100.2</v>
      </c>
      <c r="E58" s="51">
        <v>100.4</v>
      </c>
      <c r="F58" s="51">
        <v>100.6</v>
      </c>
      <c r="G58" s="52">
        <v>100.5</v>
      </c>
      <c r="H58" s="52">
        <v>100.5</v>
      </c>
      <c r="I58" s="52">
        <v>100.6</v>
      </c>
      <c r="J58" s="52">
        <v>100.6</v>
      </c>
      <c r="K58" s="52">
        <v>99.8</v>
      </c>
      <c r="L58" s="52">
        <v>100.2</v>
      </c>
      <c r="M58" s="52">
        <v>101.3</v>
      </c>
      <c r="N58" s="52">
        <v>101.5</v>
      </c>
      <c r="O58" s="51">
        <v>101.8</v>
      </c>
      <c r="P58" s="23">
        <v>100.3</v>
      </c>
      <c r="Q58" s="23">
        <v>99.9</v>
      </c>
      <c r="R58" s="23">
        <v>100.1</v>
      </c>
      <c r="S58" s="23">
        <v>100.3</v>
      </c>
      <c r="T58" s="11">
        <v>99.9</v>
      </c>
      <c r="U58" s="11">
        <v>99.9</v>
      </c>
      <c r="V58" s="11">
        <v>99.6</v>
      </c>
      <c r="W58" s="11">
        <v>99.9</v>
      </c>
      <c r="X58" s="11">
        <v>99.5</v>
      </c>
      <c r="Y58" s="11">
        <v>99.6</v>
      </c>
      <c r="Z58" s="11">
        <v>100.1</v>
      </c>
      <c r="AA58" s="11">
        <v>100.2</v>
      </c>
      <c r="AB58" s="11">
        <v>100.4</v>
      </c>
      <c r="AC58" s="11">
        <v>100.2</v>
      </c>
      <c r="AD58" s="11">
        <v>100.1</v>
      </c>
      <c r="AE58" s="11">
        <v>100.6</v>
      </c>
      <c r="AF58" s="11">
        <v>100.5</v>
      </c>
      <c r="AG58" s="11">
        <v>100.5</v>
      </c>
      <c r="AH58" s="11">
        <v>100.9</v>
      </c>
      <c r="AI58" s="11">
        <v>100.7</v>
      </c>
      <c r="AJ58" s="11">
        <v>101.2</v>
      </c>
      <c r="AK58" s="11">
        <v>101.8</v>
      </c>
      <c r="AL58" s="11">
        <v>102.2</v>
      </c>
      <c r="AM58" s="11">
        <v>102.3</v>
      </c>
      <c r="AN58" s="11">
        <v>100.3</v>
      </c>
      <c r="AO58" s="11">
        <v>100.5</v>
      </c>
      <c r="AP58" s="11">
        <v>101</v>
      </c>
      <c r="AQ58" s="11">
        <v>100.6</v>
      </c>
      <c r="AR58" s="11">
        <v>100.8</v>
      </c>
      <c r="AS58" s="11">
        <v>101</v>
      </c>
      <c r="AT58" s="11">
        <v>101.2</v>
      </c>
      <c r="AU58" s="11">
        <v>101.5</v>
      </c>
      <c r="AV58" s="11">
        <v>101.7</v>
      </c>
      <c r="AW58" s="11">
        <v>101.9</v>
      </c>
      <c r="AX58" s="11">
        <v>102.1</v>
      </c>
      <c r="AY58" s="11">
        <v>102.2</v>
      </c>
      <c r="AZ58" s="11">
        <v>100.2</v>
      </c>
      <c r="BA58" s="11">
        <v>101</v>
      </c>
      <c r="BB58" s="11">
        <v>101.4</v>
      </c>
      <c r="BC58" s="11">
        <v>101.7</v>
      </c>
      <c r="BD58" s="11">
        <v>101.6</v>
      </c>
      <c r="BE58" s="11">
        <v>101.9</v>
      </c>
      <c r="BF58" s="11">
        <v>102</v>
      </c>
      <c r="BG58" s="11">
        <v>102.4</v>
      </c>
      <c r="BH58" s="11">
        <v>102.6</v>
      </c>
      <c r="BI58" s="11">
        <v>103</v>
      </c>
      <c r="BJ58" s="11">
        <v>103.5</v>
      </c>
      <c r="BK58" s="11">
        <v>103.6</v>
      </c>
      <c r="BL58" s="11">
        <v>100.4</v>
      </c>
      <c r="BM58" s="10">
        <v>100.4</v>
      </c>
      <c r="BN58" s="10">
        <v>101</v>
      </c>
      <c r="BO58" s="10">
        <v>102.2</v>
      </c>
      <c r="BP58" s="10">
        <v>102.4</v>
      </c>
      <c r="BQ58" s="10">
        <v>102.7</v>
      </c>
    </row>
    <row r="59" spans="1:69" x14ac:dyDescent="0.2">
      <c r="A59" s="10">
        <f t="shared" si="1"/>
        <v>3</v>
      </c>
      <c r="B59" s="21">
        <v>310</v>
      </c>
      <c r="C59" s="4" t="s">
        <v>90</v>
      </c>
      <c r="D59" s="51">
        <v>96.1</v>
      </c>
      <c r="E59" s="51">
        <v>94.3</v>
      </c>
      <c r="F59" s="51">
        <v>95.7</v>
      </c>
      <c r="G59" s="52">
        <v>99</v>
      </c>
      <c r="H59" s="52">
        <v>99.7</v>
      </c>
      <c r="I59" s="52">
        <v>99.5</v>
      </c>
      <c r="J59" s="52">
        <v>97.4</v>
      </c>
      <c r="K59" s="52">
        <v>95.8</v>
      </c>
      <c r="L59" s="52">
        <v>96.8</v>
      </c>
      <c r="M59" s="52">
        <v>99.4</v>
      </c>
      <c r="N59" s="52">
        <v>100</v>
      </c>
      <c r="O59" s="51">
        <v>100</v>
      </c>
      <c r="P59" s="23">
        <v>97</v>
      </c>
      <c r="Q59" s="23">
        <v>96.2</v>
      </c>
      <c r="R59" s="23">
        <v>97</v>
      </c>
      <c r="S59" s="23">
        <v>99.6</v>
      </c>
      <c r="T59" s="11">
        <v>100.1</v>
      </c>
      <c r="U59" s="11">
        <v>100.1</v>
      </c>
      <c r="V59" s="11">
        <v>97.6</v>
      </c>
      <c r="W59" s="11">
        <v>96.6</v>
      </c>
      <c r="X59" s="11">
        <v>97.3</v>
      </c>
      <c r="Y59" s="11">
        <v>99.6</v>
      </c>
      <c r="Z59" s="11">
        <v>101</v>
      </c>
      <c r="AA59" s="11">
        <v>100.8</v>
      </c>
      <c r="AB59" s="11">
        <v>97.7</v>
      </c>
      <c r="AC59" s="11">
        <v>96.7</v>
      </c>
      <c r="AD59" s="11">
        <v>96.9</v>
      </c>
      <c r="AE59" s="11">
        <v>98.4</v>
      </c>
      <c r="AF59" s="11">
        <v>99.7</v>
      </c>
      <c r="AG59" s="11">
        <v>99.5</v>
      </c>
      <c r="AH59" s="11">
        <v>98.3</v>
      </c>
      <c r="AI59" s="11">
        <v>97.9</v>
      </c>
      <c r="AJ59" s="11">
        <v>98.3</v>
      </c>
      <c r="AK59" s="11">
        <v>99.3</v>
      </c>
      <c r="AL59" s="11">
        <v>100.5</v>
      </c>
      <c r="AM59" s="11">
        <v>100.4</v>
      </c>
      <c r="AN59" s="11">
        <v>96.8</v>
      </c>
      <c r="AO59" s="11">
        <v>95.1</v>
      </c>
      <c r="AP59" s="11">
        <v>96.9</v>
      </c>
      <c r="AQ59" s="11">
        <v>99.4</v>
      </c>
      <c r="AR59" s="11">
        <v>100.1</v>
      </c>
      <c r="AS59" s="11">
        <v>100.2</v>
      </c>
      <c r="AT59" s="11">
        <v>98.4</v>
      </c>
      <c r="AU59" s="11">
        <v>97.9</v>
      </c>
      <c r="AV59" s="11">
        <v>99.6</v>
      </c>
      <c r="AW59" s="11">
        <v>100.5</v>
      </c>
      <c r="AX59" s="11">
        <v>102</v>
      </c>
      <c r="AY59" s="11">
        <v>101.2</v>
      </c>
      <c r="AZ59" s="11">
        <v>97.9</v>
      </c>
      <c r="BA59" s="11">
        <v>96.3</v>
      </c>
      <c r="BB59" s="11">
        <v>96.4</v>
      </c>
      <c r="BC59" s="11">
        <v>99</v>
      </c>
      <c r="BD59" s="11">
        <v>100.3</v>
      </c>
      <c r="BE59" s="11">
        <v>100.7</v>
      </c>
      <c r="BF59" s="11">
        <v>98.9</v>
      </c>
      <c r="BG59" s="11">
        <v>97.2</v>
      </c>
      <c r="BH59" s="11">
        <v>97.5</v>
      </c>
      <c r="BI59" s="11">
        <v>99.1</v>
      </c>
      <c r="BJ59" s="11">
        <v>100</v>
      </c>
      <c r="BK59" s="11">
        <v>100.8</v>
      </c>
      <c r="BL59" s="11">
        <v>98.4</v>
      </c>
      <c r="BM59" s="10">
        <v>98.1</v>
      </c>
      <c r="BN59" s="10">
        <v>99</v>
      </c>
      <c r="BO59" s="10">
        <v>99.9</v>
      </c>
      <c r="BP59" s="10">
        <v>99.3</v>
      </c>
      <c r="BQ59" s="10">
        <v>99.1</v>
      </c>
    </row>
    <row r="60" spans="1:69" x14ac:dyDescent="0.2">
      <c r="A60" s="10">
        <f t="shared" si="1"/>
        <v>3</v>
      </c>
      <c r="B60" s="21">
        <v>315</v>
      </c>
      <c r="C60" s="4" t="s">
        <v>91</v>
      </c>
      <c r="D60" s="51">
        <v>99</v>
      </c>
      <c r="E60" s="51">
        <v>99.1</v>
      </c>
      <c r="F60" s="51">
        <v>99</v>
      </c>
      <c r="G60" s="52">
        <v>100.2</v>
      </c>
      <c r="H60" s="52">
        <v>100.6</v>
      </c>
      <c r="I60" s="52">
        <v>101.2</v>
      </c>
      <c r="J60" s="52">
        <v>100.2</v>
      </c>
      <c r="K60" s="52">
        <v>98.9</v>
      </c>
      <c r="L60" s="52">
        <v>99.9</v>
      </c>
      <c r="M60" s="52">
        <v>101.3</v>
      </c>
      <c r="N60" s="52">
        <v>101.9</v>
      </c>
      <c r="O60" s="51">
        <v>101.9</v>
      </c>
      <c r="P60" s="23">
        <v>98.4</v>
      </c>
      <c r="Q60" s="23">
        <v>98.5</v>
      </c>
      <c r="R60" s="23">
        <v>99.1</v>
      </c>
      <c r="S60" s="23">
        <v>100.5</v>
      </c>
      <c r="T60" s="11">
        <v>100.6</v>
      </c>
      <c r="U60" s="11">
        <v>101.1</v>
      </c>
      <c r="V60" s="11">
        <v>100.6</v>
      </c>
      <c r="W60" s="11">
        <v>99.1</v>
      </c>
      <c r="X60" s="11">
        <v>98.7</v>
      </c>
      <c r="Y60" s="11">
        <v>100.4</v>
      </c>
      <c r="Z60" s="11">
        <v>100.9</v>
      </c>
      <c r="AA60" s="11">
        <v>101.4</v>
      </c>
      <c r="AB60" s="11">
        <v>98.8</v>
      </c>
      <c r="AC60" s="11">
        <v>97.4</v>
      </c>
      <c r="AD60" s="11">
        <v>98.1</v>
      </c>
      <c r="AE60" s="11">
        <v>99.4</v>
      </c>
      <c r="AF60" s="11">
        <v>99.8</v>
      </c>
      <c r="AG60" s="11">
        <v>99.9</v>
      </c>
      <c r="AH60" s="11">
        <v>98.2</v>
      </c>
      <c r="AI60" s="11">
        <v>97.1</v>
      </c>
      <c r="AJ60" s="11">
        <v>97.8</v>
      </c>
      <c r="AK60" s="11">
        <v>99.4</v>
      </c>
      <c r="AL60" s="11">
        <v>101</v>
      </c>
      <c r="AM60" s="11">
        <v>100.6</v>
      </c>
      <c r="AN60" s="11">
        <v>98.6</v>
      </c>
      <c r="AO60" s="11">
        <v>97.7</v>
      </c>
      <c r="AP60" s="11">
        <v>98.5</v>
      </c>
      <c r="AQ60" s="11">
        <v>100.2</v>
      </c>
      <c r="AR60" s="11">
        <v>100.7</v>
      </c>
      <c r="AS60" s="11">
        <v>101.3</v>
      </c>
      <c r="AT60" s="11">
        <v>99.9</v>
      </c>
      <c r="AU60" s="11">
        <v>98.7</v>
      </c>
      <c r="AV60" s="11">
        <v>98.8</v>
      </c>
      <c r="AW60" s="11">
        <v>100.7</v>
      </c>
      <c r="AX60" s="11">
        <v>100.8</v>
      </c>
      <c r="AY60" s="11">
        <v>100.6</v>
      </c>
      <c r="AZ60" s="11">
        <v>99.7</v>
      </c>
      <c r="BA60" s="11">
        <v>99.2</v>
      </c>
      <c r="BB60" s="11">
        <v>100.1</v>
      </c>
      <c r="BC60" s="11">
        <v>101.1</v>
      </c>
      <c r="BD60" s="11">
        <v>101.1</v>
      </c>
      <c r="BE60" s="11">
        <v>101.4</v>
      </c>
      <c r="BF60" s="11">
        <v>100.9</v>
      </c>
      <c r="BG60" s="11">
        <v>99.6</v>
      </c>
      <c r="BH60" s="11">
        <v>99.3</v>
      </c>
      <c r="BI60" s="11">
        <v>101.9</v>
      </c>
      <c r="BJ60" s="11">
        <v>102.1</v>
      </c>
      <c r="BK60" s="11">
        <v>101.3</v>
      </c>
      <c r="BL60" s="11">
        <v>98.6</v>
      </c>
      <c r="BM60" s="10">
        <v>97.8</v>
      </c>
      <c r="BN60" s="10">
        <v>98.3</v>
      </c>
      <c r="BO60" s="10">
        <v>97.5</v>
      </c>
      <c r="BP60" s="10">
        <v>97.7</v>
      </c>
      <c r="BQ60" s="10">
        <v>98.8</v>
      </c>
    </row>
    <row r="61" spans="1:69" x14ac:dyDescent="0.2">
      <c r="A61" s="10">
        <f t="shared" si="1"/>
        <v>3</v>
      </c>
      <c r="B61" s="21">
        <v>316</v>
      </c>
      <c r="C61" s="4" t="s">
        <v>92</v>
      </c>
      <c r="D61" s="51">
        <v>99.8</v>
      </c>
      <c r="E61" s="51">
        <v>99.7</v>
      </c>
      <c r="F61" s="51">
        <v>99.7</v>
      </c>
      <c r="G61" s="52">
        <v>100</v>
      </c>
      <c r="H61" s="52">
        <v>100.7</v>
      </c>
      <c r="I61" s="52">
        <v>100.5</v>
      </c>
      <c r="J61" s="52">
        <v>100</v>
      </c>
      <c r="K61" s="52">
        <v>99.9</v>
      </c>
      <c r="L61" s="52">
        <v>100.7</v>
      </c>
      <c r="M61" s="52">
        <v>101.2</v>
      </c>
      <c r="N61" s="52">
        <v>101</v>
      </c>
      <c r="O61" s="51">
        <v>100.9</v>
      </c>
      <c r="P61" s="23">
        <v>100.1</v>
      </c>
      <c r="Q61" s="23">
        <v>100.1</v>
      </c>
      <c r="R61" s="23">
        <v>100.4</v>
      </c>
      <c r="S61" s="23">
        <v>100.6</v>
      </c>
      <c r="T61" s="11">
        <v>100.3</v>
      </c>
      <c r="U61" s="11">
        <v>100.6</v>
      </c>
      <c r="V61" s="11">
        <v>100.5</v>
      </c>
      <c r="W61" s="11">
        <v>100.3</v>
      </c>
      <c r="X61" s="11">
        <v>100.8</v>
      </c>
      <c r="Y61" s="11">
        <v>101.7</v>
      </c>
      <c r="Z61" s="11">
        <v>101.8</v>
      </c>
      <c r="AA61" s="11">
        <v>101.3</v>
      </c>
      <c r="AB61" s="11">
        <v>99.6</v>
      </c>
      <c r="AC61" s="11">
        <v>99.9</v>
      </c>
      <c r="AD61" s="11">
        <v>100.5</v>
      </c>
      <c r="AE61" s="11">
        <v>100.2</v>
      </c>
      <c r="AF61" s="11">
        <v>100.6</v>
      </c>
      <c r="AG61" s="11">
        <v>100.5</v>
      </c>
      <c r="AH61" s="11">
        <v>99.7</v>
      </c>
      <c r="AI61" s="11">
        <v>98.8</v>
      </c>
      <c r="AJ61" s="11">
        <v>99.8</v>
      </c>
      <c r="AK61" s="11">
        <v>101.2</v>
      </c>
      <c r="AL61" s="11">
        <v>101</v>
      </c>
      <c r="AM61" s="11">
        <v>101.2</v>
      </c>
      <c r="AN61" s="11">
        <v>99.6</v>
      </c>
      <c r="AO61" s="11">
        <v>99.7</v>
      </c>
      <c r="AP61" s="11">
        <v>100</v>
      </c>
      <c r="AQ61" s="11">
        <v>100.4</v>
      </c>
      <c r="AR61" s="11">
        <v>100.7</v>
      </c>
      <c r="AS61" s="11">
        <v>100.5</v>
      </c>
      <c r="AT61" s="11">
        <v>100.1</v>
      </c>
      <c r="AU61" s="11">
        <v>99.4</v>
      </c>
      <c r="AV61" s="11">
        <v>100.3</v>
      </c>
      <c r="AW61" s="11">
        <v>101.5</v>
      </c>
      <c r="AX61" s="11">
        <v>102</v>
      </c>
      <c r="AY61" s="11">
        <v>102.1</v>
      </c>
      <c r="AZ61" s="11">
        <v>99.3</v>
      </c>
      <c r="BA61" s="11">
        <v>99.8</v>
      </c>
      <c r="BB61" s="11">
        <v>100</v>
      </c>
      <c r="BC61" s="11">
        <v>100.5</v>
      </c>
      <c r="BD61" s="11">
        <v>100.1</v>
      </c>
      <c r="BE61" s="11">
        <v>100.6</v>
      </c>
      <c r="BF61" s="11">
        <v>100.5</v>
      </c>
      <c r="BG61" s="11">
        <v>99.6</v>
      </c>
      <c r="BH61" s="11">
        <v>100.3</v>
      </c>
      <c r="BI61" s="11">
        <v>101.5</v>
      </c>
      <c r="BJ61" s="11">
        <v>102</v>
      </c>
      <c r="BK61" s="11">
        <v>101.7</v>
      </c>
      <c r="BL61" s="11">
        <v>100.5</v>
      </c>
      <c r="BM61" s="10">
        <v>100.9</v>
      </c>
      <c r="BN61" s="10">
        <v>100.7</v>
      </c>
      <c r="BO61" s="10">
        <v>100.8</v>
      </c>
      <c r="BP61" s="10">
        <v>99.3</v>
      </c>
      <c r="BQ61" s="10">
        <v>99.6</v>
      </c>
    </row>
    <row r="62" spans="1:69" x14ac:dyDescent="0.2">
      <c r="A62" s="10">
        <f t="shared" si="1"/>
        <v>3</v>
      </c>
      <c r="B62" s="21">
        <v>320</v>
      </c>
      <c r="C62" s="4" t="s">
        <v>93</v>
      </c>
      <c r="D62" s="51">
        <v>92.9</v>
      </c>
      <c r="E62" s="51">
        <v>91.3</v>
      </c>
      <c r="F62" s="51">
        <v>92.9</v>
      </c>
      <c r="G62" s="52">
        <v>97.7</v>
      </c>
      <c r="H62" s="52">
        <v>98.7</v>
      </c>
      <c r="I62" s="52">
        <v>98.7</v>
      </c>
      <c r="J62" s="52">
        <v>91.4</v>
      </c>
      <c r="K62" s="52">
        <v>89.7</v>
      </c>
      <c r="L62" s="52">
        <v>92.1</v>
      </c>
      <c r="M62" s="52">
        <v>96.7</v>
      </c>
      <c r="N62" s="52">
        <v>98</v>
      </c>
      <c r="O62" s="51">
        <v>98.1</v>
      </c>
      <c r="P62" s="23">
        <v>93.5</v>
      </c>
      <c r="Q62" s="23">
        <v>92.3</v>
      </c>
      <c r="R62" s="23">
        <v>94.1</v>
      </c>
      <c r="S62" s="23">
        <v>97.8</v>
      </c>
      <c r="T62" s="11">
        <v>99.9</v>
      </c>
      <c r="U62" s="11">
        <v>99.7</v>
      </c>
      <c r="V62" s="11">
        <v>94.7</v>
      </c>
      <c r="W62" s="11">
        <v>91.5</v>
      </c>
      <c r="X62" s="11">
        <v>93.8</v>
      </c>
      <c r="Y62" s="11">
        <v>98.6</v>
      </c>
      <c r="Z62" s="11">
        <v>99.8</v>
      </c>
      <c r="AA62" s="11">
        <v>99.6</v>
      </c>
      <c r="AB62" s="11">
        <v>94.8</v>
      </c>
      <c r="AC62" s="11">
        <v>93.5</v>
      </c>
      <c r="AD62" s="11">
        <v>94.6</v>
      </c>
      <c r="AE62" s="11">
        <v>97.3</v>
      </c>
      <c r="AF62" s="11">
        <v>100.2</v>
      </c>
      <c r="AG62" s="11">
        <v>100</v>
      </c>
      <c r="AH62" s="11">
        <v>95.8</v>
      </c>
      <c r="AI62" s="11">
        <v>93.1</v>
      </c>
      <c r="AJ62" s="11">
        <v>97</v>
      </c>
      <c r="AK62" s="11">
        <v>99</v>
      </c>
      <c r="AL62" s="11">
        <v>99.9</v>
      </c>
      <c r="AM62" s="11">
        <v>99.6</v>
      </c>
      <c r="AN62" s="11">
        <v>95.1</v>
      </c>
      <c r="AO62" s="11">
        <v>92.5</v>
      </c>
      <c r="AP62" s="11">
        <v>95.4</v>
      </c>
      <c r="AQ62" s="11">
        <v>99.8</v>
      </c>
      <c r="AR62" s="11">
        <v>101.1</v>
      </c>
      <c r="AS62" s="11">
        <v>100.6</v>
      </c>
      <c r="AT62" s="11">
        <v>95.6</v>
      </c>
      <c r="AU62" s="11">
        <v>91.6</v>
      </c>
      <c r="AV62" s="11">
        <v>96.1</v>
      </c>
      <c r="AW62" s="11">
        <v>99.4</v>
      </c>
      <c r="AX62" s="11">
        <v>101.6</v>
      </c>
      <c r="AY62" s="11">
        <v>100.9</v>
      </c>
      <c r="AZ62" s="11">
        <v>96.3</v>
      </c>
      <c r="BA62" s="11">
        <v>93.8</v>
      </c>
      <c r="BB62" s="11">
        <v>94.9</v>
      </c>
      <c r="BC62" s="11">
        <v>98.1</v>
      </c>
      <c r="BD62" s="11">
        <v>100.4</v>
      </c>
      <c r="BE62" s="11">
        <v>100.7</v>
      </c>
      <c r="BF62" s="11">
        <v>97.1</v>
      </c>
      <c r="BG62" s="11">
        <v>93.4</v>
      </c>
      <c r="BH62" s="11">
        <v>95.5</v>
      </c>
      <c r="BI62" s="11">
        <v>98.5</v>
      </c>
      <c r="BJ62" s="11">
        <v>99.9</v>
      </c>
      <c r="BK62" s="11">
        <v>99.1</v>
      </c>
      <c r="BL62" s="11">
        <v>96.3</v>
      </c>
      <c r="BM62" s="10">
        <v>94.7</v>
      </c>
      <c r="BN62" s="10">
        <v>97</v>
      </c>
      <c r="BO62" s="10">
        <v>99.2</v>
      </c>
      <c r="BP62" s="10">
        <v>99.4</v>
      </c>
      <c r="BQ62" s="10">
        <v>99.3</v>
      </c>
    </row>
    <row r="63" spans="1:69" x14ac:dyDescent="0.2">
      <c r="A63" s="10">
        <f t="shared" si="1"/>
        <v>3</v>
      </c>
      <c r="B63" s="21">
        <v>325</v>
      </c>
      <c r="C63" s="4" t="s">
        <v>94</v>
      </c>
      <c r="D63" s="51">
        <v>97.1</v>
      </c>
      <c r="E63" s="51">
        <v>97.3</v>
      </c>
      <c r="F63" s="51">
        <v>97.3</v>
      </c>
      <c r="G63" s="52">
        <v>99.3</v>
      </c>
      <c r="H63" s="52">
        <v>99.8</v>
      </c>
      <c r="I63" s="52">
        <v>99.4</v>
      </c>
      <c r="J63" s="52">
        <v>96.5</v>
      </c>
      <c r="K63" s="52">
        <v>95.2</v>
      </c>
      <c r="L63" s="52">
        <v>95.7</v>
      </c>
      <c r="M63" s="52">
        <v>98.9</v>
      </c>
      <c r="N63" s="52">
        <v>98.9</v>
      </c>
      <c r="O63" s="51">
        <v>98.6</v>
      </c>
      <c r="P63" s="23">
        <v>98</v>
      </c>
      <c r="Q63" s="23">
        <v>97.1</v>
      </c>
      <c r="R63" s="23">
        <v>97.8</v>
      </c>
      <c r="S63" s="23">
        <v>101.1</v>
      </c>
      <c r="T63" s="11">
        <v>101.4</v>
      </c>
      <c r="U63" s="11">
        <v>101.8</v>
      </c>
      <c r="V63" s="11">
        <v>99.7</v>
      </c>
      <c r="W63" s="11">
        <v>98.2</v>
      </c>
      <c r="X63" s="11">
        <v>97.8</v>
      </c>
      <c r="Y63" s="11">
        <v>101.1</v>
      </c>
      <c r="Z63" s="11">
        <v>101.4</v>
      </c>
      <c r="AA63" s="11">
        <v>100.9</v>
      </c>
      <c r="AB63" s="11">
        <v>98.1</v>
      </c>
      <c r="AC63" s="11">
        <v>95.4</v>
      </c>
      <c r="AD63" s="11">
        <v>97.1</v>
      </c>
      <c r="AE63" s="11">
        <v>100.5</v>
      </c>
      <c r="AF63" s="11">
        <v>100.1</v>
      </c>
      <c r="AG63" s="11">
        <v>100.6</v>
      </c>
      <c r="AH63" s="11">
        <v>96.9</v>
      </c>
      <c r="AI63" s="11">
        <v>94.4</v>
      </c>
      <c r="AJ63" s="11">
        <v>95.8</v>
      </c>
      <c r="AK63" s="11">
        <v>99.3</v>
      </c>
      <c r="AL63" s="11">
        <v>101.6</v>
      </c>
      <c r="AM63" s="11">
        <v>101</v>
      </c>
      <c r="AN63" s="11">
        <v>97.3</v>
      </c>
      <c r="AO63" s="11">
        <v>96.3</v>
      </c>
      <c r="AP63" s="11">
        <v>97.1</v>
      </c>
      <c r="AQ63" s="11">
        <v>100.4</v>
      </c>
      <c r="AR63" s="11">
        <v>100.6</v>
      </c>
      <c r="AS63" s="11">
        <v>100.4</v>
      </c>
      <c r="AT63" s="11">
        <v>97.9</v>
      </c>
      <c r="AU63" s="11">
        <v>95.7</v>
      </c>
      <c r="AV63" s="11">
        <v>96.8</v>
      </c>
      <c r="AW63" s="11">
        <v>100.7</v>
      </c>
      <c r="AX63" s="11">
        <v>100.6</v>
      </c>
      <c r="AY63" s="11">
        <v>100.1</v>
      </c>
      <c r="AZ63" s="11">
        <v>98.9</v>
      </c>
      <c r="BA63" s="11">
        <v>98.4</v>
      </c>
      <c r="BB63" s="11">
        <v>99.1</v>
      </c>
      <c r="BC63" s="11">
        <v>100.4</v>
      </c>
      <c r="BD63" s="11">
        <v>100.9</v>
      </c>
      <c r="BE63" s="11">
        <v>101.1</v>
      </c>
      <c r="BF63" s="11">
        <v>100.2</v>
      </c>
      <c r="BG63" s="11">
        <v>97.6</v>
      </c>
      <c r="BH63" s="11">
        <v>98.5</v>
      </c>
      <c r="BI63" s="11">
        <v>101.9</v>
      </c>
      <c r="BJ63" s="11">
        <v>102.5</v>
      </c>
      <c r="BK63" s="11">
        <v>101.8</v>
      </c>
      <c r="BL63" s="11">
        <v>96.9</v>
      </c>
      <c r="BM63" s="10">
        <v>96.1</v>
      </c>
      <c r="BN63" s="10">
        <v>95.9</v>
      </c>
      <c r="BO63" s="10">
        <v>99.9</v>
      </c>
      <c r="BP63" s="10">
        <v>97.9</v>
      </c>
      <c r="BQ63" s="10">
        <v>98.1</v>
      </c>
    </row>
    <row r="64" spans="1:69" x14ac:dyDescent="0.2">
      <c r="A64" s="10">
        <f t="shared" si="1"/>
        <v>3</v>
      </c>
      <c r="B64" s="21">
        <v>326</v>
      </c>
      <c r="C64" s="4" t="s">
        <v>95</v>
      </c>
      <c r="D64" s="51">
        <v>99.7</v>
      </c>
      <c r="E64" s="51">
        <v>99.9</v>
      </c>
      <c r="F64" s="51">
        <v>100.2</v>
      </c>
      <c r="G64" s="52">
        <v>100.6</v>
      </c>
      <c r="H64" s="52">
        <v>101</v>
      </c>
      <c r="I64" s="52">
        <v>101</v>
      </c>
      <c r="J64" s="52">
        <v>100.1</v>
      </c>
      <c r="K64" s="52">
        <v>100.2</v>
      </c>
      <c r="L64" s="52">
        <v>100.5</v>
      </c>
      <c r="M64" s="52">
        <v>101.4</v>
      </c>
      <c r="N64" s="52">
        <v>101.5</v>
      </c>
      <c r="O64" s="51">
        <v>101.2</v>
      </c>
      <c r="P64" s="23">
        <v>99.4</v>
      </c>
      <c r="Q64" s="23">
        <v>100.2</v>
      </c>
      <c r="R64" s="23">
        <v>100.6</v>
      </c>
      <c r="S64" s="23">
        <v>100.8</v>
      </c>
      <c r="T64" s="11">
        <v>100.8</v>
      </c>
      <c r="U64" s="11">
        <v>101.2</v>
      </c>
      <c r="V64" s="11">
        <v>100.6</v>
      </c>
      <c r="W64" s="11">
        <v>100</v>
      </c>
      <c r="X64" s="11">
        <v>100.6</v>
      </c>
      <c r="Y64" s="11">
        <v>101.4</v>
      </c>
      <c r="Z64" s="11">
        <v>101.7</v>
      </c>
      <c r="AA64" s="11">
        <v>101.1</v>
      </c>
      <c r="AB64" s="11">
        <v>99.2</v>
      </c>
      <c r="AC64" s="11">
        <v>99.7</v>
      </c>
      <c r="AD64" s="11">
        <v>100.6</v>
      </c>
      <c r="AE64" s="11">
        <v>100.8</v>
      </c>
      <c r="AF64" s="11">
        <v>101.4</v>
      </c>
      <c r="AG64" s="11">
        <v>101.1</v>
      </c>
      <c r="AH64" s="11">
        <v>100.3</v>
      </c>
      <c r="AI64" s="11">
        <v>99.8</v>
      </c>
      <c r="AJ64" s="11">
        <v>100.6</v>
      </c>
      <c r="AK64" s="11">
        <v>101.9</v>
      </c>
      <c r="AL64" s="11">
        <v>102.1</v>
      </c>
      <c r="AM64" s="11">
        <v>101.9</v>
      </c>
      <c r="AN64" s="11">
        <v>98.8</v>
      </c>
      <c r="AO64" s="11">
        <v>98.8</v>
      </c>
      <c r="AP64" s="11">
        <v>99.9</v>
      </c>
      <c r="AQ64" s="11">
        <v>100.2</v>
      </c>
      <c r="AR64" s="11">
        <v>100.7</v>
      </c>
      <c r="AS64" s="11">
        <v>100.4</v>
      </c>
      <c r="AT64" s="11">
        <v>99.7</v>
      </c>
      <c r="AU64" s="11">
        <v>98.7</v>
      </c>
      <c r="AV64" s="11">
        <v>99.8</v>
      </c>
      <c r="AW64" s="11">
        <v>101.5</v>
      </c>
      <c r="AX64" s="11">
        <v>102.3</v>
      </c>
      <c r="AY64" s="11">
        <v>102.3</v>
      </c>
      <c r="AZ64" s="11">
        <v>99.6</v>
      </c>
      <c r="BA64" s="11">
        <v>99.8</v>
      </c>
      <c r="BB64" s="11">
        <v>100.6</v>
      </c>
      <c r="BC64" s="11">
        <v>100.7</v>
      </c>
      <c r="BD64" s="11">
        <v>100.4</v>
      </c>
      <c r="BE64" s="11">
        <v>100.1</v>
      </c>
      <c r="BF64" s="11">
        <v>99.8</v>
      </c>
      <c r="BG64" s="11">
        <v>98.9</v>
      </c>
      <c r="BH64" s="11">
        <v>99.1</v>
      </c>
      <c r="BI64" s="11">
        <v>100.5</v>
      </c>
      <c r="BJ64" s="11">
        <v>100.9</v>
      </c>
      <c r="BK64" s="11">
        <v>100.9</v>
      </c>
      <c r="BL64" s="11">
        <v>99.9</v>
      </c>
      <c r="BM64" s="10">
        <v>100.2</v>
      </c>
      <c r="BN64" s="10">
        <v>100.2</v>
      </c>
      <c r="BO64" s="10">
        <v>99.4</v>
      </c>
      <c r="BP64" s="10">
        <v>100.8</v>
      </c>
      <c r="BQ64" s="10">
        <v>100.4</v>
      </c>
    </row>
    <row r="65" spans="1:69" x14ac:dyDescent="0.2">
      <c r="A65" s="10">
        <f t="shared" si="1"/>
        <v>3</v>
      </c>
      <c r="B65" s="21">
        <v>330</v>
      </c>
      <c r="C65" s="4" t="s">
        <v>96</v>
      </c>
      <c r="D65" s="51">
        <v>94.5</v>
      </c>
      <c r="E65" s="51">
        <v>92.4</v>
      </c>
      <c r="F65" s="51">
        <v>94.6</v>
      </c>
      <c r="G65" s="52">
        <v>97</v>
      </c>
      <c r="H65" s="52">
        <v>98.5</v>
      </c>
      <c r="I65" s="52">
        <v>98.6</v>
      </c>
      <c r="J65" s="52">
        <v>93.9</v>
      </c>
      <c r="K65" s="52">
        <v>89.7</v>
      </c>
      <c r="L65" s="52">
        <v>93.8</v>
      </c>
      <c r="M65" s="52">
        <v>96.9</v>
      </c>
      <c r="N65" s="52">
        <v>99</v>
      </c>
      <c r="O65" s="51">
        <v>99</v>
      </c>
      <c r="P65" s="23">
        <v>94.7</v>
      </c>
      <c r="Q65" s="23">
        <v>91.5</v>
      </c>
      <c r="R65" s="23">
        <v>95.5</v>
      </c>
      <c r="S65" s="23">
        <v>97.8</v>
      </c>
      <c r="T65" s="11">
        <v>99.3</v>
      </c>
      <c r="U65" s="11">
        <v>99.2</v>
      </c>
      <c r="V65" s="11">
        <v>94.5</v>
      </c>
      <c r="W65" s="11">
        <v>92.4</v>
      </c>
      <c r="X65" s="11">
        <v>95.1</v>
      </c>
      <c r="Y65" s="11">
        <v>98.5</v>
      </c>
      <c r="Z65" s="11">
        <v>99.5</v>
      </c>
      <c r="AA65" s="11">
        <v>98.6</v>
      </c>
      <c r="AB65" s="11">
        <v>96</v>
      </c>
      <c r="AC65" s="11">
        <v>92.9</v>
      </c>
      <c r="AD65" s="11">
        <v>96.9</v>
      </c>
      <c r="AE65" s="11">
        <v>98.8</v>
      </c>
      <c r="AF65" s="11">
        <v>100.3</v>
      </c>
      <c r="AG65" s="11">
        <v>100.3</v>
      </c>
      <c r="AH65" s="11">
        <v>93.7</v>
      </c>
      <c r="AI65" s="11">
        <v>92.1</v>
      </c>
      <c r="AJ65" s="11">
        <v>96.5</v>
      </c>
      <c r="AK65" s="11">
        <v>98.9</v>
      </c>
      <c r="AL65" s="11">
        <v>100.3</v>
      </c>
      <c r="AM65" s="11">
        <v>100</v>
      </c>
      <c r="AN65" s="11">
        <v>94.1</v>
      </c>
      <c r="AO65" s="11">
        <v>89.7</v>
      </c>
      <c r="AP65" s="11">
        <v>92.7</v>
      </c>
      <c r="AQ65" s="11">
        <v>96.8</v>
      </c>
      <c r="AR65" s="11">
        <v>97.6</v>
      </c>
      <c r="AS65" s="11">
        <v>96.4</v>
      </c>
      <c r="AT65" s="11">
        <v>92</v>
      </c>
      <c r="AU65" s="11">
        <v>89</v>
      </c>
      <c r="AV65" s="11">
        <v>92.8</v>
      </c>
      <c r="AW65" s="11">
        <v>95.5</v>
      </c>
      <c r="AX65" s="11">
        <v>98.2</v>
      </c>
      <c r="AY65" s="11">
        <v>97.5</v>
      </c>
      <c r="AZ65" s="11">
        <v>94.6</v>
      </c>
      <c r="BA65" s="11">
        <v>93.6</v>
      </c>
      <c r="BB65" s="11">
        <v>93.5</v>
      </c>
      <c r="BC65" s="11">
        <v>96.8</v>
      </c>
      <c r="BD65" s="11">
        <v>99.1</v>
      </c>
      <c r="BE65" s="11">
        <v>97.8</v>
      </c>
      <c r="BF65" s="11">
        <v>95.4</v>
      </c>
      <c r="BG65" s="11">
        <v>91.8</v>
      </c>
      <c r="BH65" s="11">
        <v>94.2</v>
      </c>
      <c r="BI65" s="11">
        <v>97.2</v>
      </c>
      <c r="BJ65" s="11">
        <v>99.1</v>
      </c>
      <c r="BK65" s="11">
        <v>98.4</v>
      </c>
      <c r="BL65" s="11">
        <v>96.1</v>
      </c>
      <c r="BM65" s="10">
        <v>93.7</v>
      </c>
      <c r="BN65" s="10">
        <v>94.8</v>
      </c>
      <c r="BO65" s="10">
        <v>95.6</v>
      </c>
      <c r="BP65" s="10">
        <v>97.3</v>
      </c>
      <c r="BQ65" s="10">
        <v>97.7</v>
      </c>
    </row>
    <row r="66" spans="1:69" x14ac:dyDescent="0.2">
      <c r="A66" s="10">
        <f t="shared" si="1"/>
        <v>3</v>
      </c>
      <c r="B66" s="21">
        <v>335</v>
      </c>
      <c r="C66" s="4" t="s">
        <v>97</v>
      </c>
      <c r="D66" s="51">
        <v>97.7</v>
      </c>
      <c r="E66" s="51">
        <v>97.2</v>
      </c>
      <c r="F66" s="51">
        <v>97.1</v>
      </c>
      <c r="G66" s="52">
        <v>98.7</v>
      </c>
      <c r="H66" s="52">
        <v>99.4</v>
      </c>
      <c r="I66" s="52">
        <v>99</v>
      </c>
      <c r="J66" s="52">
        <v>98</v>
      </c>
      <c r="K66" s="52">
        <v>98.1</v>
      </c>
      <c r="L66" s="52">
        <v>99.4</v>
      </c>
      <c r="M66" s="52">
        <v>100</v>
      </c>
      <c r="N66" s="52">
        <v>100.3</v>
      </c>
      <c r="O66" s="51">
        <v>100.2</v>
      </c>
      <c r="P66" s="23">
        <v>98.5</v>
      </c>
      <c r="Q66" s="23">
        <v>97.9</v>
      </c>
      <c r="R66" s="23">
        <v>97.8</v>
      </c>
      <c r="S66" s="23">
        <v>100</v>
      </c>
      <c r="T66" s="11">
        <v>100.1</v>
      </c>
      <c r="U66" s="11">
        <v>99.7</v>
      </c>
      <c r="V66" s="11">
        <v>98</v>
      </c>
      <c r="W66" s="11">
        <v>98.4</v>
      </c>
      <c r="X66" s="11">
        <v>100.1</v>
      </c>
      <c r="Y66" s="11">
        <v>100.6</v>
      </c>
      <c r="Z66" s="11">
        <v>101</v>
      </c>
      <c r="AA66" s="11">
        <v>100.5</v>
      </c>
      <c r="AB66" s="11">
        <v>98.5</v>
      </c>
      <c r="AC66" s="11">
        <v>97.6</v>
      </c>
      <c r="AD66" s="11">
        <v>98.1</v>
      </c>
      <c r="AE66" s="11">
        <v>99.6</v>
      </c>
      <c r="AF66" s="11">
        <v>99.6</v>
      </c>
      <c r="AG66" s="11">
        <v>99.3</v>
      </c>
      <c r="AH66" s="11">
        <v>97.6</v>
      </c>
      <c r="AI66" s="11">
        <v>98.4</v>
      </c>
      <c r="AJ66" s="11">
        <v>99.2</v>
      </c>
      <c r="AK66" s="11">
        <v>100.3</v>
      </c>
      <c r="AL66" s="11">
        <v>100.9</v>
      </c>
      <c r="AM66" s="11">
        <v>100.8</v>
      </c>
      <c r="AN66" s="11">
        <v>98.1</v>
      </c>
      <c r="AO66" s="11">
        <v>97.7</v>
      </c>
      <c r="AP66" s="11">
        <v>97.6</v>
      </c>
      <c r="AQ66" s="11">
        <v>100.4</v>
      </c>
      <c r="AR66" s="11">
        <v>100.6</v>
      </c>
      <c r="AS66" s="11">
        <v>100.5</v>
      </c>
      <c r="AT66" s="11">
        <v>99</v>
      </c>
      <c r="AU66" s="11">
        <v>97.4</v>
      </c>
      <c r="AV66" s="11">
        <v>99.1</v>
      </c>
      <c r="AW66" s="11">
        <v>100</v>
      </c>
      <c r="AX66" s="11">
        <v>100</v>
      </c>
      <c r="AY66" s="11">
        <v>100.6</v>
      </c>
      <c r="AZ66" s="11">
        <v>97.5</v>
      </c>
      <c r="BA66" s="11">
        <v>96.5</v>
      </c>
      <c r="BB66" s="11">
        <v>97.7</v>
      </c>
      <c r="BC66" s="11">
        <v>98.8</v>
      </c>
      <c r="BD66" s="11">
        <v>98.8</v>
      </c>
      <c r="BE66" s="11">
        <v>98.8</v>
      </c>
      <c r="BF66" s="11">
        <v>98.2</v>
      </c>
      <c r="BG66" s="11">
        <v>97.7</v>
      </c>
      <c r="BH66" s="11">
        <v>97.9</v>
      </c>
      <c r="BI66" s="11">
        <v>99.2</v>
      </c>
      <c r="BJ66" s="11">
        <v>100.1</v>
      </c>
      <c r="BK66" s="11">
        <v>99.3</v>
      </c>
      <c r="BL66" s="11">
        <v>97.1</v>
      </c>
      <c r="BM66" s="10">
        <v>96.8</v>
      </c>
      <c r="BN66" s="10">
        <v>96.7</v>
      </c>
      <c r="BO66" s="10">
        <v>99.4</v>
      </c>
      <c r="BP66" s="10">
        <v>95</v>
      </c>
      <c r="BQ66" s="10">
        <v>99.1</v>
      </c>
    </row>
    <row r="67" spans="1:69" x14ac:dyDescent="0.2">
      <c r="A67" s="10">
        <f t="shared" si="1"/>
        <v>3</v>
      </c>
      <c r="B67" s="21">
        <v>336</v>
      </c>
      <c r="C67" s="4" t="s">
        <v>98</v>
      </c>
      <c r="D67" s="51">
        <v>99.2</v>
      </c>
      <c r="E67" s="51">
        <v>99.1</v>
      </c>
      <c r="F67" s="51">
        <v>99.3</v>
      </c>
      <c r="G67" s="52">
        <v>99</v>
      </c>
      <c r="H67" s="52">
        <v>100</v>
      </c>
      <c r="I67" s="52">
        <v>100.2</v>
      </c>
      <c r="J67" s="52">
        <v>99.9</v>
      </c>
      <c r="K67" s="52">
        <v>99.2</v>
      </c>
      <c r="L67" s="52">
        <v>99.7</v>
      </c>
      <c r="M67" s="52">
        <v>100.5</v>
      </c>
      <c r="N67" s="52">
        <v>101.1</v>
      </c>
      <c r="O67" s="51">
        <v>101.1</v>
      </c>
      <c r="P67" s="23">
        <v>99</v>
      </c>
      <c r="Q67" s="23">
        <v>98.7</v>
      </c>
      <c r="R67" s="23">
        <v>99.6</v>
      </c>
      <c r="S67" s="23">
        <v>99.9</v>
      </c>
      <c r="T67" s="11">
        <v>100.4</v>
      </c>
      <c r="U67" s="11">
        <v>100.5</v>
      </c>
      <c r="V67" s="11">
        <v>99.8</v>
      </c>
      <c r="W67" s="11">
        <v>99.6</v>
      </c>
      <c r="X67" s="11">
        <v>100.3</v>
      </c>
      <c r="Y67" s="11">
        <v>101.5</v>
      </c>
      <c r="Z67" s="11">
        <v>101.6</v>
      </c>
      <c r="AA67" s="11">
        <v>101.6</v>
      </c>
      <c r="AB67" s="11">
        <v>99.6</v>
      </c>
      <c r="AC67" s="11">
        <v>99.6</v>
      </c>
      <c r="AD67" s="11">
        <v>99.9</v>
      </c>
      <c r="AE67" s="11">
        <v>99.7</v>
      </c>
      <c r="AF67" s="11">
        <v>100.9</v>
      </c>
      <c r="AG67" s="11">
        <v>101.5</v>
      </c>
      <c r="AH67" s="11">
        <v>100.6</v>
      </c>
      <c r="AI67" s="11">
        <v>99.8</v>
      </c>
      <c r="AJ67" s="11">
        <v>100.2</v>
      </c>
      <c r="AK67" s="11">
        <v>101.4</v>
      </c>
      <c r="AL67" s="11">
        <v>101.2</v>
      </c>
      <c r="AM67" s="11">
        <v>101.3</v>
      </c>
      <c r="AN67" s="11">
        <v>98.6</v>
      </c>
      <c r="AO67" s="11">
        <v>98.6</v>
      </c>
      <c r="AP67" s="11">
        <v>99.1</v>
      </c>
      <c r="AQ67" s="11">
        <v>99.5</v>
      </c>
      <c r="AR67" s="11">
        <v>99.9</v>
      </c>
      <c r="AS67" s="11">
        <v>99.1</v>
      </c>
      <c r="AT67" s="11">
        <v>98.4</v>
      </c>
      <c r="AU67" s="11">
        <v>97</v>
      </c>
      <c r="AV67" s="11">
        <v>97.3</v>
      </c>
      <c r="AW67" s="11">
        <v>99.5</v>
      </c>
      <c r="AX67" s="11">
        <v>100.2</v>
      </c>
      <c r="AY67" s="11">
        <v>100.3</v>
      </c>
      <c r="AZ67" s="11">
        <v>99.4</v>
      </c>
      <c r="BA67" s="11">
        <v>98.8</v>
      </c>
      <c r="BB67" s="11">
        <v>98.8</v>
      </c>
      <c r="BC67" s="11">
        <v>99.2</v>
      </c>
      <c r="BD67" s="11">
        <v>98.6</v>
      </c>
      <c r="BE67" s="11">
        <v>98.4</v>
      </c>
      <c r="BF67" s="11">
        <v>97.9</v>
      </c>
      <c r="BG67" s="11">
        <v>96.8</v>
      </c>
      <c r="BH67" s="11">
        <v>97.2</v>
      </c>
      <c r="BI67" s="11">
        <v>98.7</v>
      </c>
      <c r="BJ67" s="11">
        <v>98.7</v>
      </c>
      <c r="BK67" s="11">
        <v>98.1</v>
      </c>
      <c r="BL67" s="11">
        <v>99.5</v>
      </c>
      <c r="BM67" s="10">
        <v>99.3</v>
      </c>
      <c r="BN67" s="10">
        <v>99.6</v>
      </c>
      <c r="BO67" s="10">
        <v>100.2</v>
      </c>
      <c r="BP67" s="10">
        <v>98.3</v>
      </c>
      <c r="BQ67" s="10">
        <v>97.9</v>
      </c>
    </row>
    <row r="68" spans="1:69" x14ac:dyDescent="0.2">
      <c r="A68" s="10">
        <f t="shared" si="1"/>
        <v>3</v>
      </c>
      <c r="B68" s="21">
        <v>338</v>
      </c>
      <c r="C68" s="4" t="s">
        <v>99</v>
      </c>
      <c r="D68" s="51">
        <v>98.5</v>
      </c>
      <c r="E68" s="51">
        <v>98.7</v>
      </c>
      <c r="F68" s="51">
        <v>99.3</v>
      </c>
      <c r="G68" s="52">
        <v>100.1</v>
      </c>
      <c r="H68" s="52">
        <v>100.1</v>
      </c>
      <c r="I68" s="52">
        <v>100.2</v>
      </c>
      <c r="J68" s="52">
        <v>99.2</v>
      </c>
      <c r="K68" s="52">
        <v>97.9</v>
      </c>
      <c r="L68" s="52">
        <v>99.2</v>
      </c>
      <c r="M68" s="52">
        <v>100</v>
      </c>
      <c r="N68" s="52">
        <v>100.3</v>
      </c>
      <c r="O68" s="51">
        <v>100.5</v>
      </c>
      <c r="P68" s="23">
        <v>99.4</v>
      </c>
      <c r="Q68" s="23">
        <v>99.3</v>
      </c>
      <c r="R68" s="23">
        <v>99.2</v>
      </c>
      <c r="S68" s="23">
        <v>99.8</v>
      </c>
      <c r="T68" s="11">
        <v>100.4</v>
      </c>
      <c r="U68" s="11">
        <v>100.5</v>
      </c>
      <c r="V68" s="11">
        <v>99.6</v>
      </c>
      <c r="W68" s="11">
        <v>98.9</v>
      </c>
      <c r="X68" s="11">
        <v>99.1</v>
      </c>
      <c r="Y68" s="11">
        <v>100.3</v>
      </c>
      <c r="Z68" s="11">
        <v>100.5</v>
      </c>
      <c r="AA68" s="11">
        <v>100.4</v>
      </c>
      <c r="AB68" s="11">
        <v>98.8</v>
      </c>
      <c r="AC68" s="11">
        <v>98.8</v>
      </c>
      <c r="AD68" s="11">
        <v>99.6</v>
      </c>
      <c r="AE68" s="11">
        <v>99.6</v>
      </c>
      <c r="AF68" s="11">
        <v>99.5</v>
      </c>
      <c r="AG68" s="11">
        <v>99.7</v>
      </c>
      <c r="AH68" s="11">
        <v>98.8</v>
      </c>
      <c r="AI68" s="11">
        <v>98.2</v>
      </c>
      <c r="AJ68" s="11">
        <v>99.5</v>
      </c>
      <c r="AK68" s="11">
        <v>100.7</v>
      </c>
      <c r="AL68" s="11">
        <v>100.4</v>
      </c>
      <c r="AM68" s="11">
        <v>100.4</v>
      </c>
      <c r="AN68" s="11">
        <v>99.1</v>
      </c>
      <c r="AO68" s="11">
        <v>98.1</v>
      </c>
      <c r="AP68" s="11">
        <v>98.7</v>
      </c>
      <c r="AQ68" s="11">
        <v>99.7</v>
      </c>
      <c r="AR68" s="11">
        <v>99.8</v>
      </c>
      <c r="AS68" s="11">
        <v>99.1</v>
      </c>
      <c r="AT68" s="11">
        <v>98.7</v>
      </c>
      <c r="AU68" s="11">
        <v>97.3</v>
      </c>
      <c r="AV68" s="11">
        <v>99.2</v>
      </c>
      <c r="AW68" s="11">
        <v>100.5</v>
      </c>
      <c r="AX68" s="11">
        <v>100.9</v>
      </c>
      <c r="AY68" s="11">
        <v>100.6</v>
      </c>
      <c r="AZ68" s="11">
        <v>98.8</v>
      </c>
      <c r="BA68" s="11">
        <v>99</v>
      </c>
      <c r="BB68" s="11">
        <v>99.2</v>
      </c>
      <c r="BC68" s="11">
        <v>100.2</v>
      </c>
      <c r="BD68" s="11">
        <v>100.9</v>
      </c>
      <c r="BE68" s="11">
        <v>100.6</v>
      </c>
      <c r="BF68" s="11">
        <v>100.4</v>
      </c>
      <c r="BG68" s="11">
        <v>99.7</v>
      </c>
      <c r="BH68" s="11">
        <v>100.2</v>
      </c>
      <c r="BI68" s="11">
        <v>100.7</v>
      </c>
      <c r="BJ68" s="11">
        <v>101.2</v>
      </c>
      <c r="BK68" s="11">
        <v>101.4</v>
      </c>
      <c r="BL68" s="11">
        <v>99</v>
      </c>
      <c r="BM68" s="10">
        <v>98.2</v>
      </c>
      <c r="BN68" s="10">
        <v>98.3</v>
      </c>
      <c r="BO68" s="10">
        <v>97.6</v>
      </c>
      <c r="BP68" s="10">
        <v>98.8</v>
      </c>
      <c r="BQ68" s="10">
        <v>98.2</v>
      </c>
    </row>
    <row r="69" spans="1:69" x14ac:dyDescent="0.2">
      <c r="A69" s="10">
        <f t="shared" si="1"/>
        <v>3</v>
      </c>
      <c r="B69" s="21">
        <v>340</v>
      </c>
      <c r="C69" s="4" t="s">
        <v>100</v>
      </c>
      <c r="D69" s="51">
        <v>96.6</v>
      </c>
      <c r="E69" s="51">
        <v>95.6</v>
      </c>
      <c r="F69" s="51">
        <v>95.3</v>
      </c>
      <c r="G69" s="52">
        <v>99.5</v>
      </c>
      <c r="H69" s="52">
        <v>100.3</v>
      </c>
      <c r="I69" s="52">
        <v>99.9</v>
      </c>
      <c r="J69" s="52">
        <v>99.5</v>
      </c>
      <c r="K69" s="52">
        <v>98.9</v>
      </c>
      <c r="L69" s="52">
        <v>99.2</v>
      </c>
      <c r="M69" s="52">
        <v>99.2</v>
      </c>
      <c r="N69" s="52">
        <v>99.9</v>
      </c>
      <c r="O69" s="51">
        <v>99.7</v>
      </c>
      <c r="P69" s="23">
        <v>96.9</v>
      </c>
      <c r="Q69" s="23">
        <v>95.8</v>
      </c>
      <c r="R69" s="23">
        <v>95.7</v>
      </c>
      <c r="S69" s="23">
        <v>99.5</v>
      </c>
      <c r="T69" s="11">
        <v>98.9</v>
      </c>
      <c r="U69" s="11">
        <v>99.2</v>
      </c>
      <c r="V69" s="11">
        <v>99.2</v>
      </c>
      <c r="W69" s="11">
        <v>98.6</v>
      </c>
      <c r="X69" s="11">
        <v>98.5</v>
      </c>
      <c r="Y69" s="11">
        <v>99.2</v>
      </c>
      <c r="Z69" s="11">
        <v>99.9</v>
      </c>
      <c r="AA69" s="11">
        <v>99.9</v>
      </c>
      <c r="AB69" s="11">
        <v>98.2</v>
      </c>
      <c r="AC69" s="11">
        <v>96.8</v>
      </c>
      <c r="AD69" s="11">
        <v>96.1</v>
      </c>
      <c r="AE69" s="11">
        <v>100</v>
      </c>
      <c r="AF69" s="11">
        <v>100.6</v>
      </c>
      <c r="AG69" s="11">
        <v>100</v>
      </c>
      <c r="AH69" s="11">
        <v>99</v>
      </c>
      <c r="AI69" s="11">
        <v>98.8</v>
      </c>
      <c r="AJ69" s="11">
        <v>99.1</v>
      </c>
      <c r="AK69" s="11">
        <v>99.7</v>
      </c>
      <c r="AL69" s="11">
        <v>100.3</v>
      </c>
      <c r="AM69" s="11">
        <v>100.4</v>
      </c>
      <c r="AN69" s="11">
        <v>98.2</v>
      </c>
      <c r="AO69" s="11">
        <v>95.8</v>
      </c>
      <c r="AP69" s="11">
        <v>95.6</v>
      </c>
      <c r="AQ69" s="11">
        <v>100.2</v>
      </c>
      <c r="AR69" s="11">
        <v>99.8</v>
      </c>
      <c r="AS69" s="11">
        <v>99.8</v>
      </c>
      <c r="AT69" s="11">
        <v>99.1</v>
      </c>
      <c r="AU69" s="11">
        <v>98</v>
      </c>
      <c r="AV69" s="11">
        <v>98.7</v>
      </c>
      <c r="AW69" s="11">
        <v>98.7</v>
      </c>
      <c r="AX69" s="11">
        <v>99.5</v>
      </c>
      <c r="AY69" s="11">
        <v>99.9</v>
      </c>
      <c r="AZ69" s="11">
        <v>97.4</v>
      </c>
      <c r="BA69" s="11">
        <v>96.1</v>
      </c>
      <c r="BB69" s="11">
        <v>95.9</v>
      </c>
      <c r="BC69" s="11">
        <v>100.2</v>
      </c>
      <c r="BD69" s="11">
        <v>100.3</v>
      </c>
      <c r="BE69" s="11">
        <v>99.5</v>
      </c>
      <c r="BF69" s="11">
        <v>99</v>
      </c>
      <c r="BG69" s="11">
        <v>98.5</v>
      </c>
      <c r="BH69" s="11">
        <v>99.7</v>
      </c>
      <c r="BI69" s="11">
        <v>99.2</v>
      </c>
      <c r="BJ69" s="11">
        <v>100.4</v>
      </c>
      <c r="BK69" s="11">
        <v>100.2</v>
      </c>
      <c r="BL69" s="11">
        <v>98.7</v>
      </c>
      <c r="BM69" s="10">
        <v>98.9</v>
      </c>
      <c r="BN69" s="10">
        <v>98.2</v>
      </c>
      <c r="BO69" s="10">
        <v>102.9</v>
      </c>
      <c r="BP69" s="10">
        <v>100.2</v>
      </c>
      <c r="BQ69" s="10">
        <v>99.3</v>
      </c>
    </row>
    <row r="70" spans="1:69" x14ac:dyDescent="0.2">
      <c r="A70" s="10">
        <f t="shared" si="1"/>
        <v>3</v>
      </c>
      <c r="B70" s="21">
        <v>341</v>
      </c>
      <c r="C70" s="4" t="s">
        <v>101</v>
      </c>
      <c r="D70" s="51">
        <v>100.3</v>
      </c>
      <c r="E70" s="51">
        <v>100.6</v>
      </c>
      <c r="F70" s="51">
        <v>100.8</v>
      </c>
      <c r="G70" s="52">
        <v>101.2</v>
      </c>
      <c r="H70" s="52">
        <v>101.4</v>
      </c>
      <c r="I70" s="52">
        <v>101.7</v>
      </c>
      <c r="J70" s="52">
        <v>101.9</v>
      </c>
      <c r="K70" s="52">
        <v>102</v>
      </c>
      <c r="L70" s="52">
        <v>102.3</v>
      </c>
      <c r="M70" s="52">
        <v>102.3</v>
      </c>
      <c r="N70" s="52">
        <v>102.9</v>
      </c>
      <c r="O70" s="51">
        <v>103.6</v>
      </c>
      <c r="P70" s="23">
        <v>100.4</v>
      </c>
      <c r="Q70" s="23">
        <v>100.3</v>
      </c>
      <c r="R70" s="23">
        <v>100.5</v>
      </c>
      <c r="S70" s="23">
        <v>100.7</v>
      </c>
      <c r="T70" s="11">
        <v>100.9</v>
      </c>
      <c r="U70" s="11">
        <v>101.1</v>
      </c>
      <c r="V70" s="11">
        <v>101.2</v>
      </c>
      <c r="W70" s="11">
        <v>101.5</v>
      </c>
      <c r="X70" s="11">
        <v>101.6</v>
      </c>
      <c r="Y70" s="11">
        <v>101.4</v>
      </c>
      <c r="Z70" s="11">
        <v>101.9</v>
      </c>
      <c r="AA70" s="11">
        <v>102.4</v>
      </c>
      <c r="AB70" s="11">
        <v>100.5</v>
      </c>
      <c r="AC70" s="11">
        <v>100.4</v>
      </c>
      <c r="AD70" s="11">
        <v>100.3</v>
      </c>
      <c r="AE70" s="11">
        <v>100.6</v>
      </c>
      <c r="AF70" s="11">
        <v>100.8</v>
      </c>
      <c r="AG70" s="11">
        <v>100.9</v>
      </c>
      <c r="AH70" s="11">
        <v>100.7</v>
      </c>
      <c r="AI70" s="11">
        <v>100.5</v>
      </c>
      <c r="AJ70" s="11">
        <v>101.3</v>
      </c>
      <c r="AK70" s="11">
        <v>101.5</v>
      </c>
      <c r="AL70" s="11">
        <v>101.6</v>
      </c>
      <c r="AM70" s="11">
        <v>101.6</v>
      </c>
      <c r="AN70" s="11">
        <v>100.2</v>
      </c>
      <c r="AO70" s="11">
        <v>101</v>
      </c>
      <c r="AP70" s="11">
        <v>101.6</v>
      </c>
      <c r="AQ70" s="11">
        <v>102</v>
      </c>
      <c r="AR70" s="11">
        <v>102.1</v>
      </c>
      <c r="AS70" s="11">
        <v>102.3</v>
      </c>
      <c r="AT70" s="11">
        <v>102.9</v>
      </c>
      <c r="AU70" s="11">
        <v>102.9</v>
      </c>
      <c r="AV70" s="11">
        <v>102.6</v>
      </c>
      <c r="AW70" s="11">
        <v>103.5</v>
      </c>
      <c r="AX70" s="11">
        <v>103.4</v>
      </c>
      <c r="AY70" s="11">
        <v>103.5</v>
      </c>
      <c r="AZ70" s="11">
        <v>100.5</v>
      </c>
      <c r="BA70" s="11">
        <v>101.4</v>
      </c>
      <c r="BB70" s="11">
        <v>102</v>
      </c>
      <c r="BC70" s="11">
        <v>102.5</v>
      </c>
      <c r="BD70" s="11">
        <v>102.6</v>
      </c>
      <c r="BE70" s="11">
        <v>103.1</v>
      </c>
      <c r="BF70" s="11">
        <v>103.5</v>
      </c>
      <c r="BG70" s="11">
        <v>103.7</v>
      </c>
      <c r="BH70" s="11">
        <v>104</v>
      </c>
      <c r="BI70" s="11">
        <v>104.7</v>
      </c>
      <c r="BJ70" s="11">
        <v>105.1</v>
      </c>
      <c r="BK70" s="11">
        <v>105</v>
      </c>
      <c r="BL70" s="11">
        <v>99.8</v>
      </c>
      <c r="BM70" s="10">
        <v>100.1</v>
      </c>
      <c r="BN70" s="10">
        <v>100.5</v>
      </c>
      <c r="BO70" s="10">
        <v>100.9</v>
      </c>
      <c r="BP70" s="10">
        <v>100.9</v>
      </c>
      <c r="BQ70" s="10">
        <v>100.9</v>
      </c>
    </row>
    <row r="71" spans="1:69" x14ac:dyDescent="0.2">
      <c r="A71" s="10">
        <f t="shared" si="1"/>
        <v>3</v>
      </c>
      <c r="B71" s="21">
        <v>342</v>
      </c>
      <c r="C71" s="4" t="s">
        <v>102</v>
      </c>
      <c r="D71" s="51">
        <v>100.2</v>
      </c>
      <c r="E71" s="51">
        <v>100.7</v>
      </c>
      <c r="F71" s="51">
        <v>100.5</v>
      </c>
      <c r="G71" s="52">
        <v>100.7</v>
      </c>
      <c r="H71" s="52">
        <v>100.8</v>
      </c>
      <c r="I71" s="52">
        <v>100.5</v>
      </c>
      <c r="J71" s="52">
        <v>100.1</v>
      </c>
      <c r="K71" s="52">
        <v>100.4</v>
      </c>
      <c r="L71" s="52">
        <v>101</v>
      </c>
      <c r="M71" s="52">
        <v>101.3</v>
      </c>
      <c r="N71" s="52">
        <v>101.4</v>
      </c>
      <c r="O71" s="51">
        <v>101.1</v>
      </c>
      <c r="P71" s="23">
        <v>99.7</v>
      </c>
      <c r="Q71" s="23">
        <v>99.5</v>
      </c>
      <c r="R71" s="23">
        <v>99.7</v>
      </c>
      <c r="S71" s="23">
        <v>100.1</v>
      </c>
      <c r="T71" s="11">
        <v>100.2</v>
      </c>
      <c r="U71" s="11">
        <v>100.6</v>
      </c>
      <c r="V71" s="11">
        <v>100.2</v>
      </c>
      <c r="W71" s="11">
        <v>99.1</v>
      </c>
      <c r="X71" s="11">
        <v>99.8</v>
      </c>
      <c r="Y71" s="11">
        <v>100.5</v>
      </c>
      <c r="Z71" s="11">
        <v>101.1</v>
      </c>
      <c r="AA71" s="11">
        <v>101.1</v>
      </c>
      <c r="AB71" s="11">
        <v>99.7</v>
      </c>
      <c r="AC71" s="11">
        <v>99.7</v>
      </c>
      <c r="AD71" s="11">
        <v>100</v>
      </c>
      <c r="AE71" s="11">
        <v>100.4</v>
      </c>
      <c r="AF71" s="11">
        <v>100.7</v>
      </c>
      <c r="AG71" s="11">
        <v>100.9</v>
      </c>
      <c r="AH71" s="11">
        <v>101</v>
      </c>
      <c r="AI71" s="11">
        <v>101</v>
      </c>
      <c r="AJ71" s="11">
        <v>101.5</v>
      </c>
      <c r="AK71" s="11">
        <v>101.6</v>
      </c>
      <c r="AL71" s="11">
        <v>101.6</v>
      </c>
      <c r="AM71" s="11">
        <v>101.7</v>
      </c>
      <c r="AN71" s="11">
        <v>99.8</v>
      </c>
      <c r="AO71" s="11">
        <v>99.5</v>
      </c>
      <c r="AP71" s="11">
        <v>100.2</v>
      </c>
      <c r="AQ71" s="11">
        <v>100.4</v>
      </c>
      <c r="AR71" s="11">
        <v>100.8</v>
      </c>
      <c r="AS71" s="11">
        <v>100.6</v>
      </c>
      <c r="AT71" s="11">
        <v>100.6</v>
      </c>
      <c r="AU71" s="11">
        <v>100.7</v>
      </c>
      <c r="AV71" s="11">
        <v>100.4</v>
      </c>
      <c r="AW71" s="11">
        <v>101.2</v>
      </c>
      <c r="AX71" s="11">
        <v>101.6</v>
      </c>
      <c r="AY71" s="11">
        <v>101.8</v>
      </c>
      <c r="AZ71" s="11">
        <v>100.6</v>
      </c>
      <c r="BA71" s="11">
        <v>100.4</v>
      </c>
      <c r="BB71" s="11">
        <v>101.3</v>
      </c>
      <c r="BC71" s="11">
        <v>101.4</v>
      </c>
      <c r="BD71" s="11">
        <v>101.1</v>
      </c>
      <c r="BE71" s="11">
        <v>101.8</v>
      </c>
      <c r="BF71" s="11">
        <v>101.8</v>
      </c>
      <c r="BG71" s="11">
        <v>101.4</v>
      </c>
      <c r="BH71" s="11">
        <v>101.5</v>
      </c>
      <c r="BI71" s="11">
        <v>101.9</v>
      </c>
      <c r="BJ71" s="11">
        <v>102.2</v>
      </c>
      <c r="BK71" s="11">
        <v>101</v>
      </c>
      <c r="BL71" s="11">
        <v>99.8</v>
      </c>
      <c r="BM71" s="10">
        <v>100.7</v>
      </c>
      <c r="BN71" s="10">
        <v>100.8</v>
      </c>
      <c r="BO71" s="10">
        <v>100.5</v>
      </c>
      <c r="BP71" s="10">
        <v>100.3</v>
      </c>
      <c r="BQ71" s="10">
        <v>100.9</v>
      </c>
    </row>
    <row r="72" spans="1:69" x14ac:dyDescent="0.2">
      <c r="A72" s="10">
        <f t="shared" si="1"/>
        <v>3</v>
      </c>
      <c r="B72" s="21">
        <v>400</v>
      </c>
      <c r="C72" s="4" t="s">
        <v>103</v>
      </c>
      <c r="D72" s="51">
        <v>100</v>
      </c>
      <c r="E72" s="51">
        <v>100.3</v>
      </c>
      <c r="F72" s="51">
        <v>101</v>
      </c>
      <c r="G72" s="52">
        <v>100.7</v>
      </c>
      <c r="H72" s="52">
        <v>100.6</v>
      </c>
      <c r="I72" s="52">
        <v>100.7</v>
      </c>
      <c r="J72" s="52">
        <v>100.7</v>
      </c>
      <c r="K72" s="52">
        <v>100.8</v>
      </c>
      <c r="L72" s="52">
        <v>100.9</v>
      </c>
      <c r="M72" s="52">
        <v>101</v>
      </c>
      <c r="N72" s="52">
        <v>101</v>
      </c>
      <c r="O72" s="51">
        <v>101</v>
      </c>
      <c r="P72" s="23">
        <v>99.8</v>
      </c>
      <c r="Q72" s="23">
        <v>100.2</v>
      </c>
      <c r="R72" s="23">
        <v>100.3</v>
      </c>
      <c r="S72" s="23">
        <v>100.4</v>
      </c>
      <c r="T72" s="11">
        <v>100.5</v>
      </c>
      <c r="U72" s="11">
        <v>100.5</v>
      </c>
      <c r="V72" s="11">
        <v>100.7</v>
      </c>
      <c r="W72" s="11">
        <v>100.8</v>
      </c>
      <c r="X72" s="11">
        <v>100.8</v>
      </c>
      <c r="Y72" s="11">
        <v>100.7</v>
      </c>
      <c r="Z72" s="11">
        <v>101</v>
      </c>
      <c r="AA72" s="11">
        <v>101.1</v>
      </c>
      <c r="AB72" s="11">
        <v>100.3</v>
      </c>
      <c r="AC72" s="11">
        <v>100.9</v>
      </c>
      <c r="AD72" s="11">
        <v>101.1</v>
      </c>
      <c r="AE72" s="11">
        <v>101.4</v>
      </c>
      <c r="AF72" s="11">
        <v>101.5</v>
      </c>
      <c r="AG72" s="11">
        <v>101.5</v>
      </c>
      <c r="AH72" s="11">
        <v>101.7</v>
      </c>
      <c r="AI72" s="11">
        <v>101.7</v>
      </c>
      <c r="AJ72" s="11">
        <v>102.4</v>
      </c>
      <c r="AK72" s="11">
        <v>102.6</v>
      </c>
      <c r="AL72" s="11">
        <v>102.8</v>
      </c>
      <c r="AM72" s="11">
        <v>102.8</v>
      </c>
      <c r="AN72" s="11">
        <v>100.2</v>
      </c>
      <c r="AO72" s="11">
        <v>100.9</v>
      </c>
      <c r="AP72" s="11">
        <v>101.3</v>
      </c>
      <c r="AQ72" s="11">
        <v>101.7</v>
      </c>
      <c r="AR72" s="11">
        <v>101.5</v>
      </c>
      <c r="AS72" s="11">
        <v>101.2</v>
      </c>
      <c r="AT72" s="11">
        <v>101.8</v>
      </c>
      <c r="AU72" s="11">
        <v>101.9</v>
      </c>
      <c r="AV72" s="11">
        <v>102.6</v>
      </c>
      <c r="AW72" s="11">
        <v>102.9</v>
      </c>
      <c r="AX72" s="11">
        <v>103.4</v>
      </c>
      <c r="AY72" s="11">
        <v>103.6</v>
      </c>
      <c r="AZ72" s="11">
        <v>100.7</v>
      </c>
      <c r="BA72" s="11">
        <v>101.1</v>
      </c>
      <c r="BB72" s="11">
        <v>101.3</v>
      </c>
      <c r="BC72" s="11">
        <v>101.6</v>
      </c>
      <c r="BD72" s="11">
        <v>102.1</v>
      </c>
      <c r="BE72" s="11">
        <v>102.2</v>
      </c>
      <c r="BF72" s="11">
        <v>102.7</v>
      </c>
      <c r="BG72" s="11">
        <v>103</v>
      </c>
      <c r="BH72" s="11">
        <v>103.5</v>
      </c>
      <c r="BI72" s="11">
        <v>104.1</v>
      </c>
      <c r="BJ72" s="11">
        <v>104.6</v>
      </c>
      <c r="BK72" s="11">
        <v>104.1</v>
      </c>
      <c r="BL72" s="11">
        <v>100.7</v>
      </c>
      <c r="BM72" s="10">
        <v>101.5</v>
      </c>
      <c r="BN72" s="10">
        <v>101.5</v>
      </c>
      <c r="BO72" s="10">
        <v>102.4</v>
      </c>
      <c r="BP72" s="10">
        <v>102.2</v>
      </c>
      <c r="BQ72" s="10">
        <v>102.7</v>
      </c>
    </row>
    <row r="73" spans="1:69" x14ac:dyDescent="0.2">
      <c r="A73" s="10">
        <f t="shared" si="1"/>
        <v>3</v>
      </c>
      <c r="B73" s="21">
        <v>401</v>
      </c>
      <c r="C73" s="4" t="s">
        <v>104</v>
      </c>
      <c r="D73" s="51">
        <v>100.1</v>
      </c>
      <c r="E73" s="51">
        <v>100.4</v>
      </c>
      <c r="F73" s="51">
        <v>100.5</v>
      </c>
      <c r="G73" s="52">
        <v>100.4</v>
      </c>
      <c r="H73" s="52">
        <v>101.1</v>
      </c>
      <c r="I73" s="52">
        <v>101.2</v>
      </c>
      <c r="J73" s="52">
        <v>101.1</v>
      </c>
      <c r="K73" s="52">
        <v>101</v>
      </c>
      <c r="L73" s="52">
        <v>101.1</v>
      </c>
      <c r="M73" s="52">
        <v>101</v>
      </c>
      <c r="N73" s="52">
        <v>101.3</v>
      </c>
      <c r="O73" s="51">
        <v>100.8</v>
      </c>
      <c r="P73" s="23">
        <v>99.8</v>
      </c>
      <c r="Q73" s="23">
        <v>100.1</v>
      </c>
      <c r="R73" s="23">
        <v>100.4</v>
      </c>
      <c r="S73" s="23">
        <v>100.4</v>
      </c>
      <c r="T73" s="11">
        <v>100.5</v>
      </c>
      <c r="U73" s="11">
        <v>100.3</v>
      </c>
      <c r="V73" s="11">
        <v>100.4</v>
      </c>
      <c r="W73" s="11">
        <v>100.1</v>
      </c>
      <c r="X73" s="11">
        <v>100.2</v>
      </c>
      <c r="Y73" s="11">
        <v>100.5</v>
      </c>
      <c r="Z73" s="11">
        <v>100.6</v>
      </c>
      <c r="AA73" s="11">
        <v>100.8</v>
      </c>
      <c r="AB73" s="11">
        <v>100</v>
      </c>
      <c r="AC73" s="11">
        <v>100.5</v>
      </c>
      <c r="AD73" s="11">
        <v>101</v>
      </c>
      <c r="AE73" s="11">
        <v>100.9</v>
      </c>
      <c r="AF73" s="11">
        <v>101.4</v>
      </c>
      <c r="AG73" s="11">
        <v>101.7</v>
      </c>
      <c r="AH73" s="11">
        <v>101.6</v>
      </c>
      <c r="AI73" s="11">
        <v>101.1</v>
      </c>
      <c r="AJ73" s="11">
        <v>101.8</v>
      </c>
      <c r="AK73" s="11">
        <v>101.5</v>
      </c>
      <c r="AL73" s="11">
        <v>101.9</v>
      </c>
      <c r="AM73" s="11">
        <v>101.9</v>
      </c>
      <c r="AN73" s="11">
        <v>100.5</v>
      </c>
      <c r="AO73" s="11">
        <v>100.8</v>
      </c>
      <c r="AP73" s="11">
        <v>101.1</v>
      </c>
      <c r="AQ73" s="11">
        <v>100.9</v>
      </c>
      <c r="AR73" s="11">
        <v>101.4</v>
      </c>
      <c r="AS73" s="11">
        <v>101.5</v>
      </c>
      <c r="AT73" s="11">
        <v>101.3</v>
      </c>
      <c r="AU73" s="11">
        <v>101.3</v>
      </c>
      <c r="AV73" s="11">
        <v>101.7</v>
      </c>
      <c r="AW73" s="11">
        <v>102.1</v>
      </c>
      <c r="AX73" s="11">
        <v>102.3</v>
      </c>
      <c r="AY73" s="11">
        <v>102.6</v>
      </c>
      <c r="AZ73" s="11">
        <v>100.3</v>
      </c>
      <c r="BA73" s="11">
        <v>100.9</v>
      </c>
      <c r="BB73" s="11">
        <v>100.9</v>
      </c>
      <c r="BC73" s="11">
        <v>101.4</v>
      </c>
      <c r="BD73" s="11">
        <v>102.3</v>
      </c>
      <c r="BE73" s="11">
        <v>102</v>
      </c>
      <c r="BF73" s="11">
        <v>102.1</v>
      </c>
      <c r="BG73" s="11">
        <v>101.7</v>
      </c>
      <c r="BH73" s="11">
        <v>102.1</v>
      </c>
      <c r="BI73" s="11">
        <v>102.1</v>
      </c>
      <c r="BJ73" s="11">
        <v>103.3</v>
      </c>
      <c r="BK73" s="11">
        <v>102.5</v>
      </c>
      <c r="BL73" s="11">
        <v>100</v>
      </c>
      <c r="BM73" s="10">
        <v>100.9</v>
      </c>
      <c r="BN73" s="10">
        <v>101.6</v>
      </c>
      <c r="BO73" s="10">
        <v>102.2</v>
      </c>
      <c r="BP73" s="10">
        <v>103.4</v>
      </c>
      <c r="BQ73" s="10">
        <v>102.9</v>
      </c>
    </row>
    <row r="74" spans="1:69" x14ac:dyDescent="0.2">
      <c r="A74" s="10">
        <f t="shared" si="1"/>
        <v>3</v>
      </c>
      <c r="B74" s="21">
        <v>402</v>
      </c>
      <c r="C74" s="4" t="s">
        <v>105</v>
      </c>
      <c r="D74" s="51">
        <v>99.8</v>
      </c>
      <c r="E74" s="51">
        <v>99.9</v>
      </c>
      <c r="F74" s="51">
        <v>100.1</v>
      </c>
      <c r="G74" s="52">
        <v>100.2</v>
      </c>
      <c r="H74" s="52">
        <v>101.1</v>
      </c>
      <c r="I74" s="52">
        <v>101.7</v>
      </c>
      <c r="J74" s="52">
        <v>101.8</v>
      </c>
      <c r="K74" s="52">
        <v>101</v>
      </c>
      <c r="L74" s="52">
        <v>101.7</v>
      </c>
      <c r="M74" s="52">
        <v>101.6</v>
      </c>
      <c r="N74" s="52">
        <v>101.6</v>
      </c>
      <c r="O74" s="51">
        <v>102</v>
      </c>
      <c r="P74" s="23">
        <v>100.1</v>
      </c>
      <c r="Q74" s="23">
        <v>100.1</v>
      </c>
      <c r="R74" s="23">
        <v>100.8</v>
      </c>
      <c r="S74" s="23">
        <v>100.9</v>
      </c>
      <c r="T74" s="11">
        <v>101</v>
      </c>
      <c r="U74" s="11">
        <v>100.7</v>
      </c>
      <c r="V74" s="11">
        <v>100</v>
      </c>
      <c r="W74" s="11">
        <v>100.3</v>
      </c>
      <c r="X74" s="11">
        <v>100.4</v>
      </c>
      <c r="Y74" s="11">
        <v>100.5</v>
      </c>
      <c r="Z74" s="11">
        <v>100.7</v>
      </c>
      <c r="AA74" s="11">
        <v>100.8</v>
      </c>
      <c r="AB74" s="11">
        <v>100.5</v>
      </c>
      <c r="AC74" s="11">
        <v>100.6</v>
      </c>
      <c r="AD74" s="11">
        <v>100.7</v>
      </c>
      <c r="AE74" s="11">
        <v>100.4</v>
      </c>
      <c r="AF74" s="11">
        <v>100.1</v>
      </c>
      <c r="AG74" s="11">
        <v>99.9</v>
      </c>
      <c r="AH74" s="11">
        <v>99.7</v>
      </c>
      <c r="AI74" s="11">
        <v>99.9</v>
      </c>
      <c r="AJ74" s="11">
        <v>99.7</v>
      </c>
      <c r="AK74" s="11">
        <v>99</v>
      </c>
      <c r="AL74" s="11">
        <v>98.8</v>
      </c>
      <c r="AM74" s="11">
        <v>98.2</v>
      </c>
      <c r="AN74" s="11">
        <v>99.7</v>
      </c>
      <c r="AO74" s="11">
        <v>100.2</v>
      </c>
      <c r="AP74" s="11">
        <v>99.9</v>
      </c>
      <c r="AQ74" s="11">
        <v>100.2</v>
      </c>
      <c r="AR74" s="11">
        <v>100.5</v>
      </c>
      <c r="AS74" s="11">
        <v>100.6</v>
      </c>
      <c r="AT74" s="11">
        <v>100</v>
      </c>
      <c r="AU74" s="11">
        <v>99.6</v>
      </c>
      <c r="AV74" s="11">
        <v>101</v>
      </c>
      <c r="AW74" s="11">
        <v>101.7</v>
      </c>
      <c r="AX74" s="11">
        <v>101.5</v>
      </c>
      <c r="AY74" s="11">
        <v>102.4</v>
      </c>
      <c r="AZ74" s="11">
        <v>100.5</v>
      </c>
      <c r="BA74" s="11">
        <v>99.5</v>
      </c>
      <c r="BB74" s="11">
        <v>100</v>
      </c>
      <c r="BC74" s="11">
        <v>100.9</v>
      </c>
      <c r="BD74" s="11">
        <v>101.1</v>
      </c>
      <c r="BE74" s="11">
        <v>101.1</v>
      </c>
      <c r="BF74" s="11">
        <v>100.8</v>
      </c>
      <c r="BG74" s="11">
        <v>101.2</v>
      </c>
      <c r="BH74" s="11">
        <v>101.8</v>
      </c>
      <c r="BI74" s="11">
        <v>101.1</v>
      </c>
      <c r="BJ74" s="11">
        <v>100.9</v>
      </c>
      <c r="BK74" s="11">
        <v>100.9</v>
      </c>
      <c r="BL74" s="11">
        <v>99.7</v>
      </c>
      <c r="BM74" s="10">
        <v>99.7</v>
      </c>
      <c r="BN74" s="10">
        <v>99.6</v>
      </c>
      <c r="BO74" s="10">
        <v>101.3</v>
      </c>
      <c r="BP74" s="10">
        <v>102.4</v>
      </c>
      <c r="BQ74" s="10">
        <v>102.8</v>
      </c>
    </row>
    <row r="75" spans="1:69" x14ac:dyDescent="0.2">
      <c r="A75" s="10">
        <f t="shared" si="1"/>
        <v>3</v>
      </c>
      <c r="B75" s="21">
        <v>403</v>
      </c>
      <c r="C75" s="4" t="s">
        <v>106</v>
      </c>
      <c r="D75" s="51">
        <v>100.2</v>
      </c>
      <c r="E75" s="51">
        <v>100.2</v>
      </c>
      <c r="F75" s="51">
        <v>100.4</v>
      </c>
      <c r="G75" s="52">
        <v>99.8</v>
      </c>
      <c r="H75" s="52">
        <v>100</v>
      </c>
      <c r="I75" s="52">
        <v>99.8</v>
      </c>
      <c r="J75" s="52">
        <v>100.2</v>
      </c>
      <c r="K75" s="52">
        <v>100.6</v>
      </c>
      <c r="L75" s="52">
        <v>100.3</v>
      </c>
      <c r="M75" s="52">
        <v>100.5</v>
      </c>
      <c r="N75" s="52">
        <v>100.3</v>
      </c>
      <c r="O75" s="51">
        <v>100.3</v>
      </c>
      <c r="P75" s="23">
        <v>99.3</v>
      </c>
      <c r="Q75" s="23">
        <v>99.1</v>
      </c>
      <c r="R75" s="23">
        <v>98.8</v>
      </c>
      <c r="S75" s="23">
        <v>99.2</v>
      </c>
      <c r="T75" s="11">
        <v>98.9</v>
      </c>
      <c r="U75" s="11">
        <v>99.5</v>
      </c>
      <c r="V75" s="11">
        <v>99.1</v>
      </c>
      <c r="W75" s="11">
        <v>99.5</v>
      </c>
      <c r="X75" s="11">
        <v>99.6</v>
      </c>
      <c r="Y75" s="11">
        <v>99.4</v>
      </c>
      <c r="Z75" s="11">
        <v>99.1</v>
      </c>
      <c r="AA75" s="11">
        <v>99.2</v>
      </c>
      <c r="AB75" s="11">
        <v>100.7</v>
      </c>
      <c r="AC75" s="11">
        <v>100.8</v>
      </c>
      <c r="AD75" s="11">
        <v>100.8</v>
      </c>
      <c r="AE75" s="11">
        <v>100.3</v>
      </c>
      <c r="AF75" s="11">
        <v>100.5</v>
      </c>
      <c r="AG75" s="11">
        <v>100.3</v>
      </c>
      <c r="AH75" s="11">
        <v>100.1</v>
      </c>
      <c r="AI75" s="11">
        <v>99.8</v>
      </c>
      <c r="AJ75" s="11">
        <v>99.5</v>
      </c>
      <c r="AK75" s="11">
        <v>99.2</v>
      </c>
      <c r="AL75" s="11">
        <v>99.5</v>
      </c>
      <c r="AM75" s="11">
        <v>99.5</v>
      </c>
      <c r="AN75" s="11">
        <v>101.1</v>
      </c>
      <c r="AO75" s="11">
        <v>101.2</v>
      </c>
      <c r="AP75" s="11">
        <v>101.9</v>
      </c>
      <c r="AQ75" s="11">
        <v>101.6</v>
      </c>
      <c r="AR75" s="11">
        <v>101.9</v>
      </c>
      <c r="AS75" s="11">
        <v>101.9</v>
      </c>
      <c r="AT75" s="11">
        <v>101.4</v>
      </c>
      <c r="AU75" s="11">
        <v>101.9</v>
      </c>
      <c r="AV75" s="11">
        <v>102.2</v>
      </c>
      <c r="AW75" s="11">
        <v>101.8</v>
      </c>
      <c r="AX75" s="11">
        <v>102.5</v>
      </c>
      <c r="AY75" s="11">
        <v>102.3</v>
      </c>
      <c r="AZ75" s="11">
        <v>100.1</v>
      </c>
      <c r="BA75" s="11">
        <v>100.3</v>
      </c>
      <c r="BB75" s="11">
        <v>101</v>
      </c>
      <c r="BC75" s="11">
        <v>101.5</v>
      </c>
      <c r="BD75" s="11">
        <v>101.9</v>
      </c>
      <c r="BE75" s="11">
        <v>101.7</v>
      </c>
      <c r="BF75" s="11">
        <v>101.3</v>
      </c>
      <c r="BG75" s="11">
        <v>101.2</v>
      </c>
      <c r="BH75" s="11">
        <v>101</v>
      </c>
      <c r="BI75" s="11">
        <v>101.3</v>
      </c>
      <c r="BJ75" s="11">
        <v>101.1</v>
      </c>
      <c r="BK75" s="11">
        <v>101.2</v>
      </c>
      <c r="BL75" s="11">
        <v>99.9</v>
      </c>
      <c r="BM75" s="10">
        <v>99.7</v>
      </c>
      <c r="BN75" s="10">
        <v>100</v>
      </c>
      <c r="BO75" s="10">
        <v>100.3</v>
      </c>
      <c r="BP75" s="10">
        <v>99.2</v>
      </c>
      <c r="BQ75" s="10">
        <v>100</v>
      </c>
    </row>
    <row r="76" spans="1:69" x14ac:dyDescent="0.2">
      <c r="A76" s="10">
        <f t="shared" si="1"/>
        <v>3</v>
      </c>
      <c r="B76" s="21">
        <v>404</v>
      </c>
      <c r="C76" s="4" t="s">
        <v>107</v>
      </c>
      <c r="D76" s="51">
        <v>100.1</v>
      </c>
      <c r="E76" s="51">
        <v>99.9</v>
      </c>
      <c r="F76" s="51">
        <v>100</v>
      </c>
      <c r="G76" s="52">
        <v>100</v>
      </c>
      <c r="H76" s="52">
        <v>100</v>
      </c>
      <c r="I76" s="52">
        <v>100.4</v>
      </c>
      <c r="J76" s="52">
        <v>100.3</v>
      </c>
      <c r="K76" s="52">
        <v>100.4</v>
      </c>
      <c r="L76" s="52">
        <v>100</v>
      </c>
      <c r="M76" s="52">
        <v>100.4</v>
      </c>
      <c r="N76" s="52">
        <v>100.5</v>
      </c>
      <c r="O76" s="51">
        <v>100.5</v>
      </c>
      <c r="P76" s="23">
        <v>100.3</v>
      </c>
      <c r="Q76" s="23">
        <v>100.2</v>
      </c>
      <c r="R76" s="23">
        <v>100.3</v>
      </c>
      <c r="S76" s="23">
        <v>100.2</v>
      </c>
      <c r="T76" s="11">
        <v>99.8</v>
      </c>
      <c r="U76" s="11">
        <v>99.5</v>
      </c>
      <c r="V76" s="11">
        <v>99.7</v>
      </c>
      <c r="W76" s="11">
        <v>99.4</v>
      </c>
      <c r="X76" s="11">
        <v>99.3</v>
      </c>
      <c r="Y76" s="11">
        <v>99.2</v>
      </c>
      <c r="Z76" s="11">
        <v>99</v>
      </c>
      <c r="AA76" s="11">
        <v>98.9</v>
      </c>
      <c r="AB76" s="11">
        <v>100.1</v>
      </c>
      <c r="AC76" s="11">
        <v>100.1</v>
      </c>
      <c r="AD76" s="11">
        <v>100.3</v>
      </c>
      <c r="AE76" s="11">
        <v>100.1</v>
      </c>
      <c r="AF76" s="11">
        <v>99.8</v>
      </c>
      <c r="AG76" s="11">
        <v>100</v>
      </c>
      <c r="AH76" s="11">
        <v>100.4</v>
      </c>
      <c r="AI76" s="11">
        <v>100.2</v>
      </c>
      <c r="AJ76" s="11">
        <v>100.4</v>
      </c>
      <c r="AK76" s="11">
        <v>100.5</v>
      </c>
      <c r="AL76" s="11">
        <v>100.5</v>
      </c>
      <c r="AM76" s="11">
        <v>100.2</v>
      </c>
      <c r="AN76" s="11">
        <v>100.4</v>
      </c>
      <c r="AO76" s="11">
        <v>100</v>
      </c>
      <c r="AP76" s="11">
        <v>100</v>
      </c>
      <c r="AQ76" s="11">
        <v>100.3</v>
      </c>
      <c r="AR76" s="11">
        <v>100.2</v>
      </c>
      <c r="AS76" s="11">
        <v>100.3</v>
      </c>
      <c r="AT76" s="11">
        <v>100.7</v>
      </c>
      <c r="AU76" s="11">
        <v>100.7</v>
      </c>
      <c r="AV76" s="11">
        <v>100.8</v>
      </c>
      <c r="AW76" s="11">
        <v>100.9</v>
      </c>
      <c r="AX76" s="11">
        <v>101.2</v>
      </c>
      <c r="AY76" s="11">
        <v>101</v>
      </c>
      <c r="AZ76" s="11">
        <v>100.8</v>
      </c>
      <c r="BA76" s="11">
        <v>100.7</v>
      </c>
      <c r="BB76" s="11">
        <v>101.7</v>
      </c>
      <c r="BC76" s="11">
        <v>101.7</v>
      </c>
      <c r="BD76" s="11">
        <v>102.1</v>
      </c>
      <c r="BE76" s="11">
        <v>101.9</v>
      </c>
      <c r="BF76" s="11">
        <v>102.1</v>
      </c>
      <c r="BG76" s="11">
        <v>102.4</v>
      </c>
      <c r="BH76" s="11">
        <v>102.5</v>
      </c>
      <c r="BI76" s="11">
        <v>102.4</v>
      </c>
      <c r="BJ76" s="11">
        <v>102.4</v>
      </c>
      <c r="BK76" s="11">
        <v>102.2</v>
      </c>
      <c r="BL76" s="11">
        <v>100.4</v>
      </c>
      <c r="BM76" s="10">
        <v>99.7</v>
      </c>
      <c r="BN76" s="10">
        <v>99.8</v>
      </c>
      <c r="BO76" s="10">
        <v>100.4</v>
      </c>
      <c r="BP76" s="10">
        <v>100.9</v>
      </c>
      <c r="BQ76" s="10">
        <v>101.7</v>
      </c>
    </row>
    <row r="77" spans="1:69" x14ac:dyDescent="0.2">
      <c r="A77" s="10">
        <f t="shared" si="1"/>
        <v>3</v>
      </c>
      <c r="B77" s="21">
        <v>405</v>
      </c>
      <c r="C77" s="4" t="s">
        <v>108</v>
      </c>
      <c r="D77" s="51">
        <v>99.6</v>
      </c>
      <c r="E77" s="51">
        <v>100.2</v>
      </c>
      <c r="F77" s="51">
        <v>100.1</v>
      </c>
      <c r="G77" s="52">
        <v>100.6</v>
      </c>
      <c r="H77" s="52">
        <v>100.4</v>
      </c>
      <c r="I77" s="52">
        <v>100.8</v>
      </c>
      <c r="J77" s="52">
        <v>100.8</v>
      </c>
      <c r="K77" s="52">
        <v>100.5</v>
      </c>
      <c r="L77" s="52">
        <v>100.5</v>
      </c>
      <c r="M77" s="52">
        <v>100.7</v>
      </c>
      <c r="N77" s="52">
        <v>100.5</v>
      </c>
      <c r="O77" s="51">
        <v>100.7</v>
      </c>
      <c r="P77" s="23">
        <v>100.5</v>
      </c>
      <c r="Q77" s="23">
        <v>101</v>
      </c>
      <c r="R77" s="23">
        <v>102</v>
      </c>
      <c r="S77" s="23">
        <v>101.4</v>
      </c>
      <c r="T77" s="11">
        <v>100.9</v>
      </c>
      <c r="U77" s="11">
        <v>101.1</v>
      </c>
      <c r="V77" s="11">
        <v>101.2</v>
      </c>
      <c r="W77" s="11">
        <v>100.8</v>
      </c>
      <c r="X77" s="11">
        <v>101.6</v>
      </c>
      <c r="Y77" s="11">
        <v>102</v>
      </c>
      <c r="Z77" s="11">
        <v>101.5</v>
      </c>
      <c r="AA77" s="11">
        <v>101.9</v>
      </c>
      <c r="AB77" s="11">
        <v>100</v>
      </c>
      <c r="AC77" s="11">
        <v>99.7</v>
      </c>
      <c r="AD77" s="11">
        <v>99.5</v>
      </c>
      <c r="AE77" s="11">
        <v>100.2</v>
      </c>
      <c r="AF77" s="11">
        <v>100.4</v>
      </c>
      <c r="AG77" s="11">
        <v>101.5</v>
      </c>
      <c r="AH77" s="11">
        <v>101.6</v>
      </c>
      <c r="AI77" s="11">
        <v>101.6</v>
      </c>
      <c r="AJ77" s="11">
        <v>101.6</v>
      </c>
      <c r="AK77" s="11">
        <v>102.7</v>
      </c>
      <c r="AL77" s="11">
        <v>101.6</v>
      </c>
      <c r="AM77" s="11">
        <v>101.7</v>
      </c>
      <c r="AN77" s="11">
        <v>101</v>
      </c>
      <c r="AO77" s="11">
        <v>101.3</v>
      </c>
      <c r="AP77" s="11">
        <v>101.3</v>
      </c>
      <c r="AQ77" s="11">
        <v>101</v>
      </c>
      <c r="AR77" s="11">
        <v>100.3</v>
      </c>
      <c r="AS77" s="11">
        <v>100.7</v>
      </c>
      <c r="AT77" s="11">
        <v>101.3</v>
      </c>
      <c r="AU77" s="11">
        <v>101.3</v>
      </c>
      <c r="AV77" s="11">
        <v>101.5</v>
      </c>
      <c r="AW77" s="11">
        <v>102.3</v>
      </c>
      <c r="AX77" s="11">
        <v>102.2</v>
      </c>
      <c r="AY77" s="11">
        <v>101.7</v>
      </c>
      <c r="AZ77" s="11">
        <v>100.7</v>
      </c>
      <c r="BA77" s="11">
        <v>100.6</v>
      </c>
      <c r="BB77" s="11">
        <v>101.2</v>
      </c>
      <c r="BC77" s="11">
        <v>100.3</v>
      </c>
      <c r="BD77" s="11">
        <v>100.7</v>
      </c>
      <c r="BE77" s="11">
        <v>101.3</v>
      </c>
      <c r="BF77" s="11">
        <v>102</v>
      </c>
      <c r="BG77" s="11">
        <v>102</v>
      </c>
      <c r="BH77" s="11">
        <v>102.1</v>
      </c>
      <c r="BI77" s="11">
        <v>102.1</v>
      </c>
      <c r="BJ77" s="11">
        <v>102.2</v>
      </c>
      <c r="BK77" s="11">
        <v>102.3</v>
      </c>
      <c r="BL77" s="11">
        <v>99.1</v>
      </c>
      <c r="BM77" s="10">
        <v>99.3</v>
      </c>
      <c r="BN77" s="10">
        <v>100.8</v>
      </c>
      <c r="BO77" s="10">
        <v>99.7</v>
      </c>
      <c r="BP77" s="10">
        <v>101.3</v>
      </c>
      <c r="BQ77" s="10">
        <v>102.1</v>
      </c>
    </row>
    <row r="78" spans="1:69" x14ac:dyDescent="0.2">
      <c r="A78" s="10">
        <f t="shared" si="1"/>
        <v>3</v>
      </c>
      <c r="B78" s="21">
        <v>410</v>
      </c>
      <c r="C78" s="4" t="s">
        <v>109</v>
      </c>
      <c r="D78" s="51">
        <v>100.2</v>
      </c>
      <c r="E78" s="51">
        <v>101.1</v>
      </c>
      <c r="F78" s="51">
        <v>101.2</v>
      </c>
      <c r="G78" s="52">
        <v>101.9</v>
      </c>
      <c r="H78" s="52">
        <v>101.9</v>
      </c>
      <c r="I78" s="52">
        <v>102.4</v>
      </c>
      <c r="J78" s="52">
        <v>102.7</v>
      </c>
      <c r="K78" s="52">
        <v>102.7</v>
      </c>
      <c r="L78" s="52">
        <v>102.7</v>
      </c>
      <c r="M78" s="52">
        <v>103.9</v>
      </c>
      <c r="N78" s="52">
        <v>103.9</v>
      </c>
      <c r="O78" s="51">
        <v>103.9</v>
      </c>
      <c r="P78" s="23">
        <v>99.3</v>
      </c>
      <c r="Q78" s="23">
        <v>99.7</v>
      </c>
      <c r="R78" s="23">
        <v>99.5</v>
      </c>
      <c r="S78" s="23">
        <v>98.9</v>
      </c>
      <c r="T78" s="11">
        <v>98.8</v>
      </c>
      <c r="U78" s="11">
        <v>99</v>
      </c>
      <c r="V78" s="11">
        <v>99</v>
      </c>
      <c r="W78" s="11">
        <v>99.1</v>
      </c>
      <c r="X78" s="11">
        <v>99.5</v>
      </c>
      <c r="Y78" s="11">
        <v>99.5</v>
      </c>
      <c r="Z78" s="11">
        <v>99.4</v>
      </c>
      <c r="AA78" s="11">
        <v>99.5</v>
      </c>
      <c r="AB78" s="11">
        <v>100.6</v>
      </c>
      <c r="AC78" s="11">
        <v>100.9</v>
      </c>
      <c r="AD78" s="11">
        <v>101</v>
      </c>
      <c r="AE78" s="11">
        <v>101</v>
      </c>
      <c r="AF78" s="11">
        <v>101.2</v>
      </c>
      <c r="AG78" s="11">
        <v>101.3</v>
      </c>
      <c r="AH78" s="11">
        <v>101.3</v>
      </c>
      <c r="AI78" s="11">
        <v>102.1</v>
      </c>
      <c r="AJ78" s="11">
        <v>102.3</v>
      </c>
      <c r="AK78" s="11">
        <v>102.4</v>
      </c>
      <c r="AL78" s="11">
        <v>102.5</v>
      </c>
      <c r="AM78" s="11">
        <v>102.7</v>
      </c>
      <c r="AN78" s="11">
        <v>100.2</v>
      </c>
      <c r="AO78" s="11">
        <v>100.4</v>
      </c>
      <c r="AP78" s="11">
        <v>100.4</v>
      </c>
      <c r="AQ78" s="11">
        <v>100.5</v>
      </c>
      <c r="AR78" s="11">
        <v>101.1</v>
      </c>
      <c r="AS78" s="11">
        <v>101.7</v>
      </c>
      <c r="AT78" s="11">
        <v>104.8</v>
      </c>
      <c r="AU78" s="11">
        <v>104.6</v>
      </c>
      <c r="AV78" s="11">
        <v>105</v>
      </c>
      <c r="AW78" s="11">
        <v>106.1</v>
      </c>
      <c r="AX78" s="11">
        <v>106.4</v>
      </c>
      <c r="AY78" s="11">
        <v>107</v>
      </c>
      <c r="AZ78" s="11">
        <v>100.4</v>
      </c>
      <c r="BA78" s="11">
        <v>100.8</v>
      </c>
      <c r="BB78" s="11">
        <v>101</v>
      </c>
      <c r="BC78" s="11">
        <v>101.2</v>
      </c>
      <c r="BD78" s="11">
        <v>101.3</v>
      </c>
      <c r="BE78" s="11">
        <v>101.2</v>
      </c>
      <c r="BF78" s="11">
        <v>99.3</v>
      </c>
      <c r="BG78" s="11">
        <v>99.3</v>
      </c>
      <c r="BH78" s="11">
        <v>99.4</v>
      </c>
      <c r="BI78" s="11">
        <v>100.4</v>
      </c>
      <c r="BJ78" s="11">
        <v>102.4</v>
      </c>
      <c r="BK78" s="11">
        <v>102.7</v>
      </c>
      <c r="BL78" s="11">
        <v>100.6</v>
      </c>
      <c r="BM78" s="10">
        <v>101.8</v>
      </c>
      <c r="BN78" s="10">
        <v>103.2</v>
      </c>
      <c r="BO78" s="10">
        <v>104.5</v>
      </c>
      <c r="BP78" s="10">
        <v>106.6</v>
      </c>
      <c r="BQ78" s="10">
        <v>106.9</v>
      </c>
    </row>
    <row r="79" spans="1:69" x14ac:dyDescent="0.2">
      <c r="A79" s="10">
        <f t="shared" si="1"/>
        <v>3</v>
      </c>
      <c r="B79" s="21">
        <v>411</v>
      </c>
      <c r="C79" s="4" t="s">
        <v>110</v>
      </c>
      <c r="D79" s="51">
        <v>98.4</v>
      </c>
      <c r="E79" s="51">
        <v>98.4</v>
      </c>
      <c r="F79" s="51">
        <v>99</v>
      </c>
      <c r="G79" s="52">
        <v>100.3</v>
      </c>
      <c r="H79" s="52">
        <v>101</v>
      </c>
      <c r="I79" s="52">
        <v>99.9</v>
      </c>
      <c r="J79" s="52">
        <v>101.7</v>
      </c>
      <c r="K79" s="52">
        <v>102.6</v>
      </c>
      <c r="L79" s="52">
        <v>102.6</v>
      </c>
      <c r="M79" s="52">
        <v>102.8</v>
      </c>
      <c r="N79" s="52">
        <v>104.7</v>
      </c>
      <c r="O79" s="51">
        <v>103.6</v>
      </c>
      <c r="P79" s="23">
        <v>101.9</v>
      </c>
      <c r="Q79" s="23">
        <v>102.1</v>
      </c>
      <c r="R79" s="23">
        <v>103.9</v>
      </c>
      <c r="S79" s="23">
        <v>103.4</v>
      </c>
      <c r="T79" s="11">
        <v>103</v>
      </c>
      <c r="U79" s="11">
        <v>103.5</v>
      </c>
      <c r="V79" s="11">
        <v>102.2</v>
      </c>
      <c r="W79" s="11">
        <v>102.2</v>
      </c>
      <c r="X79" s="11">
        <v>102.7</v>
      </c>
      <c r="Y79" s="11">
        <v>100.4</v>
      </c>
      <c r="Z79" s="11">
        <v>100.5</v>
      </c>
      <c r="AA79" s="11">
        <v>100.5</v>
      </c>
      <c r="AB79" s="11">
        <v>99.3</v>
      </c>
      <c r="AC79" s="11">
        <v>99</v>
      </c>
      <c r="AD79" s="11">
        <v>98.9</v>
      </c>
      <c r="AE79" s="11">
        <v>97.8</v>
      </c>
      <c r="AF79" s="11">
        <v>98.2</v>
      </c>
      <c r="AG79" s="11">
        <v>97.1</v>
      </c>
      <c r="AH79" s="11">
        <v>96.9</v>
      </c>
      <c r="AI79" s="11">
        <v>96.9</v>
      </c>
      <c r="AJ79" s="11">
        <v>96.7</v>
      </c>
      <c r="AK79" s="11">
        <v>96.2</v>
      </c>
      <c r="AL79" s="11">
        <v>93.8</v>
      </c>
      <c r="AM79" s="11">
        <v>92.9</v>
      </c>
      <c r="AN79" s="11">
        <v>99.4</v>
      </c>
      <c r="AO79" s="11">
        <v>97.7</v>
      </c>
      <c r="AP79" s="11">
        <v>96.5</v>
      </c>
      <c r="AQ79" s="11">
        <v>95.8</v>
      </c>
      <c r="AR79" s="11">
        <v>94.7</v>
      </c>
      <c r="AS79" s="11">
        <v>94.7</v>
      </c>
      <c r="AT79" s="11">
        <v>95</v>
      </c>
      <c r="AU79" s="11">
        <v>95.2</v>
      </c>
      <c r="AV79" s="11">
        <v>95.3</v>
      </c>
      <c r="AW79" s="11">
        <v>94.7</v>
      </c>
      <c r="AX79" s="11">
        <v>93.8</v>
      </c>
      <c r="AY79" s="11">
        <v>92.6</v>
      </c>
      <c r="AZ79" s="11">
        <v>99.7</v>
      </c>
      <c r="BA79" s="11">
        <v>98.5</v>
      </c>
      <c r="BB79" s="11">
        <v>98</v>
      </c>
      <c r="BC79" s="11">
        <v>97.3</v>
      </c>
      <c r="BD79" s="11">
        <v>96.4</v>
      </c>
      <c r="BE79" s="11">
        <v>95.3</v>
      </c>
      <c r="BF79" s="11">
        <v>94.5</v>
      </c>
      <c r="BG79" s="11">
        <v>94.7</v>
      </c>
      <c r="BH79" s="11">
        <v>94.9</v>
      </c>
      <c r="BI79" s="11">
        <v>94.2</v>
      </c>
      <c r="BJ79" s="11">
        <v>93.5</v>
      </c>
      <c r="BK79" s="11">
        <v>93.5</v>
      </c>
      <c r="BL79" s="11">
        <v>100.5</v>
      </c>
      <c r="BM79" s="10">
        <v>98.4</v>
      </c>
      <c r="BN79" s="10">
        <v>98.2</v>
      </c>
      <c r="BO79" s="10">
        <v>97.3</v>
      </c>
      <c r="BP79" s="10">
        <v>96.6</v>
      </c>
      <c r="BQ79" s="10">
        <v>96.6</v>
      </c>
    </row>
    <row r="80" spans="1:69" x14ac:dyDescent="0.2">
      <c r="A80" s="10">
        <f t="shared" si="1"/>
        <v>3</v>
      </c>
      <c r="B80" s="21">
        <v>412</v>
      </c>
      <c r="C80" s="4" t="s">
        <v>22</v>
      </c>
      <c r="D80" s="51">
        <v>100</v>
      </c>
      <c r="E80" s="51">
        <v>100</v>
      </c>
      <c r="F80" s="51">
        <v>105.8</v>
      </c>
      <c r="G80" s="52">
        <v>106.4</v>
      </c>
      <c r="H80" s="52">
        <v>106.4</v>
      </c>
      <c r="I80" s="52">
        <v>106.4</v>
      </c>
      <c r="J80" s="52">
        <v>106.4</v>
      </c>
      <c r="K80" s="52">
        <v>106.4</v>
      </c>
      <c r="L80" s="52">
        <v>106.4</v>
      </c>
      <c r="M80" s="52">
        <v>106.4</v>
      </c>
      <c r="N80" s="52">
        <v>106.4</v>
      </c>
      <c r="O80" s="51">
        <v>106.4</v>
      </c>
      <c r="P80" s="23">
        <v>100</v>
      </c>
      <c r="Q80" s="23">
        <v>100</v>
      </c>
      <c r="R80" s="23">
        <v>102.2</v>
      </c>
      <c r="S80" s="23">
        <v>102.2</v>
      </c>
      <c r="T80" s="11">
        <v>102.2</v>
      </c>
      <c r="U80" s="11">
        <v>102.2</v>
      </c>
      <c r="V80" s="11">
        <v>102.2</v>
      </c>
      <c r="W80" s="11">
        <v>102.2</v>
      </c>
      <c r="X80" s="11">
        <v>102.2</v>
      </c>
      <c r="Y80" s="11">
        <v>102.2</v>
      </c>
      <c r="Z80" s="11">
        <v>102.2</v>
      </c>
      <c r="AA80" s="11">
        <v>102.2</v>
      </c>
      <c r="AB80" s="11">
        <v>100</v>
      </c>
      <c r="AC80" s="11">
        <v>104.4</v>
      </c>
      <c r="AD80" s="11">
        <v>104.4</v>
      </c>
      <c r="AE80" s="11">
        <v>104.4</v>
      </c>
      <c r="AF80" s="11">
        <v>104.4</v>
      </c>
      <c r="AG80" s="11">
        <v>104.4</v>
      </c>
      <c r="AH80" s="11">
        <v>105.5</v>
      </c>
      <c r="AI80" s="11">
        <v>105.5</v>
      </c>
      <c r="AJ80" s="11">
        <v>105.9</v>
      </c>
      <c r="AK80" s="11">
        <v>105.9</v>
      </c>
      <c r="AL80" s="11">
        <v>105.9</v>
      </c>
      <c r="AM80" s="11">
        <v>105.9</v>
      </c>
      <c r="AN80" s="11">
        <v>100.3</v>
      </c>
      <c r="AO80" s="11">
        <v>100.3</v>
      </c>
      <c r="AP80" s="11">
        <v>100.6</v>
      </c>
      <c r="AQ80" s="11">
        <v>100.6</v>
      </c>
      <c r="AR80" s="11">
        <v>101.4</v>
      </c>
      <c r="AS80" s="11">
        <v>101.4</v>
      </c>
      <c r="AT80" s="11">
        <v>101.4</v>
      </c>
      <c r="AU80" s="11">
        <v>100.9</v>
      </c>
      <c r="AV80" s="11">
        <v>100.9</v>
      </c>
      <c r="AW80" s="11">
        <v>100.9</v>
      </c>
      <c r="AX80" s="11">
        <v>100.9</v>
      </c>
      <c r="AY80" s="11">
        <v>100.9</v>
      </c>
      <c r="AZ80" s="11">
        <v>99.5</v>
      </c>
      <c r="BA80" s="11">
        <v>101.3</v>
      </c>
      <c r="BB80" s="11">
        <v>102</v>
      </c>
      <c r="BC80" s="11">
        <v>102</v>
      </c>
      <c r="BD80" s="11">
        <v>103.5</v>
      </c>
      <c r="BE80" s="11">
        <v>103.5</v>
      </c>
      <c r="BF80" s="11">
        <v>103.5</v>
      </c>
      <c r="BG80" s="11">
        <v>103.5</v>
      </c>
      <c r="BH80" s="11">
        <v>103.5</v>
      </c>
      <c r="BI80" s="11">
        <v>105.4</v>
      </c>
      <c r="BJ80" s="11">
        <v>105.4</v>
      </c>
      <c r="BK80" s="11">
        <v>105.4</v>
      </c>
      <c r="BL80" s="11">
        <v>100</v>
      </c>
      <c r="BM80" s="10">
        <v>102.1</v>
      </c>
      <c r="BN80" s="10">
        <v>102.1</v>
      </c>
      <c r="BO80" s="10">
        <v>102.1</v>
      </c>
      <c r="BP80" s="10">
        <v>102.6</v>
      </c>
      <c r="BQ80" s="10">
        <v>102.6</v>
      </c>
    </row>
    <row r="81" spans="1:69" x14ac:dyDescent="0.2">
      <c r="A81" s="10">
        <f t="shared" si="1"/>
        <v>3</v>
      </c>
      <c r="B81" s="21">
        <v>413</v>
      </c>
      <c r="C81" s="4" t="s">
        <v>23</v>
      </c>
      <c r="D81" s="51">
        <v>100.1</v>
      </c>
      <c r="E81" s="51">
        <v>100.9</v>
      </c>
      <c r="F81" s="51">
        <v>103.2</v>
      </c>
      <c r="G81" s="52">
        <v>103.5</v>
      </c>
      <c r="H81" s="52">
        <v>104.1</v>
      </c>
      <c r="I81" s="52">
        <v>104.8</v>
      </c>
      <c r="J81" s="52">
        <v>104.9</v>
      </c>
      <c r="K81" s="52">
        <v>105.1</v>
      </c>
      <c r="L81" s="52">
        <v>105.3</v>
      </c>
      <c r="M81" s="52">
        <v>104.8</v>
      </c>
      <c r="N81" s="52">
        <v>104.4</v>
      </c>
      <c r="O81" s="51">
        <v>104.3</v>
      </c>
      <c r="P81" s="23">
        <v>100.3</v>
      </c>
      <c r="Q81" s="23">
        <v>100.5</v>
      </c>
      <c r="R81" s="23">
        <v>102.1</v>
      </c>
      <c r="S81" s="23">
        <v>101.9</v>
      </c>
      <c r="T81" s="11">
        <v>103.5</v>
      </c>
      <c r="U81" s="11">
        <v>103.5</v>
      </c>
      <c r="V81" s="11">
        <v>104</v>
      </c>
      <c r="W81" s="11">
        <v>104.2</v>
      </c>
      <c r="X81" s="11">
        <v>103.4</v>
      </c>
      <c r="Y81" s="11">
        <v>103.2</v>
      </c>
      <c r="Z81" s="11">
        <v>103.2</v>
      </c>
      <c r="AA81" s="11">
        <v>103.1</v>
      </c>
      <c r="AB81" s="11">
        <v>100</v>
      </c>
      <c r="AC81" s="11">
        <v>100.3</v>
      </c>
      <c r="AD81" s="11">
        <v>101.5</v>
      </c>
      <c r="AE81" s="11">
        <v>102</v>
      </c>
      <c r="AF81" s="11">
        <v>102.5</v>
      </c>
      <c r="AG81" s="11">
        <v>103</v>
      </c>
      <c r="AH81" s="11">
        <v>103.2</v>
      </c>
      <c r="AI81" s="11">
        <v>103.2</v>
      </c>
      <c r="AJ81" s="11">
        <v>103.5</v>
      </c>
      <c r="AK81" s="11">
        <v>103.5</v>
      </c>
      <c r="AL81" s="11">
        <v>103.7</v>
      </c>
      <c r="AM81" s="11">
        <v>103.7</v>
      </c>
      <c r="AN81" s="11">
        <v>99.6</v>
      </c>
      <c r="AO81" s="11">
        <v>99.5</v>
      </c>
      <c r="AP81" s="11">
        <v>100</v>
      </c>
      <c r="AQ81" s="11">
        <v>100.6</v>
      </c>
      <c r="AR81" s="11">
        <v>101.1</v>
      </c>
      <c r="AS81" s="11">
        <v>101.5</v>
      </c>
      <c r="AT81" s="11">
        <v>101.3</v>
      </c>
      <c r="AU81" s="11">
        <v>101.5</v>
      </c>
      <c r="AV81" s="11">
        <v>101.2</v>
      </c>
      <c r="AW81" s="11">
        <v>101.3</v>
      </c>
      <c r="AX81" s="11">
        <v>100.9</v>
      </c>
      <c r="AY81" s="11">
        <v>101</v>
      </c>
      <c r="AZ81" s="11">
        <v>100.2</v>
      </c>
      <c r="BA81" s="11">
        <v>101</v>
      </c>
      <c r="BB81" s="11">
        <v>102.2</v>
      </c>
      <c r="BC81" s="11">
        <v>103.3</v>
      </c>
      <c r="BD81" s="11">
        <v>104.1</v>
      </c>
      <c r="BE81" s="11">
        <v>104.4</v>
      </c>
      <c r="BF81" s="11">
        <v>104.7</v>
      </c>
      <c r="BG81" s="11">
        <v>105.5</v>
      </c>
      <c r="BH81" s="11">
        <v>106</v>
      </c>
      <c r="BI81" s="11">
        <v>105.7</v>
      </c>
      <c r="BJ81" s="11">
        <v>105.9</v>
      </c>
      <c r="BK81" s="11">
        <v>105.4</v>
      </c>
      <c r="BL81" s="11">
        <v>100.5</v>
      </c>
      <c r="BM81" s="10">
        <v>101.1</v>
      </c>
      <c r="BN81" s="10">
        <v>102.1</v>
      </c>
      <c r="BO81" s="10">
        <v>102.2</v>
      </c>
      <c r="BP81" s="10">
        <v>103</v>
      </c>
      <c r="BQ81" s="10">
        <v>104</v>
      </c>
    </row>
    <row r="82" spans="1:69" x14ac:dyDescent="0.2">
      <c r="A82" s="10">
        <f t="shared" si="1"/>
        <v>3</v>
      </c>
      <c r="B82" s="21">
        <v>420</v>
      </c>
      <c r="C82" s="4" t="s">
        <v>111</v>
      </c>
      <c r="D82" s="51">
        <v>99.6</v>
      </c>
      <c r="E82" s="51">
        <v>100.3</v>
      </c>
      <c r="F82" s="51">
        <v>99.9</v>
      </c>
      <c r="G82" s="52">
        <v>100.3</v>
      </c>
      <c r="H82" s="52">
        <v>101.1</v>
      </c>
      <c r="I82" s="52">
        <v>101.1</v>
      </c>
      <c r="J82" s="52">
        <v>101.5</v>
      </c>
      <c r="K82" s="52">
        <v>101</v>
      </c>
      <c r="L82" s="52">
        <v>100.9</v>
      </c>
      <c r="M82" s="52">
        <v>101.2</v>
      </c>
      <c r="N82" s="52">
        <v>101.8</v>
      </c>
      <c r="O82" s="51">
        <v>101.8</v>
      </c>
      <c r="P82" s="23">
        <v>99.9</v>
      </c>
      <c r="Q82" s="23">
        <v>100.1</v>
      </c>
      <c r="R82" s="23">
        <v>100.6</v>
      </c>
      <c r="S82" s="23">
        <v>100.4</v>
      </c>
      <c r="T82" s="11">
        <v>99.7</v>
      </c>
      <c r="U82" s="11">
        <v>98.3</v>
      </c>
      <c r="V82" s="11">
        <v>99</v>
      </c>
      <c r="W82" s="11">
        <v>99.5</v>
      </c>
      <c r="X82" s="11">
        <v>99.8</v>
      </c>
      <c r="Y82" s="11">
        <v>99.7</v>
      </c>
      <c r="Z82" s="11">
        <v>99.4</v>
      </c>
      <c r="AA82" s="11">
        <v>99.3</v>
      </c>
      <c r="AB82" s="11">
        <v>99.7</v>
      </c>
      <c r="AC82" s="11">
        <v>99.5</v>
      </c>
      <c r="AD82" s="11">
        <v>99.1</v>
      </c>
      <c r="AE82" s="11">
        <v>98.8</v>
      </c>
      <c r="AF82" s="11">
        <v>98.6</v>
      </c>
      <c r="AG82" s="11">
        <v>98.2</v>
      </c>
      <c r="AH82" s="11">
        <v>98</v>
      </c>
      <c r="AI82" s="11">
        <v>98.8</v>
      </c>
      <c r="AJ82" s="11">
        <v>97.8</v>
      </c>
      <c r="AK82" s="11">
        <v>97.8</v>
      </c>
      <c r="AL82" s="11">
        <v>98</v>
      </c>
      <c r="AM82" s="11">
        <v>97.3</v>
      </c>
      <c r="AN82" s="11">
        <v>99.5</v>
      </c>
      <c r="AO82" s="11">
        <v>99.4</v>
      </c>
      <c r="AP82" s="11">
        <v>99.8</v>
      </c>
      <c r="AQ82" s="11">
        <v>100.5</v>
      </c>
      <c r="AR82" s="11">
        <v>98.9</v>
      </c>
      <c r="AS82" s="11">
        <v>97.1</v>
      </c>
      <c r="AT82" s="11">
        <v>96.5</v>
      </c>
      <c r="AU82" s="11">
        <v>96.9</v>
      </c>
      <c r="AV82" s="11">
        <v>98.1</v>
      </c>
      <c r="AW82" s="11">
        <v>97.9</v>
      </c>
      <c r="AX82" s="11">
        <v>98.5</v>
      </c>
      <c r="AY82" s="11">
        <v>98.9</v>
      </c>
      <c r="AZ82" s="11">
        <v>101.4</v>
      </c>
      <c r="BA82" s="11">
        <v>100.1</v>
      </c>
      <c r="BB82" s="11">
        <v>99.7</v>
      </c>
      <c r="BC82" s="11">
        <v>100.6</v>
      </c>
      <c r="BD82" s="11">
        <v>100.5</v>
      </c>
      <c r="BE82" s="11">
        <v>101.7</v>
      </c>
      <c r="BF82" s="11">
        <v>101.1</v>
      </c>
      <c r="BG82" s="11">
        <v>102.1</v>
      </c>
      <c r="BH82" s="11">
        <v>102.5</v>
      </c>
      <c r="BI82" s="11">
        <v>102.6</v>
      </c>
      <c r="BJ82" s="11">
        <v>102.1</v>
      </c>
      <c r="BK82" s="11">
        <v>104.5</v>
      </c>
      <c r="BL82" s="11">
        <v>100</v>
      </c>
      <c r="BM82" s="10">
        <v>99.3</v>
      </c>
      <c r="BN82" s="10">
        <v>99.3</v>
      </c>
      <c r="BO82" s="10">
        <v>99.5</v>
      </c>
      <c r="BP82" s="10">
        <v>98.5</v>
      </c>
      <c r="BQ82" s="10">
        <v>98.3</v>
      </c>
    </row>
    <row r="83" spans="1:69" x14ac:dyDescent="0.2">
      <c r="A83" s="10">
        <f t="shared" si="1"/>
        <v>3</v>
      </c>
      <c r="B83" s="21">
        <v>421</v>
      </c>
      <c r="C83" s="4" t="s">
        <v>112</v>
      </c>
      <c r="D83" s="51">
        <v>99.9</v>
      </c>
      <c r="E83" s="51">
        <v>100.7</v>
      </c>
      <c r="F83" s="51">
        <v>100.6</v>
      </c>
      <c r="G83" s="52">
        <v>99.8</v>
      </c>
      <c r="H83" s="52">
        <v>99.8</v>
      </c>
      <c r="I83" s="52">
        <v>99.2</v>
      </c>
      <c r="J83" s="52">
        <v>98.5</v>
      </c>
      <c r="K83" s="52">
        <v>98.7</v>
      </c>
      <c r="L83" s="52">
        <v>98.5</v>
      </c>
      <c r="M83" s="52">
        <v>98.7</v>
      </c>
      <c r="N83" s="52">
        <v>98.4</v>
      </c>
      <c r="O83" s="51">
        <v>97.3</v>
      </c>
      <c r="P83" s="23">
        <v>99.9</v>
      </c>
      <c r="Q83" s="23">
        <v>99.7</v>
      </c>
      <c r="R83" s="23">
        <v>99.3</v>
      </c>
      <c r="S83" s="23">
        <v>98.5</v>
      </c>
      <c r="T83" s="11">
        <v>98.5</v>
      </c>
      <c r="U83" s="11">
        <v>96.6</v>
      </c>
      <c r="V83" s="11">
        <v>96.3</v>
      </c>
      <c r="W83" s="11">
        <v>96.1</v>
      </c>
      <c r="X83" s="11">
        <v>95.7</v>
      </c>
      <c r="Y83" s="11">
        <v>95.8</v>
      </c>
      <c r="Z83" s="11">
        <v>95.5</v>
      </c>
      <c r="AA83" s="11">
        <v>95.5</v>
      </c>
      <c r="AB83" s="11">
        <v>100</v>
      </c>
      <c r="AC83" s="11">
        <v>100.2</v>
      </c>
      <c r="AD83" s="11">
        <v>99</v>
      </c>
      <c r="AE83" s="11">
        <v>98.2</v>
      </c>
      <c r="AF83" s="11">
        <v>98.3</v>
      </c>
      <c r="AG83" s="11">
        <v>97.8</v>
      </c>
      <c r="AH83" s="11">
        <v>97.6</v>
      </c>
      <c r="AI83" s="11">
        <v>96.9</v>
      </c>
      <c r="AJ83" s="11">
        <v>96.9</v>
      </c>
      <c r="AK83" s="11">
        <v>96.2</v>
      </c>
      <c r="AL83" s="11">
        <v>96.4</v>
      </c>
      <c r="AM83" s="11">
        <v>96.6</v>
      </c>
      <c r="AN83" s="11">
        <v>99.4</v>
      </c>
      <c r="AO83" s="11">
        <v>99</v>
      </c>
      <c r="AP83" s="11">
        <v>98.7</v>
      </c>
      <c r="AQ83" s="11">
        <v>98.1</v>
      </c>
      <c r="AR83" s="11">
        <v>97.6</v>
      </c>
      <c r="AS83" s="11">
        <v>94.8</v>
      </c>
      <c r="AT83" s="11">
        <v>94.7</v>
      </c>
      <c r="AU83" s="11">
        <v>93.9</v>
      </c>
      <c r="AV83" s="11">
        <v>93.9</v>
      </c>
      <c r="AW83" s="11">
        <v>93.6</v>
      </c>
      <c r="AX83" s="11">
        <v>93.6</v>
      </c>
      <c r="AY83" s="11">
        <v>92.7</v>
      </c>
      <c r="AZ83" s="11">
        <v>100.8</v>
      </c>
      <c r="BA83" s="11">
        <v>98.5</v>
      </c>
      <c r="BB83" s="11">
        <v>97.1</v>
      </c>
      <c r="BC83" s="11">
        <v>95.4</v>
      </c>
      <c r="BD83" s="11">
        <v>94.8</v>
      </c>
      <c r="BE83" s="11">
        <v>93.5</v>
      </c>
      <c r="BF83" s="11">
        <v>92.2</v>
      </c>
      <c r="BG83" s="11">
        <v>91.2</v>
      </c>
      <c r="BH83" s="11">
        <v>91.6</v>
      </c>
      <c r="BI83" s="11">
        <v>90.6</v>
      </c>
      <c r="BJ83" s="11">
        <v>89.9</v>
      </c>
      <c r="BK83" s="11">
        <v>90</v>
      </c>
      <c r="BL83" s="11">
        <v>99.4</v>
      </c>
      <c r="BM83" s="10">
        <v>98.3</v>
      </c>
      <c r="BN83" s="10">
        <v>97.3</v>
      </c>
      <c r="BO83" s="10">
        <v>97.5</v>
      </c>
      <c r="BP83" s="10">
        <v>98.1</v>
      </c>
      <c r="BQ83" s="10">
        <v>98.8</v>
      </c>
    </row>
    <row r="84" spans="1:69" x14ac:dyDescent="0.2">
      <c r="A84" s="10">
        <f t="shared" si="1"/>
        <v>3</v>
      </c>
      <c r="B84" s="21">
        <v>422</v>
      </c>
      <c r="C84" s="4" t="s">
        <v>113</v>
      </c>
      <c r="D84" s="51">
        <v>100.3</v>
      </c>
      <c r="E84" s="51">
        <v>100.8</v>
      </c>
      <c r="F84" s="51">
        <v>100.8</v>
      </c>
      <c r="G84" s="52">
        <v>100.1</v>
      </c>
      <c r="H84" s="52">
        <v>99.6</v>
      </c>
      <c r="I84" s="52">
        <v>100.3</v>
      </c>
      <c r="J84" s="52">
        <v>99.3</v>
      </c>
      <c r="K84" s="52">
        <v>99.7</v>
      </c>
      <c r="L84" s="52">
        <v>99.5</v>
      </c>
      <c r="M84" s="52">
        <v>100.1</v>
      </c>
      <c r="N84" s="52">
        <v>100.9</v>
      </c>
      <c r="O84" s="51">
        <v>100.7</v>
      </c>
      <c r="P84" s="23">
        <v>100.7</v>
      </c>
      <c r="Q84" s="23">
        <v>101.7</v>
      </c>
      <c r="R84" s="23">
        <v>102.4</v>
      </c>
      <c r="S84" s="23">
        <v>102.4</v>
      </c>
      <c r="T84" s="11">
        <v>102.5</v>
      </c>
      <c r="U84" s="11">
        <v>101.8</v>
      </c>
      <c r="V84" s="11">
        <v>101.3</v>
      </c>
      <c r="W84" s="11">
        <v>100.5</v>
      </c>
      <c r="X84" s="11">
        <v>100.3</v>
      </c>
      <c r="Y84" s="11">
        <v>100.8</v>
      </c>
      <c r="Z84" s="11">
        <v>100.4</v>
      </c>
      <c r="AA84" s="11">
        <v>100</v>
      </c>
      <c r="AB84" s="11">
        <v>99.6</v>
      </c>
      <c r="AC84" s="11">
        <v>99.6</v>
      </c>
      <c r="AD84" s="11">
        <v>99.8</v>
      </c>
      <c r="AE84" s="11">
        <v>99.4</v>
      </c>
      <c r="AF84" s="11">
        <v>99.6</v>
      </c>
      <c r="AG84" s="11">
        <v>99.2</v>
      </c>
      <c r="AH84" s="11">
        <v>99.2</v>
      </c>
      <c r="AI84" s="11">
        <v>99.1</v>
      </c>
      <c r="AJ84" s="11">
        <v>98.9</v>
      </c>
      <c r="AK84" s="11">
        <v>99.2</v>
      </c>
      <c r="AL84" s="11">
        <v>98.8</v>
      </c>
      <c r="AM84" s="11">
        <v>99</v>
      </c>
      <c r="AN84" s="11">
        <v>99</v>
      </c>
      <c r="AO84" s="11">
        <v>98.5</v>
      </c>
      <c r="AP84" s="11">
        <v>98.7</v>
      </c>
      <c r="AQ84" s="11">
        <v>98.7</v>
      </c>
      <c r="AR84" s="11">
        <v>98.3</v>
      </c>
      <c r="AS84" s="11">
        <v>96.4</v>
      </c>
      <c r="AT84" s="11">
        <v>96</v>
      </c>
      <c r="AU84" s="11">
        <v>96.4</v>
      </c>
      <c r="AV84" s="11">
        <v>96.5</v>
      </c>
      <c r="AW84" s="11">
        <v>97</v>
      </c>
      <c r="AX84" s="11">
        <v>97</v>
      </c>
      <c r="AY84" s="11">
        <v>96.2</v>
      </c>
      <c r="AZ84" s="11">
        <v>100.4</v>
      </c>
      <c r="BA84" s="11">
        <v>100.1</v>
      </c>
      <c r="BB84" s="11">
        <v>100.2</v>
      </c>
      <c r="BC84" s="11">
        <v>99.7</v>
      </c>
      <c r="BD84" s="11">
        <v>99</v>
      </c>
      <c r="BE84" s="11">
        <v>97.7</v>
      </c>
      <c r="BF84" s="11">
        <v>97.6</v>
      </c>
      <c r="BG84" s="11">
        <v>97</v>
      </c>
      <c r="BH84" s="11">
        <v>97.2</v>
      </c>
      <c r="BI84" s="11">
        <v>97</v>
      </c>
      <c r="BJ84" s="11">
        <v>96.2</v>
      </c>
      <c r="BK84" s="11">
        <v>97.9</v>
      </c>
      <c r="BL84" s="11">
        <v>100.8</v>
      </c>
      <c r="BM84" s="10">
        <v>99.5</v>
      </c>
      <c r="BN84" s="10">
        <v>99.6</v>
      </c>
      <c r="BO84" s="10">
        <v>98.8</v>
      </c>
      <c r="BP84" s="10">
        <v>99</v>
      </c>
      <c r="BQ84" s="10">
        <v>100.4</v>
      </c>
    </row>
    <row r="85" spans="1:69" ht="22.5" x14ac:dyDescent="0.2">
      <c r="A85" s="10">
        <f t="shared" si="1"/>
        <v>3</v>
      </c>
      <c r="B85" s="21">
        <v>424</v>
      </c>
      <c r="C85" s="6" t="s">
        <v>114</v>
      </c>
      <c r="D85" s="51">
        <v>99.8</v>
      </c>
      <c r="E85" s="51">
        <v>99.4</v>
      </c>
      <c r="F85" s="51">
        <v>99.1</v>
      </c>
      <c r="G85" s="52">
        <v>98.9</v>
      </c>
      <c r="H85" s="52">
        <v>98.1</v>
      </c>
      <c r="I85" s="52">
        <v>97.6</v>
      </c>
      <c r="J85" s="52">
        <v>97.4</v>
      </c>
      <c r="K85" s="52">
        <v>97.3</v>
      </c>
      <c r="L85" s="52">
        <v>97</v>
      </c>
      <c r="M85" s="52">
        <v>96.4</v>
      </c>
      <c r="N85" s="52">
        <v>96.2</v>
      </c>
      <c r="O85" s="51">
        <v>95.8</v>
      </c>
      <c r="P85" s="23">
        <v>99.9</v>
      </c>
      <c r="Q85" s="23">
        <v>99.7</v>
      </c>
      <c r="R85" s="23">
        <v>99</v>
      </c>
      <c r="S85" s="23">
        <v>98.9</v>
      </c>
      <c r="T85" s="11">
        <v>98.2</v>
      </c>
      <c r="U85" s="11">
        <v>98.1</v>
      </c>
      <c r="V85" s="11">
        <v>97.9</v>
      </c>
      <c r="W85" s="11">
        <v>97.6</v>
      </c>
      <c r="X85" s="11">
        <v>97.3</v>
      </c>
      <c r="Y85" s="11">
        <v>97</v>
      </c>
      <c r="Z85" s="11">
        <v>96.8</v>
      </c>
      <c r="AA85" s="11">
        <v>96.7</v>
      </c>
      <c r="AB85" s="11">
        <v>99.7</v>
      </c>
      <c r="AC85" s="11">
        <v>99.6</v>
      </c>
      <c r="AD85" s="11">
        <v>99.4</v>
      </c>
      <c r="AE85" s="11">
        <v>98.8</v>
      </c>
      <c r="AF85" s="11">
        <v>98.1</v>
      </c>
      <c r="AG85" s="11">
        <v>97.6</v>
      </c>
      <c r="AH85" s="11">
        <v>96.9</v>
      </c>
      <c r="AI85" s="11">
        <v>96.5</v>
      </c>
      <c r="AJ85" s="11">
        <v>96.5</v>
      </c>
      <c r="AK85" s="11">
        <v>96.3</v>
      </c>
      <c r="AL85" s="11">
        <v>96.1</v>
      </c>
      <c r="AM85" s="11">
        <v>95.9</v>
      </c>
      <c r="AN85" s="11">
        <v>99.8</v>
      </c>
      <c r="AO85" s="11">
        <v>99.3</v>
      </c>
      <c r="AP85" s="11">
        <v>99.4</v>
      </c>
      <c r="AQ85" s="11">
        <v>99.3</v>
      </c>
      <c r="AR85" s="11">
        <v>98.9</v>
      </c>
      <c r="AS85" s="11">
        <v>98.9</v>
      </c>
      <c r="AT85" s="11">
        <v>98.7</v>
      </c>
      <c r="AU85" s="11">
        <v>98.8</v>
      </c>
      <c r="AV85" s="11">
        <v>98.6</v>
      </c>
      <c r="AW85" s="11">
        <v>98.4</v>
      </c>
      <c r="AX85" s="11">
        <v>98.5</v>
      </c>
      <c r="AY85" s="11">
        <v>97.5</v>
      </c>
      <c r="AZ85" s="11">
        <v>100.1</v>
      </c>
      <c r="BA85" s="11">
        <v>99.5</v>
      </c>
      <c r="BB85" s="11">
        <v>99.2</v>
      </c>
      <c r="BC85" s="11">
        <v>98.5</v>
      </c>
      <c r="BD85" s="11">
        <v>97.9</v>
      </c>
      <c r="BE85" s="11">
        <v>97.4</v>
      </c>
      <c r="BF85" s="11">
        <v>96.6</v>
      </c>
      <c r="BG85" s="11">
        <v>95.9</v>
      </c>
      <c r="BH85" s="11">
        <v>96.1</v>
      </c>
      <c r="BI85" s="11">
        <v>95.6</v>
      </c>
      <c r="BJ85" s="11">
        <v>95</v>
      </c>
      <c r="BK85" s="11">
        <v>94.9</v>
      </c>
      <c r="BL85" s="11">
        <v>100.2</v>
      </c>
      <c r="BM85" s="10">
        <v>99.4</v>
      </c>
      <c r="BN85" s="10">
        <v>97.6</v>
      </c>
      <c r="BO85" s="10">
        <v>97.2</v>
      </c>
      <c r="BP85" s="10">
        <v>98.8</v>
      </c>
      <c r="BQ85" s="10">
        <v>97.6</v>
      </c>
    </row>
    <row r="86" spans="1:69" x14ac:dyDescent="0.2">
      <c r="A86" s="10">
        <f t="shared" si="1"/>
        <v>3</v>
      </c>
      <c r="B86" s="21">
        <v>431</v>
      </c>
      <c r="C86" s="4" t="s">
        <v>115</v>
      </c>
      <c r="D86" s="51">
        <v>100.9</v>
      </c>
      <c r="E86" s="51">
        <v>100.8</v>
      </c>
      <c r="F86" s="51">
        <v>101.2</v>
      </c>
      <c r="G86" s="52">
        <v>101.5</v>
      </c>
      <c r="H86" s="52">
        <v>101.5</v>
      </c>
      <c r="I86" s="52">
        <v>101.3</v>
      </c>
      <c r="J86" s="52">
        <v>101.5</v>
      </c>
      <c r="K86" s="52">
        <v>102.2</v>
      </c>
      <c r="L86" s="52">
        <v>101.6</v>
      </c>
      <c r="M86" s="52">
        <v>101.7</v>
      </c>
      <c r="N86" s="52">
        <v>102.4</v>
      </c>
      <c r="O86" s="51">
        <v>102.2</v>
      </c>
      <c r="P86" s="23">
        <v>100.3</v>
      </c>
      <c r="Q86" s="23">
        <v>100.8</v>
      </c>
      <c r="R86" s="23">
        <v>100.2</v>
      </c>
      <c r="S86" s="23">
        <v>100.1</v>
      </c>
      <c r="T86" s="11">
        <v>99.2</v>
      </c>
      <c r="U86" s="11">
        <v>99.2</v>
      </c>
      <c r="V86" s="11">
        <v>99.7</v>
      </c>
      <c r="W86" s="11">
        <v>99.8</v>
      </c>
      <c r="X86" s="11">
        <v>100.1</v>
      </c>
      <c r="Y86" s="11">
        <v>100.4</v>
      </c>
      <c r="Z86" s="11">
        <v>100.7</v>
      </c>
      <c r="AA86" s="11">
        <v>100.4</v>
      </c>
      <c r="AB86" s="11">
        <v>100.4</v>
      </c>
      <c r="AC86" s="11">
        <v>101</v>
      </c>
      <c r="AD86" s="11">
        <v>101</v>
      </c>
      <c r="AE86" s="11">
        <v>101.2</v>
      </c>
      <c r="AF86" s="11">
        <v>100.6</v>
      </c>
      <c r="AG86" s="11">
        <v>100.9</v>
      </c>
      <c r="AH86" s="11">
        <v>101.8</v>
      </c>
      <c r="AI86" s="11">
        <v>102.1</v>
      </c>
      <c r="AJ86" s="11">
        <v>101.9</v>
      </c>
      <c r="AK86" s="11">
        <v>102.7</v>
      </c>
      <c r="AL86" s="11">
        <v>102.8</v>
      </c>
      <c r="AM86" s="11">
        <v>102.6</v>
      </c>
      <c r="AN86" s="11">
        <v>100.8</v>
      </c>
      <c r="AO86" s="11">
        <v>100.8</v>
      </c>
      <c r="AP86" s="11">
        <v>101</v>
      </c>
      <c r="AQ86" s="11">
        <v>101.6</v>
      </c>
      <c r="AR86" s="11">
        <v>101.4</v>
      </c>
      <c r="AS86" s="11">
        <v>101.2</v>
      </c>
      <c r="AT86" s="11">
        <v>101.8</v>
      </c>
      <c r="AU86" s="11">
        <v>102.4</v>
      </c>
      <c r="AV86" s="11">
        <v>102.7</v>
      </c>
      <c r="AW86" s="11">
        <v>102.8</v>
      </c>
      <c r="AX86" s="11">
        <v>103.3</v>
      </c>
      <c r="AY86" s="11">
        <v>103.1</v>
      </c>
      <c r="AZ86" s="11">
        <v>100.5</v>
      </c>
      <c r="BA86" s="11">
        <v>101</v>
      </c>
      <c r="BB86" s="11">
        <v>101.3</v>
      </c>
      <c r="BC86" s="11">
        <v>101.8</v>
      </c>
      <c r="BD86" s="11">
        <v>101.8</v>
      </c>
      <c r="BE86" s="11">
        <v>101.8</v>
      </c>
      <c r="BF86" s="11">
        <v>102.5</v>
      </c>
      <c r="BG86" s="11">
        <v>103.7</v>
      </c>
      <c r="BH86" s="11">
        <v>106.6</v>
      </c>
      <c r="BI86" s="11">
        <v>107.4</v>
      </c>
      <c r="BJ86" s="11">
        <v>109.8</v>
      </c>
      <c r="BK86" s="11">
        <v>111.4</v>
      </c>
      <c r="BL86" s="11">
        <v>101</v>
      </c>
      <c r="BM86" s="10">
        <v>102.1</v>
      </c>
      <c r="BN86" s="10">
        <v>104.4</v>
      </c>
      <c r="BO86" s="10">
        <v>108.6</v>
      </c>
      <c r="BP86" s="10">
        <v>112.2</v>
      </c>
      <c r="BQ86" s="10">
        <v>114.9</v>
      </c>
    </row>
    <row r="87" spans="1:69" x14ac:dyDescent="0.2">
      <c r="A87" s="10">
        <f t="shared" si="1"/>
        <v>3</v>
      </c>
      <c r="B87" s="21">
        <v>500</v>
      </c>
      <c r="C87" s="4" t="s">
        <v>116</v>
      </c>
      <c r="D87" s="51">
        <v>100.4</v>
      </c>
      <c r="E87" s="51">
        <v>100.4</v>
      </c>
      <c r="F87" s="51">
        <v>100.4</v>
      </c>
      <c r="G87" s="52">
        <v>100.4</v>
      </c>
      <c r="H87" s="52">
        <v>100.4</v>
      </c>
      <c r="I87" s="52">
        <v>100.3</v>
      </c>
      <c r="J87" s="52">
        <v>100.3</v>
      </c>
      <c r="K87" s="52">
        <v>100.3</v>
      </c>
      <c r="L87" s="52">
        <v>100.3</v>
      </c>
      <c r="M87" s="52">
        <v>101.1</v>
      </c>
      <c r="N87" s="52">
        <v>101.2</v>
      </c>
      <c r="O87" s="51">
        <v>101</v>
      </c>
      <c r="P87" s="23">
        <v>100.2</v>
      </c>
      <c r="Q87" s="23">
        <v>100.2</v>
      </c>
      <c r="R87" s="23">
        <v>100.3</v>
      </c>
      <c r="S87" s="23">
        <v>100.3</v>
      </c>
      <c r="T87" s="11">
        <v>100.2</v>
      </c>
      <c r="U87" s="11">
        <v>100.2</v>
      </c>
      <c r="V87" s="11">
        <v>100.2</v>
      </c>
      <c r="W87" s="11">
        <v>100.2</v>
      </c>
      <c r="X87" s="11">
        <v>100.3</v>
      </c>
      <c r="Y87" s="11">
        <v>100.5</v>
      </c>
      <c r="Z87" s="11">
        <v>100.9</v>
      </c>
      <c r="AA87" s="11">
        <v>100.4</v>
      </c>
      <c r="AB87" s="11">
        <v>100.1</v>
      </c>
      <c r="AC87" s="11">
        <v>100.8</v>
      </c>
      <c r="AD87" s="11">
        <v>101.2</v>
      </c>
      <c r="AE87" s="11">
        <v>101.3</v>
      </c>
      <c r="AF87" s="11">
        <v>101.3</v>
      </c>
      <c r="AG87" s="11">
        <v>101.3</v>
      </c>
      <c r="AH87" s="11">
        <v>101.3</v>
      </c>
      <c r="AI87" s="11">
        <v>101.3</v>
      </c>
      <c r="AJ87" s="11">
        <v>101.6</v>
      </c>
      <c r="AK87" s="11">
        <v>101.9</v>
      </c>
      <c r="AL87" s="11">
        <v>103.7</v>
      </c>
      <c r="AM87" s="11">
        <v>104.5</v>
      </c>
      <c r="AN87" s="11">
        <v>100.2</v>
      </c>
      <c r="AO87" s="11">
        <v>100.4</v>
      </c>
      <c r="AP87" s="11">
        <v>100.7</v>
      </c>
      <c r="AQ87" s="11">
        <v>100.7</v>
      </c>
      <c r="AR87" s="11">
        <v>100.7</v>
      </c>
      <c r="AS87" s="11">
        <v>100.8</v>
      </c>
      <c r="AT87" s="11">
        <v>100.9</v>
      </c>
      <c r="AU87" s="11">
        <v>101</v>
      </c>
      <c r="AV87" s="11">
        <v>101.2</v>
      </c>
      <c r="AW87" s="11">
        <v>103.6</v>
      </c>
      <c r="AX87" s="11">
        <v>105.3</v>
      </c>
      <c r="AY87" s="11">
        <v>107</v>
      </c>
      <c r="AZ87" s="11">
        <v>101.1</v>
      </c>
      <c r="BA87" s="11">
        <v>101.3</v>
      </c>
      <c r="BB87" s="11">
        <v>101.5</v>
      </c>
      <c r="BC87" s="11">
        <v>101.6</v>
      </c>
      <c r="BD87" s="11">
        <v>101.6</v>
      </c>
      <c r="BE87" s="11">
        <v>101.6</v>
      </c>
      <c r="BF87" s="11">
        <v>101.6</v>
      </c>
      <c r="BG87" s="11">
        <v>101.6</v>
      </c>
      <c r="BH87" s="11">
        <v>101.6</v>
      </c>
      <c r="BI87" s="11">
        <v>103.4</v>
      </c>
      <c r="BJ87" s="11">
        <v>103.8</v>
      </c>
      <c r="BK87" s="11">
        <v>104.2</v>
      </c>
      <c r="BL87" s="11">
        <v>100.4</v>
      </c>
      <c r="BM87" s="10">
        <v>100.9</v>
      </c>
      <c r="BN87" s="10">
        <v>100.7</v>
      </c>
      <c r="BO87" s="10">
        <v>100.7</v>
      </c>
      <c r="BP87" s="10">
        <v>100.7</v>
      </c>
      <c r="BQ87" s="10">
        <v>100.6</v>
      </c>
    </row>
    <row r="88" spans="1:69" x14ac:dyDescent="0.2">
      <c r="A88" s="10">
        <f t="shared" si="1"/>
        <v>3</v>
      </c>
      <c r="B88" s="21">
        <v>501</v>
      </c>
      <c r="C88" s="4" t="s">
        <v>117</v>
      </c>
      <c r="D88" s="51">
        <v>100.2</v>
      </c>
      <c r="E88" s="51">
        <v>100.2</v>
      </c>
      <c r="F88" s="51">
        <v>100.3</v>
      </c>
      <c r="G88" s="52">
        <v>100.3</v>
      </c>
      <c r="H88" s="52">
        <v>100.2</v>
      </c>
      <c r="I88" s="52">
        <v>100.2</v>
      </c>
      <c r="J88" s="52">
        <v>100.2</v>
      </c>
      <c r="K88" s="52">
        <v>100.2</v>
      </c>
      <c r="L88" s="52">
        <v>100.2</v>
      </c>
      <c r="M88" s="52">
        <v>100.5</v>
      </c>
      <c r="N88" s="52">
        <v>100.7</v>
      </c>
      <c r="O88" s="51">
        <v>100.4</v>
      </c>
      <c r="P88" s="23">
        <v>100</v>
      </c>
      <c r="Q88" s="23">
        <v>100.1</v>
      </c>
      <c r="R88" s="23">
        <v>100</v>
      </c>
      <c r="S88" s="23">
        <v>100</v>
      </c>
      <c r="T88" s="11">
        <v>99.9</v>
      </c>
      <c r="U88" s="11">
        <v>99.9</v>
      </c>
      <c r="V88" s="11">
        <v>99.9</v>
      </c>
      <c r="W88" s="11">
        <v>99.9</v>
      </c>
      <c r="X88" s="11">
        <v>100</v>
      </c>
      <c r="Y88" s="11">
        <v>100.7</v>
      </c>
      <c r="Z88" s="11">
        <v>100.8</v>
      </c>
      <c r="AA88" s="11">
        <v>100.9</v>
      </c>
      <c r="AB88" s="11">
        <v>100.3</v>
      </c>
      <c r="AC88" s="11">
        <v>100.8</v>
      </c>
      <c r="AD88" s="11">
        <v>101.6</v>
      </c>
      <c r="AE88" s="11">
        <v>101.7</v>
      </c>
      <c r="AF88" s="11">
        <v>101.7</v>
      </c>
      <c r="AG88" s="11">
        <v>101.7</v>
      </c>
      <c r="AH88" s="11">
        <v>101.7</v>
      </c>
      <c r="AI88" s="11">
        <v>101.7</v>
      </c>
      <c r="AJ88" s="11">
        <v>102</v>
      </c>
      <c r="AK88" s="11">
        <v>103.5</v>
      </c>
      <c r="AL88" s="11">
        <v>104.2</v>
      </c>
      <c r="AM88" s="11">
        <v>105.3</v>
      </c>
      <c r="AN88" s="11">
        <v>100.1</v>
      </c>
      <c r="AO88" s="11">
        <v>100.8</v>
      </c>
      <c r="AP88" s="11">
        <v>100.8</v>
      </c>
      <c r="AQ88" s="11">
        <v>100.8</v>
      </c>
      <c r="AR88" s="11">
        <v>100.8</v>
      </c>
      <c r="AS88" s="11">
        <v>100.8</v>
      </c>
      <c r="AT88" s="11">
        <v>100.9</v>
      </c>
      <c r="AU88" s="11">
        <v>101</v>
      </c>
      <c r="AV88" s="11">
        <v>101.3</v>
      </c>
      <c r="AW88" s="11">
        <v>102.2</v>
      </c>
      <c r="AX88" s="11">
        <v>103.3</v>
      </c>
      <c r="AY88" s="11">
        <v>104.2</v>
      </c>
      <c r="AZ88" s="11">
        <v>100</v>
      </c>
      <c r="BA88" s="11">
        <v>100.3</v>
      </c>
      <c r="BB88" s="11">
        <v>100.4</v>
      </c>
      <c r="BC88" s="11">
        <v>100.4</v>
      </c>
      <c r="BD88" s="11">
        <v>100.4</v>
      </c>
      <c r="BE88" s="11">
        <v>100.4</v>
      </c>
      <c r="BF88" s="11">
        <v>100.4</v>
      </c>
      <c r="BG88" s="11">
        <v>100.4</v>
      </c>
      <c r="BH88" s="11">
        <v>100.5</v>
      </c>
      <c r="BI88" s="11">
        <v>101.5</v>
      </c>
      <c r="BJ88" s="11">
        <v>102</v>
      </c>
      <c r="BK88" s="11">
        <v>102.3</v>
      </c>
      <c r="BL88" s="11">
        <v>100.2</v>
      </c>
      <c r="BM88" s="10">
        <v>99.9</v>
      </c>
      <c r="BN88" s="10">
        <v>99.7</v>
      </c>
      <c r="BO88" s="10">
        <v>99.7</v>
      </c>
      <c r="BP88" s="10">
        <v>99.7</v>
      </c>
      <c r="BQ88" s="10">
        <v>99.6</v>
      </c>
    </row>
    <row r="89" spans="1:69" x14ac:dyDescent="0.2">
      <c r="A89" s="10">
        <f t="shared" si="1"/>
        <v>3</v>
      </c>
      <c r="B89" s="21">
        <v>502</v>
      </c>
      <c r="C89" s="4" t="s">
        <v>118</v>
      </c>
      <c r="D89" s="51">
        <v>100.3</v>
      </c>
      <c r="E89" s="51">
        <v>100.1</v>
      </c>
      <c r="F89" s="51">
        <v>100.4</v>
      </c>
      <c r="G89" s="52">
        <v>100.4</v>
      </c>
      <c r="H89" s="52">
        <v>100.3</v>
      </c>
      <c r="I89" s="52">
        <v>100.3</v>
      </c>
      <c r="J89" s="52">
        <v>100.2</v>
      </c>
      <c r="K89" s="52">
        <v>100.2</v>
      </c>
      <c r="L89" s="52">
        <v>101.4</v>
      </c>
      <c r="M89" s="52">
        <v>102.5</v>
      </c>
      <c r="N89" s="52">
        <v>103.6</v>
      </c>
      <c r="O89" s="51">
        <v>103.8</v>
      </c>
      <c r="P89" s="23">
        <v>100.1</v>
      </c>
      <c r="Q89" s="23">
        <v>100.1</v>
      </c>
      <c r="R89" s="23">
        <v>100.3</v>
      </c>
      <c r="S89" s="23">
        <v>100.3</v>
      </c>
      <c r="T89" s="11">
        <v>100.2</v>
      </c>
      <c r="U89" s="11">
        <v>100.2</v>
      </c>
      <c r="V89" s="11">
        <v>100.2</v>
      </c>
      <c r="W89" s="11">
        <v>100.2</v>
      </c>
      <c r="X89" s="11">
        <v>101.5</v>
      </c>
      <c r="Y89" s="11">
        <v>102.7</v>
      </c>
      <c r="Z89" s="11">
        <v>103.7</v>
      </c>
      <c r="AA89" s="11">
        <v>104.1</v>
      </c>
      <c r="AB89" s="11">
        <v>100.4</v>
      </c>
      <c r="AC89" s="11">
        <v>101</v>
      </c>
      <c r="AD89" s="11">
        <v>102</v>
      </c>
      <c r="AE89" s="11">
        <v>102.1</v>
      </c>
      <c r="AF89" s="11">
        <v>102.1</v>
      </c>
      <c r="AG89" s="11">
        <v>102.1</v>
      </c>
      <c r="AH89" s="11">
        <v>102.1</v>
      </c>
      <c r="AI89" s="11">
        <v>102.1</v>
      </c>
      <c r="AJ89" s="11">
        <v>106.1</v>
      </c>
      <c r="AK89" s="11">
        <v>110.1</v>
      </c>
      <c r="AL89" s="11">
        <v>111.9</v>
      </c>
      <c r="AM89" s="11">
        <v>113.3</v>
      </c>
      <c r="AN89" s="11">
        <v>100.8</v>
      </c>
      <c r="AO89" s="11">
        <v>102</v>
      </c>
      <c r="AP89" s="11">
        <v>102</v>
      </c>
      <c r="AQ89" s="11">
        <v>102</v>
      </c>
      <c r="AR89" s="11">
        <v>102</v>
      </c>
      <c r="AS89" s="11">
        <v>102.1</v>
      </c>
      <c r="AT89" s="11">
        <v>102.2</v>
      </c>
      <c r="AU89" s="11">
        <v>102.3</v>
      </c>
      <c r="AV89" s="11">
        <v>105</v>
      </c>
      <c r="AW89" s="11">
        <v>106.5</v>
      </c>
      <c r="AX89" s="11">
        <v>107</v>
      </c>
      <c r="AY89" s="11">
        <v>108.1</v>
      </c>
      <c r="AZ89" s="11">
        <v>100.5</v>
      </c>
      <c r="BA89" s="11">
        <v>102</v>
      </c>
      <c r="BB89" s="11">
        <v>101.9</v>
      </c>
      <c r="BC89" s="11">
        <v>101.9</v>
      </c>
      <c r="BD89" s="11">
        <v>101.9</v>
      </c>
      <c r="BE89" s="11">
        <v>101.9</v>
      </c>
      <c r="BF89" s="11">
        <v>101.9</v>
      </c>
      <c r="BG89" s="11">
        <v>101.9</v>
      </c>
      <c r="BH89" s="11">
        <v>102.3</v>
      </c>
      <c r="BI89" s="11">
        <v>104.4</v>
      </c>
      <c r="BJ89" s="11">
        <v>105.3</v>
      </c>
      <c r="BK89" s="11">
        <v>105.9</v>
      </c>
      <c r="BL89" s="11">
        <v>99.4</v>
      </c>
      <c r="BM89" s="10">
        <v>99.3</v>
      </c>
      <c r="BN89" s="10">
        <v>99</v>
      </c>
      <c r="BO89" s="10">
        <v>99</v>
      </c>
      <c r="BP89" s="10">
        <v>99</v>
      </c>
      <c r="BQ89" s="10">
        <v>99</v>
      </c>
    </row>
    <row r="90" spans="1:69" x14ac:dyDescent="0.2">
      <c r="A90" s="10">
        <f t="shared" si="1"/>
        <v>3</v>
      </c>
      <c r="B90" s="21">
        <v>504</v>
      </c>
      <c r="C90" s="4" t="s">
        <v>119</v>
      </c>
      <c r="D90" s="51">
        <v>100</v>
      </c>
      <c r="E90" s="51">
        <v>100</v>
      </c>
      <c r="F90" s="51">
        <v>100</v>
      </c>
      <c r="G90" s="52">
        <v>100</v>
      </c>
      <c r="H90" s="52">
        <v>100</v>
      </c>
      <c r="I90" s="52">
        <v>100</v>
      </c>
      <c r="J90" s="52">
        <v>100</v>
      </c>
      <c r="K90" s="52">
        <v>100</v>
      </c>
      <c r="L90" s="52">
        <v>100</v>
      </c>
      <c r="M90" s="52">
        <v>100</v>
      </c>
      <c r="N90" s="52">
        <v>100</v>
      </c>
      <c r="O90" s="51">
        <v>100</v>
      </c>
      <c r="P90" s="23">
        <v>100</v>
      </c>
      <c r="Q90" s="23">
        <v>100</v>
      </c>
      <c r="R90" s="23">
        <v>100</v>
      </c>
      <c r="S90" s="23">
        <v>100</v>
      </c>
      <c r="T90" s="11">
        <v>100</v>
      </c>
      <c r="U90" s="11">
        <v>100</v>
      </c>
      <c r="V90" s="11">
        <v>100</v>
      </c>
      <c r="W90" s="11">
        <v>100</v>
      </c>
      <c r="X90" s="11">
        <v>100</v>
      </c>
      <c r="Y90" s="11">
        <v>100</v>
      </c>
      <c r="Z90" s="11">
        <v>100</v>
      </c>
      <c r="AA90" s="11">
        <v>100</v>
      </c>
      <c r="AB90" s="11">
        <v>100</v>
      </c>
      <c r="AC90" s="11">
        <v>100</v>
      </c>
      <c r="AD90" s="11">
        <v>100</v>
      </c>
      <c r="AE90" s="11">
        <v>100</v>
      </c>
      <c r="AF90" s="11">
        <v>100</v>
      </c>
      <c r="AG90" s="11">
        <v>100</v>
      </c>
      <c r="AH90" s="11">
        <v>100</v>
      </c>
      <c r="AI90" s="11">
        <v>100</v>
      </c>
      <c r="AJ90" s="11">
        <v>100</v>
      </c>
      <c r="AK90" s="11">
        <v>100</v>
      </c>
      <c r="AL90" s="11">
        <v>100</v>
      </c>
      <c r="AM90" s="11">
        <v>100</v>
      </c>
      <c r="AN90" s="11">
        <v>100</v>
      </c>
      <c r="AO90" s="11">
        <v>100</v>
      </c>
      <c r="AP90" s="11">
        <v>100</v>
      </c>
      <c r="AQ90" s="11">
        <v>100</v>
      </c>
      <c r="AR90" s="11">
        <v>100</v>
      </c>
      <c r="AS90" s="11">
        <v>100</v>
      </c>
      <c r="AT90" s="11">
        <v>100</v>
      </c>
      <c r="AU90" s="11">
        <v>100</v>
      </c>
      <c r="AV90" s="11">
        <v>100</v>
      </c>
      <c r="AW90" s="11">
        <v>100</v>
      </c>
      <c r="AX90" s="11">
        <v>100</v>
      </c>
      <c r="AY90" s="11">
        <v>100</v>
      </c>
      <c r="AZ90" s="11">
        <v>100</v>
      </c>
      <c r="BA90" s="11">
        <v>100</v>
      </c>
      <c r="BB90" s="11">
        <v>100</v>
      </c>
      <c r="BC90" s="11">
        <v>100</v>
      </c>
      <c r="BD90" s="11">
        <v>100</v>
      </c>
      <c r="BE90" s="11">
        <v>100</v>
      </c>
      <c r="BF90" s="11">
        <v>100</v>
      </c>
      <c r="BG90" s="11">
        <v>100</v>
      </c>
      <c r="BH90" s="11">
        <v>100</v>
      </c>
      <c r="BI90" s="11">
        <v>100</v>
      </c>
      <c r="BJ90" s="11">
        <v>100</v>
      </c>
      <c r="BK90" s="11">
        <v>100</v>
      </c>
      <c r="BL90" s="11">
        <v>100</v>
      </c>
      <c r="BM90" s="10">
        <v>100</v>
      </c>
      <c r="BN90" s="10">
        <v>100</v>
      </c>
      <c r="BO90" s="10">
        <v>100</v>
      </c>
      <c r="BP90" s="10">
        <v>100</v>
      </c>
      <c r="BQ90" s="10">
        <v>100</v>
      </c>
    </row>
    <row r="91" spans="1:69" x14ac:dyDescent="0.2">
      <c r="A91" s="10">
        <f t="shared" si="1"/>
        <v>3</v>
      </c>
      <c r="B91" s="21">
        <v>505</v>
      </c>
      <c r="C91" s="4" t="s">
        <v>120</v>
      </c>
      <c r="D91" s="51">
        <v>100</v>
      </c>
      <c r="E91" s="51">
        <v>100</v>
      </c>
      <c r="F91" s="51">
        <v>100</v>
      </c>
      <c r="G91" s="52">
        <v>100</v>
      </c>
      <c r="H91" s="52">
        <v>100</v>
      </c>
      <c r="I91" s="52">
        <v>100</v>
      </c>
      <c r="J91" s="52">
        <v>100</v>
      </c>
      <c r="K91" s="52">
        <v>100</v>
      </c>
      <c r="L91" s="52">
        <v>100</v>
      </c>
      <c r="M91" s="52">
        <v>100</v>
      </c>
      <c r="N91" s="52">
        <v>100</v>
      </c>
      <c r="O91" s="51">
        <v>100</v>
      </c>
      <c r="P91" s="23">
        <v>100</v>
      </c>
      <c r="Q91" s="23">
        <v>100</v>
      </c>
      <c r="R91" s="23">
        <v>100</v>
      </c>
      <c r="S91" s="23">
        <v>100</v>
      </c>
      <c r="T91" s="11">
        <v>100</v>
      </c>
      <c r="U91" s="11">
        <v>100</v>
      </c>
      <c r="V91" s="11">
        <v>100</v>
      </c>
      <c r="W91" s="11">
        <v>100</v>
      </c>
      <c r="X91" s="11">
        <v>100</v>
      </c>
      <c r="Y91" s="11">
        <v>100</v>
      </c>
      <c r="Z91" s="11">
        <v>100</v>
      </c>
      <c r="AA91" s="11">
        <v>100</v>
      </c>
      <c r="AB91" s="11">
        <v>100</v>
      </c>
      <c r="AC91" s="11">
        <v>100</v>
      </c>
      <c r="AD91" s="11">
        <v>100</v>
      </c>
      <c r="AE91" s="11">
        <v>100</v>
      </c>
      <c r="AF91" s="11">
        <v>100</v>
      </c>
      <c r="AG91" s="11">
        <v>100</v>
      </c>
      <c r="AH91" s="11">
        <v>100</v>
      </c>
      <c r="AI91" s="11">
        <v>100</v>
      </c>
      <c r="AJ91" s="11">
        <v>100</v>
      </c>
      <c r="AK91" s="11">
        <v>100</v>
      </c>
      <c r="AL91" s="11">
        <v>100</v>
      </c>
      <c r="AM91" s="11">
        <v>100</v>
      </c>
      <c r="AN91" s="11">
        <v>100</v>
      </c>
      <c r="AO91" s="11">
        <v>100</v>
      </c>
      <c r="AP91" s="11">
        <v>100</v>
      </c>
      <c r="AQ91" s="11">
        <v>100</v>
      </c>
      <c r="AR91" s="11">
        <v>100</v>
      </c>
      <c r="AS91" s="11">
        <v>100</v>
      </c>
      <c r="AT91" s="11">
        <v>100</v>
      </c>
      <c r="AU91" s="11">
        <v>100</v>
      </c>
      <c r="AV91" s="11">
        <v>100</v>
      </c>
      <c r="AW91" s="11">
        <v>100</v>
      </c>
      <c r="AX91" s="11">
        <v>100</v>
      </c>
      <c r="AY91" s="11">
        <v>100</v>
      </c>
      <c r="AZ91" s="11">
        <v>100</v>
      </c>
      <c r="BA91" s="11">
        <v>100</v>
      </c>
      <c r="BB91" s="11">
        <v>100</v>
      </c>
      <c r="BC91" s="11">
        <v>100</v>
      </c>
      <c r="BD91" s="11">
        <v>100</v>
      </c>
      <c r="BE91" s="11">
        <v>100</v>
      </c>
      <c r="BF91" s="11">
        <v>100</v>
      </c>
      <c r="BG91" s="11">
        <v>100</v>
      </c>
      <c r="BH91" s="11">
        <v>100</v>
      </c>
      <c r="BI91" s="11">
        <v>100</v>
      </c>
      <c r="BJ91" s="11">
        <v>100</v>
      </c>
      <c r="BK91" s="11">
        <v>100</v>
      </c>
      <c r="BL91" s="11">
        <v>100</v>
      </c>
      <c r="BM91" s="10">
        <v>100</v>
      </c>
      <c r="BN91" s="10">
        <v>100</v>
      </c>
      <c r="BO91" s="10">
        <v>100</v>
      </c>
      <c r="BP91" s="10">
        <v>100</v>
      </c>
      <c r="BQ91" s="10">
        <v>100</v>
      </c>
    </row>
    <row r="92" spans="1:69" x14ac:dyDescent="0.2">
      <c r="A92" s="10">
        <f t="shared" si="1"/>
        <v>3</v>
      </c>
      <c r="B92" s="21">
        <v>506</v>
      </c>
      <c r="C92" s="4" t="s">
        <v>121</v>
      </c>
      <c r="D92" s="51">
        <v>100</v>
      </c>
      <c r="E92" s="51">
        <v>100</v>
      </c>
      <c r="F92" s="51">
        <v>100</v>
      </c>
      <c r="G92" s="52">
        <v>100</v>
      </c>
      <c r="H92" s="52">
        <v>100</v>
      </c>
      <c r="I92" s="52">
        <v>100</v>
      </c>
      <c r="J92" s="52">
        <v>100</v>
      </c>
      <c r="K92" s="52">
        <v>100</v>
      </c>
      <c r="L92" s="52">
        <v>100</v>
      </c>
      <c r="M92" s="52">
        <v>100</v>
      </c>
      <c r="N92" s="52">
        <v>100</v>
      </c>
      <c r="O92" s="51">
        <v>100</v>
      </c>
      <c r="P92" s="23">
        <v>100</v>
      </c>
      <c r="Q92" s="23">
        <v>100</v>
      </c>
      <c r="R92" s="23">
        <v>100</v>
      </c>
      <c r="S92" s="23">
        <v>100</v>
      </c>
      <c r="T92" s="11">
        <v>100</v>
      </c>
      <c r="U92" s="11">
        <v>100</v>
      </c>
      <c r="V92" s="11">
        <v>100</v>
      </c>
      <c r="W92" s="11">
        <v>100</v>
      </c>
      <c r="X92" s="11">
        <v>100</v>
      </c>
      <c r="Y92" s="11">
        <v>100</v>
      </c>
      <c r="Z92" s="11">
        <v>100</v>
      </c>
      <c r="AA92" s="11">
        <v>100</v>
      </c>
      <c r="AB92" s="11">
        <v>100</v>
      </c>
      <c r="AC92" s="11">
        <v>100</v>
      </c>
      <c r="AD92" s="11">
        <v>100</v>
      </c>
      <c r="AE92" s="11">
        <v>100</v>
      </c>
      <c r="AF92" s="11">
        <v>100</v>
      </c>
      <c r="AG92" s="11">
        <v>100</v>
      </c>
      <c r="AH92" s="11">
        <v>100</v>
      </c>
      <c r="AI92" s="11">
        <v>100</v>
      </c>
      <c r="AJ92" s="11">
        <v>100</v>
      </c>
      <c r="AK92" s="11">
        <v>100</v>
      </c>
      <c r="AL92" s="11">
        <v>100</v>
      </c>
      <c r="AM92" s="11">
        <v>100</v>
      </c>
      <c r="AN92" s="11">
        <v>100</v>
      </c>
      <c r="AO92" s="11">
        <v>100</v>
      </c>
      <c r="AP92" s="11">
        <v>100</v>
      </c>
      <c r="AQ92" s="11">
        <v>100</v>
      </c>
      <c r="AR92" s="11">
        <v>100</v>
      </c>
      <c r="AS92" s="11">
        <v>100</v>
      </c>
      <c r="AT92" s="11">
        <v>100</v>
      </c>
      <c r="AU92" s="11">
        <v>100</v>
      </c>
      <c r="AV92" s="11">
        <v>100</v>
      </c>
      <c r="AW92" s="11">
        <v>100</v>
      </c>
      <c r="AX92" s="11">
        <v>100</v>
      </c>
      <c r="AY92" s="11">
        <v>100</v>
      </c>
      <c r="AZ92" s="11">
        <v>100</v>
      </c>
      <c r="BA92" s="11">
        <v>100</v>
      </c>
      <c r="BB92" s="11">
        <v>100</v>
      </c>
      <c r="BC92" s="11">
        <v>100</v>
      </c>
      <c r="BD92" s="11">
        <v>100</v>
      </c>
      <c r="BE92" s="11">
        <v>100</v>
      </c>
      <c r="BF92" s="11">
        <v>100</v>
      </c>
      <c r="BG92" s="11">
        <v>100</v>
      </c>
      <c r="BH92" s="11">
        <v>100</v>
      </c>
      <c r="BI92" s="11">
        <v>100</v>
      </c>
      <c r="BJ92" s="11">
        <v>100</v>
      </c>
      <c r="BK92" s="11">
        <v>100</v>
      </c>
      <c r="BL92" s="11">
        <v>100</v>
      </c>
      <c r="BM92" s="10">
        <v>100</v>
      </c>
      <c r="BN92" s="10">
        <v>100</v>
      </c>
      <c r="BO92" s="10">
        <v>100</v>
      </c>
      <c r="BP92" s="10">
        <v>100</v>
      </c>
      <c r="BQ92" s="10">
        <v>100</v>
      </c>
    </row>
    <row r="93" spans="1:69" x14ac:dyDescent="0.2">
      <c r="A93" s="10">
        <f t="shared" si="1"/>
        <v>3</v>
      </c>
      <c r="B93" s="21">
        <v>507</v>
      </c>
      <c r="C93" s="4" t="s">
        <v>122</v>
      </c>
      <c r="D93" s="51">
        <v>99</v>
      </c>
      <c r="E93" s="51">
        <v>95.6</v>
      </c>
      <c r="F93" s="51">
        <v>93.4</v>
      </c>
      <c r="G93" s="52">
        <v>93.2</v>
      </c>
      <c r="H93" s="52">
        <v>92.5</v>
      </c>
      <c r="I93" s="52">
        <v>91.8</v>
      </c>
      <c r="J93" s="52">
        <v>91.3</v>
      </c>
      <c r="K93" s="52">
        <v>91.2</v>
      </c>
      <c r="L93" s="52">
        <v>89.2</v>
      </c>
      <c r="M93" s="52">
        <v>88</v>
      </c>
      <c r="N93" s="52">
        <v>87.7</v>
      </c>
      <c r="O93" s="51">
        <v>87</v>
      </c>
      <c r="P93" s="23">
        <v>99</v>
      </c>
      <c r="Q93" s="23">
        <v>98.4</v>
      </c>
      <c r="R93" s="23">
        <v>96.7</v>
      </c>
      <c r="S93" s="23">
        <v>95.7</v>
      </c>
      <c r="T93" s="11">
        <v>94.3</v>
      </c>
      <c r="U93" s="11">
        <v>94.3</v>
      </c>
      <c r="V93" s="11">
        <v>93.8</v>
      </c>
      <c r="W93" s="11">
        <v>93.4</v>
      </c>
      <c r="X93" s="11">
        <v>92.5</v>
      </c>
      <c r="Y93" s="11">
        <v>91.7</v>
      </c>
      <c r="Z93" s="11">
        <v>91.7</v>
      </c>
      <c r="AA93" s="11">
        <v>91.2</v>
      </c>
      <c r="AB93" s="11">
        <v>101.4</v>
      </c>
      <c r="AC93" s="11">
        <v>103.8</v>
      </c>
      <c r="AD93" s="11">
        <v>105.7</v>
      </c>
      <c r="AE93" s="11">
        <v>107.1</v>
      </c>
      <c r="AF93" s="11">
        <v>107.5</v>
      </c>
      <c r="AG93" s="11">
        <v>107.4</v>
      </c>
      <c r="AH93" s="11">
        <v>106.8</v>
      </c>
      <c r="AI93" s="11">
        <v>106.7</v>
      </c>
      <c r="AJ93" s="11">
        <v>107.3</v>
      </c>
      <c r="AK93" s="11">
        <v>109</v>
      </c>
      <c r="AL93" s="11">
        <v>110.8</v>
      </c>
      <c r="AM93" s="11">
        <v>111.3</v>
      </c>
      <c r="AN93" s="11">
        <v>100.5</v>
      </c>
      <c r="AO93" s="11">
        <v>100.7</v>
      </c>
      <c r="AP93" s="11">
        <v>100.1</v>
      </c>
      <c r="AQ93" s="11">
        <v>99.9</v>
      </c>
      <c r="AR93" s="11">
        <v>100.1</v>
      </c>
      <c r="AS93" s="11">
        <v>100.9</v>
      </c>
      <c r="AT93" s="11">
        <v>102.8</v>
      </c>
      <c r="AU93" s="11">
        <v>105.7</v>
      </c>
      <c r="AV93" s="11">
        <v>107.2</v>
      </c>
      <c r="AW93" s="11">
        <v>110.3</v>
      </c>
      <c r="AX93" s="11">
        <v>111</v>
      </c>
      <c r="AY93" s="11">
        <v>111.9</v>
      </c>
      <c r="AZ93" s="11">
        <v>100.9</v>
      </c>
      <c r="BA93" s="11">
        <v>101.2</v>
      </c>
      <c r="BB93" s="11">
        <v>101.4</v>
      </c>
      <c r="BC93" s="11">
        <v>101.6</v>
      </c>
      <c r="BD93" s="11">
        <v>101.7</v>
      </c>
      <c r="BE93" s="11">
        <v>102</v>
      </c>
      <c r="BF93" s="11">
        <v>102.1</v>
      </c>
      <c r="BG93" s="11">
        <v>101.8</v>
      </c>
      <c r="BH93" s="11">
        <v>101.6</v>
      </c>
      <c r="BI93" s="11">
        <v>101.7</v>
      </c>
      <c r="BJ93" s="11">
        <v>101.9</v>
      </c>
      <c r="BK93" s="11">
        <v>102.3</v>
      </c>
      <c r="BL93" s="11">
        <v>101</v>
      </c>
      <c r="BM93" s="10">
        <v>101.2</v>
      </c>
      <c r="BN93" s="10">
        <v>101.2</v>
      </c>
      <c r="BO93" s="10">
        <v>100.8</v>
      </c>
      <c r="BP93" s="10">
        <v>100.3</v>
      </c>
      <c r="BQ93" s="10">
        <v>99.8</v>
      </c>
    </row>
    <row r="94" spans="1:69" x14ac:dyDescent="0.2">
      <c r="A94" s="10">
        <f t="shared" si="1"/>
        <v>3</v>
      </c>
      <c r="B94" s="21">
        <v>510</v>
      </c>
      <c r="C94" s="6" t="s">
        <v>123</v>
      </c>
      <c r="D94" s="51">
        <v>100.2</v>
      </c>
      <c r="E94" s="51">
        <v>100</v>
      </c>
      <c r="F94" s="51">
        <v>100.2</v>
      </c>
      <c r="G94" s="52">
        <v>100.7</v>
      </c>
      <c r="H94" s="52">
        <v>100.9</v>
      </c>
      <c r="I94" s="52">
        <v>101.1</v>
      </c>
      <c r="J94" s="52">
        <v>101.4</v>
      </c>
      <c r="K94" s="52">
        <v>101.5</v>
      </c>
      <c r="L94" s="52">
        <v>101.8</v>
      </c>
      <c r="M94" s="52">
        <v>102.1</v>
      </c>
      <c r="N94" s="52">
        <v>102.2</v>
      </c>
      <c r="O94" s="51">
        <v>102.4</v>
      </c>
      <c r="P94" s="23">
        <v>100</v>
      </c>
      <c r="Q94" s="23">
        <v>100</v>
      </c>
      <c r="R94" s="23">
        <v>100.4</v>
      </c>
      <c r="S94" s="23">
        <v>100.7</v>
      </c>
      <c r="T94" s="11">
        <v>100.6</v>
      </c>
      <c r="U94" s="11">
        <v>100.5</v>
      </c>
      <c r="V94" s="11">
        <v>100.7</v>
      </c>
      <c r="W94" s="11">
        <v>100.7</v>
      </c>
      <c r="X94" s="11">
        <v>100.9</v>
      </c>
      <c r="Y94" s="11">
        <v>101.1</v>
      </c>
      <c r="Z94" s="11">
        <v>101.3</v>
      </c>
      <c r="AA94" s="11">
        <v>101.5</v>
      </c>
      <c r="AB94" s="11">
        <v>100.1</v>
      </c>
      <c r="AC94" s="11">
        <v>100.2</v>
      </c>
      <c r="AD94" s="11">
        <v>100.5</v>
      </c>
      <c r="AE94" s="11">
        <v>100.9</v>
      </c>
      <c r="AF94" s="11">
        <v>101.2</v>
      </c>
      <c r="AG94" s="11">
        <v>101.3</v>
      </c>
      <c r="AH94" s="11">
        <v>101.4</v>
      </c>
      <c r="AI94" s="11">
        <v>101.7</v>
      </c>
      <c r="AJ94" s="11">
        <v>102.2</v>
      </c>
      <c r="AK94" s="11">
        <v>102.6</v>
      </c>
      <c r="AL94" s="11">
        <v>102.8</v>
      </c>
      <c r="AM94" s="11">
        <v>102.8</v>
      </c>
      <c r="AN94" s="11">
        <v>100.1</v>
      </c>
      <c r="AO94" s="11">
        <v>100.5</v>
      </c>
      <c r="AP94" s="11">
        <v>100.6</v>
      </c>
      <c r="AQ94" s="11">
        <v>100.8</v>
      </c>
      <c r="AR94" s="11">
        <v>101.2</v>
      </c>
      <c r="AS94" s="11">
        <v>101.4</v>
      </c>
      <c r="AT94" s="11">
        <v>101.9</v>
      </c>
      <c r="AU94" s="11">
        <v>102.1</v>
      </c>
      <c r="AV94" s="11">
        <v>102.5</v>
      </c>
      <c r="AW94" s="11">
        <v>103.1</v>
      </c>
      <c r="AX94" s="11">
        <v>103.4</v>
      </c>
      <c r="AY94" s="11">
        <v>103.6</v>
      </c>
      <c r="AZ94" s="11">
        <v>100.2</v>
      </c>
      <c r="BA94" s="11">
        <v>100.9</v>
      </c>
      <c r="BB94" s="11">
        <v>101.3</v>
      </c>
      <c r="BC94" s="11">
        <v>101.6</v>
      </c>
      <c r="BD94" s="11">
        <v>102.3</v>
      </c>
      <c r="BE94" s="11">
        <v>102.8</v>
      </c>
      <c r="BF94" s="11">
        <v>103.2</v>
      </c>
      <c r="BG94" s="11">
        <v>103.8</v>
      </c>
      <c r="BH94" s="11">
        <v>104</v>
      </c>
      <c r="BI94" s="11">
        <v>104.4</v>
      </c>
      <c r="BJ94" s="11">
        <v>104.5</v>
      </c>
      <c r="BK94" s="11">
        <v>104.7</v>
      </c>
      <c r="BL94" s="11">
        <v>100.2</v>
      </c>
      <c r="BM94" s="10">
        <v>100.6</v>
      </c>
      <c r="BN94" s="10">
        <v>101.5</v>
      </c>
      <c r="BO94" s="10">
        <v>103.5</v>
      </c>
      <c r="BP94" s="10">
        <v>103.7</v>
      </c>
      <c r="BQ94" s="10">
        <v>104.4</v>
      </c>
    </row>
    <row r="95" spans="1:69" x14ac:dyDescent="0.2">
      <c r="A95" s="10">
        <f t="shared" si="1"/>
        <v>3</v>
      </c>
      <c r="B95" s="21">
        <v>520</v>
      </c>
      <c r="C95" s="4" t="s">
        <v>124</v>
      </c>
      <c r="D95" s="51">
        <v>100.1</v>
      </c>
      <c r="E95" s="51">
        <v>100.2</v>
      </c>
      <c r="F95" s="51">
        <v>100.1</v>
      </c>
      <c r="G95" s="52">
        <v>100.3</v>
      </c>
      <c r="H95" s="52">
        <v>100.8</v>
      </c>
      <c r="I95" s="52">
        <v>101</v>
      </c>
      <c r="J95" s="52">
        <v>101</v>
      </c>
      <c r="K95" s="52">
        <v>100.5</v>
      </c>
      <c r="L95" s="52">
        <v>100.5</v>
      </c>
      <c r="M95" s="52">
        <v>101.1</v>
      </c>
      <c r="N95" s="52">
        <v>101.3</v>
      </c>
      <c r="O95" s="51">
        <v>101.5</v>
      </c>
      <c r="P95" s="23">
        <v>100</v>
      </c>
      <c r="Q95" s="23">
        <v>99.3</v>
      </c>
      <c r="R95" s="23">
        <v>99.6</v>
      </c>
      <c r="S95" s="23">
        <v>100.1</v>
      </c>
      <c r="T95" s="11">
        <v>99.7</v>
      </c>
      <c r="U95" s="11">
        <v>99.6</v>
      </c>
      <c r="V95" s="11">
        <v>99.4</v>
      </c>
      <c r="W95" s="11">
        <v>99.6</v>
      </c>
      <c r="X95" s="11">
        <v>99.4</v>
      </c>
      <c r="Y95" s="11">
        <v>99</v>
      </c>
      <c r="Z95" s="11">
        <v>99.1</v>
      </c>
      <c r="AA95" s="11">
        <v>99</v>
      </c>
      <c r="AB95" s="11">
        <v>99.9</v>
      </c>
      <c r="AC95" s="11">
        <v>100.2</v>
      </c>
      <c r="AD95" s="11">
        <v>100.2</v>
      </c>
      <c r="AE95" s="11">
        <v>100.5</v>
      </c>
      <c r="AF95" s="11">
        <v>100.3</v>
      </c>
      <c r="AG95" s="11">
        <v>100.3</v>
      </c>
      <c r="AH95" s="11">
        <v>99.5</v>
      </c>
      <c r="AI95" s="11">
        <v>99.3</v>
      </c>
      <c r="AJ95" s="11">
        <v>99.8</v>
      </c>
      <c r="AK95" s="11">
        <v>99.8</v>
      </c>
      <c r="AL95" s="11">
        <v>100.6</v>
      </c>
      <c r="AM95" s="11">
        <v>100.1</v>
      </c>
      <c r="AN95" s="11">
        <v>100.4</v>
      </c>
      <c r="AO95" s="11">
        <v>100.6</v>
      </c>
      <c r="AP95" s="11">
        <v>100.1</v>
      </c>
      <c r="AQ95" s="11">
        <v>100.5</v>
      </c>
      <c r="AR95" s="11">
        <v>100.4</v>
      </c>
      <c r="AS95" s="11">
        <v>100.3</v>
      </c>
      <c r="AT95" s="11">
        <v>100</v>
      </c>
      <c r="AU95" s="11">
        <v>99.7</v>
      </c>
      <c r="AV95" s="11">
        <v>100.1</v>
      </c>
      <c r="AW95" s="11">
        <v>99.8</v>
      </c>
      <c r="AX95" s="11">
        <v>100.3</v>
      </c>
      <c r="AY95" s="11">
        <v>100.6</v>
      </c>
      <c r="AZ95" s="11">
        <v>99.9</v>
      </c>
      <c r="BA95" s="11">
        <v>99.8</v>
      </c>
      <c r="BB95" s="11">
        <v>99.5</v>
      </c>
      <c r="BC95" s="11">
        <v>100.1</v>
      </c>
      <c r="BD95" s="11">
        <v>99.6</v>
      </c>
      <c r="BE95" s="11">
        <v>99.5</v>
      </c>
      <c r="BF95" s="11">
        <v>98.9</v>
      </c>
      <c r="BG95" s="11">
        <v>98.9</v>
      </c>
      <c r="BH95" s="11">
        <v>99.4</v>
      </c>
      <c r="BI95" s="11">
        <v>101</v>
      </c>
      <c r="BJ95" s="11">
        <v>100.6</v>
      </c>
      <c r="BK95" s="11">
        <v>100.6</v>
      </c>
      <c r="BL95" s="11">
        <v>99.7</v>
      </c>
      <c r="BM95" s="10">
        <v>99.4</v>
      </c>
      <c r="BN95" s="10">
        <v>101.6</v>
      </c>
      <c r="BO95" s="10">
        <v>100.5</v>
      </c>
      <c r="BP95" s="10">
        <v>101</v>
      </c>
      <c r="BQ95" s="10">
        <v>100.9</v>
      </c>
    </row>
    <row r="96" spans="1:69" x14ac:dyDescent="0.2">
      <c r="A96" s="10">
        <f t="shared" si="1"/>
        <v>3</v>
      </c>
      <c r="B96" s="21">
        <v>521</v>
      </c>
      <c r="C96" s="4" t="s">
        <v>125</v>
      </c>
      <c r="D96" s="51">
        <v>99.7</v>
      </c>
      <c r="E96" s="51">
        <v>100.3</v>
      </c>
      <c r="F96" s="51">
        <v>100.2</v>
      </c>
      <c r="G96" s="52">
        <v>100.5</v>
      </c>
      <c r="H96" s="52">
        <v>100.6</v>
      </c>
      <c r="I96" s="52">
        <v>100.7</v>
      </c>
      <c r="J96" s="52">
        <v>100.8</v>
      </c>
      <c r="K96" s="52">
        <v>99.8</v>
      </c>
      <c r="L96" s="52">
        <v>100.4</v>
      </c>
      <c r="M96" s="52">
        <v>100.8</v>
      </c>
      <c r="N96" s="52">
        <v>100.5</v>
      </c>
      <c r="O96" s="51">
        <v>100.7</v>
      </c>
      <c r="P96" s="23">
        <v>100</v>
      </c>
      <c r="Q96" s="23">
        <v>100.5</v>
      </c>
      <c r="R96" s="23">
        <v>100.5</v>
      </c>
      <c r="S96" s="23">
        <v>101.1</v>
      </c>
      <c r="T96" s="11">
        <v>101</v>
      </c>
      <c r="U96" s="11">
        <v>100.9</v>
      </c>
      <c r="V96" s="11">
        <v>100.9</v>
      </c>
      <c r="W96" s="11">
        <v>100.4</v>
      </c>
      <c r="X96" s="11">
        <v>100.8</v>
      </c>
      <c r="Y96" s="11">
        <v>100.3</v>
      </c>
      <c r="Z96" s="11">
        <v>100.4</v>
      </c>
      <c r="AA96" s="11">
        <v>100</v>
      </c>
      <c r="AB96" s="11">
        <v>100.1</v>
      </c>
      <c r="AC96" s="11">
        <v>100.5</v>
      </c>
      <c r="AD96" s="11">
        <v>100.5</v>
      </c>
      <c r="AE96" s="11">
        <v>100.5</v>
      </c>
      <c r="AF96" s="11">
        <v>100.4</v>
      </c>
      <c r="AG96" s="11">
        <v>99.7</v>
      </c>
      <c r="AH96" s="11">
        <v>99.6</v>
      </c>
      <c r="AI96" s="11">
        <v>99.1</v>
      </c>
      <c r="AJ96" s="11">
        <v>99.6</v>
      </c>
      <c r="AK96" s="11">
        <v>99.3</v>
      </c>
      <c r="AL96" s="11">
        <v>99.8</v>
      </c>
      <c r="AM96" s="11">
        <v>98.9</v>
      </c>
      <c r="AN96" s="11">
        <v>100</v>
      </c>
      <c r="AO96" s="11">
        <v>100.8</v>
      </c>
      <c r="AP96" s="11">
        <v>100.7</v>
      </c>
      <c r="AQ96" s="11">
        <v>100.7</v>
      </c>
      <c r="AR96" s="11">
        <v>100</v>
      </c>
      <c r="AS96" s="11">
        <v>99.9</v>
      </c>
      <c r="AT96" s="11">
        <v>99.9</v>
      </c>
      <c r="AU96" s="11">
        <v>99.8</v>
      </c>
      <c r="AV96" s="11">
        <v>100.3</v>
      </c>
      <c r="AW96" s="11">
        <v>101.2</v>
      </c>
      <c r="AX96" s="11">
        <v>101.9</v>
      </c>
      <c r="AY96" s="11">
        <v>101.2</v>
      </c>
      <c r="AZ96" s="11">
        <v>99.4</v>
      </c>
      <c r="BA96" s="11">
        <v>100.6</v>
      </c>
      <c r="BB96" s="11">
        <v>100.2</v>
      </c>
      <c r="BC96" s="11">
        <v>100.7</v>
      </c>
      <c r="BD96" s="11">
        <v>100.9</v>
      </c>
      <c r="BE96" s="11">
        <v>101.1</v>
      </c>
      <c r="BF96" s="11">
        <v>101.4</v>
      </c>
      <c r="BG96" s="11">
        <v>100.8</v>
      </c>
      <c r="BH96" s="11">
        <v>99.9</v>
      </c>
      <c r="BI96" s="11">
        <v>100.7</v>
      </c>
      <c r="BJ96" s="11">
        <v>101.4</v>
      </c>
      <c r="BK96" s="11">
        <v>101.7</v>
      </c>
      <c r="BL96" s="11">
        <v>98.8</v>
      </c>
      <c r="BM96" s="10">
        <v>100.6</v>
      </c>
      <c r="BN96" s="10">
        <v>100.2</v>
      </c>
      <c r="BO96" s="10">
        <v>98.2</v>
      </c>
      <c r="BP96" s="10">
        <v>99.6</v>
      </c>
      <c r="BQ96" s="10">
        <v>100.3</v>
      </c>
    </row>
    <row r="97" spans="1:69" x14ac:dyDescent="0.2">
      <c r="A97" s="10">
        <f t="shared" si="1"/>
        <v>3</v>
      </c>
      <c r="B97" s="21">
        <v>522</v>
      </c>
      <c r="C97" s="4" t="s">
        <v>126</v>
      </c>
      <c r="D97" s="51">
        <v>100.2</v>
      </c>
      <c r="E97" s="51">
        <v>100.2</v>
      </c>
      <c r="F97" s="51">
        <v>100.3</v>
      </c>
      <c r="G97" s="52">
        <v>100.3</v>
      </c>
      <c r="H97" s="52">
        <v>100.7</v>
      </c>
      <c r="I97" s="52">
        <v>101.1</v>
      </c>
      <c r="J97" s="52">
        <v>101</v>
      </c>
      <c r="K97" s="52">
        <v>101.1</v>
      </c>
      <c r="L97" s="52">
        <v>101</v>
      </c>
      <c r="M97" s="52">
        <v>101.3</v>
      </c>
      <c r="N97" s="52">
        <v>101.1</v>
      </c>
      <c r="O97" s="51">
        <v>101</v>
      </c>
      <c r="P97" s="23">
        <v>100.9</v>
      </c>
      <c r="Q97" s="23">
        <v>100.6</v>
      </c>
      <c r="R97" s="23">
        <v>100.8</v>
      </c>
      <c r="S97" s="23">
        <v>100.6</v>
      </c>
      <c r="T97" s="11">
        <v>100.5</v>
      </c>
      <c r="U97" s="11">
        <v>100.8</v>
      </c>
      <c r="V97" s="11">
        <v>100.4</v>
      </c>
      <c r="W97" s="11">
        <v>100.1</v>
      </c>
      <c r="X97" s="11">
        <v>100.3</v>
      </c>
      <c r="Y97" s="11">
        <v>100.4</v>
      </c>
      <c r="Z97" s="11">
        <v>99.9</v>
      </c>
      <c r="AA97" s="11">
        <v>98.4</v>
      </c>
      <c r="AB97" s="11">
        <v>101.1</v>
      </c>
      <c r="AC97" s="11">
        <v>101</v>
      </c>
      <c r="AD97" s="11">
        <v>101.7</v>
      </c>
      <c r="AE97" s="11">
        <v>101.3</v>
      </c>
      <c r="AF97" s="11">
        <v>102.1</v>
      </c>
      <c r="AG97" s="11">
        <v>101.8</v>
      </c>
      <c r="AH97" s="11">
        <v>101.7</v>
      </c>
      <c r="AI97" s="11">
        <v>101.2</v>
      </c>
      <c r="AJ97" s="11">
        <v>100.9</v>
      </c>
      <c r="AK97" s="11">
        <v>100.3</v>
      </c>
      <c r="AL97" s="11">
        <v>100.2</v>
      </c>
      <c r="AM97" s="11">
        <v>99.2</v>
      </c>
      <c r="AN97" s="11">
        <v>101.1</v>
      </c>
      <c r="AO97" s="11">
        <v>100.9</v>
      </c>
      <c r="AP97" s="11">
        <v>100.9</v>
      </c>
      <c r="AQ97" s="11">
        <v>101.1</v>
      </c>
      <c r="AR97" s="11">
        <v>101</v>
      </c>
      <c r="AS97" s="11">
        <v>100.6</v>
      </c>
      <c r="AT97" s="11">
        <v>100.5</v>
      </c>
      <c r="AU97" s="11">
        <v>99.9</v>
      </c>
      <c r="AV97" s="11">
        <v>100.3</v>
      </c>
      <c r="AW97" s="11">
        <v>100.4</v>
      </c>
      <c r="AX97" s="11">
        <v>99.9</v>
      </c>
      <c r="AY97" s="11">
        <v>99.5</v>
      </c>
      <c r="AZ97" s="11">
        <v>100.1</v>
      </c>
      <c r="BA97" s="11">
        <v>100.4</v>
      </c>
      <c r="BB97" s="11">
        <v>100.3</v>
      </c>
      <c r="BC97" s="11">
        <v>99.4</v>
      </c>
      <c r="BD97" s="11">
        <v>100.4</v>
      </c>
      <c r="BE97" s="11">
        <v>100.3</v>
      </c>
      <c r="BF97" s="11">
        <v>100.4</v>
      </c>
      <c r="BG97" s="11">
        <v>99.9</v>
      </c>
      <c r="BH97" s="11">
        <v>99.9</v>
      </c>
      <c r="BI97" s="11">
        <v>100.5</v>
      </c>
      <c r="BJ97" s="11">
        <v>99.9</v>
      </c>
      <c r="BK97" s="11">
        <v>98.7</v>
      </c>
      <c r="BL97" s="11">
        <v>100.4</v>
      </c>
      <c r="BM97" s="10">
        <v>100.9</v>
      </c>
      <c r="BN97" s="10">
        <v>100</v>
      </c>
      <c r="BO97" s="10">
        <v>98.5</v>
      </c>
      <c r="BP97" s="10">
        <v>98.3</v>
      </c>
      <c r="BQ97" s="10">
        <v>97.9</v>
      </c>
    </row>
    <row r="98" spans="1:69" x14ac:dyDescent="0.2">
      <c r="A98" s="10">
        <f t="shared" si="1"/>
        <v>3</v>
      </c>
      <c r="B98" s="21">
        <v>523</v>
      </c>
      <c r="C98" s="4" t="s">
        <v>127</v>
      </c>
      <c r="D98" s="51">
        <v>99.7</v>
      </c>
      <c r="E98" s="51">
        <v>99.8</v>
      </c>
      <c r="F98" s="51">
        <v>100</v>
      </c>
      <c r="G98" s="52">
        <v>100</v>
      </c>
      <c r="H98" s="52">
        <v>100.5</v>
      </c>
      <c r="I98" s="52">
        <v>100.7</v>
      </c>
      <c r="J98" s="52">
        <v>101</v>
      </c>
      <c r="K98" s="52">
        <v>101.4</v>
      </c>
      <c r="L98" s="52">
        <v>101.2</v>
      </c>
      <c r="M98" s="52">
        <v>101.1</v>
      </c>
      <c r="N98" s="52">
        <v>101.3</v>
      </c>
      <c r="O98" s="51">
        <v>101.2</v>
      </c>
      <c r="P98" s="23">
        <v>100.2</v>
      </c>
      <c r="Q98" s="23">
        <v>100.5</v>
      </c>
      <c r="R98" s="23">
        <v>100.5</v>
      </c>
      <c r="S98" s="23">
        <v>100.8</v>
      </c>
      <c r="T98" s="11">
        <v>101</v>
      </c>
      <c r="U98" s="11">
        <v>101.1</v>
      </c>
      <c r="V98" s="11">
        <v>101.1</v>
      </c>
      <c r="W98" s="11">
        <v>101.4</v>
      </c>
      <c r="X98" s="11">
        <v>101.3</v>
      </c>
      <c r="Y98" s="11">
        <v>101.2</v>
      </c>
      <c r="Z98" s="11">
        <v>101.2</v>
      </c>
      <c r="AA98" s="11">
        <v>100.9</v>
      </c>
      <c r="AB98" s="11">
        <v>100.4</v>
      </c>
      <c r="AC98" s="11">
        <v>100.8</v>
      </c>
      <c r="AD98" s="11">
        <v>98.8</v>
      </c>
      <c r="AE98" s="11">
        <v>98.9</v>
      </c>
      <c r="AF98" s="11">
        <v>99.2</v>
      </c>
      <c r="AG98" s="11">
        <v>99.3</v>
      </c>
      <c r="AH98" s="11">
        <v>99.5</v>
      </c>
      <c r="AI98" s="11">
        <v>99.5</v>
      </c>
      <c r="AJ98" s="11">
        <v>99.5</v>
      </c>
      <c r="AK98" s="11">
        <v>99.4</v>
      </c>
      <c r="AL98" s="11">
        <v>99.7</v>
      </c>
      <c r="AM98" s="11">
        <v>99.6</v>
      </c>
      <c r="AN98" s="11">
        <v>100.3</v>
      </c>
      <c r="AO98" s="11">
        <v>100.7</v>
      </c>
      <c r="AP98" s="11">
        <v>100.5</v>
      </c>
      <c r="AQ98" s="11">
        <v>100.7</v>
      </c>
      <c r="AR98" s="11">
        <v>100.5</v>
      </c>
      <c r="AS98" s="11">
        <v>100.5</v>
      </c>
      <c r="AT98" s="11">
        <v>100.8</v>
      </c>
      <c r="AU98" s="11">
        <v>100.7</v>
      </c>
      <c r="AV98" s="11">
        <v>100.9</v>
      </c>
      <c r="AW98" s="11">
        <v>101</v>
      </c>
      <c r="AX98" s="11">
        <v>101.4</v>
      </c>
      <c r="AY98" s="11">
        <v>101.1</v>
      </c>
      <c r="AZ98" s="11">
        <v>100</v>
      </c>
      <c r="BA98" s="11">
        <v>100.6</v>
      </c>
      <c r="BB98" s="11">
        <v>100.9</v>
      </c>
      <c r="BC98" s="11">
        <v>100.8</v>
      </c>
      <c r="BD98" s="11">
        <v>101.2</v>
      </c>
      <c r="BE98" s="11">
        <v>101.2</v>
      </c>
      <c r="BF98" s="11">
        <v>101</v>
      </c>
      <c r="BG98" s="11">
        <v>101</v>
      </c>
      <c r="BH98" s="11">
        <v>101.1</v>
      </c>
      <c r="BI98" s="11">
        <v>101.7</v>
      </c>
      <c r="BJ98" s="11">
        <v>101.7</v>
      </c>
      <c r="BK98" s="11">
        <v>102.1</v>
      </c>
      <c r="BL98" s="11">
        <v>99.9</v>
      </c>
      <c r="BM98" s="10">
        <v>100.1</v>
      </c>
      <c r="BN98" s="10">
        <v>99.8</v>
      </c>
      <c r="BO98" s="10">
        <v>100.2</v>
      </c>
      <c r="BP98" s="10">
        <v>100.6</v>
      </c>
      <c r="BQ98" s="10">
        <v>101.3</v>
      </c>
    </row>
    <row r="99" spans="1:69" x14ac:dyDescent="0.2">
      <c r="A99" s="10">
        <f t="shared" si="1"/>
        <v>3</v>
      </c>
      <c r="B99" s="21">
        <v>524</v>
      </c>
      <c r="C99" s="4" t="s">
        <v>128</v>
      </c>
      <c r="D99" s="51">
        <v>99.8</v>
      </c>
      <c r="E99" s="51">
        <v>99.8</v>
      </c>
      <c r="F99" s="51">
        <v>99.6</v>
      </c>
      <c r="G99" s="52">
        <v>99.8</v>
      </c>
      <c r="H99" s="52">
        <v>100.6</v>
      </c>
      <c r="I99" s="52">
        <v>101.1</v>
      </c>
      <c r="J99" s="52">
        <v>101.1</v>
      </c>
      <c r="K99" s="52">
        <v>101.1</v>
      </c>
      <c r="L99" s="52">
        <v>101.1</v>
      </c>
      <c r="M99" s="52">
        <v>101.4</v>
      </c>
      <c r="N99" s="52">
        <v>101.8</v>
      </c>
      <c r="O99" s="51">
        <v>101.6</v>
      </c>
      <c r="P99" s="23">
        <v>100.5</v>
      </c>
      <c r="Q99" s="23">
        <v>100.4</v>
      </c>
      <c r="R99" s="23">
        <v>100.8</v>
      </c>
      <c r="S99" s="23">
        <v>101.5</v>
      </c>
      <c r="T99" s="11">
        <v>101.8</v>
      </c>
      <c r="U99" s="11">
        <v>101.6</v>
      </c>
      <c r="V99" s="11">
        <v>101.6</v>
      </c>
      <c r="W99" s="11">
        <v>101.5</v>
      </c>
      <c r="X99" s="11">
        <v>102.1</v>
      </c>
      <c r="Y99" s="11">
        <v>102.4</v>
      </c>
      <c r="Z99" s="11">
        <v>102.1</v>
      </c>
      <c r="AA99" s="11">
        <v>102.3</v>
      </c>
      <c r="AB99" s="11">
        <v>100</v>
      </c>
      <c r="AC99" s="11">
        <v>100.1</v>
      </c>
      <c r="AD99" s="11">
        <v>100.5</v>
      </c>
      <c r="AE99" s="11">
        <v>100.2</v>
      </c>
      <c r="AF99" s="11">
        <v>100.9</v>
      </c>
      <c r="AG99" s="11">
        <v>100.6</v>
      </c>
      <c r="AH99" s="11">
        <v>100.5</v>
      </c>
      <c r="AI99" s="11">
        <v>100.9</v>
      </c>
      <c r="AJ99" s="11">
        <v>101.2</v>
      </c>
      <c r="AK99" s="11">
        <v>100.8</v>
      </c>
      <c r="AL99" s="11">
        <v>101.3</v>
      </c>
      <c r="AM99" s="11">
        <v>101</v>
      </c>
      <c r="AN99" s="11">
        <v>100.4</v>
      </c>
      <c r="AO99" s="11">
        <v>100.4</v>
      </c>
      <c r="AP99" s="11">
        <v>100.4</v>
      </c>
      <c r="AQ99" s="11">
        <v>100.7</v>
      </c>
      <c r="AR99" s="11">
        <v>101</v>
      </c>
      <c r="AS99" s="11">
        <v>100.8</v>
      </c>
      <c r="AT99" s="11">
        <v>101.1</v>
      </c>
      <c r="AU99" s="11">
        <v>100.6</v>
      </c>
      <c r="AV99" s="11">
        <v>100.5</v>
      </c>
      <c r="AW99" s="11">
        <v>101.6</v>
      </c>
      <c r="AX99" s="11">
        <v>101.9</v>
      </c>
      <c r="AY99" s="11">
        <v>102.1</v>
      </c>
      <c r="AZ99" s="11">
        <v>100.1</v>
      </c>
      <c r="BA99" s="11">
        <v>100</v>
      </c>
      <c r="BB99" s="11">
        <v>100.2</v>
      </c>
      <c r="BC99" s="11">
        <v>100.3</v>
      </c>
      <c r="BD99" s="11">
        <v>99.6</v>
      </c>
      <c r="BE99" s="11">
        <v>99.4</v>
      </c>
      <c r="BF99" s="11">
        <v>99.7</v>
      </c>
      <c r="BG99" s="11">
        <v>99.7</v>
      </c>
      <c r="BH99" s="11">
        <v>99.5</v>
      </c>
      <c r="BI99" s="11">
        <v>99.1</v>
      </c>
      <c r="BJ99" s="11">
        <v>99</v>
      </c>
      <c r="BK99" s="11">
        <v>99.4</v>
      </c>
      <c r="BL99" s="11">
        <v>100.5</v>
      </c>
      <c r="BM99" s="10">
        <v>100.6</v>
      </c>
      <c r="BN99" s="10">
        <v>100.9</v>
      </c>
      <c r="BO99" s="10">
        <v>100.2</v>
      </c>
      <c r="BP99" s="10">
        <v>99.4</v>
      </c>
      <c r="BQ99" s="10">
        <v>100.7</v>
      </c>
    </row>
    <row r="100" spans="1:69" x14ac:dyDescent="0.2">
      <c r="A100" s="10">
        <f t="shared" si="1"/>
        <v>3</v>
      </c>
      <c r="B100" s="21">
        <v>525</v>
      </c>
      <c r="C100" s="4" t="s">
        <v>129</v>
      </c>
      <c r="D100" s="51">
        <v>100</v>
      </c>
      <c r="E100" s="51">
        <v>99.8</v>
      </c>
      <c r="F100" s="51">
        <v>99.7</v>
      </c>
      <c r="G100" s="52">
        <v>99.9</v>
      </c>
      <c r="H100" s="52">
        <v>100.1</v>
      </c>
      <c r="I100" s="52">
        <v>100.1</v>
      </c>
      <c r="J100" s="52">
        <v>100.1</v>
      </c>
      <c r="K100" s="52">
        <v>99.9</v>
      </c>
      <c r="L100" s="52">
        <v>99.7</v>
      </c>
      <c r="M100" s="52">
        <v>100.3</v>
      </c>
      <c r="N100" s="52">
        <v>100</v>
      </c>
      <c r="O100" s="51">
        <v>100</v>
      </c>
      <c r="P100" s="23">
        <v>99.6</v>
      </c>
      <c r="Q100" s="23">
        <v>100.4</v>
      </c>
      <c r="R100" s="23">
        <v>100</v>
      </c>
      <c r="S100" s="23">
        <v>100</v>
      </c>
      <c r="T100" s="11">
        <v>100.3</v>
      </c>
      <c r="U100" s="11">
        <v>100.2</v>
      </c>
      <c r="V100" s="11">
        <v>100</v>
      </c>
      <c r="W100" s="11">
        <v>99.3</v>
      </c>
      <c r="X100" s="11">
        <v>99.2</v>
      </c>
      <c r="Y100" s="11">
        <v>99.4</v>
      </c>
      <c r="Z100" s="11">
        <v>99.6</v>
      </c>
      <c r="AA100" s="11">
        <v>99.8</v>
      </c>
      <c r="AB100" s="11">
        <v>100.2</v>
      </c>
      <c r="AC100" s="11">
        <v>100.8</v>
      </c>
      <c r="AD100" s="11">
        <v>100.4</v>
      </c>
      <c r="AE100" s="11">
        <v>100.5</v>
      </c>
      <c r="AF100" s="11">
        <v>100.6</v>
      </c>
      <c r="AG100" s="11">
        <v>100.1</v>
      </c>
      <c r="AH100" s="11">
        <v>100.2</v>
      </c>
      <c r="AI100" s="11">
        <v>99.9</v>
      </c>
      <c r="AJ100" s="11">
        <v>100</v>
      </c>
      <c r="AK100" s="11">
        <v>100.5</v>
      </c>
      <c r="AL100" s="11">
        <v>100.4</v>
      </c>
      <c r="AM100" s="11">
        <v>99.4</v>
      </c>
      <c r="AN100" s="11">
        <v>100.8</v>
      </c>
      <c r="AO100" s="11">
        <v>100.6</v>
      </c>
      <c r="AP100" s="11">
        <v>100.9</v>
      </c>
      <c r="AQ100" s="11">
        <v>100.6</v>
      </c>
      <c r="AR100" s="11">
        <v>100.8</v>
      </c>
      <c r="AS100" s="11">
        <v>100.7</v>
      </c>
      <c r="AT100" s="11">
        <v>101</v>
      </c>
      <c r="AU100" s="11">
        <v>100.7</v>
      </c>
      <c r="AV100" s="11">
        <v>101.5</v>
      </c>
      <c r="AW100" s="11">
        <v>101.5</v>
      </c>
      <c r="AX100" s="11">
        <v>102</v>
      </c>
      <c r="AY100" s="11">
        <v>102.5</v>
      </c>
      <c r="AZ100" s="11">
        <v>100.3</v>
      </c>
      <c r="BA100" s="11">
        <v>101</v>
      </c>
      <c r="BB100" s="11">
        <v>101.8</v>
      </c>
      <c r="BC100" s="11">
        <v>102</v>
      </c>
      <c r="BD100" s="11">
        <v>102.3</v>
      </c>
      <c r="BE100" s="11">
        <v>102.7</v>
      </c>
      <c r="BF100" s="11">
        <v>102.7</v>
      </c>
      <c r="BG100" s="11">
        <v>103.2</v>
      </c>
      <c r="BH100" s="11">
        <v>102.6</v>
      </c>
      <c r="BI100" s="11">
        <v>103.4</v>
      </c>
      <c r="BJ100" s="11">
        <v>103.3</v>
      </c>
      <c r="BK100" s="11">
        <v>103.5</v>
      </c>
      <c r="BL100" s="11">
        <v>99.9</v>
      </c>
      <c r="BM100" s="10">
        <v>100.6</v>
      </c>
      <c r="BN100" s="10">
        <v>100.6</v>
      </c>
      <c r="BO100" s="10">
        <v>98.3</v>
      </c>
      <c r="BP100" s="10">
        <v>99.8</v>
      </c>
      <c r="BQ100" s="10">
        <v>99.3</v>
      </c>
    </row>
    <row r="101" spans="1:69" x14ac:dyDescent="0.2">
      <c r="A101" s="10">
        <f t="shared" si="1"/>
        <v>3</v>
      </c>
      <c r="B101" s="21">
        <v>526</v>
      </c>
      <c r="C101" s="4" t="s">
        <v>130</v>
      </c>
      <c r="D101" s="51">
        <v>100.2</v>
      </c>
      <c r="E101" s="51">
        <v>100.3</v>
      </c>
      <c r="F101" s="51">
        <v>100.8</v>
      </c>
      <c r="G101" s="52">
        <v>100.8</v>
      </c>
      <c r="H101" s="52">
        <v>100.6</v>
      </c>
      <c r="I101" s="52">
        <v>101.4</v>
      </c>
      <c r="J101" s="52">
        <v>101.4</v>
      </c>
      <c r="K101" s="52">
        <v>101.2</v>
      </c>
      <c r="L101" s="52">
        <v>100.9</v>
      </c>
      <c r="M101" s="52">
        <v>101.1</v>
      </c>
      <c r="N101" s="52">
        <v>100.9</v>
      </c>
      <c r="O101" s="51">
        <v>100.9</v>
      </c>
      <c r="P101" s="23">
        <v>100.2</v>
      </c>
      <c r="Q101" s="23">
        <v>100.2</v>
      </c>
      <c r="R101" s="23">
        <v>100.4</v>
      </c>
      <c r="S101" s="23">
        <v>100.6</v>
      </c>
      <c r="T101" s="11">
        <v>99.7</v>
      </c>
      <c r="U101" s="11">
        <v>99.3</v>
      </c>
      <c r="V101" s="11">
        <v>100.3</v>
      </c>
      <c r="W101" s="11">
        <v>99.7</v>
      </c>
      <c r="X101" s="11">
        <v>99.3</v>
      </c>
      <c r="Y101" s="11">
        <v>98.5</v>
      </c>
      <c r="Z101" s="11">
        <v>98.2</v>
      </c>
      <c r="AA101" s="11">
        <v>98.7</v>
      </c>
      <c r="AB101" s="11">
        <v>100.5</v>
      </c>
      <c r="AC101" s="11">
        <v>99.2</v>
      </c>
      <c r="AD101" s="11">
        <v>99.6</v>
      </c>
      <c r="AE101" s="11">
        <v>99.9</v>
      </c>
      <c r="AF101" s="11">
        <v>99.3</v>
      </c>
      <c r="AG101" s="11">
        <v>99.8</v>
      </c>
      <c r="AH101" s="11">
        <v>98.8</v>
      </c>
      <c r="AI101" s="11">
        <v>99.9</v>
      </c>
      <c r="AJ101" s="11">
        <v>99.5</v>
      </c>
      <c r="AK101" s="11">
        <v>100</v>
      </c>
      <c r="AL101" s="11">
        <v>99.4</v>
      </c>
      <c r="AM101" s="11">
        <v>99.5</v>
      </c>
      <c r="AN101" s="11">
        <v>100.3</v>
      </c>
      <c r="AO101" s="11">
        <v>99.8</v>
      </c>
      <c r="AP101" s="11">
        <v>99.4</v>
      </c>
      <c r="AQ101" s="11">
        <v>101.3</v>
      </c>
      <c r="AR101" s="11">
        <v>100.6</v>
      </c>
      <c r="AS101" s="11">
        <v>100.8</v>
      </c>
      <c r="AT101" s="11">
        <v>100.9</v>
      </c>
      <c r="AU101" s="11">
        <v>101.9</v>
      </c>
      <c r="AV101" s="11">
        <v>101.7</v>
      </c>
      <c r="AW101" s="11">
        <v>101.7</v>
      </c>
      <c r="AX101" s="11">
        <v>102.1</v>
      </c>
      <c r="AY101" s="11">
        <v>102.4</v>
      </c>
      <c r="AZ101" s="11">
        <v>99.4</v>
      </c>
      <c r="BA101" s="11">
        <v>99</v>
      </c>
      <c r="BB101" s="11">
        <v>100.3</v>
      </c>
      <c r="BC101" s="11">
        <v>101</v>
      </c>
      <c r="BD101" s="11">
        <v>101.5</v>
      </c>
      <c r="BE101" s="11">
        <v>100.9</v>
      </c>
      <c r="BF101" s="11">
        <v>101.2</v>
      </c>
      <c r="BG101" s="11">
        <v>101.2</v>
      </c>
      <c r="BH101" s="11">
        <v>101.2</v>
      </c>
      <c r="BI101" s="11">
        <v>102.5</v>
      </c>
      <c r="BJ101" s="11">
        <v>101.5</v>
      </c>
      <c r="BK101" s="11">
        <v>101.6</v>
      </c>
      <c r="BL101" s="11">
        <v>100.3</v>
      </c>
      <c r="BM101" s="10">
        <v>100.1</v>
      </c>
      <c r="BN101" s="10">
        <v>101</v>
      </c>
      <c r="BO101" s="10">
        <v>102.1</v>
      </c>
      <c r="BP101" s="10">
        <v>102</v>
      </c>
      <c r="BQ101" s="10">
        <v>101.5</v>
      </c>
    </row>
    <row r="102" spans="1:69" x14ac:dyDescent="0.2">
      <c r="A102" s="10">
        <f t="shared" si="1"/>
        <v>3</v>
      </c>
      <c r="B102" s="21">
        <v>530</v>
      </c>
      <c r="C102" s="4" t="s">
        <v>131</v>
      </c>
      <c r="D102" s="51">
        <v>101</v>
      </c>
      <c r="E102" s="51">
        <v>100.9</v>
      </c>
      <c r="F102" s="51">
        <v>100.8</v>
      </c>
      <c r="G102" s="52">
        <v>101</v>
      </c>
      <c r="H102" s="52">
        <v>100.8</v>
      </c>
      <c r="I102" s="52">
        <v>101.8</v>
      </c>
      <c r="J102" s="52">
        <v>101.3</v>
      </c>
      <c r="K102" s="52">
        <v>101.2</v>
      </c>
      <c r="L102" s="52">
        <v>101.5</v>
      </c>
      <c r="M102" s="52">
        <v>101.4</v>
      </c>
      <c r="N102" s="52">
        <v>101.3</v>
      </c>
      <c r="O102" s="51">
        <v>101.8</v>
      </c>
      <c r="P102" s="23">
        <v>99.7</v>
      </c>
      <c r="Q102" s="23">
        <v>99.6</v>
      </c>
      <c r="R102" s="23">
        <v>99.3</v>
      </c>
      <c r="S102" s="23">
        <v>100.3</v>
      </c>
      <c r="T102" s="11">
        <v>99.7</v>
      </c>
      <c r="U102" s="11">
        <v>100</v>
      </c>
      <c r="V102" s="11">
        <v>99.7</v>
      </c>
      <c r="W102" s="11">
        <v>99.6</v>
      </c>
      <c r="X102" s="11">
        <v>99.6</v>
      </c>
      <c r="Y102" s="11">
        <v>99.5</v>
      </c>
      <c r="Z102" s="11">
        <v>99.2</v>
      </c>
      <c r="AA102" s="11">
        <v>99.2</v>
      </c>
      <c r="AB102" s="11">
        <v>100.8</v>
      </c>
      <c r="AC102" s="11">
        <v>100.4</v>
      </c>
      <c r="AD102" s="11">
        <v>100.1</v>
      </c>
      <c r="AE102" s="11">
        <v>100.5</v>
      </c>
      <c r="AF102" s="11">
        <v>100.1</v>
      </c>
      <c r="AG102" s="11">
        <v>100.8</v>
      </c>
      <c r="AH102" s="11">
        <v>100.4</v>
      </c>
      <c r="AI102" s="11">
        <v>100.6</v>
      </c>
      <c r="AJ102" s="11">
        <v>100.5</v>
      </c>
      <c r="AK102" s="11">
        <v>100.9</v>
      </c>
      <c r="AL102" s="11">
        <v>100.9</v>
      </c>
      <c r="AM102" s="11">
        <v>101.4</v>
      </c>
      <c r="AN102" s="11">
        <v>100.3</v>
      </c>
      <c r="AO102" s="11">
        <v>99.9</v>
      </c>
      <c r="AP102" s="11">
        <v>99.6</v>
      </c>
      <c r="AQ102" s="11">
        <v>100.7</v>
      </c>
      <c r="AR102" s="11">
        <v>100</v>
      </c>
      <c r="AS102" s="11">
        <v>101</v>
      </c>
      <c r="AT102" s="11">
        <v>100.2</v>
      </c>
      <c r="AU102" s="11">
        <v>100.8</v>
      </c>
      <c r="AV102" s="11">
        <v>100.7</v>
      </c>
      <c r="AW102" s="11">
        <v>102</v>
      </c>
      <c r="AX102" s="11">
        <v>102.2</v>
      </c>
      <c r="AY102" s="11">
        <v>102.4</v>
      </c>
      <c r="AZ102" s="11">
        <v>100.3</v>
      </c>
      <c r="BA102" s="11">
        <v>100.6</v>
      </c>
      <c r="BB102" s="11">
        <v>100.4</v>
      </c>
      <c r="BC102" s="11">
        <v>101.7</v>
      </c>
      <c r="BD102" s="11">
        <v>100.8</v>
      </c>
      <c r="BE102" s="11">
        <v>101</v>
      </c>
      <c r="BF102" s="11">
        <v>100.7</v>
      </c>
      <c r="BG102" s="11">
        <v>101.2</v>
      </c>
      <c r="BH102" s="11">
        <v>100.6</v>
      </c>
      <c r="BI102" s="11">
        <v>102.2</v>
      </c>
      <c r="BJ102" s="11">
        <v>102.8</v>
      </c>
      <c r="BK102" s="11">
        <v>102</v>
      </c>
      <c r="BL102" s="11">
        <v>100.6</v>
      </c>
      <c r="BM102" s="10">
        <v>100.8</v>
      </c>
      <c r="BN102" s="10">
        <v>100.7</v>
      </c>
      <c r="BO102" s="10">
        <v>100.2</v>
      </c>
      <c r="BP102" s="10">
        <v>98.9</v>
      </c>
      <c r="BQ102" s="10">
        <v>98.8</v>
      </c>
    </row>
    <row r="103" spans="1:69" x14ac:dyDescent="0.2">
      <c r="A103" s="10">
        <f t="shared" si="1"/>
        <v>3</v>
      </c>
      <c r="B103" s="21">
        <v>531</v>
      </c>
      <c r="C103" s="4" t="s">
        <v>132</v>
      </c>
      <c r="D103" s="51">
        <v>100.5</v>
      </c>
      <c r="E103" s="51">
        <v>100.7</v>
      </c>
      <c r="F103" s="51">
        <v>100.7</v>
      </c>
      <c r="G103" s="52">
        <v>101.1</v>
      </c>
      <c r="H103" s="52">
        <v>101.2</v>
      </c>
      <c r="I103" s="52">
        <v>101.3</v>
      </c>
      <c r="J103" s="52">
        <v>101.4</v>
      </c>
      <c r="K103" s="52">
        <v>101.5</v>
      </c>
      <c r="L103" s="52">
        <v>101.5</v>
      </c>
      <c r="M103" s="52">
        <v>102.2</v>
      </c>
      <c r="N103" s="52">
        <v>102.2</v>
      </c>
      <c r="O103" s="51">
        <v>102.4</v>
      </c>
      <c r="P103" s="23">
        <v>100.2</v>
      </c>
      <c r="Q103" s="23">
        <v>100.5</v>
      </c>
      <c r="R103" s="23">
        <v>100.6</v>
      </c>
      <c r="S103" s="23">
        <v>100.6</v>
      </c>
      <c r="T103" s="11">
        <v>100.9</v>
      </c>
      <c r="U103" s="11">
        <v>100.8</v>
      </c>
      <c r="V103" s="11">
        <v>101.2</v>
      </c>
      <c r="W103" s="11">
        <v>101.4</v>
      </c>
      <c r="X103" s="11">
        <v>101.3</v>
      </c>
      <c r="Y103" s="11">
        <v>101.5</v>
      </c>
      <c r="Z103" s="11">
        <v>101.7</v>
      </c>
      <c r="AA103" s="11">
        <v>101.8</v>
      </c>
      <c r="AB103" s="11">
        <v>100.1</v>
      </c>
      <c r="AC103" s="11">
        <v>100.7</v>
      </c>
      <c r="AD103" s="11">
        <v>101</v>
      </c>
      <c r="AE103" s="11">
        <v>101.4</v>
      </c>
      <c r="AF103" s="11">
        <v>101.6</v>
      </c>
      <c r="AG103" s="11">
        <v>102.1</v>
      </c>
      <c r="AH103" s="11">
        <v>102.1</v>
      </c>
      <c r="AI103" s="11">
        <v>102.4</v>
      </c>
      <c r="AJ103" s="11">
        <v>102.5</v>
      </c>
      <c r="AK103" s="11">
        <v>102.3</v>
      </c>
      <c r="AL103" s="11">
        <v>102.8</v>
      </c>
      <c r="AM103" s="11">
        <v>102.9</v>
      </c>
      <c r="AN103" s="11">
        <v>100.3</v>
      </c>
      <c r="AO103" s="11">
        <v>100.5</v>
      </c>
      <c r="AP103" s="11">
        <v>100.7</v>
      </c>
      <c r="AQ103" s="11">
        <v>101.3</v>
      </c>
      <c r="AR103" s="11">
        <v>101.5</v>
      </c>
      <c r="AS103" s="11">
        <v>101.6</v>
      </c>
      <c r="AT103" s="11">
        <v>101.6</v>
      </c>
      <c r="AU103" s="11">
        <v>101.8</v>
      </c>
      <c r="AV103" s="11">
        <v>101.8</v>
      </c>
      <c r="AW103" s="11">
        <v>101.5</v>
      </c>
      <c r="AX103" s="11">
        <v>101.5</v>
      </c>
      <c r="AY103" s="11">
        <v>101.7</v>
      </c>
      <c r="AZ103" s="11">
        <v>100.1</v>
      </c>
      <c r="BA103" s="11">
        <v>100.6</v>
      </c>
      <c r="BB103" s="11">
        <v>100.6</v>
      </c>
      <c r="BC103" s="11">
        <v>101</v>
      </c>
      <c r="BD103" s="11">
        <v>101.1</v>
      </c>
      <c r="BE103" s="11">
        <v>101.3</v>
      </c>
      <c r="BF103" s="11">
        <v>101.7</v>
      </c>
      <c r="BG103" s="11">
        <v>102</v>
      </c>
      <c r="BH103" s="11">
        <v>102</v>
      </c>
      <c r="BI103" s="11">
        <v>102.5</v>
      </c>
      <c r="BJ103" s="11">
        <v>102.5</v>
      </c>
      <c r="BK103" s="11">
        <v>102.4</v>
      </c>
      <c r="BL103" s="11">
        <v>100.2</v>
      </c>
      <c r="BM103" s="10">
        <v>100.6</v>
      </c>
      <c r="BN103" s="10">
        <v>101.3</v>
      </c>
      <c r="BO103" s="10">
        <v>100.4</v>
      </c>
      <c r="BP103" s="10">
        <v>100.5</v>
      </c>
      <c r="BQ103" s="10">
        <v>100.9</v>
      </c>
    </row>
    <row r="104" spans="1:69" x14ac:dyDescent="0.2">
      <c r="A104" s="10">
        <f t="shared" si="1"/>
        <v>3</v>
      </c>
      <c r="B104" s="21">
        <v>540</v>
      </c>
      <c r="C104" s="4" t="s">
        <v>133</v>
      </c>
      <c r="D104" s="51">
        <v>100.2</v>
      </c>
      <c r="E104" s="51">
        <v>100.4</v>
      </c>
      <c r="F104" s="51">
        <v>100.7</v>
      </c>
      <c r="G104" s="52">
        <v>100.5</v>
      </c>
      <c r="H104" s="52">
        <v>100.9</v>
      </c>
      <c r="I104" s="52">
        <v>101.2</v>
      </c>
      <c r="J104" s="52">
        <v>101.4</v>
      </c>
      <c r="K104" s="52">
        <v>101.5</v>
      </c>
      <c r="L104" s="52">
        <v>101.6</v>
      </c>
      <c r="M104" s="52">
        <v>101.4</v>
      </c>
      <c r="N104" s="52">
        <v>101.6</v>
      </c>
      <c r="O104" s="51">
        <v>102</v>
      </c>
      <c r="P104" s="23">
        <v>100.2</v>
      </c>
      <c r="Q104" s="23">
        <v>100.5</v>
      </c>
      <c r="R104" s="23">
        <v>100.6</v>
      </c>
      <c r="S104" s="23">
        <v>100.9</v>
      </c>
      <c r="T104" s="11">
        <v>101</v>
      </c>
      <c r="U104" s="11">
        <v>101</v>
      </c>
      <c r="V104" s="11">
        <v>100.9</v>
      </c>
      <c r="W104" s="11">
        <v>100.8</v>
      </c>
      <c r="X104" s="11">
        <v>100.8</v>
      </c>
      <c r="Y104" s="11">
        <v>101.1</v>
      </c>
      <c r="Z104" s="11">
        <v>101.4</v>
      </c>
      <c r="AA104" s="11">
        <v>101.4</v>
      </c>
      <c r="AB104" s="11">
        <v>100.6</v>
      </c>
      <c r="AC104" s="11">
        <v>100.6</v>
      </c>
      <c r="AD104" s="11">
        <v>100.9</v>
      </c>
      <c r="AE104" s="11">
        <v>101.1</v>
      </c>
      <c r="AF104" s="11">
        <v>101.2</v>
      </c>
      <c r="AG104" s="11">
        <v>101.7</v>
      </c>
      <c r="AH104" s="11">
        <v>102</v>
      </c>
      <c r="AI104" s="11">
        <v>102.1</v>
      </c>
      <c r="AJ104" s="11">
        <v>102.2</v>
      </c>
      <c r="AK104" s="11">
        <v>102.6</v>
      </c>
      <c r="AL104" s="11">
        <v>102.8</v>
      </c>
      <c r="AM104" s="11">
        <v>102.9</v>
      </c>
      <c r="AN104" s="11">
        <v>100.6</v>
      </c>
      <c r="AO104" s="11">
        <v>101.4</v>
      </c>
      <c r="AP104" s="11">
        <v>101.6</v>
      </c>
      <c r="AQ104" s="11">
        <v>101.6</v>
      </c>
      <c r="AR104" s="11">
        <v>101.9</v>
      </c>
      <c r="AS104" s="11">
        <v>102.2</v>
      </c>
      <c r="AT104" s="11">
        <v>102.5</v>
      </c>
      <c r="AU104" s="11">
        <v>102.4</v>
      </c>
      <c r="AV104" s="11">
        <v>102.8</v>
      </c>
      <c r="AW104" s="11">
        <v>103.4</v>
      </c>
      <c r="AX104" s="11">
        <v>103.3</v>
      </c>
      <c r="AY104" s="11">
        <v>103.9</v>
      </c>
      <c r="AZ104" s="11">
        <v>100.7</v>
      </c>
      <c r="BA104" s="11">
        <v>101.2</v>
      </c>
      <c r="BB104" s="11">
        <v>101.5</v>
      </c>
      <c r="BC104" s="11">
        <v>101.7</v>
      </c>
      <c r="BD104" s="11">
        <v>101.9</v>
      </c>
      <c r="BE104" s="11">
        <v>102.4</v>
      </c>
      <c r="BF104" s="11">
        <v>102.4</v>
      </c>
      <c r="BG104" s="11">
        <v>102.5</v>
      </c>
      <c r="BH104" s="11">
        <v>102.5</v>
      </c>
      <c r="BI104" s="11">
        <v>103.4</v>
      </c>
      <c r="BJ104" s="11">
        <v>103.7</v>
      </c>
      <c r="BK104" s="11">
        <v>104</v>
      </c>
      <c r="BL104" s="11">
        <v>100.1</v>
      </c>
      <c r="BM104" s="10">
        <v>100.9</v>
      </c>
      <c r="BN104" s="10">
        <v>101.3</v>
      </c>
      <c r="BO104" s="10">
        <v>103.1</v>
      </c>
      <c r="BP104" s="10">
        <v>104.9</v>
      </c>
      <c r="BQ104" s="10">
        <v>105.2</v>
      </c>
    </row>
    <row r="105" spans="1:69" x14ac:dyDescent="0.2">
      <c r="A105" s="10">
        <f t="shared" ref="A105:A144" si="2">LEN(B105)</f>
        <v>3</v>
      </c>
      <c r="B105" s="21">
        <v>541</v>
      </c>
      <c r="C105" s="4" t="s">
        <v>134</v>
      </c>
      <c r="D105" s="51">
        <v>92.3</v>
      </c>
      <c r="E105" s="51">
        <v>94.6</v>
      </c>
      <c r="F105" s="51">
        <v>99.8</v>
      </c>
      <c r="G105" s="52">
        <v>99.4</v>
      </c>
      <c r="H105" s="52">
        <v>103.3</v>
      </c>
      <c r="I105" s="52">
        <v>104.9</v>
      </c>
      <c r="J105" s="52">
        <v>105.6</v>
      </c>
      <c r="K105" s="52">
        <v>99.8</v>
      </c>
      <c r="L105" s="52">
        <v>94.7</v>
      </c>
      <c r="M105" s="52">
        <v>93.1</v>
      </c>
      <c r="N105" s="52">
        <v>92.9</v>
      </c>
      <c r="O105" s="51">
        <v>91.1</v>
      </c>
      <c r="P105" s="23">
        <v>95.8</v>
      </c>
      <c r="Q105" s="23">
        <v>92.2</v>
      </c>
      <c r="R105" s="23">
        <v>93.3</v>
      </c>
      <c r="S105" s="23">
        <v>97.3</v>
      </c>
      <c r="T105" s="11">
        <v>99.9</v>
      </c>
      <c r="U105" s="11">
        <v>103.2</v>
      </c>
      <c r="V105" s="11">
        <v>100.9</v>
      </c>
      <c r="W105" s="11">
        <v>97</v>
      </c>
      <c r="X105" s="11">
        <v>99.8</v>
      </c>
      <c r="Y105" s="11">
        <v>103.8</v>
      </c>
      <c r="Z105" s="11">
        <v>102.6</v>
      </c>
      <c r="AA105" s="11">
        <v>106.8</v>
      </c>
      <c r="AB105" s="11">
        <v>103.3</v>
      </c>
      <c r="AC105" s="11">
        <v>103.5</v>
      </c>
      <c r="AD105" s="11">
        <v>102.3</v>
      </c>
      <c r="AE105" s="11">
        <v>100.9</v>
      </c>
      <c r="AF105" s="11">
        <v>98</v>
      </c>
      <c r="AG105" s="11">
        <v>96.3</v>
      </c>
      <c r="AH105" s="11">
        <v>94.9</v>
      </c>
      <c r="AI105" s="11">
        <v>96</v>
      </c>
      <c r="AJ105" s="11">
        <v>98.5</v>
      </c>
      <c r="AK105" s="11">
        <v>98.5</v>
      </c>
      <c r="AL105" s="11">
        <v>101.7</v>
      </c>
      <c r="AM105" s="11">
        <v>100.5</v>
      </c>
      <c r="AN105" s="11">
        <v>101.5</v>
      </c>
      <c r="AO105" s="11">
        <v>101</v>
      </c>
      <c r="AP105" s="11">
        <v>99.9</v>
      </c>
      <c r="AQ105" s="11">
        <v>102.5</v>
      </c>
      <c r="AR105" s="11">
        <v>106.8</v>
      </c>
      <c r="AS105" s="11">
        <v>110.3</v>
      </c>
      <c r="AT105" s="11">
        <v>111.3</v>
      </c>
      <c r="AU105" s="11">
        <v>111.2</v>
      </c>
      <c r="AV105" s="11">
        <v>112.6</v>
      </c>
      <c r="AW105" s="11">
        <v>113.9</v>
      </c>
      <c r="AX105" s="11">
        <v>108.5</v>
      </c>
      <c r="AY105" s="11">
        <v>101</v>
      </c>
      <c r="AZ105" s="11">
        <v>97.5</v>
      </c>
      <c r="BA105" s="11">
        <v>98.4</v>
      </c>
      <c r="BB105" s="11">
        <v>102.5</v>
      </c>
      <c r="BC105" s="11">
        <v>108.6</v>
      </c>
      <c r="BD105" s="11">
        <v>111.9</v>
      </c>
      <c r="BE105" s="11">
        <v>107.8</v>
      </c>
      <c r="BF105" s="11">
        <v>107.5</v>
      </c>
      <c r="BG105" s="11">
        <v>107.3</v>
      </c>
      <c r="BH105" s="11">
        <v>106.3</v>
      </c>
      <c r="BI105" s="11">
        <v>108.2</v>
      </c>
      <c r="BJ105" s="11">
        <v>107.4</v>
      </c>
      <c r="BK105" s="11">
        <v>107.7</v>
      </c>
      <c r="BL105" s="11">
        <v>102.8</v>
      </c>
      <c r="BM105" s="10">
        <v>98.4</v>
      </c>
      <c r="BN105" s="10">
        <v>93.2</v>
      </c>
      <c r="BO105" s="10">
        <v>77.900000000000006</v>
      </c>
      <c r="BP105" s="10">
        <v>81</v>
      </c>
      <c r="BQ105" s="10">
        <v>88.5</v>
      </c>
    </row>
    <row r="106" spans="1:69" x14ac:dyDescent="0.2">
      <c r="A106" s="10">
        <f t="shared" si="2"/>
        <v>3</v>
      </c>
      <c r="B106" s="21">
        <v>550</v>
      </c>
      <c r="C106" s="4" t="s">
        <v>27</v>
      </c>
      <c r="D106" s="51">
        <v>101.6</v>
      </c>
      <c r="E106" s="51">
        <v>102.4</v>
      </c>
      <c r="F106" s="51">
        <v>104.1</v>
      </c>
      <c r="G106" s="52">
        <v>104.3</v>
      </c>
      <c r="H106" s="52">
        <v>104.3</v>
      </c>
      <c r="I106" s="52">
        <v>104.3</v>
      </c>
      <c r="J106" s="52">
        <v>104.6</v>
      </c>
      <c r="K106" s="52">
        <v>104.7</v>
      </c>
      <c r="L106" s="52">
        <v>104.7</v>
      </c>
      <c r="M106" s="52">
        <v>106</v>
      </c>
      <c r="N106" s="52">
        <v>106.7</v>
      </c>
      <c r="O106" s="51">
        <v>106.7</v>
      </c>
      <c r="P106" s="23">
        <v>100.8</v>
      </c>
      <c r="Q106" s="23">
        <v>100.8</v>
      </c>
      <c r="R106" s="23">
        <v>100.8</v>
      </c>
      <c r="S106" s="23">
        <v>100.8</v>
      </c>
      <c r="T106" s="11">
        <v>101</v>
      </c>
      <c r="U106" s="11">
        <v>103.1</v>
      </c>
      <c r="V106" s="11">
        <v>104.4</v>
      </c>
      <c r="W106" s="11">
        <v>105.3</v>
      </c>
      <c r="X106" s="11">
        <v>105.5</v>
      </c>
      <c r="Y106" s="11">
        <v>105.7</v>
      </c>
      <c r="Z106" s="11">
        <v>105.8</v>
      </c>
      <c r="AA106" s="11">
        <v>105.8</v>
      </c>
      <c r="AB106" s="11">
        <v>103.1</v>
      </c>
      <c r="AC106" s="11">
        <v>103.1</v>
      </c>
      <c r="AD106" s="11">
        <v>104.9</v>
      </c>
      <c r="AE106" s="11">
        <v>105.1</v>
      </c>
      <c r="AF106" s="11">
        <v>105.1</v>
      </c>
      <c r="AG106" s="11">
        <v>105.1</v>
      </c>
      <c r="AH106" s="11">
        <v>105.4</v>
      </c>
      <c r="AI106" s="11">
        <v>105.6</v>
      </c>
      <c r="AJ106" s="11">
        <v>105.6</v>
      </c>
      <c r="AK106" s="11">
        <v>105.6</v>
      </c>
      <c r="AL106" s="11">
        <v>105.6</v>
      </c>
      <c r="AM106" s="11">
        <v>107.8</v>
      </c>
      <c r="AN106" s="11">
        <v>100.7</v>
      </c>
      <c r="AO106" s="11">
        <v>100.7</v>
      </c>
      <c r="AP106" s="11">
        <v>100.7</v>
      </c>
      <c r="AQ106" s="11">
        <v>100.7</v>
      </c>
      <c r="AR106" s="11">
        <v>100.7</v>
      </c>
      <c r="AS106" s="11">
        <v>100.7</v>
      </c>
      <c r="AT106" s="11">
        <v>102.3</v>
      </c>
      <c r="AU106" s="11">
        <v>102.7</v>
      </c>
      <c r="AV106" s="11">
        <v>106.2</v>
      </c>
      <c r="AW106" s="11">
        <v>106.5</v>
      </c>
      <c r="AX106" s="11">
        <v>106.7</v>
      </c>
      <c r="AY106" s="11">
        <v>106.7</v>
      </c>
      <c r="AZ106" s="11">
        <v>101.1</v>
      </c>
      <c r="BA106" s="11">
        <v>102.1</v>
      </c>
      <c r="BB106" s="11">
        <v>102.1</v>
      </c>
      <c r="BC106" s="11">
        <v>102.1</v>
      </c>
      <c r="BD106" s="11">
        <v>103.6</v>
      </c>
      <c r="BE106" s="11">
        <v>102.3</v>
      </c>
      <c r="BF106" s="11">
        <v>103.9</v>
      </c>
      <c r="BG106" s="11">
        <v>103.9</v>
      </c>
      <c r="BH106" s="11">
        <v>107.6</v>
      </c>
      <c r="BI106" s="11">
        <v>107.6</v>
      </c>
      <c r="BJ106" s="11">
        <v>108.5</v>
      </c>
      <c r="BK106" s="11">
        <v>108.5</v>
      </c>
      <c r="BL106" s="11">
        <v>100.7</v>
      </c>
      <c r="BM106" s="10">
        <v>100.7</v>
      </c>
      <c r="BN106" s="10">
        <v>102.6</v>
      </c>
      <c r="BO106" s="10">
        <v>102.6</v>
      </c>
      <c r="BP106" s="10">
        <v>102.6</v>
      </c>
      <c r="BQ106" s="10">
        <v>102.6</v>
      </c>
    </row>
    <row r="107" spans="1:69" x14ac:dyDescent="0.2">
      <c r="A107" s="10">
        <f t="shared" si="2"/>
        <v>3</v>
      </c>
      <c r="B107" s="21">
        <v>551</v>
      </c>
      <c r="C107" s="4" t="s">
        <v>26</v>
      </c>
      <c r="D107" s="51">
        <v>98.4</v>
      </c>
      <c r="E107" s="51">
        <v>99.5</v>
      </c>
      <c r="F107" s="51">
        <v>99.8</v>
      </c>
      <c r="G107" s="52">
        <v>99.2</v>
      </c>
      <c r="H107" s="52">
        <v>98.3</v>
      </c>
      <c r="I107" s="52">
        <v>98.4</v>
      </c>
      <c r="J107" s="52">
        <v>98.2</v>
      </c>
      <c r="K107" s="52">
        <v>98.8</v>
      </c>
      <c r="L107" s="52">
        <v>98.2</v>
      </c>
      <c r="M107" s="52">
        <v>98.8</v>
      </c>
      <c r="N107" s="52">
        <v>99.1</v>
      </c>
      <c r="O107" s="51">
        <v>99.4</v>
      </c>
      <c r="P107" s="23">
        <v>99.6</v>
      </c>
      <c r="Q107" s="23">
        <v>99.1</v>
      </c>
      <c r="R107" s="23">
        <v>98.6</v>
      </c>
      <c r="S107" s="23">
        <v>98.7</v>
      </c>
      <c r="T107" s="11">
        <v>98.7</v>
      </c>
      <c r="U107" s="11">
        <v>98.8</v>
      </c>
      <c r="V107" s="11">
        <v>98.8</v>
      </c>
      <c r="W107" s="11">
        <v>98.9</v>
      </c>
      <c r="X107" s="11">
        <v>98.6</v>
      </c>
      <c r="Y107" s="11">
        <v>98.6</v>
      </c>
      <c r="Z107" s="11">
        <v>98.9</v>
      </c>
      <c r="AA107" s="11">
        <v>99.2</v>
      </c>
      <c r="AB107" s="11">
        <v>99.6</v>
      </c>
      <c r="AC107" s="11">
        <v>99.6</v>
      </c>
      <c r="AD107" s="11">
        <v>99.8</v>
      </c>
      <c r="AE107" s="11">
        <v>99.6</v>
      </c>
      <c r="AF107" s="11">
        <v>100</v>
      </c>
      <c r="AG107" s="11">
        <v>100.3</v>
      </c>
      <c r="AH107" s="11">
        <v>99.4</v>
      </c>
      <c r="AI107" s="11">
        <v>99.9</v>
      </c>
      <c r="AJ107" s="11">
        <v>100.1</v>
      </c>
      <c r="AK107" s="11">
        <v>100.4</v>
      </c>
      <c r="AL107" s="11">
        <v>100.7</v>
      </c>
      <c r="AM107" s="11">
        <v>100.4</v>
      </c>
      <c r="AN107" s="11">
        <v>100.1</v>
      </c>
      <c r="AO107" s="11">
        <v>99.6</v>
      </c>
      <c r="AP107" s="11">
        <v>99.8</v>
      </c>
      <c r="AQ107" s="11">
        <v>100.1</v>
      </c>
      <c r="AR107" s="11">
        <v>99.8</v>
      </c>
      <c r="AS107" s="11">
        <v>100.9</v>
      </c>
      <c r="AT107" s="11">
        <v>99.6</v>
      </c>
      <c r="AU107" s="11">
        <v>99.3</v>
      </c>
      <c r="AV107" s="11">
        <v>98.7</v>
      </c>
      <c r="AW107" s="11">
        <v>99.4</v>
      </c>
      <c r="AX107" s="11">
        <v>101.1</v>
      </c>
      <c r="AY107" s="11">
        <v>99.5</v>
      </c>
      <c r="AZ107" s="11">
        <v>100.2</v>
      </c>
      <c r="BA107" s="11">
        <v>99.9</v>
      </c>
      <c r="BB107" s="11">
        <v>100.4</v>
      </c>
      <c r="BC107" s="11">
        <v>100.9</v>
      </c>
      <c r="BD107" s="11">
        <v>100.4</v>
      </c>
      <c r="BE107" s="11">
        <v>100.9</v>
      </c>
      <c r="BF107" s="11">
        <v>101.2</v>
      </c>
      <c r="BG107" s="11">
        <v>101.2</v>
      </c>
      <c r="BH107" s="11">
        <v>101.1</v>
      </c>
      <c r="BI107" s="11">
        <v>100.9</v>
      </c>
      <c r="BJ107" s="11">
        <v>102.1</v>
      </c>
      <c r="BK107" s="11">
        <v>101.5</v>
      </c>
      <c r="BL107" s="11">
        <v>100.4</v>
      </c>
      <c r="BM107" s="10">
        <v>99.9</v>
      </c>
      <c r="BN107" s="10">
        <v>100.1</v>
      </c>
      <c r="BO107" s="10">
        <v>93.1</v>
      </c>
      <c r="BP107" s="10">
        <v>94.4</v>
      </c>
      <c r="BQ107" s="10">
        <v>94</v>
      </c>
    </row>
    <row r="108" spans="1:69" x14ac:dyDescent="0.2">
      <c r="A108" s="10">
        <f t="shared" si="2"/>
        <v>3</v>
      </c>
      <c r="B108" s="21">
        <v>552</v>
      </c>
      <c r="C108" s="4" t="s">
        <v>135</v>
      </c>
      <c r="D108" s="51">
        <v>100</v>
      </c>
      <c r="E108" s="51">
        <v>100</v>
      </c>
      <c r="F108" s="51">
        <v>100</v>
      </c>
      <c r="G108" s="52">
        <v>100</v>
      </c>
      <c r="H108" s="52">
        <v>100</v>
      </c>
      <c r="I108" s="52">
        <v>100</v>
      </c>
      <c r="J108" s="52">
        <v>100</v>
      </c>
      <c r="K108" s="52">
        <v>100</v>
      </c>
      <c r="L108" s="52">
        <v>81.7</v>
      </c>
      <c r="M108" s="52">
        <v>81.7</v>
      </c>
      <c r="N108" s="52">
        <v>81.7</v>
      </c>
      <c r="O108" s="51">
        <v>81.7</v>
      </c>
      <c r="P108" s="23">
        <v>100</v>
      </c>
      <c r="Q108" s="23">
        <v>100</v>
      </c>
      <c r="R108" s="23">
        <v>100</v>
      </c>
      <c r="S108" s="23">
        <v>100</v>
      </c>
      <c r="T108" s="11">
        <v>100</v>
      </c>
      <c r="U108" s="11">
        <v>100</v>
      </c>
      <c r="V108" s="11">
        <v>100</v>
      </c>
      <c r="W108" s="11">
        <v>100</v>
      </c>
      <c r="X108" s="11">
        <v>91.2</v>
      </c>
      <c r="Y108" s="11">
        <v>91.2</v>
      </c>
      <c r="Z108" s="11">
        <v>91.2</v>
      </c>
      <c r="AA108" s="11">
        <v>91.2</v>
      </c>
      <c r="AB108" s="11">
        <v>100</v>
      </c>
      <c r="AC108" s="11">
        <v>100</v>
      </c>
      <c r="AD108" s="11">
        <v>100</v>
      </c>
      <c r="AE108" s="11">
        <v>100</v>
      </c>
      <c r="AF108" s="11">
        <v>100</v>
      </c>
      <c r="AG108" s="11">
        <v>100</v>
      </c>
      <c r="AH108" s="11">
        <v>100</v>
      </c>
      <c r="AI108" s="11">
        <v>100</v>
      </c>
      <c r="AJ108" s="11">
        <v>41.3</v>
      </c>
      <c r="AK108" s="11">
        <v>41.3</v>
      </c>
      <c r="AL108" s="11">
        <v>41.3</v>
      </c>
      <c r="AM108" s="11">
        <v>41.3</v>
      </c>
      <c r="AN108" s="11">
        <v>100</v>
      </c>
      <c r="AO108" s="11">
        <v>100</v>
      </c>
      <c r="AP108" s="11">
        <v>100</v>
      </c>
      <c r="AQ108" s="11">
        <v>100</v>
      </c>
      <c r="AR108" s="11">
        <v>100</v>
      </c>
      <c r="AS108" s="11">
        <v>100</v>
      </c>
      <c r="AT108" s="11">
        <v>100</v>
      </c>
      <c r="AU108" s="11">
        <v>100</v>
      </c>
      <c r="AV108" s="11">
        <v>97.9</v>
      </c>
      <c r="AW108" s="11">
        <v>97.9</v>
      </c>
      <c r="AX108" s="11">
        <v>97.9</v>
      </c>
      <c r="AY108" s="11">
        <v>97.9</v>
      </c>
      <c r="AZ108" s="11">
        <v>100</v>
      </c>
      <c r="BA108" s="11">
        <v>100</v>
      </c>
      <c r="BB108" s="11">
        <v>100</v>
      </c>
      <c r="BC108" s="11">
        <v>100</v>
      </c>
      <c r="BD108" s="11">
        <v>100</v>
      </c>
      <c r="BE108" s="11">
        <v>100</v>
      </c>
      <c r="BF108" s="11">
        <v>100</v>
      </c>
      <c r="BG108" s="11">
        <v>100</v>
      </c>
      <c r="BH108" s="11">
        <v>84</v>
      </c>
      <c r="BI108" s="11">
        <v>84</v>
      </c>
      <c r="BJ108" s="11">
        <v>84</v>
      </c>
      <c r="BK108" s="11">
        <v>84</v>
      </c>
      <c r="BL108" s="11">
        <v>100</v>
      </c>
      <c r="BM108" s="10">
        <v>100</v>
      </c>
      <c r="BN108" s="10">
        <v>100</v>
      </c>
      <c r="BO108" s="10">
        <v>100</v>
      </c>
      <c r="BP108" s="10">
        <v>100</v>
      </c>
      <c r="BQ108" s="10">
        <v>100</v>
      </c>
    </row>
    <row r="109" spans="1:69" x14ac:dyDescent="0.2">
      <c r="A109" s="10">
        <f t="shared" si="2"/>
        <v>3</v>
      </c>
      <c r="B109" s="21">
        <v>553</v>
      </c>
      <c r="C109" s="4" t="s">
        <v>136</v>
      </c>
      <c r="D109" s="51">
        <v>100.1</v>
      </c>
      <c r="E109" s="51">
        <v>100.9</v>
      </c>
      <c r="F109" s="51">
        <v>101.4</v>
      </c>
      <c r="G109" s="52">
        <v>101.7</v>
      </c>
      <c r="H109" s="52">
        <v>102.3</v>
      </c>
      <c r="I109" s="52">
        <v>102</v>
      </c>
      <c r="J109" s="52">
        <v>101.9</v>
      </c>
      <c r="K109" s="52">
        <v>100.9</v>
      </c>
      <c r="L109" s="52">
        <v>100.9</v>
      </c>
      <c r="M109" s="52">
        <v>101.7</v>
      </c>
      <c r="N109" s="52">
        <v>102.4</v>
      </c>
      <c r="O109" s="51">
        <v>102.6</v>
      </c>
      <c r="P109" s="23">
        <v>100.3</v>
      </c>
      <c r="Q109" s="23">
        <v>101</v>
      </c>
      <c r="R109" s="23">
        <v>101.6</v>
      </c>
      <c r="S109" s="23">
        <v>101.9</v>
      </c>
      <c r="T109" s="11">
        <v>102.2</v>
      </c>
      <c r="U109" s="11">
        <v>102.3</v>
      </c>
      <c r="V109" s="11">
        <v>102.2</v>
      </c>
      <c r="W109" s="11">
        <v>101</v>
      </c>
      <c r="X109" s="11">
        <v>102</v>
      </c>
      <c r="Y109" s="11">
        <v>102.6</v>
      </c>
      <c r="Z109" s="11">
        <v>102.7</v>
      </c>
      <c r="AA109" s="11">
        <v>103.2</v>
      </c>
      <c r="AB109" s="11">
        <v>100.4</v>
      </c>
      <c r="AC109" s="11">
        <v>101</v>
      </c>
      <c r="AD109" s="11">
        <v>101.3</v>
      </c>
      <c r="AE109" s="11">
        <v>101.9</v>
      </c>
      <c r="AF109" s="11">
        <v>102.1</v>
      </c>
      <c r="AG109" s="11">
        <v>102.1</v>
      </c>
      <c r="AH109" s="11">
        <v>101.9</v>
      </c>
      <c r="AI109" s="11">
        <v>100.8</v>
      </c>
      <c r="AJ109" s="11">
        <v>101.1</v>
      </c>
      <c r="AK109" s="11">
        <v>101.8</v>
      </c>
      <c r="AL109" s="11">
        <v>102.1</v>
      </c>
      <c r="AM109" s="11">
        <v>102.3</v>
      </c>
      <c r="AN109" s="11">
        <v>100.1</v>
      </c>
      <c r="AO109" s="11">
        <v>100.8</v>
      </c>
      <c r="AP109" s="11">
        <v>101.2</v>
      </c>
      <c r="AQ109" s="11">
        <v>101.7</v>
      </c>
      <c r="AR109" s="11">
        <v>101.8</v>
      </c>
      <c r="AS109" s="11">
        <v>101.8</v>
      </c>
      <c r="AT109" s="11">
        <v>101.9</v>
      </c>
      <c r="AU109" s="11">
        <v>100.6</v>
      </c>
      <c r="AV109" s="11">
        <v>101.2</v>
      </c>
      <c r="AW109" s="11">
        <v>102.4</v>
      </c>
      <c r="AX109" s="11">
        <v>103.2</v>
      </c>
      <c r="AY109" s="11">
        <v>103.4</v>
      </c>
      <c r="AZ109" s="11">
        <v>101</v>
      </c>
      <c r="BA109" s="11">
        <v>102.1</v>
      </c>
      <c r="BB109" s="11">
        <v>102.5</v>
      </c>
      <c r="BC109" s="11">
        <v>103.6</v>
      </c>
      <c r="BD109" s="11">
        <v>104</v>
      </c>
      <c r="BE109" s="11">
        <v>104.4</v>
      </c>
      <c r="BF109" s="11">
        <v>104.5</v>
      </c>
      <c r="BG109" s="11">
        <v>104.9</v>
      </c>
      <c r="BH109" s="11">
        <v>105.2</v>
      </c>
      <c r="BI109" s="11">
        <v>106.1</v>
      </c>
      <c r="BJ109" s="11">
        <v>106.1</v>
      </c>
      <c r="BK109" s="11">
        <v>106.4</v>
      </c>
      <c r="BL109" s="11">
        <v>100.7</v>
      </c>
      <c r="BM109" s="10">
        <v>101.1</v>
      </c>
      <c r="BN109" s="10">
        <v>101.7</v>
      </c>
      <c r="BO109" s="10">
        <v>102.2</v>
      </c>
      <c r="BP109" s="10">
        <v>101.1</v>
      </c>
      <c r="BQ109" s="10">
        <v>99.7</v>
      </c>
    </row>
    <row r="110" spans="1:69" x14ac:dyDescent="0.2">
      <c r="A110" s="10">
        <f t="shared" si="2"/>
        <v>3</v>
      </c>
      <c r="B110" s="21">
        <v>554</v>
      </c>
      <c r="C110" s="4" t="s">
        <v>137</v>
      </c>
      <c r="D110" s="51">
        <v>100.4</v>
      </c>
      <c r="E110" s="51">
        <v>100.2</v>
      </c>
      <c r="F110" s="51">
        <v>100.8</v>
      </c>
      <c r="G110" s="52">
        <v>99.3</v>
      </c>
      <c r="H110" s="52">
        <v>99.6</v>
      </c>
      <c r="I110" s="52">
        <v>98.9</v>
      </c>
      <c r="J110" s="52">
        <v>96.5</v>
      </c>
      <c r="K110" s="52">
        <v>95.6</v>
      </c>
      <c r="L110" s="52">
        <v>95.7</v>
      </c>
      <c r="M110" s="52">
        <v>101.9</v>
      </c>
      <c r="N110" s="52">
        <v>102.3</v>
      </c>
      <c r="O110" s="51">
        <v>100.8</v>
      </c>
      <c r="P110" s="23">
        <v>101.9</v>
      </c>
      <c r="Q110" s="23">
        <v>100.9</v>
      </c>
      <c r="R110" s="23">
        <v>99.9</v>
      </c>
      <c r="S110" s="23">
        <v>101.6</v>
      </c>
      <c r="T110" s="11">
        <v>102.2</v>
      </c>
      <c r="U110" s="11">
        <v>99</v>
      </c>
      <c r="V110" s="11">
        <v>99.2</v>
      </c>
      <c r="W110" s="11">
        <v>98.7</v>
      </c>
      <c r="X110" s="11">
        <v>99.2</v>
      </c>
      <c r="Y110" s="11">
        <v>104.9</v>
      </c>
      <c r="Z110" s="11">
        <v>104.4</v>
      </c>
      <c r="AA110" s="11">
        <v>103.5</v>
      </c>
      <c r="AB110" s="11">
        <v>100.8</v>
      </c>
      <c r="AC110" s="11">
        <v>100.9</v>
      </c>
      <c r="AD110" s="11">
        <v>97.3</v>
      </c>
      <c r="AE110" s="11">
        <v>97</v>
      </c>
      <c r="AF110" s="11">
        <v>98.5</v>
      </c>
      <c r="AG110" s="11">
        <v>98</v>
      </c>
      <c r="AH110" s="11">
        <v>97</v>
      </c>
      <c r="AI110" s="11">
        <v>97.4</v>
      </c>
      <c r="AJ110" s="11">
        <v>97.5</v>
      </c>
      <c r="AK110" s="11">
        <v>98.3</v>
      </c>
      <c r="AL110" s="11">
        <v>101.8</v>
      </c>
      <c r="AM110" s="11">
        <v>102.2</v>
      </c>
      <c r="AN110" s="11">
        <v>99.6</v>
      </c>
      <c r="AO110" s="11">
        <v>98.8</v>
      </c>
      <c r="AP110" s="11">
        <v>97.8</v>
      </c>
      <c r="AQ110" s="11">
        <v>96.9</v>
      </c>
      <c r="AR110" s="11">
        <v>97.6</v>
      </c>
      <c r="AS110" s="11">
        <v>94.3</v>
      </c>
      <c r="AT110" s="11">
        <v>95</v>
      </c>
      <c r="AU110" s="11">
        <v>97.9</v>
      </c>
      <c r="AV110" s="11">
        <v>96.6</v>
      </c>
      <c r="AW110" s="11">
        <v>99.6</v>
      </c>
      <c r="AX110" s="11">
        <v>100.4</v>
      </c>
      <c r="AY110" s="11">
        <v>99.4</v>
      </c>
      <c r="AZ110" s="11">
        <v>100.7</v>
      </c>
      <c r="BA110" s="11">
        <v>100</v>
      </c>
      <c r="BB110" s="11">
        <v>99.6</v>
      </c>
      <c r="BC110" s="11">
        <v>99.1</v>
      </c>
      <c r="BD110" s="11">
        <v>99.1</v>
      </c>
      <c r="BE110" s="11">
        <v>99.6</v>
      </c>
      <c r="BF110" s="11">
        <v>98.3</v>
      </c>
      <c r="BG110" s="11">
        <v>97.9</v>
      </c>
      <c r="BH110" s="11">
        <v>96.4</v>
      </c>
      <c r="BI110" s="11">
        <v>97.4</v>
      </c>
      <c r="BJ110" s="11">
        <v>99</v>
      </c>
      <c r="BK110" s="11">
        <v>99.1</v>
      </c>
      <c r="BL110" s="11">
        <v>100.3</v>
      </c>
      <c r="BM110" s="10">
        <v>99.1</v>
      </c>
      <c r="BN110" s="10">
        <v>98.9</v>
      </c>
      <c r="BO110" s="10">
        <v>98.2</v>
      </c>
      <c r="BP110" s="10">
        <v>97.9</v>
      </c>
      <c r="BQ110" s="10">
        <v>95.7</v>
      </c>
    </row>
    <row r="111" spans="1:69" x14ac:dyDescent="0.2">
      <c r="A111" s="10">
        <f t="shared" si="2"/>
        <v>3</v>
      </c>
      <c r="B111" s="21">
        <v>555</v>
      </c>
      <c r="C111" s="4" t="s">
        <v>138</v>
      </c>
      <c r="D111" s="51">
        <v>99.6</v>
      </c>
      <c r="E111" s="51">
        <v>99.1</v>
      </c>
      <c r="F111" s="51">
        <v>98.9</v>
      </c>
      <c r="G111" s="52">
        <v>99.4</v>
      </c>
      <c r="H111" s="52">
        <v>98.5</v>
      </c>
      <c r="I111" s="52">
        <v>98.2</v>
      </c>
      <c r="J111" s="52">
        <v>98.2</v>
      </c>
      <c r="K111" s="52">
        <v>97.7</v>
      </c>
      <c r="L111" s="52">
        <v>97.8</v>
      </c>
      <c r="M111" s="52">
        <v>97.4</v>
      </c>
      <c r="N111" s="52">
        <v>96.8</v>
      </c>
      <c r="O111" s="51">
        <v>96.8</v>
      </c>
      <c r="P111" s="23">
        <v>100.1</v>
      </c>
      <c r="Q111" s="23">
        <v>100.2</v>
      </c>
      <c r="R111" s="23">
        <v>100.7</v>
      </c>
      <c r="S111" s="23">
        <v>100.4</v>
      </c>
      <c r="T111" s="11">
        <v>99.7</v>
      </c>
      <c r="U111" s="11">
        <v>100.3</v>
      </c>
      <c r="V111" s="11">
        <v>100.1</v>
      </c>
      <c r="W111" s="11">
        <v>99.7</v>
      </c>
      <c r="X111" s="11">
        <v>99.8</v>
      </c>
      <c r="Y111" s="11">
        <v>100</v>
      </c>
      <c r="Z111" s="11">
        <v>99.7</v>
      </c>
      <c r="AA111" s="11">
        <v>99.6</v>
      </c>
      <c r="AB111" s="11">
        <v>100.4</v>
      </c>
      <c r="AC111" s="11">
        <v>98.3</v>
      </c>
      <c r="AD111" s="11">
        <v>98.9</v>
      </c>
      <c r="AE111" s="11">
        <v>98.7</v>
      </c>
      <c r="AF111" s="11">
        <v>99.3</v>
      </c>
      <c r="AG111" s="11">
        <v>100.3</v>
      </c>
      <c r="AH111" s="11">
        <v>100.1</v>
      </c>
      <c r="AI111" s="11">
        <v>99.4</v>
      </c>
      <c r="AJ111" s="11">
        <v>99.6</v>
      </c>
      <c r="AK111" s="11">
        <v>99.9</v>
      </c>
      <c r="AL111" s="11">
        <v>99.7</v>
      </c>
      <c r="AM111" s="11">
        <v>99.5</v>
      </c>
      <c r="AN111" s="11">
        <v>99.8</v>
      </c>
      <c r="AO111" s="11">
        <v>99.6</v>
      </c>
      <c r="AP111" s="11">
        <v>99.1</v>
      </c>
      <c r="AQ111" s="11">
        <v>98.9</v>
      </c>
      <c r="AR111" s="11">
        <v>98.9</v>
      </c>
      <c r="AS111" s="11">
        <v>97.9</v>
      </c>
      <c r="AT111" s="11">
        <v>97.4</v>
      </c>
      <c r="AU111" s="11">
        <v>96.1</v>
      </c>
      <c r="AV111" s="11">
        <v>97</v>
      </c>
      <c r="AW111" s="11">
        <v>96.8</v>
      </c>
      <c r="AX111" s="11">
        <v>96.4</v>
      </c>
      <c r="AY111" s="11">
        <v>95.8</v>
      </c>
      <c r="AZ111" s="11">
        <v>100</v>
      </c>
      <c r="BA111" s="11">
        <v>99.8</v>
      </c>
      <c r="BB111" s="11">
        <v>99.8</v>
      </c>
      <c r="BC111" s="11">
        <v>98.3</v>
      </c>
      <c r="BD111" s="11">
        <v>98.5</v>
      </c>
      <c r="BE111" s="11">
        <v>97.1</v>
      </c>
      <c r="BF111" s="11">
        <v>96.5</v>
      </c>
      <c r="BG111" s="11">
        <v>94.6</v>
      </c>
      <c r="BH111" s="11">
        <v>94.8</v>
      </c>
      <c r="BI111" s="11">
        <v>94.4</v>
      </c>
      <c r="BJ111" s="11">
        <v>94.5</v>
      </c>
      <c r="BK111" s="11">
        <v>92.3</v>
      </c>
      <c r="BL111" s="11">
        <v>101.7</v>
      </c>
      <c r="BM111" s="10">
        <v>103</v>
      </c>
      <c r="BN111" s="10">
        <v>103.7</v>
      </c>
      <c r="BO111" s="10">
        <v>102.8</v>
      </c>
      <c r="BP111" s="10">
        <v>102.4</v>
      </c>
      <c r="BQ111" s="10">
        <v>100.2</v>
      </c>
    </row>
    <row r="112" spans="1:69" x14ac:dyDescent="0.2">
      <c r="A112" s="10">
        <f t="shared" si="2"/>
        <v>3</v>
      </c>
      <c r="B112" s="21">
        <v>560</v>
      </c>
      <c r="C112" s="4" t="s">
        <v>139</v>
      </c>
      <c r="D112" s="51">
        <v>101.4</v>
      </c>
      <c r="E112" s="51">
        <v>103.8</v>
      </c>
      <c r="F112" s="51">
        <v>106</v>
      </c>
      <c r="G112" s="52">
        <v>100.6</v>
      </c>
      <c r="H112" s="52">
        <v>101.7</v>
      </c>
      <c r="I112" s="52">
        <v>99.7</v>
      </c>
      <c r="J112" s="52">
        <v>96.3</v>
      </c>
      <c r="K112" s="52">
        <v>95.9</v>
      </c>
      <c r="L112" s="52">
        <v>98.9</v>
      </c>
      <c r="M112" s="52">
        <v>100.6</v>
      </c>
      <c r="N112" s="52">
        <v>103.6</v>
      </c>
      <c r="O112" s="51">
        <v>104.5</v>
      </c>
      <c r="P112" s="23">
        <v>101.6</v>
      </c>
      <c r="Q112" s="23">
        <v>104</v>
      </c>
      <c r="R112" s="23">
        <v>105.7</v>
      </c>
      <c r="S112" s="23">
        <v>101.6</v>
      </c>
      <c r="T112" s="11">
        <v>102.3</v>
      </c>
      <c r="U112" s="11">
        <v>101.2</v>
      </c>
      <c r="V112" s="11">
        <v>97.7</v>
      </c>
      <c r="W112" s="11">
        <v>97.4</v>
      </c>
      <c r="X112" s="11">
        <v>99.2</v>
      </c>
      <c r="Y112" s="11">
        <v>101.3</v>
      </c>
      <c r="Z112" s="11">
        <v>104.7</v>
      </c>
      <c r="AA112" s="11">
        <v>106.3</v>
      </c>
      <c r="AB112" s="11">
        <v>100.9</v>
      </c>
      <c r="AC112" s="11">
        <v>103</v>
      </c>
      <c r="AD112" s="11">
        <v>105.2</v>
      </c>
      <c r="AE112" s="11">
        <v>100.6</v>
      </c>
      <c r="AF112" s="11">
        <v>102</v>
      </c>
      <c r="AG112" s="11">
        <v>99.8</v>
      </c>
      <c r="AH112" s="11">
        <v>97.4</v>
      </c>
      <c r="AI112" s="11">
        <v>96.4</v>
      </c>
      <c r="AJ112" s="11">
        <v>97.4</v>
      </c>
      <c r="AK112" s="11">
        <v>98.8</v>
      </c>
      <c r="AL112" s="11">
        <v>100.8</v>
      </c>
      <c r="AM112" s="11">
        <v>102.4</v>
      </c>
      <c r="AN112" s="11">
        <v>101</v>
      </c>
      <c r="AO112" s="11">
        <v>103.9</v>
      </c>
      <c r="AP112" s="11">
        <v>106.3</v>
      </c>
      <c r="AQ112" s="11">
        <v>102.4</v>
      </c>
      <c r="AR112" s="11">
        <v>103.2</v>
      </c>
      <c r="AS112" s="11">
        <v>101.2</v>
      </c>
      <c r="AT112" s="11">
        <v>100.1</v>
      </c>
      <c r="AU112" s="11">
        <v>98.4</v>
      </c>
      <c r="AV112" s="11">
        <v>99.8</v>
      </c>
      <c r="AW112" s="11">
        <v>102.1</v>
      </c>
      <c r="AX112" s="11">
        <v>102.7</v>
      </c>
      <c r="AY112" s="11">
        <v>104.8</v>
      </c>
      <c r="AZ112" s="11">
        <v>100.5</v>
      </c>
      <c r="BA112" s="11">
        <v>103.4</v>
      </c>
      <c r="BB112" s="11">
        <v>106.2</v>
      </c>
      <c r="BC112" s="11">
        <v>103</v>
      </c>
      <c r="BD112" s="11">
        <v>103.8</v>
      </c>
      <c r="BE112" s="11">
        <v>102.3</v>
      </c>
      <c r="BF112" s="11">
        <v>101</v>
      </c>
      <c r="BG112" s="11">
        <v>99</v>
      </c>
      <c r="BH112" s="11">
        <v>100.1</v>
      </c>
      <c r="BI112" s="11">
        <v>101.1</v>
      </c>
      <c r="BJ112" s="11">
        <v>103.3</v>
      </c>
      <c r="BK112" s="11">
        <v>105.2</v>
      </c>
      <c r="BL112" s="11">
        <v>100.8</v>
      </c>
      <c r="BM112" s="10">
        <v>104.8</v>
      </c>
      <c r="BN112" s="10">
        <v>106</v>
      </c>
      <c r="BO112" s="10">
        <v>101.7</v>
      </c>
      <c r="BP112" s="10">
        <v>101.9</v>
      </c>
      <c r="BQ112" s="10">
        <v>101.5</v>
      </c>
    </row>
    <row r="113" spans="1:69" x14ac:dyDescent="0.2">
      <c r="A113" s="10">
        <f t="shared" si="2"/>
        <v>3</v>
      </c>
      <c r="B113" s="21">
        <v>561</v>
      </c>
      <c r="C113" s="4" t="s">
        <v>140</v>
      </c>
      <c r="D113" s="51">
        <v>99.8</v>
      </c>
      <c r="E113" s="51">
        <v>99.9</v>
      </c>
      <c r="F113" s="51">
        <v>99.6</v>
      </c>
      <c r="G113" s="52">
        <v>100.1</v>
      </c>
      <c r="H113" s="52">
        <v>100.4</v>
      </c>
      <c r="I113" s="52">
        <v>100.5</v>
      </c>
      <c r="J113" s="52">
        <v>100.8</v>
      </c>
      <c r="K113" s="52">
        <v>100.3</v>
      </c>
      <c r="L113" s="52">
        <v>100</v>
      </c>
      <c r="M113" s="52">
        <v>100.3</v>
      </c>
      <c r="N113" s="52">
        <v>100.1</v>
      </c>
      <c r="O113" s="51">
        <v>100.6</v>
      </c>
      <c r="P113" s="23">
        <v>99.2</v>
      </c>
      <c r="Q113" s="23">
        <v>99.8</v>
      </c>
      <c r="R113" s="23">
        <v>99.5</v>
      </c>
      <c r="S113" s="23">
        <v>99.6</v>
      </c>
      <c r="T113" s="11">
        <v>99</v>
      </c>
      <c r="U113" s="11">
        <v>99.4</v>
      </c>
      <c r="V113" s="11">
        <v>99.7</v>
      </c>
      <c r="W113" s="11">
        <v>99.9</v>
      </c>
      <c r="X113" s="11">
        <v>99.7</v>
      </c>
      <c r="Y113" s="11">
        <v>99.7</v>
      </c>
      <c r="Z113" s="11">
        <v>100</v>
      </c>
      <c r="AA113" s="11">
        <v>100.1</v>
      </c>
      <c r="AB113" s="11">
        <v>100.2</v>
      </c>
      <c r="AC113" s="11">
        <v>100.1</v>
      </c>
      <c r="AD113" s="11">
        <v>100.9</v>
      </c>
      <c r="AE113" s="11">
        <v>101.1</v>
      </c>
      <c r="AF113" s="11">
        <v>101.3</v>
      </c>
      <c r="AG113" s="11">
        <v>101.5</v>
      </c>
      <c r="AH113" s="11">
        <v>101</v>
      </c>
      <c r="AI113" s="11">
        <v>101.2</v>
      </c>
      <c r="AJ113" s="11">
        <v>102.3</v>
      </c>
      <c r="AK113" s="11">
        <v>102.3</v>
      </c>
      <c r="AL113" s="11">
        <v>102.6</v>
      </c>
      <c r="AM113" s="11">
        <v>102.8</v>
      </c>
      <c r="AN113" s="11">
        <v>100</v>
      </c>
      <c r="AO113" s="11">
        <v>100.1</v>
      </c>
      <c r="AP113" s="11">
        <v>100.6</v>
      </c>
      <c r="AQ113" s="11">
        <v>100.4</v>
      </c>
      <c r="AR113" s="11">
        <v>100.4</v>
      </c>
      <c r="AS113" s="11">
        <v>100.7</v>
      </c>
      <c r="AT113" s="11">
        <v>100.7</v>
      </c>
      <c r="AU113" s="11">
        <v>100.9</v>
      </c>
      <c r="AV113" s="11">
        <v>100.9</v>
      </c>
      <c r="AW113" s="11">
        <v>100.7</v>
      </c>
      <c r="AX113" s="11">
        <v>101.8</v>
      </c>
      <c r="AY113" s="11">
        <v>102.2</v>
      </c>
      <c r="AZ113" s="11">
        <v>100.4</v>
      </c>
      <c r="BA113" s="11">
        <v>101.4</v>
      </c>
      <c r="BB113" s="11">
        <v>101.3</v>
      </c>
      <c r="BC113" s="11">
        <v>102.4</v>
      </c>
      <c r="BD113" s="11">
        <v>102.9</v>
      </c>
      <c r="BE113" s="11">
        <v>102.7</v>
      </c>
      <c r="BF113" s="11">
        <v>103.4</v>
      </c>
      <c r="BG113" s="11">
        <v>103.4</v>
      </c>
      <c r="BH113" s="11">
        <v>103.6</v>
      </c>
      <c r="BI113" s="11">
        <v>104.3</v>
      </c>
      <c r="BJ113" s="11">
        <v>104.5</v>
      </c>
      <c r="BK113" s="11">
        <v>104.2</v>
      </c>
      <c r="BL113" s="11">
        <v>101.1</v>
      </c>
      <c r="BM113" s="10">
        <v>102.2</v>
      </c>
      <c r="BN113" s="10">
        <v>102.5</v>
      </c>
      <c r="BO113" s="10">
        <v>104.3</v>
      </c>
      <c r="BP113" s="10">
        <v>106</v>
      </c>
      <c r="BQ113" s="10">
        <v>105</v>
      </c>
    </row>
    <row r="114" spans="1:69" x14ac:dyDescent="0.2">
      <c r="A114" s="10">
        <f t="shared" si="2"/>
        <v>3</v>
      </c>
      <c r="B114" s="21">
        <v>601</v>
      </c>
      <c r="C114" s="26" t="s">
        <v>141</v>
      </c>
      <c r="D114" s="51">
        <v>100.4</v>
      </c>
      <c r="E114" s="51">
        <v>100.7</v>
      </c>
      <c r="F114" s="51">
        <v>101.3</v>
      </c>
      <c r="G114" s="52">
        <v>101.9</v>
      </c>
      <c r="H114" s="52">
        <v>102.1</v>
      </c>
      <c r="I114" s="52">
        <v>102.3</v>
      </c>
      <c r="J114" s="52">
        <v>102.3</v>
      </c>
      <c r="K114" s="52">
        <v>102.4</v>
      </c>
      <c r="L114" s="52">
        <v>102.4</v>
      </c>
      <c r="M114" s="52">
        <v>102.6</v>
      </c>
      <c r="N114" s="52">
        <v>102.8</v>
      </c>
      <c r="O114" s="51">
        <v>102.9</v>
      </c>
      <c r="P114" s="23">
        <v>100.4</v>
      </c>
      <c r="Q114" s="23">
        <v>101</v>
      </c>
      <c r="R114" s="23">
        <v>101</v>
      </c>
      <c r="S114" s="23">
        <v>101.3</v>
      </c>
      <c r="T114" s="11">
        <v>101.6</v>
      </c>
      <c r="U114" s="11">
        <v>101.8</v>
      </c>
      <c r="V114" s="11">
        <v>101.7</v>
      </c>
      <c r="W114" s="11">
        <v>101.8</v>
      </c>
      <c r="X114" s="11">
        <v>102.1</v>
      </c>
      <c r="Y114" s="11">
        <v>102.4</v>
      </c>
      <c r="Z114" s="11">
        <v>102.6</v>
      </c>
      <c r="AA114" s="11">
        <v>102.7</v>
      </c>
      <c r="AB114" s="11">
        <v>101</v>
      </c>
      <c r="AC114" s="11">
        <v>101.4</v>
      </c>
      <c r="AD114" s="11">
        <v>102.6</v>
      </c>
      <c r="AE114" s="11">
        <v>103.2</v>
      </c>
      <c r="AF114" s="11">
        <v>103.9</v>
      </c>
      <c r="AG114" s="11">
        <v>104.5</v>
      </c>
      <c r="AH114" s="11">
        <v>104.6</v>
      </c>
      <c r="AI114" s="11">
        <v>104.6</v>
      </c>
      <c r="AJ114" s="11">
        <v>104.9</v>
      </c>
      <c r="AK114" s="11">
        <v>105.2</v>
      </c>
      <c r="AL114" s="11">
        <v>105.3</v>
      </c>
      <c r="AM114" s="11">
        <v>105.4</v>
      </c>
      <c r="AN114" s="11">
        <v>100.8</v>
      </c>
      <c r="AO114" s="11">
        <v>102.1</v>
      </c>
      <c r="AP114" s="11">
        <v>102.6</v>
      </c>
      <c r="AQ114" s="11">
        <v>102.9</v>
      </c>
      <c r="AR114" s="11">
        <v>103.1</v>
      </c>
      <c r="AS114" s="11">
        <v>103.2</v>
      </c>
      <c r="AT114" s="11">
        <v>103.5</v>
      </c>
      <c r="AU114" s="11">
        <v>103.7</v>
      </c>
      <c r="AV114" s="11">
        <v>104.1</v>
      </c>
      <c r="AW114" s="11">
        <v>104.6</v>
      </c>
      <c r="AX114" s="11">
        <v>104.9</v>
      </c>
      <c r="AY114" s="11">
        <v>105.2</v>
      </c>
      <c r="AZ114" s="11">
        <v>101.5</v>
      </c>
      <c r="BA114" s="11">
        <v>103.8</v>
      </c>
      <c r="BB114" s="11">
        <v>105</v>
      </c>
      <c r="BC114" s="11">
        <v>105.7</v>
      </c>
      <c r="BD114" s="11">
        <v>106.1</v>
      </c>
      <c r="BE114" s="11">
        <v>106.5</v>
      </c>
      <c r="BF114" s="11">
        <v>106.5</v>
      </c>
      <c r="BG114" s="11">
        <v>107.1</v>
      </c>
      <c r="BH114" s="11">
        <v>107.6</v>
      </c>
      <c r="BI114" s="11">
        <v>107.9</v>
      </c>
      <c r="BJ114" s="11">
        <v>108.3</v>
      </c>
      <c r="BK114" s="11">
        <v>108.8</v>
      </c>
      <c r="BL114" s="11">
        <v>101.3</v>
      </c>
      <c r="BM114" s="10">
        <v>102.5</v>
      </c>
      <c r="BN114" s="10">
        <v>103.2</v>
      </c>
      <c r="BO114" s="10">
        <v>103.4</v>
      </c>
      <c r="BP114" s="10">
        <v>104.6</v>
      </c>
      <c r="BQ114" s="10">
        <v>104.9</v>
      </c>
    </row>
    <row r="115" spans="1:69" x14ac:dyDescent="0.2">
      <c r="A115" s="10">
        <f t="shared" si="2"/>
        <v>3</v>
      </c>
      <c r="B115" s="21">
        <v>610</v>
      </c>
      <c r="C115" s="4" t="s">
        <v>142</v>
      </c>
      <c r="D115" s="51">
        <v>100.1</v>
      </c>
      <c r="E115" s="51">
        <v>100.1</v>
      </c>
      <c r="F115" s="51">
        <v>100.6</v>
      </c>
      <c r="G115" s="52">
        <v>100.7</v>
      </c>
      <c r="H115" s="52">
        <v>100.8</v>
      </c>
      <c r="I115" s="52">
        <v>101.1</v>
      </c>
      <c r="J115" s="52">
        <v>101.9</v>
      </c>
      <c r="K115" s="52">
        <v>102.9</v>
      </c>
      <c r="L115" s="52">
        <v>103.2</v>
      </c>
      <c r="M115" s="52">
        <v>104.2</v>
      </c>
      <c r="N115" s="52">
        <v>104.8</v>
      </c>
      <c r="O115" s="51">
        <v>104.8</v>
      </c>
      <c r="P115" s="23">
        <v>100.7</v>
      </c>
      <c r="Q115" s="23">
        <v>102</v>
      </c>
      <c r="R115" s="23">
        <v>101.7</v>
      </c>
      <c r="S115" s="23">
        <v>102.1</v>
      </c>
      <c r="T115" s="11">
        <v>102.2</v>
      </c>
      <c r="U115" s="11">
        <v>102.7</v>
      </c>
      <c r="V115" s="11">
        <v>103.1</v>
      </c>
      <c r="W115" s="11">
        <v>103.2</v>
      </c>
      <c r="X115" s="11">
        <v>103.1</v>
      </c>
      <c r="Y115" s="11">
        <v>103.3</v>
      </c>
      <c r="Z115" s="11">
        <v>103.1</v>
      </c>
      <c r="AA115" s="11">
        <v>103.1</v>
      </c>
      <c r="AB115" s="11">
        <v>99.7</v>
      </c>
      <c r="AC115" s="11">
        <v>100.9</v>
      </c>
      <c r="AD115" s="11">
        <v>101.7</v>
      </c>
      <c r="AE115" s="11">
        <v>101.8</v>
      </c>
      <c r="AF115" s="11">
        <v>101.2</v>
      </c>
      <c r="AG115" s="11">
        <v>102.7</v>
      </c>
      <c r="AH115" s="11">
        <v>102.8</v>
      </c>
      <c r="AI115" s="11">
        <v>103.6</v>
      </c>
      <c r="AJ115" s="11">
        <v>103.5</v>
      </c>
      <c r="AK115" s="11">
        <v>103.7</v>
      </c>
      <c r="AL115" s="11">
        <v>104</v>
      </c>
      <c r="AM115" s="11">
        <v>104.4</v>
      </c>
      <c r="AN115" s="11">
        <v>101.2</v>
      </c>
      <c r="AO115" s="11">
        <v>101.1</v>
      </c>
      <c r="AP115" s="11">
        <v>101.7</v>
      </c>
      <c r="AQ115" s="11">
        <v>101.8</v>
      </c>
      <c r="AR115" s="11">
        <v>102.1</v>
      </c>
      <c r="AS115" s="11">
        <v>102.5</v>
      </c>
      <c r="AT115" s="11">
        <v>103.2</v>
      </c>
      <c r="AU115" s="11">
        <v>104</v>
      </c>
      <c r="AV115" s="11">
        <v>104.3</v>
      </c>
      <c r="AW115" s="11">
        <v>104.6</v>
      </c>
      <c r="AX115" s="11">
        <v>105.5</v>
      </c>
      <c r="AY115" s="11">
        <v>105.9</v>
      </c>
      <c r="AZ115" s="11">
        <v>101.3</v>
      </c>
      <c r="BA115" s="11">
        <v>103</v>
      </c>
      <c r="BB115" s="11">
        <v>104.1</v>
      </c>
      <c r="BC115" s="11">
        <v>104.7</v>
      </c>
      <c r="BD115" s="11">
        <v>105.6</v>
      </c>
      <c r="BE115" s="11">
        <v>106.1</v>
      </c>
      <c r="BF115" s="11">
        <v>107</v>
      </c>
      <c r="BG115" s="11">
        <v>108</v>
      </c>
      <c r="BH115" s="11">
        <v>109.1</v>
      </c>
      <c r="BI115" s="11">
        <v>109.6</v>
      </c>
      <c r="BJ115" s="11">
        <v>109.6</v>
      </c>
      <c r="BK115" s="11">
        <v>110.5</v>
      </c>
      <c r="BL115" s="11">
        <v>101</v>
      </c>
      <c r="BM115" s="10">
        <v>102.4</v>
      </c>
      <c r="BN115" s="10">
        <v>102.5</v>
      </c>
      <c r="BO115" s="10">
        <v>100</v>
      </c>
      <c r="BP115" s="10">
        <v>99.6</v>
      </c>
      <c r="BQ115" s="10">
        <v>100.3</v>
      </c>
    </row>
    <row r="116" spans="1:69" x14ac:dyDescent="0.2">
      <c r="A116" s="10">
        <f t="shared" si="2"/>
        <v>3</v>
      </c>
      <c r="B116" s="21">
        <v>612</v>
      </c>
      <c r="C116" s="4" t="s">
        <v>143</v>
      </c>
      <c r="D116" s="51">
        <v>100.2</v>
      </c>
      <c r="E116" s="51">
        <v>100.2</v>
      </c>
      <c r="F116" s="51">
        <v>100.2</v>
      </c>
      <c r="G116" s="52">
        <v>100.2</v>
      </c>
      <c r="H116" s="52">
        <v>100.1</v>
      </c>
      <c r="I116" s="52">
        <v>100.2</v>
      </c>
      <c r="J116" s="52">
        <v>100.2</v>
      </c>
      <c r="K116" s="52">
        <v>100.2</v>
      </c>
      <c r="L116" s="52">
        <v>100.4</v>
      </c>
      <c r="M116" s="52">
        <v>100.8</v>
      </c>
      <c r="N116" s="52">
        <v>100.8</v>
      </c>
      <c r="O116" s="51">
        <v>100.9</v>
      </c>
      <c r="P116" s="23">
        <v>100.1</v>
      </c>
      <c r="Q116" s="23">
        <v>99.9</v>
      </c>
      <c r="R116" s="23">
        <v>99.9</v>
      </c>
      <c r="S116" s="23">
        <v>100.3</v>
      </c>
      <c r="T116" s="11">
        <v>100.8</v>
      </c>
      <c r="U116" s="11">
        <v>101</v>
      </c>
      <c r="V116" s="11">
        <v>101.3</v>
      </c>
      <c r="W116" s="11">
        <v>101.3</v>
      </c>
      <c r="X116" s="11">
        <v>101.3</v>
      </c>
      <c r="Y116" s="11">
        <v>101.3</v>
      </c>
      <c r="Z116" s="11">
        <v>101.5</v>
      </c>
      <c r="AA116" s="11">
        <v>101.5</v>
      </c>
      <c r="AB116" s="11">
        <v>100.6</v>
      </c>
      <c r="AC116" s="11">
        <v>101.4</v>
      </c>
      <c r="AD116" s="11">
        <v>101.6</v>
      </c>
      <c r="AE116" s="11">
        <v>101.7</v>
      </c>
      <c r="AF116" s="11">
        <v>101.8</v>
      </c>
      <c r="AG116" s="11">
        <v>102.5</v>
      </c>
      <c r="AH116" s="11">
        <v>103.7</v>
      </c>
      <c r="AI116" s="11">
        <v>103.9</v>
      </c>
      <c r="AJ116" s="11">
        <v>103.9</v>
      </c>
      <c r="AK116" s="11">
        <v>104</v>
      </c>
      <c r="AL116" s="11">
        <v>104</v>
      </c>
      <c r="AM116" s="11">
        <v>104.1</v>
      </c>
      <c r="AN116" s="11">
        <v>100.5</v>
      </c>
      <c r="AO116" s="11">
        <v>100.7</v>
      </c>
      <c r="AP116" s="11">
        <v>100.7</v>
      </c>
      <c r="AQ116" s="11">
        <v>100.7</v>
      </c>
      <c r="AR116" s="11">
        <v>100.8</v>
      </c>
      <c r="AS116" s="11">
        <v>101</v>
      </c>
      <c r="AT116" s="11">
        <v>101.3</v>
      </c>
      <c r="AU116" s="11">
        <v>101.3</v>
      </c>
      <c r="AV116" s="11">
        <v>101.4</v>
      </c>
      <c r="AW116" s="11">
        <v>101.4</v>
      </c>
      <c r="AX116" s="11">
        <v>101.6</v>
      </c>
      <c r="AY116" s="11">
        <v>101.6</v>
      </c>
      <c r="AZ116" s="11">
        <v>100.3</v>
      </c>
      <c r="BA116" s="11">
        <v>100.6</v>
      </c>
      <c r="BB116" s="11">
        <v>100.6</v>
      </c>
      <c r="BC116" s="11">
        <v>101.1</v>
      </c>
      <c r="BD116" s="11">
        <v>101.2</v>
      </c>
      <c r="BE116" s="11">
        <v>101.6</v>
      </c>
      <c r="BF116" s="11">
        <v>101.8</v>
      </c>
      <c r="BG116" s="11">
        <v>102.8</v>
      </c>
      <c r="BH116" s="11">
        <v>103.1</v>
      </c>
      <c r="BI116" s="11">
        <v>103.3</v>
      </c>
      <c r="BJ116" s="11">
        <v>103.7</v>
      </c>
      <c r="BK116" s="11">
        <v>103.7</v>
      </c>
      <c r="BL116" s="11">
        <v>100.1</v>
      </c>
      <c r="BM116" s="10">
        <v>100.5</v>
      </c>
      <c r="BN116" s="10">
        <v>101</v>
      </c>
      <c r="BO116" s="10">
        <v>101.6</v>
      </c>
      <c r="BP116" s="10">
        <v>101</v>
      </c>
      <c r="BQ116" s="10">
        <v>101</v>
      </c>
    </row>
    <row r="117" spans="1:69" x14ac:dyDescent="0.2">
      <c r="A117" s="10">
        <f t="shared" si="2"/>
        <v>3</v>
      </c>
      <c r="B117" s="24">
        <v>613</v>
      </c>
      <c r="C117" s="25" t="s">
        <v>144</v>
      </c>
      <c r="D117" s="51">
        <v>100.4</v>
      </c>
      <c r="E117" s="51">
        <v>100.7</v>
      </c>
      <c r="F117" s="51">
        <v>100.9</v>
      </c>
      <c r="G117" s="52">
        <v>101.2</v>
      </c>
      <c r="H117" s="52">
        <v>101.5</v>
      </c>
      <c r="I117" s="52">
        <v>101.7</v>
      </c>
      <c r="J117" s="52">
        <v>101.8</v>
      </c>
      <c r="K117" s="52">
        <v>101.8</v>
      </c>
      <c r="L117" s="52">
        <v>102</v>
      </c>
      <c r="M117" s="52">
        <v>102.1</v>
      </c>
      <c r="N117" s="52">
        <v>102.4</v>
      </c>
      <c r="O117" s="51">
        <v>102.6</v>
      </c>
      <c r="P117" s="23">
        <v>100.5</v>
      </c>
      <c r="Q117" s="23">
        <v>101</v>
      </c>
      <c r="R117" s="23">
        <v>101.6</v>
      </c>
      <c r="S117" s="23">
        <v>102</v>
      </c>
      <c r="T117" s="11">
        <v>102.2</v>
      </c>
      <c r="U117" s="11">
        <v>102.3</v>
      </c>
      <c r="V117" s="11">
        <v>102.6</v>
      </c>
      <c r="W117" s="11">
        <v>102.7</v>
      </c>
      <c r="X117" s="11">
        <v>102.8</v>
      </c>
      <c r="Y117" s="11">
        <v>103.1</v>
      </c>
      <c r="Z117" s="11">
        <v>103.4</v>
      </c>
      <c r="AA117" s="11">
        <v>104</v>
      </c>
      <c r="AB117" s="11">
        <v>101</v>
      </c>
      <c r="AC117" s="11">
        <v>101.3</v>
      </c>
      <c r="AD117" s="11">
        <v>101.2</v>
      </c>
      <c r="AE117" s="11">
        <v>101.8</v>
      </c>
      <c r="AF117" s="11">
        <v>102.4</v>
      </c>
      <c r="AG117" s="11">
        <v>103</v>
      </c>
      <c r="AH117" s="11">
        <v>103.2</v>
      </c>
      <c r="AI117" s="11">
        <v>103.6</v>
      </c>
      <c r="AJ117" s="11">
        <v>104.2</v>
      </c>
      <c r="AK117" s="11">
        <v>104.7</v>
      </c>
      <c r="AL117" s="11">
        <v>105.6</v>
      </c>
      <c r="AM117" s="11">
        <v>105.9</v>
      </c>
      <c r="AN117" s="11">
        <v>101</v>
      </c>
      <c r="AO117" s="11">
        <v>101.9</v>
      </c>
      <c r="AP117" s="11">
        <v>102.8</v>
      </c>
      <c r="AQ117" s="11">
        <v>103.6</v>
      </c>
      <c r="AR117" s="11">
        <v>104.5</v>
      </c>
      <c r="AS117" s="11">
        <v>105</v>
      </c>
      <c r="AT117" s="11">
        <v>106</v>
      </c>
      <c r="AU117" s="11">
        <v>106.7</v>
      </c>
      <c r="AV117" s="11">
        <v>107.5</v>
      </c>
      <c r="AW117" s="11">
        <v>109.1</v>
      </c>
      <c r="AX117" s="11">
        <v>109.4</v>
      </c>
      <c r="AY117" s="11">
        <v>109.9</v>
      </c>
      <c r="AZ117" s="11">
        <v>102.5</v>
      </c>
      <c r="BA117" s="11">
        <v>103.9</v>
      </c>
      <c r="BB117" s="11">
        <v>105.1</v>
      </c>
      <c r="BC117" s="11">
        <v>105.5</v>
      </c>
      <c r="BD117" s="11">
        <v>106.1</v>
      </c>
      <c r="BE117" s="11">
        <v>106.8</v>
      </c>
      <c r="BF117" s="11">
        <v>107.2</v>
      </c>
      <c r="BG117" s="11">
        <v>107.7</v>
      </c>
      <c r="BH117" s="11">
        <v>108.5</v>
      </c>
      <c r="BI117" s="11">
        <v>109.1</v>
      </c>
      <c r="BJ117" s="11">
        <v>109.6</v>
      </c>
      <c r="BK117" s="11">
        <v>109.9</v>
      </c>
      <c r="BL117" s="11">
        <v>102</v>
      </c>
      <c r="BM117" s="10">
        <v>103.5</v>
      </c>
      <c r="BN117" s="10">
        <v>104.4</v>
      </c>
      <c r="BO117" s="10">
        <v>105.8</v>
      </c>
      <c r="BP117" s="10">
        <v>107.9</v>
      </c>
      <c r="BQ117" s="10">
        <v>108.2</v>
      </c>
    </row>
    <row r="118" spans="1:69" x14ac:dyDescent="0.2">
      <c r="A118" s="10">
        <f t="shared" si="2"/>
        <v>3</v>
      </c>
      <c r="B118" s="21">
        <v>615</v>
      </c>
      <c r="C118" s="4" t="s">
        <v>145</v>
      </c>
      <c r="D118" s="51">
        <v>104.9</v>
      </c>
      <c r="E118" s="51">
        <v>104.7</v>
      </c>
      <c r="F118" s="51">
        <v>104.9</v>
      </c>
      <c r="G118" s="52">
        <v>104.9</v>
      </c>
      <c r="H118" s="52">
        <v>105.2</v>
      </c>
      <c r="I118" s="52">
        <v>105.5</v>
      </c>
      <c r="J118" s="52">
        <v>105.5</v>
      </c>
      <c r="K118" s="52">
        <v>105.8</v>
      </c>
      <c r="L118" s="52">
        <v>105.9</v>
      </c>
      <c r="M118" s="52">
        <v>105.9</v>
      </c>
      <c r="N118" s="52">
        <v>105.9</v>
      </c>
      <c r="O118" s="51">
        <v>105.9</v>
      </c>
      <c r="P118" s="23">
        <v>100.2</v>
      </c>
      <c r="Q118" s="23">
        <v>100.2</v>
      </c>
      <c r="R118" s="23">
        <v>100</v>
      </c>
      <c r="S118" s="23">
        <v>100</v>
      </c>
      <c r="T118" s="11">
        <v>100</v>
      </c>
      <c r="U118" s="11">
        <v>100</v>
      </c>
      <c r="V118" s="11">
        <v>94.7</v>
      </c>
      <c r="W118" s="11">
        <v>94.7</v>
      </c>
      <c r="X118" s="11">
        <v>94.7</v>
      </c>
      <c r="Y118" s="11">
        <v>94.7</v>
      </c>
      <c r="Z118" s="11">
        <v>94.7</v>
      </c>
      <c r="AA118" s="11">
        <v>94.7</v>
      </c>
      <c r="AB118" s="11">
        <v>100</v>
      </c>
      <c r="AC118" s="11">
        <v>100</v>
      </c>
      <c r="AD118" s="11">
        <v>100</v>
      </c>
      <c r="AE118" s="11">
        <v>100</v>
      </c>
      <c r="AF118" s="11">
        <v>100</v>
      </c>
      <c r="AG118" s="11">
        <v>100</v>
      </c>
      <c r="AH118" s="11">
        <v>100</v>
      </c>
      <c r="AI118" s="11">
        <v>100</v>
      </c>
      <c r="AJ118" s="11">
        <v>100</v>
      </c>
      <c r="AK118" s="11">
        <v>100</v>
      </c>
      <c r="AL118" s="11">
        <v>100</v>
      </c>
      <c r="AM118" s="11">
        <v>100</v>
      </c>
      <c r="AN118" s="11">
        <v>100</v>
      </c>
      <c r="AO118" s="11">
        <v>100</v>
      </c>
      <c r="AP118" s="11">
        <v>100</v>
      </c>
      <c r="AQ118" s="11">
        <v>100</v>
      </c>
      <c r="AR118" s="11">
        <v>100</v>
      </c>
      <c r="AS118" s="11">
        <v>100</v>
      </c>
      <c r="AT118" s="11">
        <v>100</v>
      </c>
      <c r="AU118" s="11">
        <v>100</v>
      </c>
      <c r="AV118" s="11">
        <v>100</v>
      </c>
      <c r="AW118" s="11">
        <v>100</v>
      </c>
      <c r="AX118" s="11">
        <v>100</v>
      </c>
      <c r="AY118" s="11">
        <v>100</v>
      </c>
      <c r="AZ118" s="11">
        <v>100</v>
      </c>
      <c r="BA118" s="11">
        <v>100</v>
      </c>
      <c r="BB118" s="11">
        <v>100</v>
      </c>
      <c r="BC118" s="11">
        <v>100</v>
      </c>
      <c r="BD118" s="11">
        <v>100</v>
      </c>
      <c r="BE118" s="11">
        <v>100</v>
      </c>
      <c r="BF118" s="11">
        <v>100</v>
      </c>
      <c r="BG118" s="11">
        <v>100</v>
      </c>
      <c r="BH118" s="11">
        <v>100</v>
      </c>
      <c r="BI118" s="11">
        <v>100</v>
      </c>
      <c r="BJ118" s="11">
        <v>100</v>
      </c>
      <c r="BK118" s="11">
        <v>100</v>
      </c>
      <c r="BL118" s="11">
        <v>100</v>
      </c>
      <c r="BM118" s="10">
        <v>100</v>
      </c>
      <c r="BN118" s="10">
        <v>100</v>
      </c>
      <c r="BO118" s="10">
        <v>100</v>
      </c>
      <c r="BP118" s="10">
        <v>100</v>
      </c>
      <c r="BQ118" s="10">
        <v>100</v>
      </c>
    </row>
    <row r="119" spans="1:69" x14ac:dyDescent="0.2">
      <c r="A119" s="10">
        <f t="shared" si="2"/>
        <v>3</v>
      </c>
      <c r="B119" s="21">
        <v>616</v>
      </c>
      <c r="C119" s="4" t="s">
        <v>146</v>
      </c>
      <c r="D119" s="51">
        <v>100</v>
      </c>
      <c r="E119" s="51">
        <v>100</v>
      </c>
      <c r="F119" s="51">
        <v>100</v>
      </c>
      <c r="G119" s="52">
        <v>100</v>
      </c>
      <c r="H119" s="52">
        <v>100</v>
      </c>
      <c r="I119" s="52">
        <v>100</v>
      </c>
      <c r="J119" s="52">
        <v>100</v>
      </c>
      <c r="K119" s="52">
        <v>100</v>
      </c>
      <c r="L119" s="52">
        <v>100</v>
      </c>
      <c r="M119" s="52">
        <v>100</v>
      </c>
      <c r="N119" s="52">
        <v>100</v>
      </c>
      <c r="O119" s="51">
        <v>100</v>
      </c>
      <c r="P119" s="23">
        <v>100</v>
      </c>
      <c r="Q119" s="23">
        <v>100</v>
      </c>
      <c r="R119" s="23">
        <v>100</v>
      </c>
      <c r="S119" s="23">
        <v>100</v>
      </c>
      <c r="T119" s="11">
        <v>100</v>
      </c>
      <c r="U119" s="11">
        <v>100</v>
      </c>
      <c r="V119" s="11">
        <v>100</v>
      </c>
      <c r="W119" s="11">
        <v>100</v>
      </c>
      <c r="X119" s="11">
        <v>100</v>
      </c>
      <c r="Y119" s="11">
        <v>100</v>
      </c>
      <c r="Z119" s="11">
        <v>100</v>
      </c>
      <c r="AA119" s="11">
        <v>100</v>
      </c>
      <c r="AB119" s="11">
        <v>100</v>
      </c>
      <c r="AC119" s="11">
        <v>100</v>
      </c>
      <c r="AD119" s="11">
        <v>100</v>
      </c>
      <c r="AE119" s="11">
        <v>100</v>
      </c>
      <c r="AF119" s="11">
        <v>100</v>
      </c>
      <c r="AG119" s="11">
        <v>100</v>
      </c>
      <c r="AH119" s="11">
        <v>100</v>
      </c>
      <c r="AI119" s="11">
        <v>100</v>
      </c>
      <c r="AJ119" s="11">
        <v>100</v>
      </c>
      <c r="AK119" s="11">
        <v>100</v>
      </c>
      <c r="AL119" s="11">
        <v>100</v>
      </c>
      <c r="AM119" s="11">
        <v>100</v>
      </c>
      <c r="AN119" s="11">
        <v>100</v>
      </c>
      <c r="AO119" s="11">
        <v>100</v>
      </c>
      <c r="AP119" s="11">
        <v>100</v>
      </c>
      <c r="AQ119" s="11">
        <v>100</v>
      </c>
      <c r="AR119" s="11">
        <v>100</v>
      </c>
      <c r="AS119" s="11">
        <v>100</v>
      </c>
      <c r="AT119" s="11">
        <v>100</v>
      </c>
      <c r="AU119" s="11">
        <v>100</v>
      </c>
      <c r="AV119" s="11">
        <v>100</v>
      </c>
      <c r="AW119" s="11">
        <v>100</v>
      </c>
      <c r="AX119" s="11">
        <v>100</v>
      </c>
      <c r="AY119" s="11">
        <v>100</v>
      </c>
      <c r="AZ119" s="11">
        <v>100</v>
      </c>
      <c r="BA119" s="11">
        <v>100</v>
      </c>
      <c r="BB119" s="11">
        <v>100</v>
      </c>
      <c r="BC119" s="11">
        <v>100</v>
      </c>
      <c r="BD119" s="11">
        <v>100</v>
      </c>
      <c r="BE119" s="11">
        <v>100</v>
      </c>
      <c r="BF119" s="11">
        <v>100</v>
      </c>
      <c r="BG119" s="11">
        <v>100</v>
      </c>
      <c r="BH119" s="11">
        <v>100</v>
      </c>
      <c r="BI119" s="11">
        <v>100</v>
      </c>
      <c r="BJ119" s="11">
        <v>100</v>
      </c>
      <c r="BK119" s="11">
        <v>100</v>
      </c>
      <c r="BL119" s="11">
        <v>100</v>
      </c>
      <c r="BM119" s="10">
        <v>100</v>
      </c>
      <c r="BN119" s="10">
        <v>100</v>
      </c>
      <c r="BO119" s="10">
        <v>100</v>
      </c>
      <c r="BP119" s="10">
        <v>100</v>
      </c>
      <c r="BQ119" s="10">
        <v>100</v>
      </c>
    </row>
    <row r="120" spans="1:69" x14ac:dyDescent="0.2">
      <c r="A120" s="10">
        <f t="shared" si="2"/>
        <v>3</v>
      </c>
      <c r="B120" s="21">
        <v>617</v>
      </c>
      <c r="C120" s="4" t="s">
        <v>147</v>
      </c>
      <c r="D120" s="51">
        <v>100</v>
      </c>
      <c r="E120" s="51">
        <v>100</v>
      </c>
      <c r="F120" s="51">
        <v>100</v>
      </c>
      <c r="G120" s="52">
        <v>100</v>
      </c>
      <c r="H120" s="52">
        <v>100</v>
      </c>
      <c r="I120" s="52">
        <v>100</v>
      </c>
      <c r="J120" s="52">
        <v>100</v>
      </c>
      <c r="K120" s="52">
        <v>100</v>
      </c>
      <c r="L120" s="52">
        <v>100</v>
      </c>
      <c r="M120" s="52">
        <v>100</v>
      </c>
      <c r="N120" s="52">
        <v>100</v>
      </c>
      <c r="O120" s="51">
        <v>100</v>
      </c>
      <c r="P120" s="23">
        <v>100</v>
      </c>
      <c r="Q120" s="23">
        <v>100</v>
      </c>
      <c r="R120" s="23">
        <v>100</v>
      </c>
      <c r="S120" s="23">
        <v>100</v>
      </c>
      <c r="T120" s="11">
        <v>100</v>
      </c>
      <c r="U120" s="11">
        <v>100</v>
      </c>
      <c r="V120" s="11">
        <v>100</v>
      </c>
      <c r="W120" s="11">
        <v>100</v>
      </c>
      <c r="X120" s="11">
        <v>100</v>
      </c>
      <c r="Y120" s="11">
        <v>100</v>
      </c>
      <c r="Z120" s="11">
        <v>100</v>
      </c>
      <c r="AA120" s="11">
        <v>100</v>
      </c>
      <c r="AB120" s="11">
        <v>100</v>
      </c>
      <c r="AC120" s="11">
        <v>100</v>
      </c>
      <c r="AD120" s="11">
        <v>100</v>
      </c>
      <c r="AE120" s="11">
        <v>100</v>
      </c>
      <c r="AF120" s="11">
        <v>100</v>
      </c>
      <c r="AG120" s="11">
        <v>100</v>
      </c>
      <c r="AH120" s="11">
        <v>100</v>
      </c>
      <c r="AI120" s="11">
        <v>100</v>
      </c>
      <c r="AJ120" s="11">
        <v>100</v>
      </c>
      <c r="AK120" s="11">
        <v>100</v>
      </c>
      <c r="AL120" s="11">
        <v>100</v>
      </c>
      <c r="AM120" s="11">
        <v>100</v>
      </c>
      <c r="AN120" s="11">
        <v>100</v>
      </c>
      <c r="AO120" s="11">
        <v>100</v>
      </c>
      <c r="AP120" s="11">
        <v>100</v>
      </c>
      <c r="AQ120" s="11">
        <v>100</v>
      </c>
      <c r="AR120" s="11">
        <v>100</v>
      </c>
      <c r="AS120" s="11">
        <v>100</v>
      </c>
      <c r="AT120" s="11">
        <v>100</v>
      </c>
      <c r="AU120" s="11">
        <v>100</v>
      </c>
      <c r="AV120" s="11">
        <v>100</v>
      </c>
      <c r="AW120" s="11">
        <v>100</v>
      </c>
      <c r="AX120" s="11">
        <v>100</v>
      </c>
      <c r="AY120" s="11">
        <v>100</v>
      </c>
      <c r="AZ120" s="11">
        <v>100</v>
      </c>
      <c r="BA120" s="11">
        <v>100</v>
      </c>
      <c r="BB120" s="11">
        <v>100</v>
      </c>
      <c r="BC120" s="11">
        <v>100</v>
      </c>
      <c r="BD120" s="11">
        <v>100</v>
      </c>
      <c r="BE120" s="11">
        <v>100</v>
      </c>
      <c r="BF120" s="11">
        <v>100</v>
      </c>
      <c r="BG120" s="11">
        <v>100</v>
      </c>
      <c r="BH120" s="11">
        <v>100</v>
      </c>
      <c r="BI120" s="11">
        <v>100</v>
      </c>
      <c r="BJ120" s="11">
        <v>100</v>
      </c>
      <c r="BK120" s="11">
        <v>100</v>
      </c>
      <c r="BL120" s="11">
        <v>100</v>
      </c>
      <c r="BM120" s="10">
        <v>100</v>
      </c>
      <c r="BN120" s="10">
        <v>100</v>
      </c>
      <c r="BO120" s="10">
        <v>100</v>
      </c>
      <c r="BP120" s="10">
        <v>100</v>
      </c>
      <c r="BQ120" s="10">
        <v>100</v>
      </c>
    </row>
    <row r="121" spans="1:69" x14ac:dyDescent="0.2">
      <c r="A121" s="10">
        <f t="shared" si="2"/>
        <v>3</v>
      </c>
      <c r="B121" s="24">
        <v>620</v>
      </c>
      <c r="C121" s="27" t="s">
        <v>148</v>
      </c>
      <c r="D121" s="51">
        <v>100.9</v>
      </c>
      <c r="E121" s="51">
        <v>101.3</v>
      </c>
      <c r="F121" s="51">
        <v>101.4</v>
      </c>
      <c r="G121" s="52">
        <v>101.7</v>
      </c>
      <c r="H121" s="52">
        <v>101.8</v>
      </c>
      <c r="I121" s="52">
        <v>102</v>
      </c>
      <c r="J121" s="52">
        <v>102.3</v>
      </c>
      <c r="K121" s="52">
        <v>102.4</v>
      </c>
      <c r="L121" s="52">
        <v>102.7</v>
      </c>
      <c r="M121" s="52">
        <v>103.1</v>
      </c>
      <c r="N121" s="52">
        <v>103.2</v>
      </c>
      <c r="O121" s="51">
        <v>103.7</v>
      </c>
      <c r="P121" s="23">
        <v>100.7</v>
      </c>
      <c r="Q121" s="23">
        <v>101.1</v>
      </c>
      <c r="R121" s="23">
        <v>101.4</v>
      </c>
      <c r="S121" s="23">
        <v>101.9</v>
      </c>
      <c r="T121" s="11">
        <v>102.1</v>
      </c>
      <c r="U121" s="11">
        <v>102.1</v>
      </c>
      <c r="V121" s="11">
        <v>102.2</v>
      </c>
      <c r="W121" s="11">
        <v>102.3</v>
      </c>
      <c r="X121" s="11">
        <v>102.4</v>
      </c>
      <c r="Y121" s="11">
        <v>102.8</v>
      </c>
      <c r="Z121" s="11">
        <v>102.8</v>
      </c>
      <c r="AA121" s="11">
        <v>102.9</v>
      </c>
      <c r="AB121" s="11">
        <v>100.3</v>
      </c>
      <c r="AC121" s="11">
        <v>100.8</v>
      </c>
      <c r="AD121" s="11">
        <v>101.4</v>
      </c>
      <c r="AE121" s="11">
        <v>101.7</v>
      </c>
      <c r="AF121" s="11">
        <v>102.3</v>
      </c>
      <c r="AG121" s="11">
        <v>103.1</v>
      </c>
      <c r="AH121" s="11">
        <v>103.4</v>
      </c>
      <c r="AI121" s="11">
        <v>104</v>
      </c>
      <c r="AJ121" s="11">
        <v>104.6</v>
      </c>
      <c r="AK121" s="11">
        <v>105.1</v>
      </c>
      <c r="AL121" s="11">
        <v>105.5</v>
      </c>
      <c r="AM121" s="11">
        <v>105.7</v>
      </c>
      <c r="AN121" s="11">
        <v>101.3</v>
      </c>
      <c r="AO121" s="11">
        <v>101.8</v>
      </c>
      <c r="AP121" s="11">
        <v>102.2</v>
      </c>
      <c r="AQ121" s="11">
        <v>102.5</v>
      </c>
      <c r="AR121" s="11">
        <v>103</v>
      </c>
      <c r="AS121" s="11">
        <v>103.3</v>
      </c>
      <c r="AT121" s="11">
        <v>103.6</v>
      </c>
      <c r="AU121" s="11">
        <v>104</v>
      </c>
      <c r="AV121" s="11">
        <v>104.8</v>
      </c>
      <c r="AW121" s="11">
        <v>105.7</v>
      </c>
      <c r="AX121" s="11">
        <v>106.1</v>
      </c>
      <c r="AY121" s="11">
        <v>106.3</v>
      </c>
      <c r="AZ121" s="11">
        <v>101.5</v>
      </c>
      <c r="BA121" s="11">
        <v>102.4</v>
      </c>
      <c r="BB121" s="11">
        <v>103.5</v>
      </c>
      <c r="BC121" s="11">
        <v>103.9</v>
      </c>
      <c r="BD121" s="11">
        <v>104.6</v>
      </c>
      <c r="BE121" s="11">
        <v>105.1</v>
      </c>
      <c r="BF121" s="11">
        <v>105.8</v>
      </c>
      <c r="BG121" s="11">
        <v>106.3</v>
      </c>
      <c r="BH121" s="11">
        <v>106.8</v>
      </c>
      <c r="BI121" s="11">
        <v>107.3</v>
      </c>
      <c r="BJ121" s="11">
        <v>107.7</v>
      </c>
      <c r="BK121" s="11">
        <v>108.4</v>
      </c>
      <c r="BL121" s="11">
        <v>101.2</v>
      </c>
      <c r="BM121" s="10">
        <v>101.6</v>
      </c>
      <c r="BN121" s="10">
        <v>102.5</v>
      </c>
      <c r="BO121" s="10">
        <v>103.9</v>
      </c>
      <c r="BP121" s="10">
        <v>105.4</v>
      </c>
      <c r="BQ121" s="10">
        <v>105.7</v>
      </c>
    </row>
    <row r="122" spans="1:69" x14ac:dyDescent="0.2">
      <c r="A122" s="10">
        <f t="shared" si="2"/>
        <v>3</v>
      </c>
      <c r="B122" s="21">
        <v>621</v>
      </c>
      <c r="C122" s="4" t="s">
        <v>149</v>
      </c>
      <c r="D122" s="51">
        <v>100.5</v>
      </c>
      <c r="E122" s="51">
        <v>100.7</v>
      </c>
      <c r="F122" s="51">
        <v>101.5</v>
      </c>
      <c r="G122" s="52">
        <v>102.4</v>
      </c>
      <c r="H122" s="52">
        <v>102.5</v>
      </c>
      <c r="I122" s="52">
        <v>102.8</v>
      </c>
      <c r="J122" s="52">
        <v>103</v>
      </c>
      <c r="K122" s="52">
        <v>103.3</v>
      </c>
      <c r="L122" s="52">
        <v>103.6</v>
      </c>
      <c r="M122" s="52">
        <v>103.8</v>
      </c>
      <c r="N122" s="52">
        <v>103.9</v>
      </c>
      <c r="O122" s="51">
        <v>104</v>
      </c>
      <c r="P122" s="23">
        <v>100.6</v>
      </c>
      <c r="Q122" s="23">
        <v>100.9</v>
      </c>
      <c r="R122" s="23">
        <v>101.1</v>
      </c>
      <c r="S122" s="23">
        <v>101</v>
      </c>
      <c r="T122" s="11">
        <v>101.2</v>
      </c>
      <c r="U122" s="11">
        <v>101.4</v>
      </c>
      <c r="V122" s="11">
        <v>101.5</v>
      </c>
      <c r="W122" s="11">
        <v>101.6</v>
      </c>
      <c r="X122" s="11">
        <v>102.3</v>
      </c>
      <c r="Y122" s="11">
        <v>102.5</v>
      </c>
      <c r="Z122" s="11">
        <v>102.4</v>
      </c>
      <c r="AA122" s="11">
        <v>102.8</v>
      </c>
      <c r="AB122" s="11">
        <v>101.1</v>
      </c>
      <c r="AC122" s="11">
        <v>101.3</v>
      </c>
      <c r="AD122" s="11">
        <v>102.5</v>
      </c>
      <c r="AE122" s="11">
        <v>102.9</v>
      </c>
      <c r="AF122" s="11">
        <v>104.2</v>
      </c>
      <c r="AG122" s="11">
        <v>104.7</v>
      </c>
      <c r="AH122" s="11">
        <v>105</v>
      </c>
      <c r="AI122" s="11">
        <v>105.4</v>
      </c>
      <c r="AJ122" s="11">
        <v>106.3</v>
      </c>
      <c r="AK122" s="11">
        <v>106.8</v>
      </c>
      <c r="AL122" s="11">
        <v>107</v>
      </c>
      <c r="AM122" s="11">
        <v>107.4</v>
      </c>
      <c r="AN122" s="11">
        <v>100.4</v>
      </c>
      <c r="AO122" s="11">
        <v>101.5</v>
      </c>
      <c r="AP122" s="11">
        <v>102.2</v>
      </c>
      <c r="AQ122" s="11">
        <v>102.7</v>
      </c>
      <c r="AR122" s="11">
        <v>102.8</v>
      </c>
      <c r="AS122" s="11">
        <v>103</v>
      </c>
      <c r="AT122" s="11">
        <v>103.6</v>
      </c>
      <c r="AU122" s="11">
        <v>104.1</v>
      </c>
      <c r="AV122" s="11">
        <v>104.4</v>
      </c>
      <c r="AW122" s="11">
        <v>104.9</v>
      </c>
      <c r="AX122" s="11">
        <v>105</v>
      </c>
      <c r="AY122" s="11">
        <v>105.8</v>
      </c>
      <c r="AZ122" s="11">
        <v>101.7</v>
      </c>
      <c r="BA122" s="11">
        <v>103.2</v>
      </c>
      <c r="BB122" s="11">
        <v>104.1</v>
      </c>
      <c r="BC122" s="11">
        <v>104.6</v>
      </c>
      <c r="BD122" s="11">
        <v>104.8</v>
      </c>
      <c r="BE122" s="11">
        <v>105</v>
      </c>
      <c r="BF122" s="11">
        <v>105.3</v>
      </c>
      <c r="BG122" s="11">
        <v>106.4</v>
      </c>
      <c r="BH122" s="11">
        <v>107.8</v>
      </c>
      <c r="BI122" s="11">
        <v>108.8</v>
      </c>
      <c r="BJ122" s="11">
        <v>108.7</v>
      </c>
      <c r="BK122" s="11">
        <v>109.1</v>
      </c>
      <c r="BL122" s="11">
        <v>101.3</v>
      </c>
      <c r="BM122" s="10">
        <v>102.7</v>
      </c>
      <c r="BN122" s="10">
        <v>103.8</v>
      </c>
      <c r="BO122" s="10">
        <v>104.2</v>
      </c>
      <c r="BP122" s="10">
        <v>104.8</v>
      </c>
      <c r="BQ122" s="10">
        <v>104.9</v>
      </c>
    </row>
    <row r="123" spans="1:69" x14ac:dyDescent="0.2">
      <c r="A123" s="10">
        <f t="shared" si="2"/>
        <v>3</v>
      </c>
      <c r="B123" s="21">
        <v>630</v>
      </c>
      <c r="C123" s="4" t="s">
        <v>150</v>
      </c>
      <c r="D123" s="51">
        <v>100.4</v>
      </c>
      <c r="E123" s="51">
        <v>100.6</v>
      </c>
      <c r="F123" s="51">
        <v>100.9</v>
      </c>
      <c r="G123" s="52">
        <v>101.2</v>
      </c>
      <c r="H123" s="52">
        <v>101.3</v>
      </c>
      <c r="I123" s="52">
        <v>101.4</v>
      </c>
      <c r="J123" s="52">
        <v>101.5</v>
      </c>
      <c r="K123" s="52">
        <v>101.5</v>
      </c>
      <c r="L123" s="52">
        <v>101.6</v>
      </c>
      <c r="M123" s="52">
        <v>101.6</v>
      </c>
      <c r="N123" s="52">
        <v>101.8</v>
      </c>
      <c r="O123" s="51">
        <v>101.7</v>
      </c>
      <c r="P123" s="23">
        <v>100.5</v>
      </c>
      <c r="Q123" s="23">
        <v>100.6</v>
      </c>
      <c r="R123" s="23">
        <v>100.8</v>
      </c>
      <c r="S123" s="23">
        <v>101.1</v>
      </c>
      <c r="T123" s="11">
        <v>101.4</v>
      </c>
      <c r="U123" s="11">
        <v>101.6</v>
      </c>
      <c r="V123" s="11">
        <v>102</v>
      </c>
      <c r="W123" s="11">
        <v>102.2</v>
      </c>
      <c r="X123" s="11">
        <v>102.3</v>
      </c>
      <c r="Y123" s="11">
        <v>102.3</v>
      </c>
      <c r="Z123" s="11">
        <v>102.3</v>
      </c>
      <c r="AA123" s="11">
        <v>102.4</v>
      </c>
      <c r="AB123" s="11">
        <v>100.7</v>
      </c>
      <c r="AC123" s="11">
        <v>101</v>
      </c>
      <c r="AD123" s="11">
        <v>101.2</v>
      </c>
      <c r="AE123" s="11">
        <v>101.4</v>
      </c>
      <c r="AF123" s="11">
        <v>101.7</v>
      </c>
      <c r="AG123" s="11">
        <v>102.4</v>
      </c>
      <c r="AH123" s="11">
        <v>102.6</v>
      </c>
      <c r="AI123" s="11">
        <v>102.8</v>
      </c>
      <c r="AJ123" s="11">
        <v>102.9</v>
      </c>
      <c r="AK123" s="11">
        <v>103</v>
      </c>
      <c r="AL123" s="11">
        <v>103.2</v>
      </c>
      <c r="AM123" s="11">
        <v>103.6</v>
      </c>
      <c r="AN123" s="11">
        <v>100.6</v>
      </c>
      <c r="AO123" s="11">
        <v>101.4</v>
      </c>
      <c r="AP123" s="11">
        <v>101.9</v>
      </c>
      <c r="AQ123" s="11">
        <v>102.3</v>
      </c>
      <c r="AR123" s="11">
        <v>102.4</v>
      </c>
      <c r="AS123" s="11">
        <v>102.6</v>
      </c>
      <c r="AT123" s="11">
        <v>103</v>
      </c>
      <c r="AU123" s="11">
        <v>103.4</v>
      </c>
      <c r="AV123" s="11">
        <v>103.7</v>
      </c>
      <c r="AW123" s="11">
        <v>103.8</v>
      </c>
      <c r="AX123" s="11">
        <v>103.7</v>
      </c>
      <c r="AY123" s="11">
        <v>104.1</v>
      </c>
      <c r="AZ123" s="11">
        <v>101.6</v>
      </c>
      <c r="BA123" s="11">
        <v>102.9</v>
      </c>
      <c r="BB123" s="11">
        <v>103.3</v>
      </c>
      <c r="BC123" s="11">
        <v>103.9</v>
      </c>
      <c r="BD123" s="11">
        <v>104.1</v>
      </c>
      <c r="BE123" s="11">
        <v>104.4</v>
      </c>
      <c r="BF123" s="11">
        <v>104.8</v>
      </c>
      <c r="BG123" s="11">
        <v>105.3</v>
      </c>
      <c r="BH123" s="11">
        <v>105.9</v>
      </c>
      <c r="BI123" s="11">
        <v>106</v>
      </c>
      <c r="BJ123" s="11">
        <v>106.3</v>
      </c>
      <c r="BK123" s="11">
        <v>106.5</v>
      </c>
      <c r="BL123" s="11">
        <v>101</v>
      </c>
      <c r="BM123" s="10">
        <v>101.9</v>
      </c>
      <c r="BN123" s="10">
        <v>102.5</v>
      </c>
      <c r="BO123" s="10">
        <v>102.7</v>
      </c>
      <c r="BP123" s="10">
        <v>103.7</v>
      </c>
      <c r="BQ123" s="10">
        <v>103.8</v>
      </c>
    </row>
    <row r="124" spans="1:69" x14ac:dyDescent="0.2">
      <c r="A124" s="10">
        <f t="shared" si="2"/>
        <v>3</v>
      </c>
      <c r="B124" s="21">
        <v>631</v>
      </c>
      <c r="C124" s="4" t="s">
        <v>151</v>
      </c>
      <c r="D124" s="51">
        <v>100.3</v>
      </c>
      <c r="E124" s="51">
        <v>101</v>
      </c>
      <c r="F124" s="51">
        <v>101.1</v>
      </c>
      <c r="G124" s="52">
        <v>101.4</v>
      </c>
      <c r="H124" s="52">
        <v>101.9</v>
      </c>
      <c r="I124" s="52">
        <v>102.2</v>
      </c>
      <c r="J124" s="52">
        <v>102.4</v>
      </c>
      <c r="K124" s="52">
        <v>102.5</v>
      </c>
      <c r="L124" s="52">
        <v>102.4</v>
      </c>
      <c r="M124" s="52">
        <v>102.4</v>
      </c>
      <c r="N124" s="52">
        <v>102.2</v>
      </c>
      <c r="O124" s="51">
        <v>102.1</v>
      </c>
      <c r="P124" s="23">
        <v>100.4</v>
      </c>
      <c r="Q124" s="23">
        <v>100.7</v>
      </c>
      <c r="R124" s="23">
        <v>101.1</v>
      </c>
      <c r="S124" s="23">
        <v>101.4</v>
      </c>
      <c r="T124" s="11">
        <v>101.6</v>
      </c>
      <c r="U124" s="11">
        <v>101.9</v>
      </c>
      <c r="V124" s="11">
        <v>102.1</v>
      </c>
      <c r="W124" s="11">
        <v>102.2</v>
      </c>
      <c r="X124" s="11">
        <v>102.2</v>
      </c>
      <c r="Y124" s="11">
        <v>103.1</v>
      </c>
      <c r="Z124" s="11">
        <v>103.2</v>
      </c>
      <c r="AA124" s="11">
        <v>103.5</v>
      </c>
      <c r="AB124" s="11">
        <v>100.3</v>
      </c>
      <c r="AC124" s="11">
        <v>100.8</v>
      </c>
      <c r="AD124" s="11">
        <v>101.1</v>
      </c>
      <c r="AE124" s="11">
        <v>101.3</v>
      </c>
      <c r="AF124" s="11">
        <v>101.8</v>
      </c>
      <c r="AG124" s="11">
        <v>102.1</v>
      </c>
      <c r="AH124" s="11">
        <v>102.4</v>
      </c>
      <c r="AI124" s="11">
        <v>102.6</v>
      </c>
      <c r="AJ124" s="11">
        <v>102.9</v>
      </c>
      <c r="AK124" s="11">
        <v>102.9</v>
      </c>
      <c r="AL124" s="11">
        <v>103.1</v>
      </c>
      <c r="AM124" s="11">
        <v>103.4</v>
      </c>
      <c r="AN124" s="11">
        <v>100.4</v>
      </c>
      <c r="AO124" s="11">
        <v>100.9</v>
      </c>
      <c r="AP124" s="11">
        <v>101.4</v>
      </c>
      <c r="AQ124" s="11">
        <v>101.8</v>
      </c>
      <c r="AR124" s="11">
        <v>102</v>
      </c>
      <c r="AS124" s="11">
        <v>102.3</v>
      </c>
      <c r="AT124" s="11">
        <v>102.6</v>
      </c>
      <c r="AU124" s="11">
        <v>102.8</v>
      </c>
      <c r="AV124" s="11">
        <v>102.9</v>
      </c>
      <c r="AW124" s="11">
        <v>103.3</v>
      </c>
      <c r="AX124" s="11">
        <v>103.6</v>
      </c>
      <c r="AY124" s="11">
        <v>103.9</v>
      </c>
      <c r="AZ124" s="11">
        <v>100.9</v>
      </c>
      <c r="BA124" s="11">
        <v>101.8</v>
      </c>
      <c r="BB124" s="11">
        <v>102.8</v>
      </c>
      <c r="BC124" s="11">
        <v>103.4</v>
      </c>
      <c r="BD124" s="11">
        <v>103.9</v>
      </c>
      <c r="BE124" s="11">
        <v>104.2</v>
      </c>
      <c r="BF124" s="11">
        <v>104.3</v>
      </c>
      <c r="BG124" s="11">
        <v>104.6</v>
      </c>
      <c r="BH124" s="11">
        <v>104.8</v>
      </c>
      <c r="BI124" s="11">
        <v>105.1</v>
      </c>
      <c r="BJ124" s="11">
        <v>105.1</v>
      </c>
      <c r="BK124" s="11">
        <v>105.2</v>
      </c>
      <c r="BL124" s="11">
        <v>101.2</v>
      </c>
      <c r="BM124" s="10">
        <v>101.7</v>
      </c>
      <c r="BN124" s="10">
        <v>102.3</v>
      </c>
      <c r="BO124" s="10">
        <v>103.1</v>
      </c>
      <c r="BP124" s="10">
        <v>103.5</v>
      </c>
      <c r="BQ124" s="10">
        <v>104</v>
      </c>
    </row>
    <row r="125" spans="1:69" x14ac:dyDescent="0.2">
      <c r="A125" s="10">
        <f t="shared" si="2"/>
        <v>3</v>
      </c>
      <c r="B125" s="21">
        <v>640</v>
      </c>
      <c r="C125" s="4" t="s">
        <v>152</v>
      </c>
      <c r="D125" s="51">
        <v>100.1</v>
      </c>
      <c r="E125" s="51">
        <v>100.2</v>
      </c>
      <c r="F125" s="51">
        <v>100.5</v>
      </c>
      <c r="G125" s="52">
        <v>100.3</v>
      </c>
      <c r="H125" s="52">
        <v>100.5</v>
      </c>
      <c r="I125" s="52">
        <v>100.4</v>
      </c>
      <c r="J125" s="52">
        <v>100.3</v>
      </c>
      <c r="K125" s="52">
        <v>100.5</v>
      </c>
      <c r="L125" s="52">
        <v>100.5</v>
      </c>
      <c r="M125" s="52">
        <v>100.7</v>
      </c>
      <c r="N125" s="52">
        <v>100.9</v>
      </c>
      <c r="O125" s="51">
        <v>100.9</v>
      </c>
      <c r="P125" s="23">
        <v>100.7</v>
      </c>
      <c r="Q125" s="23">
        <v>100.8</v>
      </c>
      <c r="R125" s="23">
        <v>101</v>
      </c>
      <c r="S125" s="23">
        <v>101.4</v>
      </c>
      <c r="T125" s="11">
        <v>102.2</v>
      </c>
      <c r="U125" s="11">
        <v>102.5</v>
      </c>
      <c r="V125" s="11">
        <v>102.5</v>
      </c>
      <c r="W125" s="11">
        <v>102.6</v>
      </c>
      <c r="X125" s="11">
        <v>102.9</v>
      </c>
      <c r="Y125" s="11">
        <v>103.1</v>
      </c>
      <c r="Z125" s="11">
        <v>103.2</v>
      </c>
      <c r="AA125" s="11">
        <v>103.4</v>
      </c>
      <c r="AB125" s="11">
        <v>100.8</v>
      </c>
      <c r="AC125" s="11">
        <v>101.2</v>
      </c>
      <c r="AD125" s="11">
        <v>101.4</v>
      </c>
      <c r="AE125" s="11">
        <v>101.9</v>
      </c>
      <c r="AF125" s="11">
        <v>102.1</v>
      </c>
      <c r="AG125" s="11">
        <v>102.5</v>
      </c>
      <c r="AH125" s="11">
        <v>102.7</v>
      </c>
      <c r="AI125" s="11">
        <v>102.8</v>
      </c>
      <c r="AJ125" s="11">
        <v>103.1</v>
      </c>
      <c r="AK125" s="11">
        <v>103.2</v>
      </c>
      <c r="AL125" s="11">
        <v>103.2</v>
      </c>
      <c r="AM125" s="11">
        <v>103.4</v>
      </c>
      <c r="AN125" s="11">
        <v>101.1</v>
      </c>
      <c r="AO125" s="11">
        <v>101.5</v>
      </c>
      <c r="AP125" s="11">
        <v>102</v>
      </c>
      <c r="AQ125" s="11">
        <v>102.5</v>
      </c>
      <c r="AR125" s="11">
        <v>102.6</v>
      </c>
      <c r="AS125" s="11">
        <v>103.2</v>
      </c>
      <c r="AT125" s="11">
        <v>103.4</v>
      </c>
      <c r="AU125" s="11">
        <v>103.7</v>
      </c>
      <c r="AV125" s="11">
        <v>104.1</v>
      </c>
      <c r="AW125" s="11">
        <v>104.6</v>
      </c>
      <c r="AX125" s="11">
        <v>104.7</v>
      </c>
      <c r="AY125" s="11">
        <v>104.9</v>
      </c>
      <c r="AZ125" s="11">
        <v>101.2</v>
      </c>
      <c r="BA125" s="11">
        <v>101.8</v>
      </c>
      <c r="BB125" s="11">
        <v>102.4</v>
      </c>
      <c r="BC125" s="11">
        <v>103.1</v>
      </c>
      <c r="BD125" s="11">
        <v>103.4</v>
      </c>
      <c r="BE125" s="11">
        <v>103.7</v>
      </c>
      <c r="BF125" s="11">
        <v>104</v>
      </c>
      <c r="BG125" s="11">
        <v>104.3</v>
      </c>
      <c r="BH125" s="11">
        <v>104.9</v>
      </c>
      <c r="BI125" s="11">
        <v>105.3</v>
      </c>
      <c r="BJ125" s="11">
        <v>105.7</v>
      </c>
      <c r="BK125" s="11">
        <v>106</v>
      </c>
      <c r="BL125" s="11">
        <v>101.3</v>
      </c>
      <c r="BM125" s="10">
        <v>102.7</v>
      </c>
      <c r="BN125" s="10">
        <v>103.6</v>
      </c>
      <c r="BO125" s="10">
        <v>104.5</v>
      </c>
      <c r="BP125" s="10">
        <v>106.6</v>
      </c>
      <c r="BQ125" s="10">
        <v>106.8</v>
      </c>
    </row>
    <row r="126" spans="1:69" ht="22.5" x14ac:dyDescent="0.2">
      <c r="A126" s="10">
        <f t="shared" si="2"/>
        <v>3</v>
      </c>
      <c r="B126" s="21">
        <v>642</v>
      </c>
      <c r="C126" s="6" t="s">
        <v>153</v>
      </c>
      <c r="D126" s="51">
        <v>106.3</v>
      </c>
      <c r="E126" s="51">
        <v>106.4</v>
      </c>
      <c r="F126" s="51">
        <v>106.4</v>
      </c>
      <c r="G126" s="52">
        <v>106.3</v>
      </c>
      <c r="H126" s="52">
        <v>106.5</v>
      </c>
      <c r="I126" s="52">
        <v>106.7</v>
      </c>
      <c r="J126" s="52">
        <v>106.9</v>
      </c>
      <c r="K126" s="52">
        <v>106.9</v>
      </c>
      <c r="L126" s="52">
        <v>106.9</v>
      </c>
      <c r="M126" s="52">
        <v>106.4</v>
      </c>
      <c r="N126" s="52">
        <v>106.7</v>
      </c>
      <c r="O126" s="51">
        <v>106.9</v>
      </c>
      <c r="P126" s="23">
        <v>100.3</v>
      </c>
      <c r="Q126" s="23">
        <v>100.8</v>
      </c>
      <c r="R126" s="23">
        <v>100.6</v>
      </c>
      <c r="S126" s="23">
        <v>100.5</v>
      </c>
      <c r="T126" s="11">
        <v>100.5</v>
      </c>
      <c r="U126" s="11">
        <v>100.9</v>
      </c>
      <c r="V126" s="11">
        <v>101.2</v>
      </c>
      <c r="W126" s="11">
        <v>101.1</v>
      </c>
      <c r="X126" s="11">
        <v>101.1</v>
      </c>
      <c r="Y126" s="11">
        <v>100.6</v>
      </c>
      <c r="Z126" s="11">
        <v>101</v>
      </c>
      <c r="AA126" s="11">
        <v>100.4</v>
      </c>
      <c r="AB126" s="11">
        <v>100.6</v>
      </c>
      <c r="AC126" s="11">
        <v>101.5</v>
      </c>
      <c r="AD126" s="11">
        <v>101.6</v>
      </c>
      <c r="AE126" s="11">
        <v>100.8</v>
      </c>
      <c r="AF126" s="11">
        <v>100.8</v>
      </c>
      <c r="AG126" s="11">
        <v>101.5</v>
      </c>
      <c r="AH126" s="11">
        <v>102</v>
      </c>
      <c r="AI126" s="11">
        <v>101.5</v>
      </c>
      <c r="AJ126" s="11">
        <v>101.4</v>
      </c>
      <c r="AK126" s="11">
        <v>101.2</v>
      </c>
      <c r="AL126" s="11">
        <v>101.2</v>
      </c>
      <c r="AM126" s="11">
        <v>101.3</v>
      </c>
      <c r="AN126" s="11">
        <v>99.7</v>
      </c>
      <c r="AO126" s="11">
        <v>100.1</v>
      </c>
      <c r="AP126" s="11">
        <v>100.5</v>
      </c>
      <c r="AQ126" s="11">
        <v>100.3</v>
      </c>
      <c r="AR126" s="11">
        <v>100.7</v>
      </c>
      <c r="AS126" s="11">
        <v>101.3</v>
      </c>
      <c r="AT126" s="11">
        <v>101.9</v>
      </c>
      <c r="AU126" s="11">
        <v>102.1</v>
      </c>
      <c r="AV126" s="11">
        <v>102.2</v>
      </c>
      <c r="AW126" s="11">
        <v>106.5</v>
      </c>
      <c r="AX126" s="11">
        <v>106.1</v>
      </c>
      <c r="AY126" s="11">
        <v>106.2</v>
      </c>
      <c r="AZ126" s="11">
        <v>99.9</v>
      </c>
      <c r="BA126" s="11">
        <v>100.9</v>
      </c>
      <c r="BB126" s="11">
        <v>100.4</v>
      </c>
      <c r="BC126" s="11">
        <v>100.2</v>
      </c>
      <c r="BD126" s="11">
        <v>100.5</v>
      </c>
      <c r="BE126" s="11">
        <v>100.9</v>
      </c>
      <c r="BF126" s="11">
        <v>100.9</v>
      </c>
      <c r="BG126" s="11">
        <v>101.2</v>
      </c>
      <c r="BH126" s="11">
        <v>101.3</v>
      </c>
      <c r="BI126" s="11">
        <v>100.7</v>
      </c>
      <c r="BJ126" s="11">
        <v>100.9</v>
      </c>
      <c r="BK126" s="11">
        <v>101.1</v>
      </c>
      <c r="BL126" s="11">
        <v>100.3</v>
      </c>
      <c r="BM126" s="10">
        <v>100.5</v>
      </c>
      <c r="BN126" s="10">
        <v>100.5</v>
      </c>
      <c r="BO126" s="10">
        <v>77.900000000000006</v>
      </c>
      <c r="BP126" s="10">
        <v>78</v>
      </c>
      <c r="BQ126" s="10">
        <v>77.5</v>
      </c>
    </row>
    <row r="127" spans="1:69" x14ac:dyDescent="0.2">
      <c r="A127" s="10">
        <f t="shared" si="2"/>
        <v>3</v>
      </c>
      <c r="B127" s="21">
        <v>643</v>
      </c>
      <c r="C127" s="4" t="s">
        <v>154</v>
      </c>
      <c r="D127" s="51">
        <v>100</v>
      </c>
      <c r="E127" s="51">
        <v>100.1</v>
      </c>
      <c r="F127" s="51">
        <v>100.1</v>
      </c>
      <c r="G127" s="52">
        <v>100.1</v>
      </c>
      <c r="H127" s="52">
        <v>100.1</v>
      </c>
      <c r="I127" s="52">
        <v>100.1</v>
      </c>
      <c r="J127" s="52">
        <v>100.1</v>
      </c>
      <c r="K127" s="52">
        <v>100.1</v>
      </c>
      <c r="L127" s="52">
        <v>100.1</v>
      </c>
      <c r="M127" s="52">
        <v>100.1</v>
      </c>
      <c r="N127" s="52">
        <v>100.1</v>
      </c>
      <c r="O127" s="51">
        <v>100.1</v>
      </c>
      <c r="P127" s="23">
        <v>100</v>
      </c>
      <c r="Q127" s="23">
        <v>100</v>
      </c>
      <c r="R127" s="23">
        <v>100.1</v>
      </c>
      <c r="S127" s="23">
        <v>100.1</v>
      </c>
      <c r="T127" s="11">
        <v>100.1</v>
      </c>
      <c r="U127" s="11">
        <v>100.1</v>
      </c>
      <c r="V127" s="11">
        <v>100.1</v>
      </c>
      <c r="W127" s="11">
        <v>100.1</v>
      </c>
      <c r="X127" s="11">
        <v>100.1</v>
      </c>
      <c r="Y127" s="11">
        <v>100.1</v>
      </c>
      <c r="Z127" s="11">
        <v>100.1</v>
      </c>
      <c r="AA127" s="11">
        <v>100.1</v>
      </c>
      <c r="AB127" s="11">
        <v>100</v>
      </c>
      <c r="AC127" s="11">
        <v>100</v>
      </c>
      <c r="AD127" s="11">
        <v>100</v>
      </c>
      <c r="AE127" s="11">
        <v>100</v>
      </c>
      <c r="AF127" s="11">
        <v>100</v>
      </c>
      <c r="AG127" s="11">
        <v>100.1</v>
      </c>
      <c r="AH127" s="11">
        <v>100.1</v>
      </c>
      <c r="AI127" s="11">
        <v>100.1</v>
      </c>
      <c r="AJ127" s="11">
        <v>100.1</v>
      </c>
      <c r="AK127" s="11">
        <v>100.1</v>
      </c>
      <c r="AL127" s="11">
        <v>100.1</v>
      </c>
      <c r="AM127" s="11">
        <v>100</v>
      </c>
      <c r="AN127" s="11">
        <v>100</v>
      </c>
      <c r="AO127" s="11">
        <v>100.1</v>
      </c>
      <c r="AP127" s="11">
        <v>100.1</v>
      </c>
      <c r="AQ127" s="11">
        <v>100.1</v>
      </c>
      <c r="AR127" s="11">
        <v>100.1</v>
      </c>
      <c r="AS127" s="11">
        <v>100.1</v>
      </c>
      <c r="AT127" s="11">
        <v>100.1</v>
      </c>
      <c r="AU127" s="11">
        <v>100.1</v>
      </c>
      <c r="AV127" s="11">
        <v>100.2</v>
      </c>
      <c r="AW127" s="11">
        <v>100.2</v>
      </c>
      <c r="AX127" s="11">
        <v>100.2</v>
      </c>
      <c r="AY127" s="11">
        <v>100.2</v>
      </c>
      <c r="AZ127" s="11">
        <v>100.1</v>
      </c>
      <c r="BA127" s="11">
        <v>100.1</v>
      </c>
      <c r="BB127" s="11">
        <v>100.1</v>
      </c>
      <c r="BC127" s="11">
        <v>100.1</v>
      </c>
      <c r="BD127" s="11">
        <v>100.1</v>
      </c>
      <c r="BE127" s="11">
        <v>100.1</v>
      </c>
      <c r="BF127" s="11">
        <v>100.1</v>
      </c>
      <c r="BG127" s="11">
        <v>100.1</v>
      </c>
      <c r="BH127" s="11">
        <v>100.1</v>
      </c>
      <c r="BI127" s="11">
        <v>100.1</v>
      </c>
      <c r="BJ127" s="11">
        <v>100.1</v>
      </c>
      <c r="BK127" s="11">
        <v>100.1</v>
      </c>
      <c r="BL127" s="11">
        <v>100.1</v>
      </c>
      <c r="BM127" s="10">
        <v>100.1</v>
      </c>
      <c r="BN127" s="10">
        <v>100.1</v>
      </c>
      <c r="BO127" s="10">
        <v>100.1</v>
      </c>
      <c r="BP127" s="10">
        <v>100.1</v>
      </c>
      <c r="BQ127" s="10">
        <v>100.2</v>
      </c>
    </row>
    <row r="128" spans="1:69" x14ac:dyDescent="0.2">
      <c r="A128" s="10">
        <f t="shared" si="2"/>
        <v>3</v>
      </c>
      <c r="B128" s="21">
        <v>644</v>
      </c>
      <c r="C128" s="4" t="s">
        <v>155</v>
      </c>
      <c r="D128" s="51">
        <v>100.1</v>
      </c>
      <c r="E128" s="51">
        <v>100.2</v>
      </c>
      <c r="F128" s="51">
        <v>100.3</v>
      </c>
      <c r="G128" s="52">
        <v>100.3</v>
      </c>
      <c r="H128" s="52">
        <v>100.3</v>
      </c>
      <c r="I128" s="52">
        <v>100.5</v>
      </c>
      <c r="J128" s="52">
        <v>100.6</v>
      </c>
      <c r="K128" s="52">
        <v>100.7</v>
      </c>
      <c r="L128" s="52">
        <v>100.6</v>
      </c>
      <c r="M128" s="52">
        <v>101</v>
      </c>
      <c r="N128" s="52">
        <v>101</v>
      </c>
      <c r="O128" s="51">
        <v>101</v>
      </c>
      <c r="P128" s="23">
        <v>100.1</v>
      </c>
      <c r="Q128" s="23">
        <v>100.1</v>
      </c>
      <c r="R128" s="23">
        <v>100.1</v>
      </c>
      <c r="S128" s="23">
        <v>100.4</v>
      </c>
      <c r="T128" s="11">
        <v>100.4</v>
      </c>
      <c r="U128" s="11">
        <v>100.4</v>
      </c>
      <c r="V128" s="11">
        <v>100.4</v>
      </c>
      <c r="W128" s="11">
        <v>100.5</v>
      </c>
      <c r="X128" s="11">
        <v>100.4</v>
      </c>
      <c r="Y128" s="11">
        <v>100.8</v>
      </c>
      <c r="Z128" s="11">
        <v>101</v>
      </c>
      <c r="AA128" s="11">
        <v>101</v>
      </c>
      <c r="AB128" s="11">
        <v>100.4</v>
      </c>
      <c r="AC128" s="11">
        <v>100.6</v>
      </c>
      <c r="AD128" s="11">
        <v>100.6</v>
      </c>
      <c r="AE128" s="11">
        <v>100.3</v>
      </c>
      <c r="AF128" s="11">
        <v>100.6</v>
      </c>
      <c r="AG128" s="11">
        <v>101</v>
      </c>
      <c r="AH128" s="11">
        <v>101</v>
      </c>
      <c r="AI128" s="11">
        <v>101.1</v>
      </c>
      <c r="AJ128" s="11">
        <v>101.1</v>
      </c>
      <c r="AK128" s="11">
        <v>101.5</v>
      </c>
      <c r="AL128" s="11">
        <v>101.5</v>
      </c>
      <c r="AM128" s="11">
        <v>101.5</v>
      </c>
      <c r="AN128" s="11">
        <v>100.5</v>
      </c>
      <c r="AO128" s="11">
        <v>100.9</v>
      </c>
      <c r="AP128" s="11">
        <v>101.1</v>
      </c>
      <c r="AQ128" s="11">
        <v>101.2</v>
      </c>
      <c r="AR128" s="11">
        <v>101.6</v>
      </c>
      <c r="AS128" s="11">
        <v>101.6</v>
      </c>
      <c r="AT128" s="11">
        <v>109.9</v>
      </c>
      <c r="AU128" s="11">
        <v>110.6</v>
      </c>
      <c r="AV128" s="11">
        <v>110.8</v>
      </c>
      <c r="AW128" s="11">
        <v>111</v>
      </c>
      <c r="AX128" s="11">
        <v>111.5</v>
      </c>
      <c r="AY128" s="11">
        <v>111.8</v>
      </c>
      <c r="AZ128" s="11">
        <v>100.6</v>
      </c>
      <c r="BA128" s="11">
        <v>100.9</v>
      </c>
      <c r="BB128" s="11">
        <v>101.1</v>
      </c>
      <c r="BC128" s="11">
        <v>101.1</v>
      </c>
      <c r="BD128" s="11">
        <v>101.2</v>
      </c>
      <c r="BE128" s="11">
        <v>101.4</v>
      </c>
      <c r="BF128" s="11">
        <v>101.2</v>
      </c>
      <c r="BG128" s="11">
        <v>101.4</v>
      </c>
      <c r="BH128" s="11">
        <v>101.5</v>
      </c>
      <c r="BI128" s="11">
        <v>101.4</v>
      </c>
      <c r="BJ128" s="11">
        <v>101.5</v>
      </c>
      <c r="BK128" s="11">
        <v>101.5</v>
      </c>
      <c r="BL128" s="11">
        <v>100.5</v>
      </c>
      <c r="BM128" s="10">
        <v>100.9</v>
      </c>
      <c r="BN128" s="10">
        <v>100.9</v>
      </c>
      <c r="BO128" s="10">
        <v>101.2</v>
      </c>
      <c r="BP128" s="10">
        <v>101.8</v>
      </c>
      <c r="BQ128" s="10">
        <v>101.8</v>
      </c>
    </row>
    <row r="129" spans="1:69" x14ac:dyDescent="0.2">
      <c r="A129" s="10">
        <f t="shared" si="2"/>
        <v>3</v>
      </c>
      <c r="B129" s="21">
        <v>645</v>
      </c>
      <c r="C129" s="4" t="s">
        <v>156</v>
      </c>
      <c r="D129" s="51">
        <v>100</v>
      </c>
      <c r="E129" s="51">
        <v>100</v>
      </c>
      <c r="F129" s="51">
        <v>100</v>
      </c>
      <c r="G129" s="52">
        <v>100</v>
      </c>
      <c r="H129" s="52">
        <v>100</v>
      </c>
      <c r="I129" s="52">
        <v>100</v>
      </c>
      <c r="J129" s="52">
        <v>100</v>
      </c>
      <c r="K129" s="52">
        <v>100</v>
      </c>
      <c r="L129" s="52">
        <v>100</v>
      </c>
      <c r="M129" s="52">
        <v>100</v>
      </c>
      <c r="N129" s="52">
        <v>100</v>
      </c>
      <c r="O129" s="51">
        <v>100</v>
      </c>
      <c r="P129" s="23">
        <v>100</v>
      </c>
      <c r="Q129" s="23">
        <v>100</v>
      </c>
      <c r="R129" s="23">
        <v>100</v>
      </c>
      <c r="S129" s="23">
        <v>100</v>
      </c>
      <c r="T129" s="11">
        <v>100</v>
      </c>
      <c r="U129" s="11">
        <v>100</v>
      </c>
      <c r="V129" s="11">
        <v>100</v>
      </c>
      <c r="W129" s="11">
        <v>100</v>
      </c>
      <c r="X129" s="11">
        <v>100</v>
      </c>
      <c r="Y129" s="11">
        <v>100</v>
      </c>
      <c r="Z129" s="11">
        <v>100</v>
      </c>
      <c r="AA129" s="11">
        <v>100</v>
      </c>
      <c r="AB129" s="11">
        <v>100</v>
      </c>
      <c r="AC129" s="11">
        <v>100</v>
      </c>
      <c r="AD129" s="11">
        <v>100</v>
      </c>
      <c r="AE129" s="11">
        <v>100</v>
      </c>
      <c r="AF129" s="11">
        <v>100</v>
      </c>
      <c r="AG129" s="11">
        <v>100</v>
      </c>
      <c r="AH129" s="11">
        <v>100</v>
      </c>
      <c r="AI129" s="11">
        <v>100</v>
      </c>
      <c r="AJ129" s="11">
        <v>100</v>
      </c>
      <c r="AK129" s="11">
        <v>100</v>
      </c>
      <c r="AL129" s="11">
        <v>100</v>
      </c>
      <c r="AM129" s="11">
        <v>100</v>
      </c>
      <c r="AN129" s="11">
        <v>100</v>
      </c>
      <c r="AO129" s="11">
        <v>100</v>
      </c>
      <c r="AP129" s="11">
        <v>100</v>
      </c>
      <c r="AQ129" s="11">
        <v>100</v>
      </c>
      <c r="AR129" s="11">
        <v>100</v>
      </c>
      <c r="AS129" s="11">
        <v>100</v>
      </c>
      <c r="AT129" s="11">
        <v>100</v>
      </c>
      <c r="AU129" s="11">
        <v>100</v>
      </c>
      <c r="AV129" s="11">
        <v>100</v>
      </c>
      <c r="AW129" s="11">
        <v>100</v>
      </c>
      <c r="AX129" s="11">
        <v>100</v>
      </c>
      <c r="AY129" s="11">
        <v>100</v>
      </c>
      <c r="AZ129" s="11">
        <v>100</v>
      </c>
      <c r="BA129" s="11">
        <v>100</v>
      </c>
      <c r="BB129" s="11">
        <v>100</v>
      </c>
      <c r="BC129" s="11">
        <v>100</v>
      </c>
      <c r="BD129" s="11">
        <v>100</v>
      </c>
      <c r="BE129" s="11">
        <v>100</v>
      </c>
      <c r="BF129" s="11">
        <v>100</v>
      </c>
      <c r="BG129" s="11">
        <v>100</v>
      </c>
      <c r="BH129" s="11">
        <v>100</v>
      </c>
      <c r="BI129" s="11">
        <v>100</v>
      </c>
      <c r="BJ129" s="11">
        <v>100</v>
      </c>
      <c r="BK129" s="11">
        <v>100</v>
      </c>
      <c r="BL129" s="11">
        <v>100</v>
      </c>
      <c r="BM129" s="10">
        <v>100</v>
      </c>
      <c r="BN129" s="10">
        <v>100</v>
      </c>
      <c r="BO129" s="10">
        <v>100</v>
      </c>
      <c r="BP129" s="10">
        <v>100</v>
      </c>
      <c r="BQ129" s="10">
        <v>100</v>
      </c>
    </row>
    <row r="130" spans="1:69" x14ac:dyDescent="0.2">
      <c r="A130" s="10">
        <f t="shared" si="2"/>
        <v>3</v>
      </c>
      <c r="B130" s="21">
        <v>646</v>
      </c>
      <c r="C130" s="4" t="s">
        <v>157</v>
      </c>
      <c r="D130" s="51">
        <v>98.1</v>
      </c>
      <c r="E130" s="51">
        <v>99.7</v>
      </c>
      <c r="F130" s="51">
        <v>98.9</v>
      </c>
      <c r="G130" s="52">
        <v>103.6</v>
      </c>
      <c r="H130" s="52">
        <v>105.3</v>
      </c>
      <c r="I130" s="52">
        <v>102.2</v>
      </c>
      <c r="J130" s="52">
        <v>106.1</v>
      </c>
      <c r="K130" s="52">
        <v>113.1</v>
      </c>
      <c r="L130" s="52">
        <v>104.9</v>
      </c>
      <c r="M130" s="52">
        <v>98.6</v>
      </c>
      <c r="N130" s="52">
        <v>96.7</v>
      </c>
      <c r="O130" s="51">
        <v>98.3</v>
      </c>
      <c r="P130" s="23">
        <v>100.9</v>
      </c>
      <c r="Q130" s="23">
        <v>99.3</v>
      </c>
      <c r="R130" s="23">
        <v>102.1</v>
      </c>
      <c r="S130" s="23">
        <v>108.6</v>
      </c>
      <c r="T130" s="11">
        <v>101.9</v>
      </c>
      <c r="U130" s="11">
        <v>103.7</v>
      </c>
      <c r="V130" s="11">
        <v>112.2</v>
      </c>
      <c r="W130" s="11">
        <v>110</v>
      </c>
      <c r="X130" s="11">
        <v>104.1</v>
      </c>
      <c r="Y130" s="11">
        <v>101.4</v>
      </c>
      <c r="Z130" s="11">
        <v>97.2</v>
      </c>
      <c r="AA130" s="11">
        <v>101.3</v>
      </c>
      <c r="AB130" s="11">
        <v>96.5</v>
      </c>
      <c r="AC130" s="11">
        <v>94.1</v>
      </c>
      <c r="AD130" s="11">
        <v>97</v>
      </c>
      <c r="AE130" s="11">
        <v>109.4</v>
      </c>
      <c r="AF130" s="11">
        <v>98.2</v>
      </c>
      <c r="AG130" s="11">
        <v>101.4</v>
      </c>
      <c r="AH130" s="11">
        <v>109.1</v>
      </c>
      <c r="AI130" s="11">
        <v>108.6</v>
      </c>
      <c r="AJ130" s="11">
        <v>102.4</v>
      </c>
      <c r="AK130" s="11">
        <v>96.9</v>
      </c>
      <c r="AL130" s="11">
        <v>94.7</v>
      </c>
      <c r="AM130" s="11">
        <v>102.5</v>
      </c>
      <c r="AN130" s="11">
        <v>92.9</v>
      </c>
      <c r="AO130" s="11">
        <v>94.6</v>
      </c>
      <c r="AP130" s="11">
        <v>96.1</v>
      </c>
      <c r="AQ130" s="11">
        <v>101.8</v>
      </c>
      <c r="AR130" s="11">
        <v>101.1</v>
      </c>
      <c r="AS130" s="11">
        <v>100.8</v>
      </c>
      <c r="AT130" s="11">
        <v>108</v>
      </c>
      <c r="AU130" s="11">
        <v>109.6</v>
      </c>
      <c r="AV130" s="11">
        <v>103.4</v>
      </c>
      <c r="AW130" s="11">
        <v>101</v>
      </c>
      <c r="AX130" s="11">
        <v>98.1</v>
      </c>
      <c r="AY130" s="11">
        <v>100.1</v>
      </c>
      <c r="AZ130" s="11">
        <v>94.8</v>
      </c>
      <c r="BA130" s="11">
        <v>95.9</v>
      </c>
      <c r="BB130" s="11">
        <v>104.8</v>
      </c>
      <c r="BC130" s="11">
        <v>102.1</v>
      </c>
      <c r="BD130" s="11">
        <v>101.1</v>
      </c>
      <c r="BE130" s="11">
        <v>103.4</v>
      </c>
      <c r="BF130" s="11">
        <v>105.8</v>
      </c>
      <c r="BG130" s="11">
        <v>109</v>
      </c>
      <c r="BH130" s="11">
        <v>102.4</v>
      </c>
      <c r="BI130" s="11">
        <v>99.1</v>
      </c>
      <c r="BJ130" s="11">
        <v>96.7</v>
      </c>
      <c r="BK130" s="11">
        <v>100.2</v>
      </c>
      <c r="BL130" s="11">
        <v>92.9</v>
      </c>
      <c r="BM130" s="10">
        <v>95.8</v>
      </c>
      <c r="BN130" s="10">
        <v>94.5</v>
      </c>
      <c r="BO130" s="10">
        <v>101.3</v>
      </c>
      <c r="BP130" s="10">
        <v>94.7</v>
      </c>
      <c r="BQ130" s="10">
        <v>99.8</v>
      </c>
    </row>
    <row r="131" spans="1:69" x14ac:dyDescent="0.2">
      <c r="A131" s="10">
        <f t="shared" si="2"/>
        <v>3</v>
      </c>
      <c r="B131" s="21">
        <v>647</v>
      </c>
      <c r="C131" s="4" t="s">
        <v>158</v>
      </c>
      <c r="D131" s="51">
        <v>100.5</v>
      </c>
      <c r="E131" s="51">
        <v>100.6</v>
      </c>
      <c r="F131" s="51">
        <v>101.2</v>
      </c>
      <c r="G131" s="52">
        <v>101.7</v>
      </c>
      <c r="H131" s="52">
        <v>101.7</v>
      </c>
      <c r="I131" s="52">
        <v>101.8</v>
      </c>
      <c r="J131" s="52">
        <v>101.6</v>
      </c>
      <c r="K131" s="52">
        <v>101.7</v>
      </c>
      <c r="L131" s="52">
        <v>101.7</v>
      </c>
      <c r="M131" s="52">
        <v>101.8</v>
      </c>
      <c r="N131" s="52">
        <v>101.8</v>
      </c>
      <c r="O131" s="51">
        <v>101.8</v>
      </c>
      <c r="P131" s="23">
        <v>100.2</v>
      </c>
      <c r="Q131" s="23">
        <v>100.5</v>
      </c>
      <c r="R131" s="23">
        <v>100.5</v>
      </c>
      <c r="S131" s="23">
        <v>100.4</v>
      </c>
      <c r="T131" s="11">
        <v>100.5</v>
      </c>
      <c r="U131" s="11">
        <v>100.7</v>
      </c>
      <c r="V131" s="11">
        <v>100.7</v>
      </c>
      <c r="W131" s="11">
        <v>100.7</v>
      </c>
      <c r="X131" s="11">
        <v>100.6</v>
      </c>
      <c r="Y131" s="11">
        <v>100.6</v>
      </c>
      <c r="Z131" s="11">
        <v>100.9</v>
      </c>
      <c r="AA131" s="11">
        <v>100.9</v>
      </c>
      <c r="AB131" s="11">
        <v>100.6</v>
      </c>
      <c r="AC131" s="11">
        <v>100.9</v>
      </c>
      <c r="AD131" s="11">
        <v>101.2</v>
      </c>
      <c r="AE131" s="11">
        <v>101.5</v>
      </c>
      <c r="AF131" s="11">
        <v>101.7</v>
      </c>
      <c r="AG131" s="11">
        <v>101.9</v>
      </c>
      <c r="AH131" s="11">
        <v>101.7</v>
      </c>
      <c r="AI131" s="11">
        <v>101.7</v>
      </c>
      <c r="AJ131" s="11">
        <v>101.8</v>
      </c>
      <c r="AK131" s="11">
        <v>102.3</v>
      </c>
      <c r="AL131" s="11">
        <v>102.4</v>
      </c>
      <c r="AM131" s="11">
        <v>102.7</v>
      </c>
      <c r="AN131" s="11">
        <v>101.6</v>
      </c>
      <c r="AO131" s="11">
        <v>102.2</v>
      </c>
      <c r="AP131" s="11">
        <v>102.8</v>
      </c>
      <c r="AQ131" s="11">
        <v>103</v>
      </c>
      <c r="AR131" s="11">
        <v>103.3</v>
      </c>
      <c r="AS131" s="11">
        <v>103.7</v>
      </c>
      <c r="AT131" s="11">
        <v>104.3</v>
      </c>
      <c r="AU131" s="11">
        <v>104.8</v>
      </c>
      <c r="AV131" s="11">
        <v>105.7</v>
      </c>
      <c r="AW131" s="11">
        <v>107</v>
      </c>
      <c r="AX131" s="11">
        <v>107.3</v>
      </c>
      <c r="AY131" s="11">
        <v>107.3</v>
      </c>
      <c r="AZ131" s="11">
        <v>100</v>
      </c>
      <c r="BA131" s="11">
        <v>100.2</v>
      </c>
      <c r="BB131" s="11">
        <v>101.9</v>
      </c>
      <c r="BC131" s="11">
        <v>102.6</v>
      </c>
      <c r="BD131" s="11">
        <v>103.1</v>
      </c>
      <c r="BE131" s="11">
        <v>103.2</v>
      </c>
      <c r="BF131" s="11">
        <v>103.6</v>
      </c>
      <c r="BG131" s="11">
        <v>103.7</v>
      </c>
      <c r="BH131" s="11">
        <v>104.1</v>
      </c>
      <c r="BI131" s="11">
        <v>104.5</v>
      </c>
      <c r="BJ131" s="11">
        <v>104.8</v>
      </c>
      <c r="BK131" s="11">
        <v>105.3</v>
      </c>
      <c r="BL131" s="11">
        <v>101.4</v>
      </c>
      <c r="BM131" s="10">
        <v>102.2</v>
      </c>
      <c r="BN131" s="10">
        <v>102.6</v>
      </c>
      <c r="BO131" s="10">
        <v>103</v>
      </c>
      <c r="BP131" s="10">
        <v>103</v>
      </c>
      <c r="BQ131" s="10">
        <v>103</v>
      </c>
    </row>
    <row r="132" spans="1:69" x14ac:dyDescent="0.2">
      <c r="A132" s="10">
        <f t="shared" si="2"/>
        <v>3</v>
      </c>
      <c r="B132" s="21">
        <v>650</v>
      </c>
      <c r="C132" s="4" t="s">
        <v>159</v>
      </c>
      <c r="D132" s="51">
        <v>100</v>
      </c>
      <c r="E132" s="51">
        <v>100</v>
      </c>
      <c r="F132" s="51">
        <v>100</v>
      </c>
      <c r="G132" s="52">
        <v>100.1</v>
      </c>
      <c r="H132" s="52">
        <v>100.3</v>
      </c>
      <c r="I132" s="52">
        <v>99.8</v>
      </c>
      <c r="J132" s="52">
        <v>102.5</v>
      </c>
      <c r="K132" s="52">
        <v>102.3</v>
      </c>
      <c r="L132" s="52">
        <v>102.2</v>
      </c>
      <c r="M132" s="52">
        <v>101.9</v>
      </c>
      <c r="N132" s="52">
        <v>101.9</v>
      </c>
      <c r="O132" s="51">
        <v>101.9</v>
      </c>
      <c r="P132" s="23">
        <v>100</v>
      </c>
      <c r="Q132" s="23">
        <v>100</v>
      </c>
      <c r="R132" s="23">
        <v>100</v>
      </c>
      <c r="S132" s="23">
        <v>100.3</v>
      </c>
      <c r="T132" s="11">
        <v>100.1</v>
      </c>
      <c r="U132" s="11">
        <v>100.1</v>
      </c>
      <c r="V132" s="11">
        <v>100.1</v>
      </c>
      <c r="W132" s="11">
        <v>100.1</v>
      </c>
      <c r="X132" s="11">
        <v>100</v>
      </c>
      <c r="Y132" s="11">
        <v>100.1</v>
      </c>
      <c r="Z132" s="11">
        <v>100.8</v>
      </c>
      <c r="AA132" s="11">
        <v>100.8</v>
      </c>
      <c r="AB132" s="11">
        <v>97.9</v>
      </c>
      <c r="AC132" s="11">
        <v>97.8</v>
      </c>
      <c r="AD132" s="11">
        <v>97.5</v>
      </c>
      <c r="AE132" s="11">
        <v>97.5</v>
      </c>
      <c r="AF132" s="11">
        <v>96.5</v>
      </c>
      <c r="AG132" s="11">
        <v>95.9</v>
      </c>
      <c r="AH132" s="11">
        <v>95.9</v>
      </c>
      <c r="AI132" s="11">
        <v>95.9</v>
      </c>
      <c r="AJ132" s="11">
        <v>96.3</v>
      </c>
      <c r="AK132" s="11">
        <v>96.2</v>
      </c>
      <c r="AL132" s="11">
        <v>94.9</v>
      </c>
      <c r="AM132" s="11">
        <v>94.9</v>
      </c>
      <c r="AN132" s="11">
        <v>96.3</v>
      </c>
      <c r="AO132" s="11">
        <v>96.8</v>
      </c>
      <c r="AP132" s="11">
        <v>95.9</v>
      </c>
      <c r="AQ132" s="11">
        <v>95.9</v>
      </c>
      <c r="AR132" s="11">
        <v>95.8</v>
      </c>
      <c r="AS132" s="11">
        <v>95.8</v>
      </c>
      <c r="AT132" s="11">
        <v>95.9</v>
      </c>
      <c r="AU132" s="11">
        <v>95.8</v>
      </c>
      <c r="AV132" s="11">
        <v>95.8</v>
      </c>
      <c r="AW132" s="11">
        <v>95.8</v>
      </c>
      <c r="AX132" s="11">
        <v>95.1</v>
      </c>
      <c r="AY132" s="11">
        <v>95.9</v>
      </c>
      <c r="AZ132" s="11">
        <v>100</v>
      </c>
      <c r="BA132" s="11">
        <v>100.2</v>
      </c>
      <c r="BB132" s="11">
        <v>99.7</v>
      </c>
      <c r="BC132" s="11">
        <v>100.2</v>
      </c>
      <c r="BD132" s="11">
        <v>99.6</v>
      </c>
      <c r="BE132" s="11">
        <v>99.6</v>
      </c>
      <c r="BF132" s="11">
        <v>99.6</v>
      </c>
      <c r="BG132" s="11">
        <v>99</v>
      </c>
      <c r="BH132" s="11">
        <v>102</v>
      </c>
      <c r="BI132" s="11">
        <v>102.5</v>
      </c>
      <c r="BJ132" s="11">
        <v>101.8</v>
      </c>
      <c r="BK132" s="11">
        <v>101.8</v>
      </c>
      <c r="BL132" s="11">
        <v>100</v>
      </c>
      <c r="BM132" s="10">
        <v>100.3</v>
      </c>
      <c r="BN132" s="10">
        <v>101.1</v>
      </c>
      <c r="BO132" s="10">
        <v>101.1</v>
      </c>
      <c r="BP132" s="10">
        <v>101</v>
      </c>
      <c r="BQ132" s="10">
        <v>100.9</v>
      </c>
    </row>
    <row r="133" spans="1:69" x14ac:dyDescent="0.2">
      <c r="A133" s="10">
        <f t="shared" si="2"/>
        <v>3</v>
      </c>
      <c r="B133" s="21">
        <v>651</v>
      </c>
      <c r="C133" s="4" t="s">
        <v>24</v>
      </c>
      <c r="D133" s="51">
        <v>103.7</v>
      </c>
      <c r="E133" s="51">
        <v>103.7</v>
      </c>
      <c r="F133" s="51">
        <v>103.7</v>
      </c>
      <c r="G133" s="52">
        <v>103.7</v>
      </c>
      <c r="H133" s="52">
        <v>103.7</v>
      </c>
      <c r="I133" s="52">
        <v>103.7</v>
      </c>
      <c r="J133" s="52">
        <v>103.7</v>
      </c>
      <c r="K133" s="52">
        <v>103.7</v>
      </c>
      <c r="L133" s="52">
        <v>103.7</v>
      </c>
      <c r="M133" s="52">
        <v>103.7</v>
      </c>
      <c r="N133" s="52">
        <v>103.7</v>
      </c>
      <c r="O133" s="51">
        <v>103.7</v>
      </c>
      <c r="P133" s="23">
        <v>102.4</v>
      </c>
      <c r="Q133" s="23">
        <v>102.4</v>
      </c>
      <c r="R133" s="23">
        <v>102.4</v>
      </c>
      <c r="S133" s="23">
        <v>102.4</v>
      </c>
      <c r="T133" s="11">
        <v>102.4</v>
      </c>
      <c r="U133" s="11">
        <v>102.4</v>
      </c>
      <c r="V133" s="11">
        <v>102.4</v>
      </c>
      <c r="W133" s="11">
        <v>102.4</v>
      </c>
      <c r="X133" s="11">
        <v>102.4</v>
      </c>
      <c r="Y133" s="11">
        <v>102.4</v>
      </c>
      <c r="Z133" s="11">
        <v>102.4</v>
      </c>
      <c r="AA133" s="11">
        <v>102.4</v>
      </c>
      <c r="AB133" s="11">
        <v>105.9</v>
      </c>
      <c r="AC133" s="11">
        <v>105.9</v>
      </c>
      <c r="AD133" s="11">
        <v>105.9</v>
      </c>
      <c r="AE133" s="11">
        <v>105.9</v>
      </c>
      <c r="AF133" s="11">
        <v>105.9</v>
      </c>
      <c r="AG133" s="11">
        <v>105.9</v>
      </c>
      <c r="AH133" s="11">
        <v>105.9</v>
      </c>
      <c r="AI133" s="11">
        <v>105.9</v>
      </c>
      <c r="AJ133" s="11">
        <v>105.9</v>
      </c>
      <c r="AK133" s="11">
        <v>105.9</v>
      </c>
      <c r="AL133" s="11">
        <v>105.9</v>
      </c>
      <c r="AM133" s="11">
        <v>105.9</v>
      </c>
      <c r="AN133" s="11">
        <v>101.8</v>
      </c>
      <c r="AO133" s="11">
        <v>101.8</v>
      </c>
      <c r="AP133" s="11">
        <v>101.8</v>
      </c>
      <c r="AQ133" s="11">
        <v>101.8</v>
      </c>
      <c r="AR133" s="11">
        <v>104</v>
      </c>
      <c r="AS133" s="11">
        <v>104</v>
      </c>
      <c r="AT133" s="11">
        <v>104</v>
      </c>
      <c r="AU133" s="11">
        <v>104</v>
      </c>
      <c r="AV133" s="11">
        <v>104</v>
      </c>
      <c r="AW133" s="11">
        <v>104</v>
      </c>
      <c r="AX133" s="11">
        <v>104</v>
      </c>
      <c r="AY133" s="11">
        <v>104</v>
      </c>
      <c r="AZ133" s="11">
        <v>100.9</v>
      </c>
      <c r="BA133" s="11">
        <v>103.2</v>
      </c>
      <c r="BB133" s="11">
        <v>103.2</v>
      </c>
      <c r="BC133" s="11">
        <v>103.2</v>
      </c>
      <c r="BD133" s="11">
        <v>103.2</v>
      </c>
      <c r="BE133" s="11">
        <v>103.2</v>
      </c>
      <c r="BF133" s="11">
        <v>104</v>
      </c>
      <c r="BG133" s="11">
        <v>104</v>
      </c>
      <c r="BH133" s="11">
        <v>104</v>
      </c>
      <c r="BI133" s="11">
        <v>104</v>
      </c>
      <c r="BJ133" s="11">
        <v>104</v>
      </c>
      <c r="BK133" s="11">
        <v>104</v>
      </c>
      <c r="BL133" s="11">
        <v>108.7</v>
      </c>
      <c r="BM133" s="10">
        <v>108.7</v>
      </c>
      <c r="BN133" s="10">
        <v>108.7</v>
      </c>
      <c r="BO133" s="10">
        <v>108.7</v>
      </c>
      <c r="BP133" s="10">
        <v>108.7</v>
      </c>
      <c r="BQ133" s="10">
        <v>110.2</v>
      </c>
    </row>
    <row r="134" spans="1:69" x14ac:dyDescent="0.2">
      <c r="A134" s="10">
        <f t="shared" si="2"/>
        <v>3</v>
      </c>
      <c r="B134" s="21">
        <v>660</v>
      </c>
      <c r="C134" s="4" t="s">
        <v>160</v>
      </c>
      <c r="D134" s="51">
        <v>100.1</v>
      </c>
      <c r="E134" s="51">
        <v>100.6</v>
      </c>
      <c r="F134" s="51">
        <v>100.9</v>
      </c>
      <c r="G134" s="52">
        <v>101.3</v>
      </c>
      <c r="H134" s="52">
        <v>101.5</v>
      </c>
      <c r="I134" s="52">
        <v>101.5</v>
      </c>
      <c r="J134" s="52">
        <v>101.5</v>
      </c>
      <c r="K134" s="52">
        <v>101.8</v>
      </c>
      <c r="L134" s="52">
        <v>102.9</v>
      </c>
      <c r="M134" s="52">
        <v>103</v>
      </c>
      <c r="N134" s="52">
        <v>103.3</v>
      </c>
      <c r="O134" s="51">
        <v>103.8</v>
      </c>
      <c r="P134" s="23">
        <v>100.5</v>
      </c>
      <c r="Q134" s="23">
        <v>100.8</v>
      </c>
      <c r="R134" s="23">
        <v>101.1</v>
      </c>
      <c r="S134" s="23">
        <v>101.5</v>
      </c>
      <c r="T134" s="11">
        <v>101.8</v>
      </c>
      <c r="U134" s="11">
        <v>102.3</v>
      </c>
      <c r="V134" s="11">
        <v>102.7</v>
      </c>
      <c r="W134" s="11">
        <v>103.5</v>
      </c>
      <c r="X134" s="11">
        <v>103.7</v>
      </c>
      <c r="Y134" s="11">
        <v>103.7</v>
      </c>
      <c r="Z134" s="11">
        <v>103.7</v>
      </c>
      <c r="AA134" s="11">
        <v>103.7</v>
      </c>
      <c r="AB134" s="11">
        <v>100.7</v>
      </c>
      <c r="AC134" s="11">
        <v>101</v>
      </c>
      <c r="AD134" s="11">
        <v>101.5</v>
      </c>
      <c r="AE134" s="11">
        <v>102.2</v>
      </c>
      <c r="AF134" s="11">
        <v>102.4</v>
      </c>
      <c r="AG134" s="11">
        <v>102.8</v>
      </c>
      <c r="AH134" s="11">
        <v>103.5</v>
      </c>
      <c r="AI134" s="11">
        <v>103.7</v>
      </c>
      <c r="AJ134" s="11">
        <v>103.9</v>
      </c>
      <c r="AK134" s="11">
        <v>104.6</v>
      </c>
      <c r="AL134" s="11">
        <v>104.6</v>
      </c>
      <c r="AM134" s="11">
        <v>104.9</v>
      </c>
      <c r="AN134" s="11">
        <v>100.2</v>
      </c>
      <c r="AO134" s="11">
        <v>101.4</v>
      </c>
      <c r="AP134" s="11">
        <v>101.7</v>
      </c>
      <c r="AQ134" s="11">
        <v>102.5</v>
      </c>
      <c r="AR134" s="11">
        <v>102.6</v>
      </c>
      <c r="AS134" s="11">
        <v>103.1</v>
      </c>
      <c r="AT134" s="11">
        <v>103.8</v>
      </c>
      <c r="AU134" s="11">
        <v>103.5</v>
      </c>
      <c r="AV134" s="11">
        <v>103.7</v>
      </c>
      <c r="AW134" s="11">
        <v>104.5</v>
      </c>
      <c r="AX134" s="11">
        <v>104.7</v>
      </c>
      <c r="AY134" s="11">
        <v>105.1</v>
      </c>
      <c r="AZ134" s="11">
        <v>101.6</v>
      </c>
      <c r="BA134" s="11">
        <v>102.6</v>
      </c>
      <c r="BB134" s="11">
        <v>103.5</v>
      </c>
      <c r="BC134" s="11">
        <v>103.6</v>
      </c>
      <c r="BD134" s="11">
        <v>104.6</v>
      </c>
      <c r="BE134" s="11">
        <v>105.7</v>
      </c>
      <c r="BF134" s="11">
        <v>106.2</v>
      </c>
      <c r="BG134" s="11">
        <v>106.7</v>
      </c>
      <c r="BH134" s="11">
        <v>106.5</v>
      </c>
      <c r="BI134" s="11">
        <v>106.9</v>
      </c>
      <c r="BJ134" s="11">
        <v>107.3</v>
      </c>
      <c r="BK134" s="11">
        <v>108.2</v>
      </c>
      <c r="BL134" s="11">
        <v>101.2</v>
      </c>
      <c r="BM134" s="10">
        <v>102</v>
      </c>
      <c r="BN134" s="10">
        <v>102.2</v>
      </c>
      <c r="BO134" s="10">
        <v>102.8</v>
      </c>
      <c r="BP134" s="10">
        <v>102.9</v>
      </c>
      <c r="BQ134" s="10">
        <v>103</v>
      </c>
    </row>
    <row r="135" spans="1:69" x14ac:dyDescent="0.2">
      <c r="A135" s="10">
        <f t="shared" si="2"/>
        <v>3</v>
      </c>
      <c r="B135" s="21">
        <v>661</v>
      </c>
      <c r="C135" s="4" t="s">
        <v>161</v>
      </c>
      <c r="D135" s="51">
        <v>100.3</v>
      </c>
      <c r="E135" s="51">
        <v>100.4</v>
      </c>
      <c r="F135" s="51">
        <v>100.3</v>
      </c>
      <c r="G135" s="52">
        <v>100.5</v>
      </c>
      <c r="H135" s="52">
        <v>100.9</v>
      </c>
      <c r="I135" s="52">
        <v>100.7</v>
      </c>
      <c r="J135" s="52">
        <v>101.1</v>
      </c>
      <c r="K135" s="52">
        <v>101</v>
      </c>
      <c r="L135" s="52">
        <v>100.3</v>
      </c>
      <c r="M135" s="52">
        <v>101</v>
      </c>
      <c r="N135" s="52">
        <v>101.2</v>
      </c>
      <c r="O135" s="51">
        <v>101.2</v>
      </c>
      <c r="P135" s="23">
        <v>100.2</v>
      </c>
      <c r="Q135" s="23">
        <v>100</v>
      </c>
      <c r="R135" s="23">
        <v>99.9</v>
      </c>
      <c r="S135" s="23">
        <v>100.5</v>
      </c>
      <c r="T135" s="11">
        <v>100</v>
      </c>
      <c r="U135" s="11">
        <v>100.4</v>
      </c>
      <c r="V135" s="11">
        <v>100.7</v>
      </c>
      <c r="W135" s="11">
        <v>100.8</v>
      </c>
      <c r="X135" s="11">
        <v>100.3</v>
      </c>
      <c r="Y135" s="11">
        <v>100.4</v>
      </c>
      <c r="Z135" s="11">
        <v>100.8</v>
      </c>
      <c r="AA135" s="11">
        <v>100.9</v>
      </c>
      <c r="AB135" s="11">
        <v>100.4</v>
      </c>
      <c r="AC135" s="11">
        <v>100.6</v>
      </c>
      <c r="AD135" s="11">
        <v>100.5</v>
      </c>
      <c r="AE135" s="11">
        <v>100.9</v>
      </c>
      <c r="AF135" s="11">
        <v>101.1</v>
      </c>
      <c r="AG135" s="11">
        <v>101.3</v>
      </c>
      <c r="AH135" s="11">
        <v>102</v>
      </c>
      <c r="AI135" s="11">
        <v>102.1</v>
      </c>
      <c r="AJ135" s="11">
        <v>102.5</v>
      </c>
      <c r="AK135" s="11">
        <v>102.5</v>
      </c>
      <c r="AL135" s="11">
        <v>102.8</v>
      </c>
      <c r="AM135" s="11">
        <v>102.9</v>
      </c>
      <c r="AN135" s="11">
        <v>100.3</v>
      </c>
      <c r="AO135" s="11">
        <v>100.5</v>
      </c>
      <c r="AP135" s="11">
        <v>100.5</v>
      </c>
      <c r="AQ135" s="11">
        <v>100.6</v>
      </c>
      <c r="AR135" s="11">
        <v>101</v>
      </c>
      <c r="AS135" s="11">
        <v>101.2</v>
      </c>
      <c r="AT135" s="11">
        <v>101.2</v>
      </c>
      <c r="AU135" s="11">
        <v>101.6</v>
      </c>
      <c r="AV135" s="11">
        <v>102</v>
      </c>
      <c r="AW135" s="11">
        <v>102.3</v>
      </c>
      <c r="AX135" s="11">
        <v>102.7</v>
      </c>
      <c r="AY135" s="11">
        <v>102.9</v>
      </c>
      <c r="AZ135" s="11">
        <v>100.2</v>
      </c>
      <c r="BA135" s="11">
        <v>100.5</v>
      </c>
      <c r="BB135" s="11">
        <v>101.2</v>
      </c>
      <c r="BC135" s="11">
        <v>101.5</v>
      </c>
      <c r="BD135" s="11">
        <v>101.6</v>
      </c>
      <c r="BE135" s="11">
        <v>101.7</v>
      </c>
      <c r="BF135" s="11">
        <v>102.2</v>
      </c>
      <c r="BG135" s="11">
        <v>102.2</v>
      </c>
      <c r="BH135" s="11">
        <v>102.3</v>
      </c>
      <c r="BI135" s="11">
        <v>102.7</v>
      </c>
      <c r="BJ135" s="11">
        <v>102.8</v>
      </c>
      <c r="BK135" s="11">
        <v>103.1</v>
      </c>
      <c r="BL135" s="11">
        <v>100.7</v>
      </c>
      <c r="BM135" s="10">
        <v>101.4</v>
      </c>
      <c r="BN135" s="10">
        <v>101.6</v>
      </c>
      <c r="BO135" s="10">
        <v>101.4</v>
      </c>
      <c r="BP135" s="10">
        <v>101.9</v>
      </c>
      <c r="BQ135" s="10">
        <v>101.7</v>
      </c>
    </row>
    <row r="136" spans="1:69" x14ac:dyDescent="0.2">
      <c r="A136" s="10">
        <f t="shared" si="2"/>
        <v>3</v>
      </c>
      <c r="B136" s="21">
        <v>662</v>
      </c>
      <c r="C136" s="4" t="s">
        <v>162</v>
      </c>
      <c r="D136" s="51">
        <v>100.1</v>
      </c>
      <c r="E136" s="51">
        <v>100.3</v>
      </c>
      <c r="F136" s="51">
        <v>100.2</v>
      </c>
      <c r="G136" s="52">
        <v>99.8</v>
      </c>
      <c r="H136" s="52">
        <v>99.9</v>
      </c>
      <c r="I136" s="52">
        <v>99.9</v>
      </c>
      <c r="J136" s="52">
        <v>99.9</v>
      </c>
      <c r="K136" s="52">
        <v>99.9</v>
      </c>
      <c r="L136" s="52">
        <v>99.9</v>
      </c>
      <c r="M136" s="52">
        <v>104.2</v>
      </c>
      <c r="N136" s="52">
        <v>104.2</v>
      </c>
      <c r="O136" s="51">
        <v>104.2</v>
      </c>
      <c r="P136" s="23">
        <v>100</v>
      </c>
      <c r="Q136" s="23">
        <v>100.7</v>
      </c>
      <c r="R136" s="23">
        <v>100.5</v>
      </c>
      <c r="S136" s="23">
        <v>100.7</v>
      </c>
      <c r="T136" s="11">
        <v>100.5</v>
      </c>
      <c r="U136" s="11">
        <v>100.5</v>
      </c>
      <c r="V136" s="11">
        <v>100.5</v>
      </c>
      <c r="W136" s="11">
        <v>100.5</v>
      </c>
      <c r="X136" s="11">
        <v>100.5</v>
      </c>
      <c r="Y136" s="11">
        <v>103.2</v>
      </c>
      <c r="Z136" s="11">
        <v>103.2</v>
      </c>
      <c r="AA136" s="11">
        <v>103.4</v>
      </c>
      <c r="AB136" s="11">
        <v>99.9</v>
      </c>
      <c r="AC136" s="11">
        <v>99.9</v>
      </c>
      <c r="AD136" s="11">
        <v>100</v>
      </c>
      <c r="AE136" s="11">
        <v>100.1</v>
      </c>
      <c r="AF136" s="11">
        <v>100.3</v>
      </c>
      <c r="AG136" s="11">
        <v>100.3</v>
      </c>
      <c r="AH136" s="11">
        <v>100.3</v>
      </c>
      <c r="AI136" s="11">
        <v>100.3</v>
      </c>
      <c r="AJ136" s="11">
        <v>100.3</v>
      </c>
      <c r="AK136" s="11">
        <v>103.3</v>
      </c>
      <c r="AL136" s="11">
        <v>103.4</v>
      </c>
      <c r="AM136" s="11">
        <v>103.5</v>
      </c>
      <c r="AN136" s="11">
        <v>100.2</v>
      </c>
      <c r="AO136" s="11">
        <v>100.2</v>
      </c>
      <c r="AP136" s="11">
        <v>99.7</v>
      </c>
      <c r="AQ136" s="11">
        <v>99.7</v>
      </c>
      <c r="AR136" s="11">
        <v>99.7</v>
      </c>
      <c r="AS136" s="11">
        <v>99.7</v>
      </c>
      <c r="AT136" s="11">
        <v>99.7</v>
      </c>
      <c r="AU136" s="11">
        <v>99.7</v>
      </c>
      <c r="AV136" s="11">
        <v>99.7</v>
      </c>
      <c r="AW136" s="11">
        <v>99.2</v>
      </c>
      <c r="AX136" s="11">
        <v>99.3</v>
      </c>
      <c r="AY136" s="11">
        <v>99.5</v>
      </c>
      <c r="AZ136" s="11">
        <v>100.3</v>
      </c>
      <c r="BA136" s="11">
        <v>99.7</v>
      </c>
      <c r="BB136" s="11">
        <v>100.1</v>
      </c>
      <c r="BC136" s="11">
        <v>100.2</v>
      </c>
      <c r="BD136" s="11">
        <v>100.3</v>
      </c>
      <c r="BE136" s="11">
        <v>100.3</v>
      </c>
      <c r="BF136" s="11">
        <v>100.3</v>
      </c>
      <c r="BG136" s="11">
        <v>100.3</v>
      </c>
      <c r="BH136" s="11">
        <v>100.3</v>
      </c>
      <c r="BI136" s="11">
        <v>105.2</v>
      </c>
      <c r="BJ136" s="11">
        <v>106.4</v>
      </c>
      <c r="BK136" s="11">
        <v>106.7</v>
      </c>
      <c r="BL136" s="11">
        <v>100</v>
      </c>
      <c r="BM136" s="10">
        <v>100.3</v>
      </c>
      <c r="BN136" s="10">
        <v>100.3</v>
      </c>
      <c r="BO136" s="10">
        <v>100.3</v>
      </c>
      <c r="BP136" s="10">
        <v>100.3</v>
      </c>
      <c r="BQ136" s="10">
        <v>100.3</v>
      </c>
    </row>
    <row r="137" spans="1:69" x14ac:dyDescent="0.2">
      <c r="A137" s="10">
        <f t="shared" si="2"/>
        <v>3</v>
      </c>
      <c r="B137" s="21">
        <v>663</v>
      </c>
      <c r="C137" s="4" t="s">
        <v>163</v>
      </c>
      <c r="D137" s="51">
        <v>100.3</v>
      </c>
      <c r="E137" s="51">
        <v>101.3</v>
      </c>
      <c r="F137" s="51">
        <v>101.7</v>
      </c>
      <c r="G137" s="52">
        <v>101.8</v>
      </c>
      <c r="H137" s="52">
        <v>102</v>
      </c>
      <c r="I137" s="52">
        <v>102.1</v>
      </c>
      <c r="J137" s="52">
        <v>102.1</v>
      </c>
      <c r="K137" s="52">
        <v>102.3</v>
      </c>
      <c r="L137" s="52">
        <v>102.3</v>
      </c>
      <c r="M137" s="52">
        <v>102.3</v>
      </c>
      <c r="N137" s="52">
        <v>102.3</v>
      </c>
      <c r="O137" s="51">
        <v>102.4</v>
      </c>
      <c r="P137" s="23">
        <v>100.9</v>
      </c>
      <c r="Q137" s="23">
        <v>102.2</v>
      </c>
      <c r="R137" s="23">
        <v>102.5</v>
      </c>
      <c r="S137" s="23">
        <v>102.7</v>
      </c>
      <c r="T137" s="11">
        <v>102.8</v>
      </c>
      <c r="U137" s="11">
        <v>102.8</v>
      </c>
      <c r="V137" s="11">
        <v>102.9</v>
      </c>
      <c r="W137" s="11">
        <v>102.9</v>
      </c>
      <c r="X137" s="11">
        <v>102.9</v>
      </c>
      <c r="Y137" s="11">
        <v>102.9</v>
      </c>
      <c r="Z137" s="11">
        <v>103</v>
      </c>
      <c r="AA137" s="11">
        <v>103.1</v>
      </c>
      <c r="AB137" s="11">
        <v>100.1</v>
      </c>
      <c r="AC137" s="11">
        <v>101.5</v>
      </c>
      <c r="AD137" s="11">
        <v>101.6</v>
      </c>
      <c r="AE137" s="11">
        <v>101.9</v>
      </c>
      <c r="AF137" s="11">
        <v>101.9</v>
      </c>
      <c r="AG137" s="11">
        <v>101.9</v>
      </c>
      <c r="AH137" s="11">
        <v>101.9</v>
      </c>
      <c r="AI137" s="11">
        <v>102.4</v>
      </c>
      <c r="AJ137" s="11">
        <v>102.4</v>
      </c>
      <c r="AK137" s="11">
        <v>102.4</v>
      </c>
      <c r="AL137" s="11">
        <v>102.5</v>
      </c>
      <c r="AM137" s="11">
        <v>102.5</v>
      </c>
      <c r="AN137" s="11">
        <v>102.3</v>
      </c>
      <c r="AO137" s="11">
        <v>103.5</v>
      </c>
      <c r="AP137" s="11">
        <v>103.5</v>
      </c>
      <c r="AQ137" s="11">
        <v>103.5</v>
      </c>
      <c r="AR137" s="11">
        <v>103.5</v>
      </c>
      <c r="AS137" s="11">
        <v>102.1</v>
      </c>
      <c r="AT137" s="11">
        <v>102.1</v>
      </c>
      <c r="AU137" s="11">
        <v>102.1</v>
      </c>
      <c r="AV137" s="11">
        <v>102.2</v>
      </c>
      <c r="AW137" s="11">
        <v>102.6</v>
      </c>
      <c r="AX137" s="11">
        <v>102.5</v>
      </c>
      <c r="AY137" s="11">
        <v>102.5</v>
      </c>
      <c r="AZ137" s="11">
        <v>101.9</v>
      </c>
      <c r="BA137" s="11">
        <v>102.9</v>
      </c>
      <c r="BB137" s="11">
        <v>102.9</v>
      </c>
      <c r="BC137" s="11">
        <v>102.9</v>
      </c>
      <c r="BD137" s="11">
        <v>102.9</v>
      </c>
      <c r="BE137" s="11">
        <v>102.9</v>
      </c>
      <c r="BF137" s="11">
        <v>102.9</v>
      </c>
      <c r="BG137" s="11">
        <v>102.9</v>
      </c>
      <c r="BH137" s="11">
        <v>103</v>
      </c>
      <c r="BI137" s="11">
        <v>103</v>
      </c>
      <c r="BJ137" s="11">
        <v>103</v>
      </c>
      <c r="BK137" s="11">
        <v>103</v>
      </c>
      <c r="BL137" s="11">
        <v>104.5</v>
      </c>
      <c r="BM137" s="10">
        <v>104.9</v>
      </c>
      <c r="BN137" s="10">
        <v>104.9</v>
      </c>
      <c r="BO137" s="10">
        <v>104.9</v>
      </c>
      <c r="BP137" s="10">
        <v>104.9</v>
      </c>
      <c r="BQ137" s="10">
        <v>104.9</v>
      </c>
    </row>
    <row r="138" spans="1:69" x14ac:dyDescent="0.2">
      <c r="A138" s="10">
        <f t="shared" si="2"/>
        <v>3</v>
      </c>
      <c r="B138" s="21">
        <v>664</v>
      </c>
      <c r="C138" s="4" t="s">
        <v>164</v>
      </c>
      <c r="D138" s="51">
        <v>100.3</v>
      </c>
      <c r="E138" s="51">
        <v>100.5</v>
      </c>
      <c r="F138" s="51">
        <v>99.6</v>
      </c>
      <c r="G138" s="52">
        <v>99.6</v>
      </c>
      <c r="H138" s="52">
        <v>99.7</v>
      </c>
      <c r="I138" s="52">
        <v>99.3</v>
      </c>
      <c r="J138" s="52">
        <v>99.2</v>
      </c>
      <c r="K138" s="52">
        <v>99.2</v>
      </c>
      <c r="L138" s="52">
        <v>99.5</v>
      </c>
      <c r="M138" s="52">
        <v>99.6</v>
      </c>
      <c r="N138" s="52">
        <v>99.4</v>
      </c>
      <c r="O138" s="51">
        <v>100.2</v>
      </c>
      <c r="P138" s="23">
        <v>100.3</v>
      </c>
      <c r="Q138" s="23">
        <v>100.1</v>
      </c>
      <c r="R138" s="23">
        <v>100.1</v>
      </c>
      <c r="S138" s="23">
        <v>100.3</v>
      </c>
      <c r="T138" s="11">
        <v>100.4</v>
      </c>
      <c r="U138" s="11">
        <v>100.5</v>
      </c>
      <c r="V138" s="11">
        <v>100.7</v>
      </c>
      <c r="W138" s="11">
        <v>100.9</v>
      </c>
      <c r="X138" s="11">
        <v>100.9</v>
      </c>
      <c r="Y138" s="11">
        <v>103.9</v>
      </c>
      <c r="Z138" s="11">
        <v>105.2</v>
      </c>
      <c r="AA138" s="11">
        <v>105.2</v>
      </c>
      <c r="AB138" s="11">
        <v>99.8</v>
      </c>
      <c r="AC138" s="11">
        <v>100.5</v>
      </c>
      <c r="AD138" s="11">
        <v>100.5</v>
      </c>
      <c r="AE138" s="11">
        <v>100.5</v>
      </c>
      <c r="AF138" s="11">
        <v>100.5</v>
      </c>
      <c r="AG138" s="11">
        <v>100.5</v>
      </c>
      <c r="AH138" s="11">
        <v>100.5</v>
      </c>
      <c r="AI138" s="11">
        <v>100.5</v>
      </c>
      <c r="AJ138" s="11">
        <v>101.1</v>
      </c>
      <c r="AK138" s="11">
        <v>101.1</v>
      </c>
      <c r="AL138" s="11">
        <v>97.5</v>
      </c>
      <c r="AM138" s="11">
        <v>97.5</v>
      </c>
      <c r="AN138" s="11">
        <v>100.4</v>
      </c>
      <c r="AO138" s="11">
        <v>100.4</v>
      </c>
      <c r="AP138" s="11">
        <v>100.4</v>
      </c>
      <c r="AQ138" s="11">
        <v>100.4</v>
      </c>
      <c r="AR138" s="11">
        <v>100.2</v>
      </c>
      <c r="AS138" s="11">
        <v>100.2</v>
      </c>
      <c r="AT138" s="11">
        <v>100.2</v>
      </c>
      <c r="AU138" s="11">
        <v>100</v>
      </c>
      <c r="AV138" s="11">
        <v>104.3</v>
      </c>
      <c r="AW138" s="11">
        <v>104.3</v>
      </c>
      <c r="AX138" s="11">
        <v>104.3</v>
      </c>
      <c r="AY138" s="11">
        <v>104.9</v>
      </c>
      <c r="AZ138" s="11">
        <v>100</v>
      </c>
      <c r="BA138" s="11">
        <v>95.9</v>
      </c>
      <c r="BB138" s="11">
        <v>95.9</v>
      </c>
      <c r="BC138" s="11">
        <v>95.9</v>
      </c>
      <c r="BD138" s="11">
        <v>95.9</v>
      </c>
      <c r="BE138" s="11">
        <v>95.9</v>
      </c>
      <c r="BF138" s="11">
        <v>95.7</v>
      </c>
      <c r="BG138" s="11">
        <v>95.7</v>
      </c>
      <c r="BH138" s="11">
        <v>99.2</v>
      </c>
      <c r="BI138" s="11">
        <v>99.2</v>
      </c>
      <c r="BJ138" s="11">
        <v>99.2</v>
      </c>
      <c r="BK138" s="11">
        <v>99.2</v>
      </c>
      <c r="BL138" s="11">
        <v>100</v>
      </c>
      <c r="BM138" s="10">
        <v>100</v>
      </c>
      <c r="BN138" s="10">
        <v>100</v>
      </c>
      <c r="BO138" s="10">
        <v>100</v>
      </c>
      <c r="BP138" s="10">
        <v>100</v>
      </c>
      <c r="BQ138" s="10">
        <v>100</v>
      </c>
    </row>
    <row r="139" spans="1:69" x14ac:dyDescent="0.2">
      <c r="A139" s="10">
        <f t="shared" si="2"/>
        <v>3</v>
      </c>
      <c r="B139" s="28">
        <v>665</v>
      </c>
      <c r="C139" s="5" t="s">
        <v>165</v>
      </c>
      <c r="D139" s="51">
        <v>100.5</v>
      </c>
      <c r="E139" s="51">
        <v>101.1</v>
      </c>
      <c r="F139" s="51">
        <v>101.4</v>
      </c>
      <c r="G139" s="52">
        <v>101.5</v>
      </c>
      <c r="H139" s="52">
        <v>102.1</v>
      </c>
      <c r="I139" s="52">
        <v>102</v>
      </c>
      <c r="J139" s="52">
        <v>102.2</v>
      </c>
      <c r="K139" s="52">
        <v>102.6</v>
      </c>
      <c r="L139" s="52">
        <v>102.6</v>
      </c>
      <c r="M139" s="52">
        <v>102.7</v>
      </c>
      <c r="N139" s="52">
        <v>102.7</v>
      </c>
      <c r="O139" s="51">
        <v>102.9</v>
      </c>
      <c r="P139" s="23">
        <v>100.5</v>
      </c>
      <c r="Q139" s="23">
        <v>100.7</v>
      </c>
      <c r="R139" s="23">
        <v>100.8</v>
      </c>
      <c r="S139" s="23">
        <v>101</v>
      </c>
      <c r="T139" s="11">
        <v>101.3</v>
      </c>
      <c r="U139" s="11">
        <v>102.3</v>
      </c>
      <c r="V139" s="11">
        <v>103.4</v>
      </c>
      <c r="W139" s="11">
        <v>103.9</v>
      </c>
      <c r="X139" s="11">
        <v>103.5</v>
      </c>
      <c r="Y139" s="11">
        <v>103.5</v>
      </c>
      <c r="Z139" s="11">
        <v>103.5</v>
      </c>
      <c r="AA139" s="11">
        <v>103.2</v>
      </c>
      <c r="AB139" s="11">
        <v>100.4</v>
      </c>
      <c r="AC139" s="11">
        <v>100.3</v>
      </c>
      <c r="AD139" s="11">
        <v>100.6</v>
      </c>
      <c r="AE139" s="11">
        <v>100.8</v>
      </c>
      <c r="AF139" s="11">
        <v>101.2</v>
      </c>
      <c r="AG139" s="11">
        <v>101.9</v>
      </c>
      <c r="AH139" s="11">
        <v>103.5</v>
      </c>
      <c r="AI139" s="11">
        <v>103</v>
      </c>
      <c r="AJ139" s="11">
        <v>102.8</v>
      </c>
      <c r="AK139" s="11">
        <v>102.7</v>
      </c>
      <c r="AL139" s="11">
        <v>102.6</v>
      </c>
      <c r="AM139" s="11">
        <v>102.4</v>
      </c>
      <c r="AN139" s="11">
        <v>101.3</v>
      </c>
      <c r="AO139" s="11">
        <v>101.8</v>
      </c>
      <c r="AP139" s="11">
        <v>102</v>
      </c>
      <c r="AQ139" s="11">
        <v>102.3</v>
      </c>
      <c r="AR139" s="11">
        <v>103.2</v>
      </c>
      <c r="AS139" s="11">
        <v>104</v>
      </c>
      <c r="AT139" s="11">
        <v>104.8</v>
      </c>
      <c r="AU139" s="11">
        <v>105.2</v>
      </c>
      <c r="AV139" s="11">
        <v>104.8</v>
      </c>
      <c r="AW139" s="11">
        <v>105.1</v>
      </c>
      <c r="AX139" s="11">
        <v>104.6</v>
      </c>
      <c r="AY139" s="11">
        <v>104.3</v>
      </c>
      <c r="AZ139" s="11">
        <v>101.6</v>
      </c>
      <c r="BA139" s="11">
        <v>102</v>
      </c>
      <c r="BB139" s="11">
        <v>101.9</v>
      </c>
      <c r="BC139" s="11">
        <v>102.3</v>
      </c>
      <c r="BD139" s="11">
        <v>102.7</v>
      </c>
      <c r="BE139" s="11">
        <v>104.6</v>
      </c>
      <c r="BF139" s="11">
        <v>105.6</v>
      </c>
      <c r="BG139" s="11">
        <v>106</v>
      </c>
      <c r="BH139" s="11">
        <v>105.1</v>
      </c>
      <c r="BI139" s="11">
        <v>104.1</v>
      </c>
      <c r="BJ139" s="11">
        <v>104.3</v>
      </c>
      <c r="BK139" s="11">
        <v>104.3</v>
      </c>
      <c r="BL139" s="11">
        <v>102</v>
      </c>
      <c r="BM139" s="10">
        <v>102.2</v>
      </c>
      <c r="BN139" s="10">
        <v>102.3</v>
      </c>
      <c r="BO139" s="10">
        <v>102.4</v>
      </c>
      <c r="BP139" s="10">
        <v>102.4</v>
      </c>
      <c r="BQ139" s="10">
        <v>99.4</v>
      </c>
    </row>
    <row r="140" spans="1:69" x14ac:dyDescent="0.2">
      <c r="A140" s="10">
        <f t="shared" si="2"/>
        <v>3</v>
      </c>
      <c r="B140" s="21">
        <v>671</v>
      </c>
      <c r="C140" s="4" t="s">
        <v>25</v>
      </c>
      <c r="D140" s="51">
        <v>100</v>
      </c>
      <c r="E140" s="51">
        <v>100</v>
      </c>
      <c r="F140" s="51">
        <v>100</v>
      </c>
      <c r="G140" s="52">
        <v>100</v>
      </c>
      <c r="H140" s="52">
        <v>100</v>
      </c>
      <c r="I140" s="52">
        <v>100</v>
      </c>
      <c r="J140" s="52">
        <v>100</v>
      </c>
      <c r="K140" s="52">
        <v>100</v>
      </c>
      <c r="L140" s="52">
        <v>100</v>
      </c>
      <c r="M140" s="52">
        <v>100</v>
      </c>
      <c r="N140" s="52">
        <v>100</v>
      </c>
      <c r="O140" s="51">
        <v>100</v>
      </c>
      <c r="P140" s="23">
        <v>100</v>
      </c>
      <c r="Q140" s="23">
        <v>100</v>
      </c>
      <c r="R140" s="23">
        <v>100</v>
      </c>
      <c r="S140" s="23">
        <v>100</v>
      </c>
      <c r="T140" s="11">
        <v>100</v>
      </c>
      <c r="U140" s="11">
        <v>100</v>
      </c>
      <c r="V140" s="11">
        <v>100</v>
      </c>
      <c r="W140" s="11">
        <v>100</v>
      </c>
      <c r="X140" s="11">
        <v>100</v>
      </c>
      <c r="Y140" s="11">
        <v>100</v>
      </c>
      <c r="Z140" s="11">
        <v>105</v>
      </c>
      <c r="AA140" s="11">
        <v>105</v>
      </c>
      <c r="AB140" s="11">
        <v>100</v>
      </c>
      <c r="AC140" s="11">
        <v>100</v>
      </c>
      <c r="AD140" s="11">
        <v>100</v>
      </c>
      <c r="AE140" s="11">
        <v>100</v>
      </c>
      <c r="AF140" s="11">
        <v>100</v>
      </c>
      <c r="AG140" s="11">
        <v>100</v>
      </c>
      <c r="AH140" s="11">
        <v>100</v>
      </c>
      <c r="AI140" s="11">
        <v>100</v>
      </c>
      <c r="AJ140" s="11">
        <v>100</v>
      </c>
      <c r="AK140" s="11">
        <v>100</v>
      </c>
      <c r="AL140" s="11">
        <v>100</v>
      </c>
      <c r="AM140" s="11">
        <v>100</v>
      </c>
      <c r="AN140" s="11">
        <v>100</v>
      </c>
      <c r="AO140" s="11">
        <v>100</v>
      </c>
      <c r="AP140" s="11">
        <v>100</v>
      </c>
      <c r="AQ140" s="11">
        <v>100</v>
      </c>
      <c r="AR140" s="11">
        <v>100</v>
      </c>
      <c r="AS140" s="11">
        <v>100</v>
      </c>
      <c r="AT140" s="11">
        <v>100</v>
      </c>
      <c r="AU140" s="11">
        <v>100</v>
      </c>
      <c r="AV140" s="11">
        <v>100</v>
      </c>
      <c r="AW140" s="11">
        <v>100.7</v>
      </c>
      <c r="AX140" s="11">
        <v>100.7</v>
      </c>
      <c r="AY140" s="11">
        <v>100.7</v>
      </c>
      <c r="AZ140" s="11">
        <v>100</v>
      </c>
      <c r="BA140" s="11">
        <v>100</v>
      </c>
      <c r="BB140" s="11">
        <v>100</v>
      </c>
      <c r="BC140" s="11">
        <v>100</v>
      </c>
      <c r="BD140" s="11">
        <v>100</v>
      </c>
      <c r="BE140" s="11">
        <v>100</v>
      </c>
      <c r="BF140" s="11">
        <v>100</v>
      </c>
      <c r="BG140" s="11">
        <v>100</v>
      </c>
      <c r="BH140" s="11">
        <v>100</v>
      </c>
      <c r="BI140" s="11">
        <v>100.2</v>
      </c>
      <c r="BJ140" s="11">
        <v>100.2</v>
      </c>
      <c r="BK140" s="11">
        <v>100.2</v>
      </c>
      <c r="BL140" s="11">
        <v>107</v>
      </c>
      <c r="BM140" s="10">
        <v>107</v>
      </c>
      <c r="BN140" s="10">
        <v>107</v>
      </c>
      <c r="BO140" s="10">
        <v>107.5</v>
      </c>
      <c r="BP140" s="10">
        <v>107.5</v>
      </c>
      <c r="BQ140" s="10">
        <v>107.5</v>
      </c>
    </row>
    <row r="141" spans="1:69" x14ac:dyDescent="0.2">
      <c r="A141" s="10">
        <f t="shared" si="2"/>
        <v>3</v>
      </c>
      <c r="B141" s="24">
        <v>681</v>
      </c>
      <c r="C141" s="25" t="s">
        <v>166</v>
      </c>
      <c r="D141" s="51">
        <v>100.7</v>
      </c>
      <c r="E141" s="51">
        <v>100.2</v>
      </c>
      <c r="F141" s="51">
        <v>101.2</v>
      </c>
      <c r="G141" s="52">
        <v>105.5</v>
      </c>
      <c r="H141" s="52">
        <v>107.5</v>
      </c>
      <c r="I141" s="52">
        <v>109.7</v>
      </c>
      <c r="J141" s="52">
        <v>114.2</v>
      </c>
      <c r="K141" s="52">
        <v>114.2</v>
      </c>
      <c r="L141" s="52">
        <v>112.4</v>
      </c>
      <c r="M141" s="52">
        <v>110.6</v>
      </c>
      <c r="N141" s="52">
        <v>105.8</v>
      </c>
      <c r="O141" s="51">
        <v>103.6</v>
      </c>
      <c r="P141" s="23">
        <v>98.5</v>
      </c>
      <c r="Q141" s="23">
        <v>99.4</v>
      </c>
      <c r="R141" s="23">
        <v>100</v>
      </c>
      <c r="S141" s="23">
        <v>104.4</v>
      </c>
      <c r="T141" s="11">
        <v>106.5</v>
      </c>
      <c r="U141" s="11">
        <v>107.9</v>
      </c>
      <c r="V141" s="11">
        <v>111.4</v>
      </c>
      <c r="W141" s="11">
        <v>112.3</v>
      </c>
      <c r="X141" s="11">
        <v>111.6</v>
      </c>
      <c r="Y141" s="11">
        <v>111.3</v>
      </c>
      <c r="Z141" s="11">
        <v>104.5</v>
      </c>
      <c r="AA141" s="11">
        <v>103.8</v>
      </c>
      <c r="AB141" s="11">
        <v>99.1</v>
      </c>
      <c r="AC141" s="11">
        <v>99.9</v>
      </c>
      <c r="AD141" s="11">
        <v>100.9</v>
      </c>
      <c r="AE141" s="11">
        <v>105.1</v>
      </c>
      <c r="AF141" s="11">
        <v>108.1</v>
      </c>
      <c r="AG141" s="11">
        <v>112.4</v>
      </c>
      <c r="AH141" s="11">
        <v>117.1</v>
      </c>
      <c r="AI141" s="11">
        <v>115.9</v>
      </c>
      <c r="AJ141" s="11">
        <v>113.1</v>
      </c>
      <c r="AK141" s="11">
        <v>114.7</v>
      </c>
      <c r="AL141" s="11">
        <v>108.1</v>
      </c>
      <c r="AM141" s="11">
        <v>105.9</v>
      </c>
      <c r="AN141" s="11">
        <v>99.2</v>
      </c>
      <c r="AO141" s="11">
        <v>100.9</v>
      </c>
      <c r="AP141" s="11">
        <v>103.1</v>
      </c>
      <c r="AQ141" s="11">
        <v>107.7</v>
      </c>
      <c r="AR141" s="11">
        <v>113.2</v>
      </c>
      <c r="AS141" s="11">
        <v>114.2</v>
      </c>
      <c r="AT141" s="11">
        <v>118.9</v>
      </c>
      <c r="AU141" s="11">
        <v>119</v>
      </c>
      <c r="AV141" s="11">
        <v>117.7</v>
      </c>
      <c r="AW141" s="11">
        <v>114.2</v>
      </c>
      <c r="AX141" s="11">
        <v>109.5</v>
      </c>
      <c r="AY141" s="11">
        <v>108.9</v>
      </c>
      <c r="AZ141" s="11">
        <v>99.1</v>
      </c>
      <c r="BA141" s="11">
        <v>98.3</v>
      </c>
      <c r="BB141" s="11">
        <v>100.4</v>
      </c>
      <c r="BC141" s="11">
        <v>104.8</v>
      </c>
      <c r="BD141" s="11">
        <v>111.5</v>
      </c>
      <c r="BE141" s="11">
        <v>112.2</v>
      </c>
      <c r="BF141" s="11">
        <v>114.2</v>
      </c>
      <c r="BG141" s="11">
        <v>115.3</v>
      </c>
      <c r="BH141" s="11">
        <v>113.7</v>
      </c>
      <c r="BI141" s="11">
        <v>111.1</v>
      </c>
      <c r="BJ141" s="11">
        <v>109.3</v>
      </c>
      <c r="BK141" s="11">
        <v>107.3</v>
      </c>
      <c r="BL141" s="11">
        <v>99.7</v>
      </c>
      <c r="BM141" s="10">
        <v>99.2</v>
      </c>
      <c r="BN141" s="10">
        <v>101.2</v>
      </c>
      <c r="BO141" s="10">
        <v>104.5</v>
      </c>
      <c r="BP141" s="10">
        <v>104.4</v>
      </c>
      <c r="BQ141" s="10">
        <v>104.9</v>
      </c>
    </row>
    <row r="142" spans="1:69" x14ac:dyDescent="0.2">
      <c r="A142" s="10">
        <f t="shared" si="2"/>
        <v>3</v>
      </c>
      <c r="B142" s="21">
        <v>682</v>
      </c>
      <c r="C142" s="4" t="s">
        <v>167</v>
      </c>
      <c r="D142" s="51">
        <v>100.1</v>
      </c>
      <c r="E142" s="51">
        <v>100.4</v>
      </c>
      <c r="F142" s="51">
        <v>99.8</v>
      </c>
      <c r="G142" s="52">
        <v>100.1</v>
      </c>
      <c r="H142" s="52">
        <v>100</v>
      </c>
      <c r="I142" s="52">
        <v>108.5</v>
      </c>
      <c r="J142" s="52">
        <v>126.8</v>
      </c>
      <c r="K142" s="52">
        <v>132.80000000000001</v>
      </c>
      <c r="L142" s="52">
        <v>111</v>
      </c>
      <c r="M142" s="52">
        <v>110.7</v>
      </c>
      <c r="N142" s="52">
        <v>111</v>
      </c>
      <c r="O142" s="51">
        <v>110.9</v>
      </c>
      <c r="P142" s="23">
        <v>100.9</v>
      </c>
      <c r="Q142" s="23">
        <v>101.1</v>
      </c>
      <c r="R142" s="23">
        <v>100.1</v>
      </c>
      <c r="S142" s="23">
        <v>99.7</v>
      </c>
      <c r="T142" s="11">
        <v>100.4</v>
      </c>
      <c r="U142" s="11">
        <v>106.1</v>
      </c>
      <c r="V142" s="11">
        <v>117.6</v>
      </c>
      <c r="W142" s="11">
        <v>127</v>
      </c>
      <c r="X142" s="11">
        <v>102</v>
      </c>
      <c r="Y142" s="11">
        <v>101.7</v>
      </c>
      <c r="Z142" s="11">
        <v>101.2</v>
      </c>
      <c r="AA142" s="11">
        <v>100.9</v>
      </c>
      <c r="AB142" s="11">
        <v>99.9</v>
      </c>
      <c r="AC142" s="11">
        <v>100.1</v>
      </c>
      <c r="AD142" s="11">
        <v>99.4</v>
      </c>
      <c r="AE142" s="11">
        <v>99.6</v>
      </c>
      <c r="AF142" s="11">
        <v>98.6</v>
      </c>
      <c r="AG142" s="11">
        <v>100.1</v>
      </c>
      <c r="AH142" s="11">
        <v>113.5</v>
      </c>
      <c r="AI142" s="11">
        <v>121.9</v>
      </c>
      <c r="AJ142" s="11">
        <v>96.3</v>
      </c>
      <c r="AK142" s="11">
        <v>95.1</v>
      </c>
      <c r="AL142" s="11">
        <v>95</v>
      </c>
      <c r="AM142" s="11">
        <v>94.9</v>
      </c>
      <c r="AN142" s="11">
        <v>100</v>
      </c>
      <c r="AO142" s="11">
        <v>100.1</v>
      </c>
      <c r="AP142" s="11">
        <v>100</v>
      </c>
      <c r="AQ142" s="11">
        <v>99.6</v>
      </c>
      <c r="AR142" s="11">
        <v>100.9</v>
      </c>
      <c r="AS142" s="11">
        <v>105.5</v>
      </c>
      <c r="AT142" s="11">
        <v>125.3</v>
      </c>
      <c r="AU142" s="11">
        <v>131.30000000000001</v>
      </c>
      <c r="AV142" s="11">
        <v>107.7</v>
      </c>
      <c r="AW142" s="11">
        <v>107.1</v>
      </c>
      <c r="AX142" s="11">
        <v>106.6</v>
      </c>
      <c r="AY142" s="11">
        <v>105.8</v>
      </c>
      <c r="AZ142" s="11">
        <v>99.9</v>
      </c>
      <c r="BA142" s="11">
        <v>99.9</v>
      </c>
      <c r="BB142" s="11">
        <v>100.1</v>
      </c>
      <c r="BC142" s="11">
        <v>100.6</v>
      </c>
      <c r="BD142" s="11">
        <v>100.8</v>
      </c>
      <c r="BE142" s="11">
        <v>102.2</v>
      </c>
      <c r="BF142" s="11">
        <v>114</v>
      </c>
      <c r="BG142" s="11">
        <v>119.1</v>
      </c>
      <c r="BH142" s="11">
        <v>104</v>
      </c>
      <c r="BI142" s="11">
        <v>102.4</v>
      </c>
      <c r="BJ142" s="11">
        <v>102.1</v>
      </c>
      <c r="BK142" s="11">
        <v>101.3</v>
      </c>
      <c r="BL142" s="11">
        <v>100.2</v>
      </c>
      <c r="BM142" s="10">
        <v>100.7</v>
      </c>
      <c r="BN142" s="10">
        <v>102.2</v>
      </c>
      <c r="BO142" s="10">
        <v>102.6</v>
      </c>
      <c r="BP142" s="10">
        <v>102.8</v>
      </c>
      <c r="BQ142" s="10">
        <v>106.2</v>
      </c>
    </row>
    <row r="143" spans="1:69" x14ac:dyDescent="0.2">
      <c r="A143" s="10">
        <f t="shared" si="2"/>
        <v>3</v>
      </c>
      <c r="B143" s="21">
        <v>690</v>
      </c>
      <c r="C143" s="4" t="s">
        <v>168</v>
      </c>
      <c r="D143" s="51">
        <v>100.3</v>
      </c>
      <c r="E143" s="51">
        <v>100.5</v>
      </c>
      <c r="F143" s="51">
        <v>100.6</v>
      </c>
      <c r="G143" s="52">
        <v>100.6</v>
      </c>
      <c r="H143" s="52">
        <v>100.5</v>
      </c>
      <c r="I143" s="52">
        <v>100.8</v>
      </c>
      <c r="J143" s="52">
        <v>101</v>
      </c>
      <c r="K143" s="52">
        <v>101.1</v>
      </c>
      <c r="L143" s="52">
        <v>101.1</v>
      </c>
      <c r="M143" s="52">
        <v>101.1</v>
      </c>
      <c r="N143" s="52">
        <v>101.4</v>
      </c>
      <c r="O143" s="51">
        <v>101.3</v>
      </c>
      <c r="P143" s="23">
        <v>100.5</v>
      </c>
      <c r="Q143" s="23">
        <v>100.6</v>
      </c>
      <c r="R143" s="23">
        <v>101.1</v>
      </c>
      <c r="S143" s="23">
        <v>100.9</v>
      </c>
      <c r="T143" s="11">
        <v>101.2</v>
      </c>
      <c r="U143" s="11">
        <v>101</v>
      </c>
      <c r="V143" s="11">
        <v>101.2</v>
      </c>
      <c r="W143" s="11">
        <v>101.3</v>
      </c>
      <c r="X143" s="11">
        <v>101.2</v>
      </c>
      <c r="Y143" s="11">
        <v>101.4</v>
      </c>
      <c r="Z143" s="11">
        <v>101.8</v>
      </c>
      <c r="AA143" s="11">
        <v>101.5</v>
      </c>
      <c r="AB143" s="11">
        <v>100.4</v>
      </c>
      <c r="AC143" s="11">
        <v>100.6</v>
      </c>
      <c r="AD143" s="11">
        <v>101.3</v>
      </c>
      <c r="AE143" s="11">
        <v>102.1</v>
      </c>
      <c r="AF143" s="11">
        <v>102.2</v>
      </c>
      <c r="AG143" s="11">
        <v>102.4</v>
      </c>
      <c r="AH143" s="11">
        <v>104.1</v>
      </c>
      <c r="AI143" s="11">
        <v>104.7</v>
      </c>
      <c r="AJ143" s="11">
        <v>105.2</v>
      </c>
      <c r="AK143" s="11">
        <v>105.4</v>
      </c>
      <c r="AL143" s="11">
        <v>105.2</v>
      </c>
      <c r="AM143" s="11">
        <v>104.6</v>
      </c>
      <c r="AN143" s="11">
        <v>100.9</v>
      </c>
      <c r="AO143" s="11">
        <v>101.2</v>
      </c>
      <c r="AP143" s="11">
        <v>102.2</v>
      </c>
      <c r="AQ143" s="11">
        <v>101.9</v>
      </c>
      <c r="AR143" s="11">
        <v>102</v>
      </c>
      <c r="AS143" s="11">
        <v>101.9</v>
      </c>
      <c r="AT143" s="11">
        <v>102.7</v>
      </c>
      <c r="AU143" s="11">
        <v>102.7</v>
      </c>
      <c r="AV143" s="11">
        <v>103.1</v>
      </c>
      <c r="AW143" s="11">
        <v>103.2</v>
      </c>
      <c r="AX143" s="11">
        <v>103.6</v>
      </c>
      <c r="AY143" s="11">
        <v>103.9</v>
      </c>
      <c r="AZ143" s="11">
        <v>100.5</v>
      </c>
      <c r="BA143" s="11">
        <v>99.9</v>
      </c>
      <c r="BB143" s="11">
        <v>99.5</v>
      </c>
      <c r="BC143" s="11">
        <v>99.4</v>
      </c>
      <c r="BD143" s="11">
        <v>99.8</v>
      </c>
      <c r="BE143" s="11">
        <v>99.9</v>
      </c>
      <c r="BF143" s="11">
        <v>100.4</v>
      </c>
      <c r="BG143" s="11">
        <v>100.4</v>
      </c>
      <c r="BH143" s="11">
        <v>101</v>
      </c>
      <c r="BI143" s="11">
        <v>100.9</v>
      </c>
      <c r="BJ143" s="11">
        <v>101</v>
      </c>
      <c r="BK143" s="11">
        <v>101.8</v>
      </c>
      <c r="BL143" s="11">
        <v>100.1</v>
      </c>
      <c r="BM143" s="10">
        <v>100.3</v>
      </c>
      <c r="BN143" s="10">
        <v>100.6</v>
      </c>
      <c r="BO143" s="10">
        <v>101.1</v>
      </c>
      <c r="BP143" s="10">
        <v>101.3</v>
      </c>
      <c r="BQ143" s="10">
        <v>101</v>
      </c>
    </row>
    <row r="144" spans="1:69" x14ac:dyDescent="0.2">
      <c r="A144" s="10">
        <f t="shared" si="2"/>
        <v>3</v>
      </c>
      <c r="B144" s="21">
        <v>691</v>
      </c>
      <c r="C144" s="4" t="s">
        <v>169</v>
      </c>
      <c r="D144" s="51">
        <v>100.3</v>
      </c>
      <c r="E144" s="51">
        <v>100.2</v>
      </c>
      <c r="F144" s="51">
        <v>100.3</v>
      </c>
      <c r="G144" s="52">
        <v>100.1</v>
      </c>
      <c r="H144" s="52">
        <v>99.1</v>
      </c>
      <c r="I144" s="52">
        <v>99.1</v>
      </c>
      <c r="J144" s="52">
        <v>98.4</v>
      </c>
      <c r="K144" s="52">
        <v>98.4</v>
      </c>
      <c r="L144" s="52">
        <v>98.4</v>
      </c>
      <c r="M144" s="52">
        <v>98.5</v>
      </c>
      <c r="N144" s="52">
        <v>98.5</v>
      </c>
      <c r="O144" s="51">
        <v>98.5</v>
      </c>
      <c r="P144" s="23">
        <v>101</v>
      </c>
      <c r="Q144" s="23">
        <v>101</v>
      </c>
      <c r="R144" s="23">
        <v>101</v>
      </c>
      <c r="S144" s="23">
        <v>101.1</v>
      </c>
      <c r="T144" s="11">
        <v>101.1</v>
      </c>
      <c r="U144" s="11">
        <v>101.1</v>
      </c>
      <c r="V144" s="11">
        <v>101.1</v>
      </c>
      <c r="W144" s="11">
        <v>101.1</v>
      </c>
      <c r="X144" s="11">
        <v>102.2</v>
      </c>
      <c r="Y144" s="11">
        <v>102.2</v>
      </c>
      <c r="Z144" s="11">
        <v>102.2</v>
      </c>
      <c r="AA144" s="11">
        <v>102.2</v>
      </c>
      <c r="AB144" s="11">
        <v>100.9</v>
      </c>
      <c r="AC144" s="11">
        <v>101</v>
      </c>
      <c r="AD144" s="11">
        <v>101</v>
      </c>
      <c r="AE144" s="11">
        <v>101.1</v>
      </c>
      <c r="AF144" s="11">
        <v>100.8</v>
      </c>
      <c r="AG144" s="11">
        <v>99.5</v>
      </c>
      <c r="AH144" s="11">
        <v>100</v>
      </c>
      <c r="AI144" s="11">
        <v>100.1</v>
      </c>
      <c r="AJ144" s="11">
        <v>100.5</v>
      </c>
      <c r="AK144" s="11">
        <v>100.5</v>
      </c>
      <c r="AL144" s="11">
        <v>100.6</v>
      </c>
      <c r="AM144" s="11">
        <v>100.6</v>
      </c>
      <c r="AN144" s="11">
        <v>100.9</v>
      </c>
      <c r="AO144" s="11">
        <v>101.2</v>
      </c>
      <c r="AP144" s="11">
        <v>101.5</v>
      </c>
      <c r="AQ144" s="11">
        <v>102.3</v>
      </c>
      <c r="AR144" s="11">
        <v>102.4</v>
      </c>
      <c r="AS144" s="11">
        <v>102.3</v>
      </c>
      <c r="AT144" s="11">
        <v>102.3</v>
      </c>
      <c r="AU144" s="11">
        <v>102.4</v>
      </c>
      <c r="AV144" s="11">
        <v>102.5</v>
      </c>
      <c r="AW144" s="11">
        <v>102.5</v>
      </c>
      <c r="AX144" s="11">
        <v>102.6</v>
      </c>
      <c r="AY144" s="11">
        <v>103.1</v>
      </c>
      <c r="AZ144" s="11">
        <v>99.3</v>
      </c>
      <c r="BA144" s="11">
        <v>99.3</v>
      </c>
      <c r="BB144" s="11">
        <v>98.2</v>
      </c>
      <c r="BC144" s="11">
        <v>99.2</v>
      </c>
      <c r="BD144" s="11">
        <v>99.7</v>
      </c>
      <c r="BE144" s="11">
        <v>100.1</v>
      </c>
      <c r="BF144" s="11">
        <v>100.4</v>
      </c>
      <c r="BG144" s="11">
        <v>100.5</v>
      </c>
      <c r="BH144" s="11">
        <v>100.6</v>
      </c>
      <c r="BI144" s="11">
        <v>100.6</v>
      </c>
      <c r="BJ144" s="11">
        <v>100.7</v>
      </c>
      <c r="BK144" s="11">
        <v>100.7</v>
      </c>
      <c r="BL144" s="11">
        <v>100</v>
      </c>
      <c r="BM144" s="10">
        <v>100.2</v>
      </c>
      <c r="BN144" s="10">
        <v>100.8</v>
      </c>
      <c r="BO144" s="10">
        <v>100.6</v>
      </c>
      <c r="BP144" s="10">
        <v>101.3</v>
      </c>
      <c r="BQ144" s="10">
        <v>101.8</v>
      </c>
    </row>
    <row r="145" spans="2:19" x14ac:dyDescent="0.2">
      <c r="B145" s="9"/>
      <c r="C145" s="6"/>
      <c r="D145" s="20"/>
      <c r="O145" s="20"/>
      <c r="P145" s="20"/>
      <c r="Q145" s="20"/>
      <c r="R145" s="20"/>
      <c r="S145" s="20"/>
    </row>
    <row r="146" spans="2:19" x14ac:dyDescent="0.2">
      <c r="B146" s="9"/>
      <c r="C146" s="6"/>
      <c r="D146" s="20"/>
      <c r="O146" s="20"/>
      <c r="P146" s="20"/>
      <c r="Q146" s="20"/>
      <c r="R146" s="20"/>
      <c r="S146" s="20"/>
    </row>
    <row r="147" spans="2:19" x14ac:dyDescent="0.2">
      <c r="B147" s="9"/>
      <c r="C147" s="6"/>
      <c r="D147" s="20"/>
      <c r="O147" s="20"/>
      <c r="P147" s="20"/>
      <c r="Q147" s="20"/>
      <c r="R147" s="20"/>
      <c r="S147" s="20"/>
    </row>
    <row r="148" spans="2:19" x14ac:dyDescent="0.2">
      <c r="B148" s="9"/>
      <c r="C148" s="6"/>
      <c r="D148" s="20"/>
      <c r="O148" s="20"/>
      <c r="P148" s="20"/>
      <c r="Q148" s="20"/>
      <c r="R148" s="20"/>
      <c r="S148" s="20"/>
    </row>
    <row r="149" spans="2:19" x14ac:dyDescent="0.2">
      <c r="B149" s="9"/>
      <c r="C149" s="6"/>
      <c r="D149" s="20"/>
      <c r="O149" s="20"/>
      <c r="P149" s="20"/>
      <c r="Q149" s="20"/>
      <c r="R149" s="20"/>
      <c r="S149" s="20"/>
    </row>
    <row r="150" spans="2:19" x14ac:dyDescent="0.2">
      <c r="B150" s="9"/>
      <c r="C150" s="6"/>
      <c r="D150" s="20"/>
      <c r="O150" s="20"/>
      <c r="P150" s="20"/>
      <c r="Q150" s="20"/>
      <c r="R150" s="20"/>
      <c r="S150" s="20"/>
    </row>
    <row r="151" spans="2:19" x14ac:dyDescent="0.2">
      <c r="B151" s="9"/>
      <c r="C151" s="6"/>
      <c r="D151" s="20"/>
      <c r="O151" s="20"/>
      <c r="P151" s="20"/>
      <c r="Q151" s="20"/>
      <c r="R151" s="20"/>
      <c r="S151" s="20"/>
    </row>
    <row r="152" spans="2:19" x14ac:dyDescent="0.2">
      <c r="B152" s="9"/>
      <c r="C152" s="6"/>
      <c r="D152" s="20"/>
      <c r="O152" s="20"/>
      <c r="P152" s="20"/>
      <c r="Q152" s="20"/>
      <c r="R152" s="20"/>
      <c r="S152" s="20"/>
    </row>
    <row r="153" spans="2:19" x14ac:dyDescent="0.2">
      <c r="B153" s="9"/>
      <c r="C153" s="6"/>
      <c r="D153" s="20"/>
      <c r="O153" s="20"/>
      <c r="P153" s="20"/>
      <c r="Q153" s="20"/>
      <c r="R153" s="20"/>
      <c r="S153" s="20"/>
    </row>
    <row r="154" spans="2:19" x14ac:dyDescent="0.2">
      <c r="B154" s="9"/>
      <c r="C154" s="6"/>
      <c r="D154" s="20"/>
      <c r="O154" s="20"/>
      <c r="P154" s="20"/>
      <c r="Q154" s="20"/>
      <c r="R154" s="20"/>
      <c r="S154" s="20"/>
    </row>
    <row r="155" spans="2:19" x14ac:dyDescent="0.2">
      <c r="B155" s="9"/>
      <c r="C155" s="6"/>
      <c r="D155" s="20"/>
      <c r="O155" s="20"/>
      <c r="P155" s="20"/>
      <c r="Q155" s="20"/>
      <c r="R155" s="20"/>
      <c r="S155" s="20"/>
    </row>
    <row r="156" spans="2:19" x14ac:dyDescent="0.2">
      <c r="B156" s="9"/>
      <c r="C156" s="6"/>
      <c r="D156" s="20"/>
      <c r="O156" s="20"/>
      <c r="P156" s="20"/>
      <c r="Q156" s="20"/>
      <c r="R156" s="20"/>
      <c r="S156" s="20"/>
    </row>
    <row r="157" spans="2:19" x14ac:dyDescent="0.2">
      <c r="B157" s="9"/>
      <c r="C157" s="6"/>
      <c r="D157" s="20"/>
      <c r="O157" s="20"/>
      <c r="P157" s="20"/>
      <c r="Q157" s="20"/>
      <c r="R157" s="20"/>
      <c r="S157" s="20"/>
    </row>
    <row r="158" spans="2:19" x14ac:dyDescent="0.2">
      <c r="B158" s="9"/>
      <c r="C158" s="6"/>
      <c r="D158" s="20"/>
      <c r="O158" s="20"/>
      <c r="P158" s="20"/>
      <c r="Q158" s="20"/>
      <c r="R158" s="20"/>
      <c r="S158" s="20"/>
    </row>
    <row r="159" spans="2:19" x14ac:dyDescent="0.2">
      <c r="B159" s="9"/>
      <c r="C159" s="6"/>
      <c r="D159" s="20"/>
      <c r="O159" s="20"/>
      <c r="P159" s="20"/>
      <c r="Q159" s="20"/>
      <c r="R159" s="20"/>
      <c r="S159" s="20"/>
    </row>
    <row r="160" spans="2:19" x14ac:dyDescent="0.2">
      <c r="B160" s="9"/>
      <c r="C160" s="6"/>
      <c r="D160" s="20"/>
      <c r="O160" s="20"/>
      <c r="P160" s="20"/>
      <c r="Q160" s="20"/>
      <c r="R160" s="20"/>
      <c r="S160" s="20"/>
    </row>
    <row r="161" spans="2:19" x14ac:dyDescent="0.2">
      <c r="B161" s="9"/>
      <c r="C161" s="6"/>
      <c r="D161" s="20"/>
      <c r="O161" s="20"/>
      <c r="P161" s="20"/>
      <c r="Q161" s="20"/>
      <c r="R161" s="20"/>
      <c r="S161" s="20"/>
    </row>
    <row r="162" spans="2:19" x14ac:dyDescent="0.2">
      <c r="B162" s="9"/>
      <c r="C162" s="6"/>
      <c r="D162" s="20"/>
      <c r="O162" s="20"/>
      <c r="P162" s="20"/>
      <c r="Q162" s="20"/>
      <c r="R162" s="20"/>
      <c r="S162" s="20"/>
    </row>
    <row r="163" spans="2:19" x14ac:dyDescent="0.2">
      <c r="B163" s="9"/>
      <c r="C163" s="6"/>
      <c r="D163" s="20"/>
      <c r="O163" s="20"/>
      <c r="P163" s="20"/>
      <c r="Q163" s="20"/>
      <c r="R163" s="20"/>
      <c r="S163" s="20"/>
    </row>
    <row r="164" spans="2:19" x14ac:dyDescent="0.2">
      <c r="B164" s="9"/>
      <c r="C164" s="6"/>
      <c r="D164" s="20"/>
      <c r="O164" s="20"/>
      <c r="P164" s="20"/>
      <c r="Q164" s="20"/>
      <c r="R164" s="20"/>
      <c r="S164" s="20"/>
    </row>
    <row r="165" spans="2:19" x14ac:dyDescent="0.2">
      <c r="B165" s="9"/>
      <c r="C165" s="6"/>
      <c r="D165" s="20"/>
      <c r="O165" s="20"/>
      <c r="P165" s="20"/>
      <c r="Q165" s="20"/>
      <c r="R165" s="20"/>
      <c r="S165" s="20"/>
    </row>
    <row r="166" spans="2:19" x14ac:dyDescent="0.2">
      <c r="B166" s="9"/>
      <c r="C166" s="6"/>
      <c r="D166" s="20"/>
      <c r="O166" s="20"/>
      <c r="P166" s="20"/>
      <c r="Q166" s="20"/>
      <c r="R166" s="20"/>
      <c r="S166" s="20"/>
    </row>
    <row r="167" spans="2:19" x14ac:dyDescent="0.2">
      <c r="B167" s="9"/>
      <c r="C167" s="6"/>
      <c r="D167" s="20"/>
      <c r="O167" s="20"/>
      <c r="P167" s="20"/>
      <c r="Q167" s="20"/>
      <c r="R167" s="20"/>
      <c r="S167" s="20"/>
    </row>
    <row r="168" spans="2:19" x14ac:dyDescent="0.2">
      <c r="B168" s="9"/>
      <c r="C168" s="6"/>
      <c r="D168" s="20"/>
      <c r="O168" s="20"/>
      <c r="P168" s="20"/>
      <c r="Q168" s="20"/>
      <c r="R168" s="20"/>
      <c r="S168" s="20"/>
    </row>
    <row r="169" spans="2:19" x14ac:dyDescent="0.2">
      <c r="B169" s="9"/>
      <c r="C169" s="6"/>
      <c r="D169" s="20"/>
      <c r="O169" s="20"/>
      <c r="P169" s="20"/>
      <c r="Q169" s="20"/>
      <c r="R169" s="20"/>
      <c r="S169" s="20"/>
    </row>
    <row r="170" spans="2:19" x14ac:dyDescent="0.2">
      <c r="B170" s="9"/>
      <c r="C170" s="6"/>
      <c r="D170" s="20"/>
      <c r="O170" s="20"/>
      <c r="P170" s="20"/>
      <c r="Q170" s="20"/>
      <c r="R170" s="20"/>
      <c r="S170" s="20"/>
    </row>
    <row r="171" spans="2:19" x14ac:dyDescent="0.2">
      <c r="B171" s="9"/>
      <c r="C171" s="6"/>
      <c r="D171" s="20"/>
      <c r="O171" s="20"/>
      <c r="P171" s="20"/>
      <c r="Q171" s="20"/>
      <c r="R171" s="20"/>
      <c r="S171" s="20"/>
    </row>
    <row r="172" spans="2:19" x14ac:dyDescent="0.2">
      <c r="B172" s="9"/>
      <c r="C172" s="6"/>
      <c r="D172" s="20"/>
      <c r="O172" s="20"/>
      <c r="P172" s="20"/>
      <c r="Q172" s="20"/>
      <c r="R172" s="20"/>
      <c r="S172" s="20"/>
    </row>
    <row r="173" spans="2:19" x14ac:dyDescent="0.2">
      <c r="B173" s="9"/>
      <c r="C173" s="6"/>
      <c r="D173" s="20"/>
      <c r="O173" s="20"/>
      <c r="P173" s="20"/>
      <c r="Q173" s="20"/>
      <c r="R173" s="20"/>
      <c r="S173" s="20"/>
    </row>
    <row r="174" spans="2:19" x14ac:dyDescent="0.2">
      <c r="B174" s="9"/>
      <c r="C174" s="6"/>
      <c r="D174" s="20"/>
      <c r="O174" s="20"/>
      <c r="P174" s="20"/>
      <c r="Q174" s="20"/>
      <c r="R174" s="20"/>
      <c r="S174" s="20"/>
    </row>
    <row r="175" spans="2:19" x14ac:dyDescent="0.2">
      <c r="B175" s="9"/>
      <c r="C175" s="6"/>
      <c r="D175" s="20"/>
      <c r="O175" s="20"/>
      <c r="P175" s="20"/>
      <c r="Q175" s="20"/>
      <c r="R175" s="20"/>
      <c r="S175" s="20"/>
    </row>
    <row r="176" spans="2:19" x14ac:dyDescent="0.2">
      <c r="B176" s="9"/>
      <c r="C176" s="6"/>
      <c r="D176" s="20"/>
      <c r="O176" s="20"/>
      <c r="P176" s="20"/>
      <c r="Q176" s="20"/>
      <c r="R176" s="20"/>
      <c r="S176" s="20"/>
    </row>
    <row r="177" spans="2:19" x14ac:dyDescent="0.2">
      <c r="B177" s="9"/>
      <c r="C177" s="6"/>
      <c r="D177" s="20"/>
      <c r="O177" s="20"/>
      <c r="P177" s="20"/>
      <c r="Q177" s="20"/>
      <c r="R177" s="20"/>
      <c r="S177" s="20"/>
    </row>
    <row r="178" spans="2:19" x14ac:dyDescent="0.2">
      <c r="B178" s="9"/>
      <c r="C178" s="6"/>
      <c r="D178" s="20"/>
      <c r="O178" s="20"/>
      <c r="P178" s="20"/>
      <c r="Q178" s="20"/>
      <c r="R178" s="20"/>
      <c r="S178" s="20"/>
    </row>
    <row r="179" spans="2:19" x14ac:dyDescent="0.2">
      <c r="B179" s="9"/>
      <c r="C179" s="6"/>
      <c r="D179" s="20"/>
      <c r="O179" s="20"/>
      <c r="P179" s="20"/>
      <c r="Q179" s="20"/>
      <c r="R179" s="20"/>
      <c r="S179" s="20"/>
    </row>
    <row r="180" spans="2:19" x14ac:dyDescent="0.2">
      <c r="B180" s="9"/>
      <c r="C180" s="6"/>
      <c r="D180" s="20"/>
      <c r="O180" s="20"/>
      <c r="P180" s="20"/>
      <c r="Q180" s="20"/>
      <c r="R180" s="20"/>
      <c r="S180" s="20"/>
    </row>
    <row r="181" spans="2:19" x14ac:dyDescent="0.2">
      <c r="B181" s="9"/>
      <c r="C181" s="6"/>
      <c r="D181" s="20"/>
      <c r="O181" s="20"/>
      <c r="P181" s="20"/>
      <c r="Q181" s="20"/>
      <c r="R181" s="20"/>
      <c r="S181" s="20"/>
    </row>
    <row r="182" spans="2:19" x14ac:dyDescent="0.2">
      <c r="B182" s="9"/>
      <c r="C182" s="6"/>
      <c r="D182" s="20"/>
      <c r="O182" s="20"/>
      <c r="P182" s="20"/>
      <c r="Q182" s="20"/>
      <c r="R182" s="20"/>
      <c r="S182" s="20"/>
    </row>
    <row r="183" spans="2:19" x14ac:dyDescent="0.2">
      <c r="B183" s="9"/>
      <c r="C183" s="6"/>
      <c r="D183" s="20"/>
      <c r="O183" s="20"/>
      <c r="P183" s="20"/>
      <c r="Q183" s="20"/>
      <c r="R183" s="20"/>
      <c r="S183" s="20"/>
    </row>
    <row r="184" spans="2:19" x14ac:dyDescent="0.2">
      <c r="B184" s="9"/>
      <c r="C184" s="6"/>
      <c r="D184" s="20"/>
      <c r="O184" s="20"/>
      <c r="P184" s="20"/>
      <c r="Q184" s="20"/>
      <c r="R184" s="20"/>
      <c r="S184" s="20"/>
    </row>
    <row r="185" spans="2:19" x14ac:dyDescent="0.2">
      <c r="B185" s="9"/>
      <c r="C185" s="6"/>
      <c r="D185" s="20"/>
      <c r="O185" s="20"/>
      <c r="P185" s="20"/>
      <c r="Q185" s="20"/>
      <c r="R185" s="20"/>
      <c r="S185" s="20"/>
    </row>
    <row r="186" spans="2:19" x14ac:dyDescent="0.2">
      <c r="B186" s="9"/>
      <c r="C186" s="6"/>
      <c r="D186" s="20"/>
      <c r="O186" s="20"/>
      <c r="P186" s="20"/>
      <c r="Q186" s="20"/>
      <c r="R186" s="20"/>
      <c r="S186" s="20"/>
    </row>
    <row r="187" spans="2:19" x14ac:dyDescent="0.2">
      <c r="B187" s="9"/>
      <c r="C187" s="6"/>
      <c r="D187" s="20"/>
      <c r="O187" s="20"/>
      <c r="P187" s="20"/>
      <c r="Q187" s="20"/>
      <c r="R187" s="20"/>
      <c r="S187" s="20"/>
    </row>
    <row r="188" spans="2:19" x14ac:dyDescent="0.2">
      <c r="B188" s="9"/>
      <c r="C188" s="6"/>
      <c r="D188" s="20"/>
      <c r="O188" s="20"/>
      <c r="P188" s="20"/>
      <c r="Q188" s="20"/>
      <c r="R188" s="20"/>
      <c r="S188" s="20"/>
    </row>
    <row r="189" spans="2:19" x14ac:dyDescent="0.2">
      <c r="B189" s="9"/>
      <c r="C189" s="6"/>
      <c r="D189" s="20"/>
      <c r="O189" s="20"/>
      <c r="P189" s="20"/>
      <c r="Q189" s="20"/>
      <c r="R189" s="20"/>
      <c r="S189" s="20"/>
    </row>
    <row r="190" spans="2:19" x14ac:dyDescent="0.2">
      <c r="B190" s="9"/>
      <c r="C190" s="6"/>
      <c r="D190" s="20"/>
      <c r="O190" s="20"/>
      <c r="P190" s="20"/>
      <c r="Q190" s="20"/>
      <c r="R190" s="20"/>
      <c r="S190" s="20"/>
    </row>
    <row r="191" spans="2:19" x14ac:dyDescent="0.2">
      <c r="B191" s="9"/>
      <c r="C191" s="6"/>
      <c r="D191" s="20"/>
      <c r="O191" s="20"/>
      <c r="P191" s="20"/>
      <c r="Q191" s="20"/>
      <c r="R191" s="20"/>
      <c r="S191" s="20"/>
    </row>
    <row r="192" spans="2:19" x14ac:dyDescent="0.2">
      <c r="B192" s="9"/>
      <c r="C192" s="6"/>
      <c r="D192" s="20"/>
      <c r="O192" s="20"/>
      <c r="P192" s="20"/>
      <c r="Q192" s="20"/>
      <c r="R192" s="20"/>
      <c r="S192" s="20"/>
    </row>
    <row r="193" spans="2:19" x14ac:dyDescent="0.2">
      <c r="B193" s="9"/>
      <c r="C193" s="6"/>
      <c r="D193" s="20"/>
      <c r="O193" s="20"/>
      <c r="P193" s="20"/>
      <c r="Q193" s="20"/>
      <c r="R193" s="20"/>
      <c r="S193" s="20"/>
    </row>
    <row r="194" spans="2:19" x14ac:dyDescent="0.2">
      <c r="B194" s="9"/>
      <c r="C194" s="6"/>
      <c r="D194" s="20"/>
      <c r="O194" s="20"/>
      <c r="P194" s="20"/>
      <c r="Q194" s="20"/>
      <c r="R194" s="20"/>
      <c r="S194" s="20"/>
    </row>
    <row r="195" spans="2:19" x14ac:dyDescent="0.2">
      <c r="B195" s="9"/>
      <c r="C195" s="6"/>
      <c r="D195" s="20"/>
      <c r="O195" s="20"/>
      <c r="P195" s="20"/>
      <c r="Q195" s="20"/>
      <c r="R195" s="20"/>
      <c r="S195" s="20"/>
    </row>
    <row r="196" spans="2:19" x14ac:dyDescent="0.2">
      <c r="B196" s="9"/>
      <c r="C196" s="6"/>
      <c r="D196" s="20"/>
      <c r="O196" s="20"/>
      <c r="P196" s="20"/>
      <c r="Q196" s="20"/>
      <c r="R196" s="20"/>
      <c r="S196" s="20"/>
    </row>
    <row r="197" spans="2:19" x14ac:dyDescent="0.2">
      <c r="B197" s="9"/>
      <c r="C197" s="6"/>
      <c r="D197" s="20"/>
      <c r="O197" s="20"/>
      <c r="P197" s="20"/>
      <c r="Q197" s="20"/>
      <c r="R197" s="20"/>
      <c r="S197" s="20"/>
    </row>
    <row r="198" spans="2:19" x14ac:dyDescent="0.2">
      <c r="B198" s="9"/>
      <c r="C198" s="6"/>
      <c r="D198" s="20"/>
      <c r="O198" s="20"/>
      <c r="P198" s="20"/>
      <c r="Q198" s="20"/>
      <c r="R198" s="20"/>
      <c r="S198" s="20"/>
    </row>
    <row r="199" spans="2:19" x14ac:dyDescent="0.2">
      <c r="B199" s="9"/>
      <c r="C199" s="6"/>
      <c r="D199" s="20"/>
      <c r="O199" s="20"/>
      <c r="P199" s="20"/>
      <c r="Q199" s="20"/>
      <c r="R199" s="20"/>
      <c r="S199" s="20"/>
    </row>
    <row r="200" spans="2:19" x14ac:dyDescent="0.2">
      <c r="B200" s="9"/>
      <c r="C200" s="6"/>
      <c r="D200" s="20"/>
      <c r="O200" s="20"/>
      <c r="P200" s="20"/>
      <c r="Q200" s="20"/>
      <c r="R200" s="20"/>
      <c r="S200" s="20"/>
    </row>
    <row r="201" spans="2:19" x14ac:dyDescent="0.2">
      <c r="B201" s="9"/>
      <c r="C201" s="6"/>
      <c r="D201" s="20"/>
      <c r="O201" s="20"/>
      <c r="P201" s="20"/>
      <c r="Q201" s="20"/>
      <c r="R201" s="20"/>
      <c r="S201" s="20"/>
    </row>
    <row r="202" spans="2:19" x14ac:dyDescent="0.2">
      <c r="B202" s="9"/>
      <c r="C202" s="6"/>
      <c r="D202" s="20"/>
      <c r="O202" s="20"/>
      <c r="P202" s="20"/>
      <c r="Q202" s="20"/>
      <c r="R202" s="20"/>
      <c r="S202" s="20"/>
    </row>
    <row r="203" spans="2:19" x14ac:dyDescent="0.2">
      <c r="B203" s="9"/>
      <c r="C203" s="6"/>
      <c r="D203" s="20"/>
      <c r="O203" s="20"/>
      <c r="P203" s="20"/>
      <c r="Q203" s="20"/>
      <c r="R203" s="20"/>
      <c r="S203" s="20"/>
    </row>
    <row r="204" spans="2:19" x14ac:dyDescent="0.2">
      <c r="B204" s="9"/>
      <c r="C204" s="6"/>
      <c r="D204" s="20"/>
      <c r="O204" s="20"/>
      <c r="P204" s="20"/>
      <c r="Q204" s="20"/>
      <c r="R204" s="20"/>
      <c r="S204" s="20"/>
    </row>
    <row r="205" spans="2:19" x14ac:dyDescent="0.2">
      <c r="B205" s="9"/>
      <c r="C205" s="6"/>
      <c r="D205" s="20"/>
      <c r="O205" s="20"/>
      <c r="P205" s="20"/>
      <c r="Q205" s="20"/>
      <c r="R205" s="20"/>
      <c r="S205" s="20"/>
    </row>
    <row r="206" spans="2:19" x14ac:dyDescent="0.2">
      <c r="B206" s="9"/>
      <c r="C206" s="6"/>
      <c r="D206" s="20"/>
      <c r="O206" s="20"/>
      <c r="P206" s="20"/>
      <c r="Q206" s="20"/>
      <c r="R206" s="20"/>
      <c r="S206" s="20"/>
    </row>
    <row r="207" spans="2:19" x14ac:dyDescent="0.2">
      <c r="B207" s="9"/>
      <c r="C207" s="6"/>
      <c r="D207" s="20"/>
      <c r="O207" s="20"/>
      <c r="P207" s="20"/>
      <c r="Q207" s="20"/>
      <c r="R207" s="20"/>
      <c r="S207" s="20"/>
    </row>
    <row r="208" spans="2:19" x14ac:dyDescent="0.2">
      <c r="B208" s="9"/>
      <c r="C208" s="6"/>
      <c r="D208" s="20"/>
      <c r="O208" s="20"/>
      <c r="P208" s="20"/>
      <c r="Q208" s="20"/>
      <c r="R208" s="20"/>
      <c r="S208" s="20"/>
    </row>
    <row r="209" spans="2:19" x14ac:dyDescent="0.2">
      <c r="B209" s="9"/>
      <c r="C209" s="6"/>
      <c r="D209" s="20"/>
      <c r="O209" s="20"/>
      <c r="P209" s="20"/>
      <c r="Q209" s="20"/>
      <c r="R209" s="20"/>
      <c r="S209" s="20"/>
    </row>
    <row r="210" spans="2:19" x14ac:dyDescent="0.2">
      <c r="B210" s="9"/>
      <c r="C210" s="6"/>
      <c r="D210" s="20"/>
      <c r="O210" s="20"/>
      <c r="P210" s="20"/>
      <c r="Q210" s="20"/>
      <c r="R210" s="20"/>
      <c r="S210" s="20"/>
    </row>
    <row r="211" spans="2:19" x14ac:dyDescent="0.2">
      <c r="B211" s="9"/>
      <c r="C211" s="6"/>
      <c r="D211" s="20"/>
      <c r="O211" s="20"/>
      <c r="P211" s="20"/>
      <c r="Q211" s="20"/>
      <c r="R211" s="20"/>
      <c r="S211" s="20"/>
    </row>
    <row r="212" spans="2:19" x14ac:dyDescent="0.2">
      <c r="B212" s="9"/>
      <c r="C212" s="6"/>
      <c r="D212" s="20"/>
      <c r="O212" s="20"/>
      <c r="P212" s="20"/>
      <c r="Q212" s="20"/>
      <c r="R212" s="20"/>
      <c r="S212" s="20"/>
    </row>
    <row r="213" spans="2:19" x14ac:dyDescent="0.2">
      <c r="B213" s="9"/>
      <c r="C213" s="6"/>
      <c r="D213" s="20"/>
      <c r="O213" s="20"/>
      <c r="P213" s="20"/>
      <c r="Q213" s="20"/>
      <c r="R213" s="20"/>
      <c r="S213" s="20"/>
    </row>
    <row r="214" spans="2:19" x14ac:dyDescent="0.2">
      <c r="B214" s="9"/>
      <c r="C214" s="6"/>
      <c r="D214" s="20"/>
      <c r="O214" s="20"/>
      <c r="P214" s="20"/>
      <c r="Q214" s="20"/>
      <c r="R214" s="20"/>
      <c r="S214" s="20"/>
    </row>
    <row r="215" spans="2:19" x14ac:dyDescent="0.2">
      <c r="B215" s="9"/>
      <c r="C215" s="6"/>
      <c r="D215" s="20"/>
      <c r="O215" s="20"/>
      <c r="P215" s="20"/>
      <c r="Q215" s="20"/>
      <c r="R215" s="20"/>
      <c r="S215" s="20"/>
    </row>
    <row r="216" spans="2:19" x14ac:dyDescent="0.2">
      <c r="B216" s="9"/>
      <c r="C216" s="6"/>
      <c r="D216" s="20"/>
      <c r="O216" s="20"/>
      <c r="P216" s="20"/>
      <c r="Q216" s="20"/>
      <c r="R216" s="20"/>
      <c r="S216" s="20"/>
    </row>
    <row r="217" spans="2:19" x14ac:dyDescent="0.2">
      <c r="B217" s="9"/>
      <c r="C217" s="6"/>
      <c r="D217" s="20"/>
      <c r="O217" s="20"/>
      <c r="P217" s="20"/>
      <c r="Q217" s="20"/>
      <c r="R217" s="20"/>
      <c r="S217" s="20"/>
    </row>
    <row r="218" spans="2:19" x14ac:dyDescent="0.2">
      <c r="B218" s="9"/>
      <c r="C218" s="6"/>
      <c r="D218" s="20"/>
      <c r="O218" s="20"/>
      <c r="P218" s="20"/>
      <c r="Q218" s="20"/>
      <c r="R218" s="20"/>
      <c r="S218" s="20"/>
    </row>
    <row r="219" spans="2:19" x14ac:dyDescent="0.2">
      <c r="B219" s="9"/>
      <c r="C219" s="6"/>
      <c r="D219" s="20"/>
      <c r="O219" s="20"/>
      <c r="P219" s="20"/>
      <c r="Q219" s="20"/>
      <c r="R219" s="20"/>
      <c r="S219" s="20"/>
    </row>
    <row r="220" spans="2:19" x14ac:dyDescent="0.2">
      <c r="B220" s="9"/>
      <c r="C220" s="6"/>
      <c r="D220" s="20"/>
      <c r="O220" s="20"/>
      <c r="P220" s="20"/>
      <c r="Q220" s="20"/>
      <c r="R220" s="20"/>
      <c r="S220" s="20"/>
    </row>
    <row r="221" spans="2:19" x14ac:dyDescent="0.2">
      <c r="B221" s="9"/>
      <c r="C221" s="6"/>
      <c r="D221" s="20"/>
      <c r="O221" s="20"/>
      <c r="P221" s="20"/>
      <c r="Q221" s="20"/>
      <c r="R221" s="20"/>
      <c r="S221" s="20"/>
    </row>
    <row r="222" spans="2:19" x14ac:dyDescent="0.2">
      <c r="B222" s="9"/>
      <c r="C222" s="6"/>
      <c r="D222" s="20"/>
      <c r="O222" s="20"/>
      <c r="P222" s="20"/>
      <c r="Q222" s="20"/>
      <c r="R222" s="20"/>
      <c r="S222" s="20"/>
    </row>
    <row r="223" spans="2:19" x14ac:dyDescent="0.2">
      <c r="B223" s="9"/>
      <c r="C223" s="6"/>
      <c r="D223" s="20"/>
      <c r="O223" s="20"/>
      <c r="P223" s="20"/>
      <c r="Q223" s="20"/>
      <c r="R223" s="20"/>
      <c r="S223" s="20"/>
    </row>
    <row r="224" spans="2:19" x14ac:dyDescent="0.2">
      <c r="B224" s="9"/>
      <c r="C224" s="6"/>
      <c r="D224" s="20"/>
      <c r="O224" s="20"/>
      <c r="P224" s="20"/>
      <c r="Q224" s="20"/>
      <c r="R224" s="20"/>
      <c r="S224" s="20"/>
    </row>
    <row r="225" spans="2:19" x14ac:dyDescent="0.2">
      <c r="B225" s="9"/>
      <c r="C225" s="6"/>
      <c r="D225" s="20"/>
      <c r="O225" s="20"/>
      <c r="P225" s="20"/>
      <c r="Q225" s="20"/>
      <c r="R225" s="20"/>
      <c r="S225" s="20"/>
    </row>
    <row r="226" spans="2:19" x14ac:dyDescent="0.2">
      <c r="B226" s="9"/>
      <c r="C226" s="6"/>
      <c r="D226" s="20"/>
      <c r="O226" s="20"/>
      <c r="P226" s="20"/>
      <c r="Q226" s="20"/>
      <c r="R226" s="20"/>
      <c r="S226" s="20"/>
    </row>
    <row r="227" spans="2:19" x14ac:dyDescent="0.2">
      <c r="B227" s="9"/>
      <c r="C227" s="6"/>
      <c r="D227" s="20"/>
      <c r="O227" s="20"/>
      <c r="P227" s="20"/>
      <c r="Q227" s="20"/>
      <c r="R227" s="20"/>
      <c r="S227" s="20"/>
    </row>
    <row r="228" spans="2:19" x14ac:dyDescent="0.2">
      <c r="B228" s="9"/>
      <c r="C228" s="6"/>
      <c r="D228" s="20"/>
      <c r="O228" s="20"/>
      <c r="P228" s="20"/>
      <c r="Q228" s="20"/>
      <c r="R228" s="20"/>
      <c r="S228" s="20"/>
    </row>
    <row r="229" spans="2:19" x14ac:dyDescent="0.2">
      <c r="B229" s="9"/>
      <c r="C229" s="6"/>
      <c r="O229" s="20"/>
      <c r="P229" s="20"/>
      <c r="Q229" s="20"/>
      <c r="R229" s="20"/>
      <c r="S229" s="20"/>
    </row>
    <row r="230" spans="2:19" x14ac:dyDescent="0.2">
      <c r="B230" s="9"/>
      <c r="C230" s="6"/>
      <c r="O230" s="20"/>
      <c r="P230" s="20"/>
      <c r="Q230" s="20"/>
      <c r="R230" s="20"/>
      <c r="S230" s="20"/>
    </row>
    <row r="231" spans="2:19" x14ac:dyDescent="0.2">
      <c r="B231" s="9"/>
      <c r="C231" s="6"/>
      <c r="O231" s="20"/>
      <c r="P231" s="20"/>
      <c r="Q231" s="20"/>
      <c r="R231" s="20"/>
      <c r="S231" s="20"/>
    </row>
    <row r="232" spans="2:19" x14ac:dyDescent="0.2">
      <c r="B232" s="9"/>
      <c r="C232" s="6"/>
      <c r="O232" s="20"/>
      <c r="P232" s="20"/>
      <c r="Q232" s="20"/>
      <c r="R232" s="20"/>
      <c r="S232" s="20"/>
    </row>
    <row r="233" spans="2:19" x14ac:dyDescent="0.2">
      <c r="B233" s="9"/>
      <c r="C233" s="6"/>
      <c r="O233" s="20"/>
      <c r="P233" s="20"/>
      <c r="Q233" s="20"/>
      <c r="R233" s="20"/>
      <c r="S233" s="20"/>
    </row>
    <row r="234" spans="2:19" x14ac:dyDescent="0.2">
      <c r="B234" s="9"/>
      <c r="C234" s="6"/>
      <c r="O234" s="20"/>
      <c r="P234" s="20"/>
      <c r="Q234" s="20"/>
      <c r="R234" s="20"/>
      <c r="S234" s="20"/>
    </row>
    <row r="235" spans="2:19" x14ac:dyDescent="0.2">
      <c r="B235" s="9"/>
      <c r="C235" s="6"/>
      <c r="O235" s="20"/>
      <c r="P235" s="20"/>
      <c r="Q235" s="20"/>
      <c r="R235" s="20"/>
      <c r="S235" s="20"/>
    </row>
    <row r="236" spans="2:19" x14ac:dyDescent="0.2">
      <c r="B236" s="9"/>
      <c r="C236" s="6"/>
      <c r="O236" s="20"/>
      <c r="P236" s="20"/>
      <c r="Q236" s="20"/>
      <c r="R236" s="20"/>
      <c r="S236" s="20"/>
    </row>
    <row r="237" spans="2:19" x14ac:dyDescent="0.2">
      <c r="B237" s="9"/>
      <c r="C237" s="6"/>
      <c r="O237" s="20"/>
      <c r="P237" s="20"/>
      <c r="Q237" s="20"/>
      <c r="R237" s="20"/>
      <c r="S237" s="20"/>
    </row>
    <row r="238" spans="2:19" x14ac:dyDescent="0.2">
      <c r="B238" s="9"/>
      <c r="C238" s="6"/>
      <c r="O238" s="20"/>
      <c r="P238" s="20"/>
      <c r="Q238" s="20"/>
      <c r="R238" s="20"/>
      <c r="S238" s="20"/>
    </row>
    <row r="239" spans="2:19" x14ac:dyDescent="0.2">
      <c r="B239" s="9"/>
      <c r="C239" s="6"/>
      <c r="O239" s="20"/>
      <c r="P239" s="20"/>
      <c r="Q239" s="20"/>
      <c r="R239" s="20"/>
      <c r="S239" s="20"/>
    </row>
    <row r="240" spans="2:19" x14ac:dyDescent="0.2">
      <c r="B240" s="9"/>
      <c r="C240" s="6"/>
      <c r="O240" s="20"/>
      <c r="P240" s="20"/>
      <c r="Q240" s="20"/>
      <c r="R240" s="20"/>
      <c r="S240" s="20"/>
    </row>
    <row r="241" spans="2:19" x14ac:dyDescent="0.2">
      <c r="B241" s="9"/>
      <c r="C241" s="6"/>
      <c r="O241" s="20"/>
      <c r="P241" s="20"/>
      <c r="Q241" s="20"/>
      <c r="R241" s="20"/>
      <c r="S241" s="20"/>
    </row>
    <row r="242" spans="2:19" x14ac:dyDescent="0.2">
      <c r="B242" s="9"/>
      <c r="C242" s="6"/>
      <c r="O242" s="20"/>
      <c r="P242" s="20"/>
      <c r="Q242" s="20"/>
      <c r="R242" s="20"/>
      <c r="S242" s="20"/>
    </row>
    <row r="243" spans="2:19" x14ac:dyDescent="0.2">
      <c r="B243" s="9"/>
      <c r="C243" s="6"/>
      <c r="O243" s="20"/>
      <c r="P243" s="20"/>
      <c r="Q243" s="20"/>
      <c r="R243" s="20"/>
      <c r="S243" s="20"/>
    </row>
    <row r="244" spans="2:19" x14ac:dyDescent="0.2">
      <c r="B244" s="9"/>
      <c r="C244" s="6"/>
      <c r="O244" s="20"/>
      <c r="P244" s="20"/>
      <c r="Q244" s="20"/>
      <c r="R244" s="20"/>
      <c r="S244" s="20"/>
    </row>
    <row r="245" spans="2:19" x14ac:dyDescent="0.2">
      <c r="B245" s="9"/>
      <c r="C245" s="6"/>
      <c r="O245" s="20"/>
      <c r="P245" s="20"/>
      <c r="Q245" s="20"/>
      <c r="R245" s="20"/>
      <c r="S245" s="20"/>
    </row>
    <row r="246" spans="2:19" x14ac:dyDescent="0.2">
      <c r="O246" s="20"/>
      <c r="P246" s="20"/>
      <c r="Q246" s="20"/>
      <c r="R246" s="20"/>
      <c r="S246" s="20"/>
    </row>
    <row r="247" spans="2:19" x14ac:dyDescent="0.2">
      <c r="O247" s="20"/>
      <c r="P247" s="20"/>
      <c r="Q247" s="20"/>
      <c r="R247" s="20"/>
      <c r="S247" s="20"/>
    </row>
    <row r="248" spans="2:19" x14ac:dyDescent="0.2">
      <c r="O248" s="20"/>
      <c r="P248" s="20"/>
      <c r="Q248" s="20"/>
      <c r="R248" s="20"/>
      <c r="S248" s="20"/>
    </row>
    <row r="249" spans="2:19" x14ac:dyDescent="0.2">
      <c r="O249" s="20"/>
      <c r="P249" s="20"/>
      <c r="Q249" s="20"/>
      <c r="R249" s="20"/>
      <c r="S249" s="20"/>
    </row>
    <row r="250" spans="2:19" x14ac:dyDescent="0.2">
      <c r="O250" s="20"/>
      <c r="P250" s="20"/>
      <c r="Q250" s="20"/>
      <c r="R250" s="20"/>
      <c r="S250" s="20"/>
    </row>
    <row r="251" spans="2:19" x14ac:dyDescent="0.2">
      <c r="O251" s="20"/>
      <c r="P251" s="20"/>
      <c r="Q251" s="20"/>
      <c r="R251" s="20"/>
      <c r="S251" s="20"/>
    </row>
    <row r="252" spans="2:19" x14ac:dyDescent="0.2">
      <c r="O252" s="20"/>
      <c r="P252" s="20"/>
      <c r="Q252" s="20"/>
      <c r="R252" s="20"/>
      <c r="S252" s="20"/>
    </row>
    <row r="253" spans="2:19" x14ac:dyDescent="0.2">
      <c r="O253" s="20"/>
      <c r="P253" s="20"/>
      <c r="Q253" s="20"/>
      <c r="R253" s="20"/>
      <c r="S253" s="20"/>
    </row>
    <row r="254" spans="2:19" x14ac:dyDescent="0.2">
      <c r="O254" s="20"/>
      <c r="P254" s="20"/>
      <c r="Q254" s="20"/>
      <c r="R254" s="20"/>
      <c r="S254" s="20"/>
    </row>
    <row r="255" spans="2:19" x14ac:dyDescent="0.2">
      <c r="O255" s="20"/>
      <c r="P255" s="20"/>
      <c r="Q255" s="20"/>
      <c r="R255" s="20"/>
      <c r="S255" s="20"/>
    </row>
    <row r="256" spans="2:19" x14ac:dyDescent="0.2">
      <c r="O256" s="20"/>
      <c r="P256" s="20"/>
      <c r="Q256" s="20"/>
      <c r="R256" s="20"/>
      <c r="S256" s="20"/>
    </row>
    <row r="257" spans="15:19" x14ac:dyDescent="0.2">
      <c r="O257" s="20"/>
      <c r="P257" s="20"/>
      <c r="Q257" s="20"/>
      <c r="R257" s="20"/>
      <c r="S257" s="20"/>
    </row>
    <row r="258" spans="15:19" x14ac:dyDescent="0.2">
      <c r="O258" s="20"/>
      <c r="P258" s="20"/>
      <c r="Q258" s="20"/>
      <c r="R258" s="20"/>
      <c r="S258" s="20"/>
    </row>
    <row r="259" spans="15:19" x14ac:dyDescent="0.2">
      <c r="O259" s="20"/>
      <c r="P259" s="20"/>
      <c r="Q259" s="20"/>
      <c r="R259" s="20"/>
      <c r="S259" s="20"/>
    </row>
    <row r="260" spans="15:19" x14ac:dyDescent="0.2">
      <c r="O260" s="20"/>
      <c r="P260" s="20"/>
      <c r="Q260" s="20"/>
      <c r="R260" s="20"/>
      <c r="S260" s="20"/>
    </row>
    <row r="261" spans="15:19" x14ac:dyDescent="0.2">
      <c r="O261" s="20"/>
      <c r="P261" s="20"/>
      <c r="Q261" s="20"/>
      <c r="R261" s="20"/>
      <c r="S261" s="20"/>
    </row>
    <row r="262" spans="15:19" x14ac:dyDescent="0.2">
      <c r="O262" s="20"/>
      <c r="P262" s="20"/>
      <c r="Q262" s="20"/>
      <c r="R262" s="20"/>
      <c r="S262" s="20"/>
    </row>
    <row r="263" spans="15:19" x14ac:dyDescent="0.2">
      <c r="O263" s="20"/>
      <c r="P263" s="20"/>
      <c r="Q263" s="20"/>
      <c r="R263" s="20"/>
      <c r="S263" s="20"/>
    </row>
    <row r="264" spans="15:19" x14ac:dyDescent="0.2">
      <c r="O264" s="20"/>
      <c r="P264" s="20"/>
      <c r="Q264" s="20"/>
      <c r="R264" s="20"/>
      <c r="S264" s="20"/>
    </row>
    <row r="265" spans="15:19" x14ac:dyDescent="0.2">
      <c r="O265" s="20"/>
      <c r="P265" s="20"/>
      <c r="Q265" s="20"/>
      <c r="R265" s="20"/>
      <c r="S265" s="20"/>
    </row>
    <row r="266" spans="15:19" x14ac:dyDescent="0.2">
      <c r="O266" s="20"/>
      <c r="P266" s="20"/>
      <c r="Q266" s="20"/>
      <c r="R266" s="20"/>
      <c r="S266" s="20"/>
    </row>
    <row r="267" spans="15:19" x14ac:dyDescent="0.2">
      <c r="O267" s="20"/>
      <c r="P267" s="20"/>
      <c r="Q267" s="20"/>
      <c r="R267" s="20"/>
      <c r="S267" s="20"/>
    </row>
    <row r="268" spans="15:19" x14ac:dyDescent="0.2">
      <c r="O268" s="20"/>
      <c r="P268" s="20"/>
      <c r="Q268" s="20"/>
      <c r="R268" s="20"/>
      <c r="S268" s="20"/>
    </row>
    <row r="269" spans="15:19" x14ac:dyDescent="0.2">
      <c r="O269" s="20"/>
      <c r="P269" s="20"/>
      <c r="Q269" s="20"/>
      <c r="R269" s="20"/>
      <c r="S269" s="20"/>
    </row>
    <row r="270" spans="15:19" x14ac:dyDescent="0.2">
      <c r="O270" s="20"/>
      <c r="P270" s="20"/>
      <c r="Q270" s="20"/>
      <c r="R270" s="20"/>
      <c r="S270" s="20"/>
    </row>
    <row r="271" spans="15:19" x14ac:dyDescent="0.2">
      <c r="O271" s="20"/>
      <c r="P271" s="20"/>
      <c r="Q271" s="20"/>
      <c r="R271" s="20"/>
      <c r="S271" s="20"/>
    </row>
    <row r="272" spans="15:19" x14ac:dyDescent="0.2">
      <c r="O272" s="20"/>
      <c r="P272" s="20"/>
      <c r="Q272" s="20"/>
      <c r="R272" s="20"/>
      <c r="S272" s="20"/>
    </row>
    <row r="273" spans="15:19" x14ac:dyDescent="0.2">
      <c r="O273" s="20"/>
      <c r="P273" s="20"/>
      <c r="Q273" s="20"/>
      <c r="R273" s="20"/>
      <c r="S273" s="20"/>
    </row>
    <row r="274" spans="15:19" x14ac:dyDescent="0.2">
      <c r="O274" s="20"/>
      <c r="P274" s="20"/>
      <c r="Q274" s="20"/>
      <c r="R274" s="20"/>
      <c r="S274" s="20"/>
    </row>
    <row r="275" spans="15:19" x14ac:dyDescent="0.2">
      <c r="O275" s="20"/>
      <c r="P275" s="20"/>
      <c r="Q275" s="20"/>
      <c r="R275" s="20"/>
      <c r="S275" s="20"/>
    </row>
    <row r="276" spans="15:19" x14ac:dyDescent="0.2">
      <c r="O276" s="20"/>
      <c r="P276" s="20"/>
      <c r="Q276" s="20"/>
      <c r="R276" s="20"/>
      <c r="S276" s="20"/>
    </row>
    <row r="277" spans="15:19" x14ac:dyDescent="0.2">
      <c r="O277" s="20"/>
      <c r="P277" s="20"/>
      <c r="Q277" s="20"/>
      <c r="R277" s="20"/>
      <c r="S277" s="20"/>
    </row>
    <row r="278" spans="15:19" x14ac:dyDescent="0.2">
      <c r="O278" s="20"/>
      <c r="P278" s="20"/>
      <c r="Q278" s="20"/>
      <c r="R278" s="20"/>
      <c r="S278" s="20"/>
    </row>
    <row r="279" spans="15:19" x14ac:dyDescent="0.2">
      <c r="O279" s="20"/>
      <c r="P279" s="20"/>
      <c r="Q279" s="20"/>
      <c r="R279" s="20"/>
      <c r="S279" s="20"/>
    </row>
    <row r="280" spans="15:19" x14ac:dyDescent="0.2">
      <c r="O280" s="20"/>
      <c r="P280" s="20"/>
      <c r="Q280" s="20"/>
      <c r="R280" s="20"/>
      <c r="S280" s="20"/>
    </row>
    <row r="281" spans="15:19" x14ac:dyDescent="0.2">
      <c r="O281" s="20"/>
      <c r="P281" s="20"/>
      <c r="Q281" s="20"/>
      <c r="R281" s="20"/>
      <c r="S281" s="20"/>
    </row>
    <row r="282" spans="15:19" x14ac:dyDescent="0.2">
      <c r="O282" s="20"/>
      <c r="P282" s="20"/>
      <c r="Q282" s="20"/>
      <c r="R282" s="20"/>
      <c r="S282" s="20"/>
    </row>
    <row r="283" spans="15:19" x14ac:dyDescent="0.2">
      <c r="O283" s="20"/>
      <c r="P283" s="20"/>
      <c r="Q283" s="20"/>
      <c r="R283" s="20"/>
      <c r="S283" s="20"/>
    </row>
    <row r="284" spans="15:19" x14ac:dyDescent="0.2">
      <c r="O284" s="20"/>
      <c r="P284" s="20"/>
      <c r="Q284" s="20"/>
      <c r="R284" s="20"/>
      <c r="S284" s="20"/>
    </row>
    <row r="285" spans="15:19" x14ac:dyDescent="0.2">
      <c r="O285" s="20"/>
      <c r="P285" s="20"/>
      <c r="Q285" s="20"/>
      <c r="R285" s="20"/>
      <c r="S285" s="20"/>
    </row>
    <row r="286" spans="15:19" x14ac:dyDescent="0.2">
      <c r="O286" s="20"/>
      <c r="P286" s="20"/>
      <c r="Q286" s="20"/>
      <c r="R286" s="20"/>
      <c r="S286" s="20"/>
    </row>
    <row r="287" spans="15:19" x14ac:dyDescent="0.2">
      <c r="O287" s="20"/>
      <c r="P287" s="20"/>
      <c r="Q287" s="20"/>
      <c r="R287" s="20"/>
      <c r="S287" s="20"/>
    </row>
    <row r="288" spans="15:19" x14ac:dyDescent="0.2">
      <c r="O288" s="20"/>
      <c r="P288" s="20"/>
      <c r="Q288" s="20"/>
      <c r="R288" s="20"/>
      <c r="S288" s="20"/>
    </row>
    <row r="289" spans="15:19" x14ac:dyDescent="0.2">
      <c r="O289" s="20"/>
      <c r="P289" s="20"/>
      <c r="Q289" s="20"/>
      <c r="R289" s="20"/>
      <c r="S289" s="20"/>
    </row>
    <row r="290" spans="15:19" x14ac:dyDescent="0.2">
      <c r="O290" s="20"/>
      <c r="P290" s="20"/>
      <c r="Q290" s="20"/>
      <c r="R290" s="20"/>
      <c r="S290" s="20"/>
    </row>
    <row r="291" spans="15:19" x14ac:dyDescent="0.2">
      <c r="O291" s="20"/>
      <c r="P291" s="20"/>
      <c r="Q291" s="20"/>
      <c r="R291" s="20"/>
      <c r="S291" s="20"/>
    </row>
    <row r="292" spans="15:19" x14ac:dyDescent="0.2">
      <c r="O292" s="20"/>
      <c r="P292" s="20"/>
      <c r="Q292" s="20"/>
      <c r="R292" s="20"/>
      <c r="S292" s="20"/>
    </row>
    <row r="293" spans="15:19" x14ac:dyDescent="0.2">
      <c r="O293" s="20"/>
      <c r="P293" s="20"/>
      <c r="Q293" s="20"/>
      <c r="R293" s="20"/>
      <c r="S293" s="20"/>
    </row>
    <row r="294" spans="15:19" x14ac:dyDescent="0.2">
      <c r="O294" s="20"/>
      <c r="P294" s="20"/>
      <c r="Q294" s="20"/>
      <c r="R294" s="20"/>
      <c r="S294" s="20"/>
    </row>
    <row r="295" spans="15:19" x14ac:dyDescent="0.2">
      <c r="O295" s="20"/>
      <c r="P295" s="20"/>
      <c r="Q295" s="20"/>
      <c r="R295" s="20"/>
      <c r="S295" s="20"/>
    </row>
    <row r="296" spans="15:19" x14ac:dyDescent="0.2">
      <c r="O296" s="20"/>
      <c r="P296" s="20"/>
      <c r="Q296" s="20"/>
      <c r="R296" s="20"/>
      <c r="S296" s="20"/>
    </row>
    <row r="297" spans="15:19" x14ac:dyDescent="0.2">
      <c r="O297" s="20"/>
      <c r="P297" s="20"/>
      <c r="Q297" s="20"/>
      <c r="R297" s="20"/>
      <c r="S297" s="20"/>
    </row>
    <row r="298" spans="15:19" x14ac:dyDescent="0.2">
      <c r="O298" s="20"/>
      <c r="P298" s="20"/>
      <c r="Q298" s="20"/>
      <c r="R298" s="20"/>
      <c r="S298" s="20"/>
    </row>
    <row r="299" spans="15:19" x14ac:dyDescent="0.2">
      <c r="O299" s="20"/>
      <c r="P299" s="20"/>
      <c r="Q299" s="20"/>
      <c r="R299" s="20"/>
      <c r="S299" s="20"/>
    </row>
    <row r="300" spans="15:19" x14ac:dyDescent="0.2">
      <c r="O300" s="20"/>
      <c r="P300" s="20"/>
      <c r="Q300" s="20"/>
      <c r="R300" s="20"/>
      <c r="S300" s="20"/>
    </row>
    <row r="301" spans="15:19" x14ac:dyDescent="0.2">
      <c r="O301" s="20"/>
      <c r="P301" s="20"/>
      <c r="Q301" s="20"/>
      <c r="R301" s="20"/>
      <c r="S301" s="20"/>
    </row>
    <row r="302" spans="15:19" x14ac:dyDescent="0.2">
      <c r="O302" s="20"/>
      <c r="P302" s="20"/>
      <c r="Q302" s="20"/>
      <c r="R302" s="20"/>
      <c r="S302" s="20"/>
    </row>
    <row r="303" spans="15:19" x14ac:dyDescent="0.2">
      <c r="O303" s="20"/>
      <c r="P303" s="20"/>
      <c r="Q303" s="20"/>
      <c r="R303" s="20"/>
      <c r="S303" s="20"/>
    </row>
  </sheetData>
  <mergeCells count="2"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workbookViewId="0">
      <selection activeCell="D35" sqref="D35"/>
    </sheetView>
  </sheetViews>
  <sheetFormatPr defaultRowHeight="12" x14ac:dyDescent="0.2"/>
  <cols>
    <col min="1" max="1" width="9.140625" style="10"/>
    <col min="2" max="2" width="7.85546875" style="10" customWidth="1"/>
    <col min="3" max="3" width="29.5703125" style="29" bestFit="1" customWidth="1"/>
    <col min="4" max="4" width="8" style="10" customWidth="1"/>
    <col min="5" max="5" width="6.85546875" style="10" customWidth="1"/>
    <col min="6" max="6" width="6.85546875" style="12" customWidth="1"/>
    <col min="7" max="9" width="6.85546875" style="10" customWidth="1"/>
    <col min="10" max="198" width="9.140625" style="10"/>
    <col min="199" max="199" width="7.85546875" style="10" customWidth="1"/>
    <col min="200" max="200" width="29.5703125" style="10" bestFit="1" customWidth="1"/>
    <col min="201" max="265" width="6.85546875" style="10" customWidth="1"/>
    <col min="266" max="454" width="9.140625" style="10"/>
    <col min="455" max="455" width="7.85546875" style="10" customWidth="1"/>
    <col min="456" max="456" width="29.5703125" style="10" bestFit="1" customWidth="1"/>
    <col min="457" max="521" width="6.85546875" style="10" customWidth="1"/>
    <col min="522" max="710" width="9.140625" style="10"/>
    <col min="711" max="711" width="7.85546875" style="10" customWidth="1"/>
    <col min="712" max="712" width="29.5703125" style="10" bestFit="1" customWidth="1"/>
    <col min="713" max="777" width="6.85546875" style="10" customWidth="1"/>
    <col min="778" max="966" width="9.140625" style="10"/>
    <col min="967" max="967" width="7.85546875" style="10" customWidth="1"/>
    <col min="968" max="968" width="29.5703125" style="10" bestFit="1" customWidth="1"/>
    <col min="969" max="1033" width="6.85546875" style="10" customWidth="1"/>
    <col min="1034" max="1222" width="9.140625" style="10"/>
    <col min="1223" max="1223" width="7.85546875" style="10" customWidth="1"/>
    <col min="1224" max="1224" width="29.5703125" style="10" bestFit="1" customWidth="1"/>
    <col min="1225" max="1289" width="6.85546875" style="10" customWidth="1"/>
    <col min="1290" max="1478" width="9.140625" style="10"/>
    <col min="1479" max="1479" width="7.85546875" style="10" customWidth="1"/>
    <col min="1480" max="1480" width="29.5703125" style="10" bestFit="1" customWidth="1"/>
    <col min="1481" max="1545" width="6.85546875" style="10" customWidth="1"/>
    <col min="1546" max="1734" width="9.140625" style="10"/>
    <col min="1735" max="1735" width="7.85546875" style="10" customWidth="1"/>
    <col min="1736" max="1736" width="29.5703125" style="10" bestFit="1" customWidth="1"/>
    <col min="1737" max="1801" width="6.85546875" style="10" customWidth="1"/>
    <col min="1802" max="1990" width="9.140625" style="10"/>
    <col min="1991" max="1991" width="7.85546875" style="10" customWidth="1"/>
    <col min="1992" max="1992" width="29.5703125" style="10" bestFit="1" customWidth="1"/>
    <col min="1993" max="2057" width="6.85546875" style="10" customWidth="1"/>
    <col min="2058" max="2246" width="9.140625" style="10"/>
    <col min="2247" max="2247" width="7.85546875" style="10" customWidth="1"/>
    <col min="2248" max="2248" width="29.5703125" style="10" bestFit="1" customWidth="1"/>
    <col min="2249" max="2313" width="6.85546875" style="10" customWidth="1"/>
    <col min="2314" max="2502" width="9.140625" style="10"/>
    <col min="2503" max="2503" width="7.85546875" style="10" customWidth="1"/>
    <col min="2504" max="2504" width="29.5703125" style="10" bestFit="1" customWidth="1"/>
    <col min="2505" max="2569" width="6.85546875" style="10" customWidth="1"/>
    <col min="2570" max="2758" width="9.140625" style="10"/>
    <col min="2759" max="2759" width="7.85546875" style="10" customWidth="1"/>
    <col min="2760" max="2760" width="29.5703125" style="10" bestFit="1" customWidth="1"/>
    <col min="2761" max="2825" width="6.85546875" style="10" customWidth="1"/>
    <col min="2826" max="3014" width="9.140625" style="10"/>
    <col min="3015" max="3015" width="7.85546875" style="10" customWidth="1"/>
    <col min="3016" max="3016" width="29.5703125" style="10" bestFit="1" customWidth="1"/>
    <col min="3017" max="3081" width="6.85546875" style="10" customWidth="1"/>
    <col min="3082" max="3270" width="9.140625" style="10"/>
    <col min="3271" max="3271" width="7.85546875" style="10" customWidth="1"/>
    <col min="3272" max="3272" width="29.5703125" style="10" bestFit="1" customWidth="1"/>
    <col min="3273" max="3337" width="6.85546875" style="10" customWidth="1"/>
    <col min="3338" max="3526" width="9.140625" style="10"/>
    <col min="3527" max="3527" width="7.85546875" style="10" customWidth="1"/>
    <col min="3528" max="3528" width="29.5703125" style="10" bestFit="1" customWidth="1"/>
    <col min="3529" max="3593" width="6.85546875" style="10" customWidth="1"/>
    <col min="3594" max="3782" width="9.140625" style="10"/>
    <col min="3783" max="3783" width="7.85546875" style="10" customWidth="1"/>
    <col min="3784" max="3784" width="29.5703125" style="10" bestFit="1" customWidth="1"/>
    <col min="3785" max="3849" width="6.85546875" style="10" customWidth="1"/>
    <col min="3850" max="4038" width="9.140625" style="10"/>
    <col min="4039" max="4039" width="7.85546875" style="10" customWidth="1"/>
    <col min="4040" max="4040" width="29.5703125" style="10" bestFit="1" customWidth="1"/>
    <col min="4041" max="4105" width="6.85546875" style="10" customWidth="1"/>
    <col min="4106" max="4294" width="9.140625" style="10"/>
    <col min="4295" max="4295" width="7.85546875" style="10" customWidth="1"/>
    <col min="4296" max="4296" width="29.5703125" style="10" bestFit="1" customWidth="1"/>
    <col min="4297" max="4361" width="6.85546875" style="10" customWidth="1"/>
    <col min="4362" max="4550" width="9.140625" style="10"/>
    <col min="4551" max="4551" width="7.85546875" style="10" customWidth="1"/>
    <col min="4552" max="4552" width="29.5703125" style="10" bestFit="1" customWidth="1"/>
    <col min="4553" max="4617" width="6.85546875" style="10" customWidth="1"/>
    <col min="4618" max="4806" width="9.140625" style="10"/>
    <col min="4807" max="4807" width="7.85546875" style="10" customWidth="1"/>
    <col min="4808" max="4808" width="29.5703125" style="10" bestFit="1" customWidth="1"/>
    <col min="4809" max="4873" width="6.85546875" style="10" customWidth="1"/>
    <col min="4874" max="5062" width="9.140625" style="10"/>
    <col min="5063" max="5063" width="7.85546875" style="10" customWidth="1"/>
    <col min="5064" max="5064" width="29.5703125" style="10" bestFit="1" customWidth="1"/>
    <col min="5065" max="5129" width="6.85546875" style="10" customWidth="1"/>
    <col min="5130" max="5318" width="9.140625" style="10"/>
    <col min="5319" max="5319" width="7.85546875" style="10" customWidth="1"/>
    <col min="5320" max="5320" width="29.5703125" style="10" bestFit="1" customWidth="1"/>
    <col min="5321" max="5385" width="6.85546875" style="10" customWidth="1"/>
    <col min="5386" max="5574" width="9.140625" style="10"/>
    <col min="5575" max="5575" width="7.85546875" style="10" customWidth="1"/>
    <col min="5576" max="5576" width="29.5703125" style="10" bestFit="1" customWidth="1"/>
    <col min="5577" max="5641" width="6.85546875" style="10" customWidth="1"/>
    <col min="5642" max="5830" width="9.140625" style="10"/>
    <col min="5831" max="5831" width="7.85546875" style="10" customWidth="1"/>
    <col min="5832" max="5832" width="29.5703125" style="10" bestFit="1" customWidth="1"/>
    <col min="5833" max="5897" width="6.85546875" style="10" customWidth="1"/>
    <col min="5898" max="6086" width="9.140625" style="10"/>
    <col min="6087" max="6087" width="7.85546875" style="10" customWidth="1"/>
    <col min="6088" max="6088" width="29.5703125" style="10" bestFit="1" customWidth="1"/>
    <col min="6089" max="6153" width="6.85546875" style="10" customWidth="1"/>
    <col min="6154" max="6342" width="9.140625" style="10"/>
    <col min="6343" max="6343" width="7.85546875" style="10" customWidth="1"/>
    <col min="6344" max="6344" width="29.5703125" style="10" bestFit="1" customWidth="1"/>
    <col min="6345" max="6409" width="6.85546875" style="10" customWidth="1"/>
    <col min="6410" max="6598" width="9.140625" style="10"/>
    <col min="6599" max="6599" width="7.85546875" style="10" customWidth="1"/>
    <col min="6600" max="6600" width="29.5703125" style="10" bestFit="1" customWidth="1"/>
    <col min="6601" max="6665" width="6.85546875" style="10" customWidth="1"/>
    <col min="6666" max="6854" width="9.140625" style="10"/>
    <col min="6855" max="6855" width="7.85546875" style="10" customWidth="1"/>
    <col min="6856" max="6856" width="29.5703125" style="10" bestFit="1" customWidth="1"/>
    <col min="6857" max="6921" width="6.85546875" style="10" customWidth="1"/>
    <col min="6922" max="7110" width="9.140625" style="10"/>
    <col min="7111" max="7111" width="7.85546875" style="10" customWidth="1"/>
    <col min="7112" max="7112" width="29.5703125" style="10" bestFit="1" customWidth="1"/>
    <col min="7113" max="7177" width="6.85546875" style="10" customWidth="1"/>
    <col min="7178" max="7366" width="9.140625" style="10"/>
    <col min="7367" max="7367" width="7.85546875" style="10" customWidth="1"/>
    <col min="7368" max="7368" width="29.5703125" style="10" bestFit="1" customWidth="1"/>
    <col min="7369" max="7433" width="6.85546875" style="10" customWidth="1"/>
    <col min="7434" max="7622" width="9.140625" style="10"/>
    <col min="7623" max="7623" width="7.85546875" style="10" customWidth="1"/>
    <col min="7624" max="7624" width="29.5703125" style="10" bestFit="1" customWidth="1"/>
    <col min="7625" max="7689" width="6.85546875" style="10" customWidth="1"/>
    <col min="7690" max="7878" width="9.140625" style="10"/>
    <col min="7879" max="7879" width="7.85546875" style="10" customWidth="1"/>
    <col min="7880" max="7880" width="29.5703125" style="10" bestFit="1" customWidth="1"/>
    <col min="7881" max="7945" width="6.85546875" style="10" customWidth="1"/>
    <col min="7946" max="8134" width="9.140625" style="10"/>
    <col min="8135" max="8135" width="7.85546875" style="10" customWidth="1"/>
    <col min="8136" max="8136" width="29.5703125" style="10" bestFit="1" customWidth="1"/>
    <col min="8137" max="8201" width="6.85546875" style="10" customWidth="1"/>
    <col min="8202" max="8390" width="9.140625" style="10"/>
    <col min="8391" max="8391" width="7.85546875" style="10" customWidth="1"/>
    <col min="8392" max="8392" width="29.5703125" style="10" bestFit="1" customWidth="1"/>
    <col min="8393" max="8457" width="6.85546875" style="10" customWidth="1"/>
    <col min="8458" max="8646" width="9.140625" style="10"/>
    <col min="8647" max="8647" width="7.85546875" style="10" customWidth="1"/>
    <col min="8648" max="8648" width="29.5703125" style="10" bestFit="1" customWidth="1"/>
    <col min="8649" max="8713" width="6.85546875" style="10" customWidth="1"/>
    <col min="8714" max="8902" width="9.140625" style="10"/>
    <col min="8903" max="8903" width="7.85546875" style="10" customWidth="1"/>
    <col min="8904" max="8904" width="29.5703125" style="10" bestFit="1" customWidth="1"/>
    <col min="8905" max="8969" width="6.85546875" style="10" customWidth="1"/>
    <col min="8970" max="9158" width="9.140625" style="10"/>
    <col min="9159" max="9159" width="7.85546875" style="10" customWidth="1"/>
    <col min="9160" max="9160" width="29.5703125" style="10" bestFit="1" customWidth="1"/>
    <col min="9161" max="9225" width="6.85546875" style="10" customWidth="1"/>
    <col min="9226" max="9414" width="9.140625" style="10"/>
    <col min="9415" max="9415" width="7.85546875" style="10" customWidth="1"/>
    <col min="9416" max="9416" width="29.5703125" style="10" bestFit="1" customWidth="1"/>
    <col min="9417" max="9481" width="6.85546875" style="10" customWidth="1"/>
    <col min="9482" max="9670" width="9.140625" style="10"/>
    <col min="9671" max="9671" width="7.85546875" style="10" customWidth="1"/>
    <col min="9672" max="9672" width="29.5703125" style="10" bestFit="1" customWidth="1"/>
    <col min="9673" max="9737" width="6.85546875" style="10" customWidth="1"/>
    <col min="9738" max="9926" width="9.140625" style="10"/>
    <col min="9927" max="9927" width="7.85546875" style="10" customWidth="1"/>
    <col min="9928" max="9928" width="29.5703125" style="10" bestFit="1" customWidth="1"/>
    <col min="9929" max="9993" width="6.85546875" style="10" customWidth="1"/>
    <col min="9994" max="10182" width="9.140625" style="10"/>
    <col min="10183" max="10183" width="7.85546875" style="10" customWidth="1"/>
    <col min="10184" max="10184" width="29.5703125" style="10" bestFit="1" customWidth="1"/>
    <col min="10185" max="10249" width="6.85546875" style="10" customWidth="1"/>
    <col min="10250" max="10438" width="9.140625" style="10"/>
    <col min="10439" max="10439" width="7.85546875" style="10" customWidth="1"/>
    <col min="10440" max="10440" width="29.5703125" style="10" bestFit="1" customWidth="1"/>
    <col min="10441" max="10505" width="6.85546875" style="10" customWidth="1"/>
    <col min="10506" max="10694" width="9.140625" style="10"/>
    <col min="10695" max="10695" width="7.85546875" style="10" customWidth="1"/>
    <col min="10696" max="10696" width="29.5703125" style="10" bestFit="1" customWidth="1"/>
    <col min="10697" max="10761" width="6.85546875" style="10" customWidth="1"/>
    <col min="10762" max="10950" width="9.140625" style="10"/>
    <col min="10951" max="10951" width="7.85546875" style="10" customWidth="1"/>
    <col min="10952" max="10952" width="29.5703125" style="10" bestFit="1" customWidth="1"/>
    <col min="10953" max="11017" width="6.85546875" style="10" customWidth="1"/>
    <col min="11018" max="11206" width="9.140625" style="10"/>
    <col min="11207" max="11207" width="7.85546875" style="10" customWidth="1"/>
    <col min="11208" max="11208" width="29.5703125" style="10" bestFit="1" customWidth="1"/>
    <col min="11209" max="11273" width="6.85546875" style="10" customWidth="1"/>
    <col min="11274" max="11462" width="9.140625" style="10"/>
    <col min="11463" max="11463" width="7.85546875" style="10" customWidth="1"/>
    <col min="11464" max="11464" width="29.5703125" style="10" bestFit="1" customWidth="1"/>
    <col min="11465" max="11529" width="6.85546875" style="10" customWidth="1"/>
    <col min="11530" max="11718" width="9.140625" style="10"/>
    <col min="11719" max="11719" width="7.85546875" style="10" customWidth="1"/>
    <col min="11720" max="11720" width="29.5703125" style="10" bestFit="1" customWidth="1"/>
    <col min="11721" max="11785" width="6.85546875" style="10" customWidth="1"/>
    <col min="11786" max="11974" width="9.140625" style="10"/>
    <col min="11975" max="11975" width="7.85546875" style="10" customWidth="1"/>
    <col min="11976" max="11976" width="29.5703125" style="10" bestFit="1" customWidth="1"/>
    <col min="11977" max="12041" width="6.85546875" style="10" customWidth="1"/>
    <col min="12042" max="12230" width="9.140625" style="10"/>
    <col min="12231" max="12231" width="7.85546875" style="10" customWidth="1"/>
    <col min="12232" max="12232" width="29.5703125" style="10" bestFit="1" customWidth="1"/>
    <col min="12233" max="12297" width="6.85546875" style="10" customWidth="1"/>
    <col min="12298" max="12486" width="9.140625" style="10"/>
    <col min="12487" max="12487" width="7.85546875" style="10" customWidth="1"/>
    <col min="12488" max="12488" width="29.5703125" style="10" bestFit="1" customWidth="1"/>
    <col min="12489" max="12553" width="6.85546875" style="10" customWidth="1"/>
    <col min="12554" max="12742" width="9.140625" style="10"/>
    <col min="12743" max="12743" width="7.85546875" style="10" customWidth="1"/>
    <col min="12744" max="12744" width="29.5703125" style="10" bestFit="1" customWidth="1"/>
    <col min="12745" max="12809" width="6.85546875" style="10" customWidth="1"/>
    <col min="12810" max="12998" width="9.140625" style="10"/>
    <col min="12999" max="12999" width="7.85546875" style="10" customWidth="1"/>
    <col min="13000" max="13000" width="29.5703125" style="10" bestFit="1" customWidth="1"/>
    <col min="13001" max="13065" width="6.85546875" style="10" customWidth="1"/>
    <col min="13066" max="13254" width="9.140625" style="10"/>
    <col min="13255" max="13255" width="7.85546875" style="10" customWidth="1"/>
    <col min="13256" max="13256" width="29.5703125" style="10" bestFit="1" customWidth="1"/>
    <col min="13257" max="13321" width="6.85546875" style="10" customWidth="1"/>
    <col min="13322" max="13510" width="9.140625" style="10"/>
    <col min="13511" max="13511" width="7.85546875" style="10" customWidth="1"/>
    <col min="13512" max="13512" width="29.5703125" style="10" bestFit="1" customWidth="1"/>
    <col min="13513" max="13577" width="6.85546875" style="10" customWidth="1"/>
    <col min="13578" max="13766" width="9.140625" style="10"/>
    <col min="13767" max="13767" width="7.85546875" style="10" customWidth="1"/>
    <col min="13768" max="13768" width="29.5703125" style="10" bestFit="1" customWidth="1"/>
    <col min="13769" max="13833" width="6.85546875" style="10" customWidth="1"/>
    <col min="13834" max="14022" width="9.140625" style="10"/>
    <col min="14023" max="14023" width="7.85546875" style="10" customWidth="1"/>
    <col min="14024" max="14024" width="29.5703125" style="10" bestFit="1" customWidth="1"/>
    <col min="14025" max="14089" width="6.85546875" style="10" customWidth="1"/>
    <col min="14090" max="14278" width="9.140625" style="10"/>
    <col min="14279" max="14279" width="7.85546875" style="10" customWidth="1"/>
    <col min="14280" max="14280" width="29.5703125" style="10" bestFit="1" customWidth="1"/>
    <col min="14281" max="14345" width="6.85546875" style="10" customWidth="1"/>
    <col min="14346" max="14534" width="9.140625" style="10"/>
    <col min="14535" max="14535" width="7.85546875" style="10" customWidth="1"/>
    <col min="14536" max="14536" width="29.5703125" style="10" bestFit="1" customWidth="1"/>
    <col min="14537" max="14601" width="6.85546875" style="10" customWidth="1"/>
    <col min="14602" max="14790" width="9.140625" style="10"/>
    <col min="14791" max="14791" width="7.85546875" style="10" customWidth="1"/>
    <col min="14792" max="14792" width="29.5703125" style="10" bestFit="1" customWidth="1"/>
    <col min="14793" max="14857" width="6.85546875" style="10" customWidth="1"/>
    <col min="14858" max="15046" width="9.140625" style="10"/>
    <col min="15047" max="15047" width="7.85546875" style="10" customWidth="1"/>
    <col min="15048" max="15048" width="29.5703125" style="10" bestFit="1" customWidth="1"/>
    <col min="15049" max="15113" width="6.85546875" style="10" customWidth="1"/>
    <col min="15114" max="15302" width="9.140625" style="10"/>
    <col min="15303" max="15303" width="7.85546875" style="10" customWidth="1"/>
    <col min="15304" max="15304" width="29.5703125" style="10" bestFit="1" customWidth="1"/>
    <col min="15305" max="15369" width="6.85546875" style="10" customWidth="1"/>
    <col min="15370" max="15558" width="9.140625" style="10"/>
    <col min="15559" max="15559" width="7.85546875" style="10" customWidth="1"/>
    <col min="15560" max="15560" width="29.5703125" style="10" bestFit="1" customWidth="1"/>
    <col min="15561" max="15625" width="6.85546875" style="10" customWidth="1"/>
    <col min="15626" max="15814" width="9.140625" style="10"/>
    <col min="15815" max="15815" width="7.85546875" style="10" customWidth="1"/>
    <col min="15816" max="15816" width="29.5703125" style="10" bestFit="1" customWidth="1"/>
    <col min="15817" max="15881" width="6.85546875" style="10" customWidth="1"/>
    <col min="15882" max="16070" width="9.140625" style="10"/>
    <col min="16071" max="16071" width="7.85546875" style="10" customWidth="1"/>
    <col min="16072" max="16072" width="29.5703125" style="10" bestFit="1" customWidth="1"/>
    <col min="16073" max="16137" width="6.85546875" style="10" customWidth="1"/>
    <col min="16138" max="16384" width="9.140625" style="10"/>
  </cols>
  <sheetData>
    <row r="1" spans="1:9" ht="21.75" customHeight="1" x14ac:dyDescent="0.2">
      <c r="B1" s="1" t="s">
        <v>34</v>
      </c>
      <c r="C1" s="7"/>
    </row>
    <row r="2" spans="1:9" s="13" customFormat="1" ht="14.25" customHeight="1" x14ac:dyDescent="0.25">
      <c r="B2" s="38" t="s">
        <v>35</v>
      </c>
      <c r="C2" s="40" t="s">
        <v>36</v>
      </c>
      <c r="D2" s="30" t="s">
        <v>202</v>
      </c>
      <c r="E2" s="30" t="s">
        <v>3</v>
      </c>
      <c r="F2" s="30" t="s">
        <v>4</v>
      </c>
      <c r="G2" s="30" t="s">
        <v>5</v>
      </c>
      <c r="H2" s="30" t="s">
        <v>6</v>
      </c>
      <c r="I2" s="30" t="s">
        <v>7</v>
      </c>
    </row>
    <row r="3" spans="1:9" s="13" customFormat="1" ht="14.25" customHeight="1" x14ac:dyDescent="0.2">
      <c r="A3" s="13" t="s">
        <v>170</v>
      </c>
      <c r="B3" s="39"/>
      <c r="C3" s="41"/>
      <c r="D3" s="53" t="s">
        <v>8</v>
      </c>
      <c r="E3" s="14" t="s">
        <v>8</v>
      </c>
      <c r="F3" s="14" t="s">
        <v>8</v>
      </c>
      <c r="G3" s="14" t="s">
        <v>8</v>
      </c>
      <c r="H3" s="14" t="s">
        <v>8</v>
      </c>
      <c r="I3" s="14" t="s">
        <v>8</v>
      </c>
    </row>
    <row r="4" spans="1:9" x14ac:dyDescent="0.2">
      <c r="A4" s="10">
        <f>LEN(B4)</f>
        <v>27</v>
      </c>
      <c r="B4" s="8" t="s">
        <v>28</v>
      </c>
      <c r="C4" s="6"/>
      <c r="D4" s="54"/>
      <c r="E4" s="22"/>
      <c r="F4" s="22"/>
      <c r="G4" s="22"/>
      <c r="H4" s="22"/>
      <c r="I4" s="22"/>
    </row>
    <row r="5" spans="1:9" x14ac:dyDescent="0.2">
      <c r="A5" s="10">
        <f t="shared" ref="A5:A57" si="0">LEN(B5)</f>
        <v>3</v>
      </c>
      <c r="B5" s="21">
        <v>100</v>
      </c>
      <c r="C5" s="4" t="s">
        <v>37</v>
      </c>
      <c r="D5" s="54">
        <v>1.2909999999999999</v>
      </c>
      <c r="E5" s="22">
        <v>1.3169999999999999</v>
      </c>
      <c r="F5" s="22">
        <v>1.3759999999999999</v>
      </c>
      <c r="G5" s="22">
        <v>1.3029999999999999</v>
      </c>
      <c r="H5" s="22">
        <v>1.3089999999999999</v>
      </c>
      <c r="I5" s="22">
        <v>1.34</v>
      </c>
    </row>
    <row r="6" spans="1:9" x14ac:dyDescent="0.2">
      <c r="A6" s="10">
        <f t="shared" si="0"/>
        <v>3</v>
      </c>
      <c r="B6" s="21">
        <v>101</v>
      </c>
      <c r="C6" s="4" t="s">
        <v>38</v>
      </c>
      <c r="D6" s="54">
        <v>8.2000000000000003E-2</v>
      </c>
      <c r="E6" s="22">
        <v>8.4000000000000005E-2</v>
      </c>
      <c r="F6" s="22">
        <v>8.7999999999999995E-2</v>
      </c>
      <c r="G6" s="22">
        <v>8.5999999999999993E-2</v>
      </c>
      <c r="H6" s="22">
        <v>8.7999999999999995E-2</v>
      </c>
      <c r="I6" s="22">
        <v>9.0999999999999998E-2</v>
      </c>
    </row>
    <row r="7" spans="1:9" x14ac:dyDescent="0.2">
      <c r="A7" s="10">
        <f t="shared" si="0"/>
        <v>3</v>
      </c>
      <c r="B7" s="21">
        <v>102</v>
      </c>
      <c r="C7" s="4" t="s">
        <v>39</v>
      </c>
      <c r="D7" s="54">
        <v>1.7999999999999999E-2</v>
      </c>
      <c r="E7" s="22">
        <v>1.7999999999999999E-2</v>
      </c>
      <c r="F7" s="22">
        <v>1.9E-2</v>
      </c>
      <c r="G7" s="22">
        <v>1.9E-2</v>
      </c>
      <c r="H7" s="22">
        <v>1.9E-2</v>
      </c>
      <c r="I7" s="22">
        <v>1.9E-2</v>
      </c>
    </row>
    <row r="8" spans="1:9" x14ac:dyDescent="0.2">
      <c r="A8" s="10">
        <f t="shared" si="0"/>
        <v>3</v>
      </c>
      <c r="B8" s="21">
        <v>103</v>
      </c>
      <c r="C8" s="4" t="s">
        <v>40</v>
      </c>
      <c r="D8" s="54">
        <v>0.13700000000000001</v>
      </c>
      <c r="E8" s="22">
        <v>0.14000000000000001</v>
      </c>
      <c r="F8" s="22">
        <v>0.14599999999999999</v>
      </c>
      <c r="G8" s="22">
        <v>0.14299999999999999</v>
      </c>
      <c r="H8" s="22">
        <v>0.14599999999999999</v>
      </c>
      <c r="I8" s="22">
        <v>0.14199999999999999</v>
      </c>
    </row>
    <row r="9" spans="1:9" x14ac:dyDescent="0.2">
      <c r="A9" s="10">
        <f t="shared" si="0"/>
        <v>3</v>
      </c>
      <c r="B9" s="21">
        <v>104</v>
      </c>
      <c r="C9" s="4" t="s">
        <v>41</v>
      </c>
      <c r="D9" s="54">
        <v>0.95899999999999996</v>
      </c>
      <c r="E9" s="22">
        <v>0.97799999999999998</v>
      </c>
      <c r="F9" s="22">
        <v>1.022</v>
      </c>
      <c r="G9" s="22">
        <v>1.048</v>
      </c>
      <c r="H9" s="22">
        <v>1.0720000000000001</v>
      </c>
      <c r="I9" s="22">
        <v>1.111</v>
      </c>
    </row>
    <row r="10" spans="1:9" x14ac:dyDescent="0.2">
      <c r="A10" s="10">
        <f t="shared" si="0"/>
        <v>3</v>
      </c>
      <c r="B10" s="21">
        <v>105</v>
      </c>
      <c r="C10" s="4" t="s">
        <v>42</v>
      </c>
      <c r="D10" s="54">
        <v>0.83299999999999996</v>
      </c>
      <c r="E10" s="22">
        <v>0.85099999999999998</v>
      </c>
      <c r="F10" s="22">
        <v>0.89</v>
      </c>
      <c r="G10" s="22">
        <v>0.872</v>
      </c>
      <c r="H10" s="22">
        <v>0.89400000000000002</v>
      </c>
      <c r="I10" s="22">
        <v>0.93799999999999994</v>
      </c>
    </row>
    <row r="11" spans="1:9" x14ac:dyDescent="0.2">
      <c r="A11" s="10">
        <f t="shared" si="0"/>
        <v>3</v>
      </c>
      <c r="B11" s="21">
        <v>106</v>
      </c>
      <c r="C11" s="4" t="s">
        <v>43</v>
      </c>
      <c r="D11" s="54">
        <v>0.997</v>
      </c>
      <c r="E11" s="22">
        <v>1.016</v>
      </c>
      <c r="F11" s="22">
        <v>1.0620000000000001</v>
      </c>
      <c r="G11" s="22">
        <v>1.042</v>
      </c>
      <c r="H11" s="22">
        <v>1.0660000000000001</v>
      </c>
      <c r="I11" s="22">
        <v>1.119</v>
      </c>
    </row>
    <row r="12" spans="1:9" x14ac:dyDescent="0.2">
      <c r="A12" s="10">
        <f t="shared" si="0"/>
        <v>3</v>
      </c>
      <c r="B12" s="21">
        <v>107</v>
      </c>
      <c r="C12" s="4" t="s">
        <v>44</v>
      </c>
      <c r="D12" s="54">
        <v>7.2999999999999995E-2</v>
      </c>
      <c r="E12" s="22">
        <v>7.3999999999999996E-2</v>
      </c>
      <c r="F12" s="22">
        <v>7.6999999999999999E-2</v>
      </c>
      <c r="G12" s="22">
        <v>7.5999999999999998E-2</v>
      </c>
      <c r="H12" s="22">
        <v>0.10100000000000001</v>
      </c>
      <c r="I12" s="22">
        <v>0.107</v>
      </c>
    </row>
    <row r="13" spans="1:9" x14ac:dyDescent="0.2">
      <c r="A13" s="10">
        <f t="shared" si="0"/>
        <v>3</v>
      </c>
      <c r="B13" s="21">
        <v>108</v>
      </c>
      <c r="C13" s="4" t="s">
        <v>45</v>
      </c>
      <c r="D13" s="54">
        <v>0.153</v>
      </c>
      <c r="E13" s="22">
        <v>0.157</v>
      </c>
      <c r="F13" s="22">
        <v>0.152</v>
      </c>
      <c r="G13" s="22">
        <v>0.153</v>
      </c>
      <c r="H13" s="22">
        <v>0.159</v>
      </c>
      <c r="I13" s="22">
        <v>0.16200000000000001</v>
      </c>
    </row>
    <row r="14" spans="1:9" x14ac:dyDescent="0.2">
      <c r="A14" s="10">
        <f t="shared" si="0"/>
        <v>3</v>
      </c>
      <c r="B14" s="21">
        <v>109</v>
      </c>
      <c r="C14" s="4" t="s">
        <v>46</v>
      </c>
      <c r="D14" s="54">
        <v>6.4000000000000001E-2</v>
      </c>
      <c r="E14" s="22">
        <v>6.5000000000000002E-2</v>
      </c>
      <c r="F14" s="22">
        <v>7.1999999999999995E-2</v>
      </c>
      <c r="G14" s="22">
        <v>7.2999999999999995E-2</v>
      </c>
      <c r="H14" s="22">
        <v>7.5999999999999998E-2</v>
      </c>
      <c r="I14" s="22">
        <v>7.5999999999999998E-2</v>
      </c>
    </row>
    <row r="15" spans="1:9" x14ac:dyDescent="0.2">
      <c r="A15" s="10">
        <f t="shared" si="0"/>
        <v>3</v>
      </c>
      <c r="B15" s="21">
        <v>110</v>
      </c>
      <c r="C15" s="4" t="s">
        <v>47</v>
      </c>
      <c r="D15" s="54">
        <v>0.52200000000000002</v>
      </c>
      <c r="E15" s="22">
        <v>0.48099999999999998</v>
      </c>
      <c r="F15" s="22">
        <v>0.47899999999999998</v>
      </c>
      <c r="G15" s="22">
        <v>0.45900000000000002</v>
      </c>
      <c r="H15" s="22">
        <v>0.46600000000000003</v>
      </c>
      <c r="I15" s="22">
        <v>0.48899999999999999</v>
      </c>
    </row>
    <row r="16" spans="1:9" x14ac:dyDescent="0.2">
      <c r="A16" s="10">
        <f t="shared" si="0"/>
        <v>3</v>
      </c>
      <c r="B16" s="21">
        <v>111</v>
      </c>
      <c r="C16" s="4" t="s">
        <v>48</v>
      </c>
      <c r="D16" s="54">
        <v>1.3580000000000001</v>
      </c>
      <c r="E16" s="22">
        <v>1.252</v>
      </c>
      <c r="F16" s="22">
        <v>1.246</v>
      </c>
      <c r="G16" s="22">
        <v>1.155</v>
      </c>
      <c r="H16" s="22">
        <v>1.1739999999999999</v>
      </c>
      <c r="I16" s="22">
        <v>1.1779999999999999</v>
      </c>
    </row>
    <row r="17" spans="1:9" x14ac:dyDescent="0.2">
      <c r="A17" s="10">
        <f t="shared" si="0"/>
        <v>3</v>
      </c>
      <c r="B17" s="21">
        <v>112</v>
      </c>
      <c r="C17" s="4" t="s">
        <v>49</v>
      </c>
      <c r="D17" s="54">
        <v>0.69099999999999995</v>
      </c>
      <c r="E17" s="22">
        <v>0.63700000000000001</v>
      </c>
      <c r="F17" s="22">
        <v>0.63400000000000001</v>
      </c>
      <c r="G17" s="22">
        <v>0.63100000000000001</v>
      </c>
      <c r="H17" s="22">
        <v>0.64100000000000001</v>
      </c>
      <c r="I17" s="22">
        <v>0.61599999999999999</v>
      </c>
    </row>
    <row r="18" spans="1:9" x14ac:dyDescent="0.2">
      <c r="A18" s="10">
        <f t="shared" si="0"/>
        <v>3</v>
      </c>
      <c r="B18" s="21">
        <v>113</v>
      </c>
      <c r="C18" s="4" t="s">
        <v>50</v>
      </c>
      <c r="D18" s="54">
        <v>1.8660000000000001</v>
      </c>
      <c r="E18" s="22">
        <v>1.7190000000000001</v>
      </c>
      <c r="F18" s="22">
        <v>1.7110000000000001</v>
      </c>
      <c r="G18" s="22">
        <v>1.6539999999999999</v>
      </c>
      <c r="H18" s="22">
        <v>1.681</v>
      </c>
      <c r="I18" s="22">
        <v>1.5529999999999999</v>
      </c>
    </row>
    <row r="19" spans="1:9" x14ac:dyDescent="0.2">
      <c r="A19" s="10">
        <f t="shared" si="0"/>
        <v>3</v>
      </c>
      <c r="B19" s="21">
        <v>120</v>
      </c>
      <c r="C19" s="4" t="s">
        <v>51</v>
      </c>
      <c r="D19" s="54">
        <v>0.115</v>
      </c>
      <c r="E19" s="22">
        <v>0.126</v>
      </c>
      <c r="F19" s="22">
        <v>0.154</v>
      </c>
      <c r="G19" s="22">
        <v>0.14499999999999999</v>
      </c>
      <c r="H19" s="22">
        <v>0.14799999999999999</v>
      </c>
      <c r="I19" s="22">
        <v>0.14499999999999999</v>
      </c>
    </row>
    <row r="20" spans="1:9" x14ac:dyDescent="0.2">
      <c r="A20" s="10">
        <f t="shared" si="0"/>
        <v>3</v>
      </c>
      <c r="B20" s="21">
        <v>121</v>
      </c>
      <c r="C20" s="4" t="s">
        <v>52</v>
      </c>
      <c r="D20" s="54">
        <v>8.6999999999999994E-2</v>
      </c>
      <c r="E20" s="22">
        <v>8.3000000000000004E-2</v>
      </c>
      <c r="F20" s="22">
        <v>4.5999999999999999E-2</v>
      </c>
      <c r="G20" s="22">
        <v>4.2999999999999997E-2</v>
      </c>
      <c r="H20" s="22">
        <v>4.3999999999999997E-2</v>
      </c>
      <c r="I20" s="22">
        <v>4.5999999999999999E-2</v>
      </c>
    </row>
    <row r="21" spans="1:9" x14ac:dyDescent="0.2">
      <c r="A21" s="10">
        <f t="shared" si="0"/>
        <v>3</v>
      </c>
      <c r="B21" s="21">
        <v>122</v>
      </c>
      <c r="C21" s="4" t="s">
        <v>53</v>
      </c>
      <c r="D21" s="54">
        <v>7.2999999999999995E-2</v>
      </c>
      <c r="E21" s="22">
        <v>6.9000000000000006E-2</v>
      </c>
      <c r="F21" s="22">
        <v>3.9E-2</v>
      </c>
      <c r="G21" s="22">
        <v>3.6999999999999998E-2</v>
      </c>
      <c r="H21" s="22">
        <v>3.6999999999999998E-2</v>
      </c>
      <c r="I21" s="22">
        <v>0.04</v>
      </c>
    </row>
    <row r="22" spans="1:9" x14ac:dyDescent="0.2">
      <c r="A22" s="10">
        <f t="shared" si="0"/>
        <v>3</v>
      </c>
      <c r="B22" s="21">
        <v>123</v>
      </c>
      <c r="C22" s="4" t="s">
        <v>54</v>
      </c>
      <c r="D22" s="54">
        <v>0.374</v>
      </c>
      <c r="E22" s="22">
        <v>0.35399999999999998</v>
      </c>
      <c r="F22" s="22">
        <v>0.375</v>
      </c>
      <c r="G22" s="22">
        <v>0.36</v>
      </c>
      <c r="H22" s="22">
        <v>0.36699999999999999</v>
      </c>
      <c r="I22" s="22">
        <v>0.34899999999999998</v>
      </c>
    </row>
    <row r="23" spans="1:9" x14ac:dyDescent="0.2">
      <c r="A23" s="10">
        <f t="shared" si="0"/>
        <v>3</v>
      </c>
      <c r="B23" s="21">
        <v>124</v>
      </c>
      <c r="C23" s="4" t="s">
        <v>55</v>
      </c>
      <c r="D23" s="54">
        <v>0.246</v>
      </c>
      <c r="E23" s="22">
        <v>0.216</v>
      </c>
      <c r="F23" s="22">
        <v>0.245</v>
      </c>
      <c r="G23" s="22">
        <v>0.222</v>
      </c>
      <c r="H23" s="22">
        <v>0.22600000000000001</v>
      </c>
      <c r="I23" s="22">
        <v>0.21299999999999999</v>
      </c>
    </row>
    <row r="24" spans="1:9" x14ac:dyDescent="0.2">
      <c r="A24" s="10">
        <f t="shared" si="0"/>
        <v>3</v>
      </c>
      <c r="B24" s="21">
        <v>130</v>
      </c>
      <c r="C24" s="4" t="s">
        <v>56</v>
      </c>
      <c r="D24" s="54">
        <v>0.24299999999999999</v>
      </c>
      <c r="E24" s="22">
        <v>0.245</v>
      </c>
      <c r="F24" s="22">
        <v>0.247</v>
      </c>
      <c r="G24" s="22">
        <v>0.24199999999999999</v>
      </c>
      <c r="H24" s="22">
        <v>0.251</v>
      </c>
      <c r="I24" s="22">
        <v>0.23300000000000001</v>
      </c>
    </row>
    <row r="25" spans="1:9" x14ac:dyDescent="0.2">
      <c r="A25" s="10">
        <f t="shared" si="0"/>
        <v>3</v>
      </c>
      <c r="B25" s="21">
        <v>131</v>
      </c>
      <c r="C25" s="4" t="s">
        <v>57</v>
      </c>
      <c r="D25" s="54">
        <v>0.24399999999999999</v>
      </c>
      <c r="E25" s="22">
        <v>0.246</v>
      </c>
      <c r="F25" s="22">
        <v>0.247</v>
      </c>
      <c r="G25" s="22">
        <v>0.24199999999999999</v>
      </c>
      <c r="H25" s="22">
        <v>0.251</v>
      </c>
      <c r="I25" s="22">
        <v>0.246</v>
      </c>
    </row>
    <row r="26" spans="1:9" x14ac:dyDescent="0.2">
      <c r="A26" s="10">
        <f t="shared" si="0"/>
        <v>3</v>
      </c>
      <c r="B26" s="21">
        <v>132</v>
      </c>
      <c r="C26" s="4" t="s">
        <v>58</v>
      </c>
      <c r="D26" s="54">
        <v>1.1919999999999999</v>
      </c>
      <c r="E26" s="22">
        <v>1.143</v>
      </c>
      <c r="F26" s="22">
        <v>1.0660000000000001</v>
      </c>
      <c r="G26" s="22">
        <v>1.018</v>
      </c>
      <c r="H26" s="22">
        <v>1.028</v>
      </c>
      <c r="I26" s="22">
        <v>1.0389999999999999</v>
      </c>
    </row>
    <row r="27" spans="1:9" x14ac:dyDescent="0.2">
      <c r="A27" s="10">
        <f t="shared" si="0"/>
        <v>3</v>
      </c>
      <c r="B27" s="21">
        <v>133</v>
      </c>
      <c r="C27" s="4" t="s">
        <v>59</v>
      </c>
      <c r="D27" s="54">
        <v>0.56999999999999995</v>
      </c>
      <c r="E27" s="22">
        <v>0.64500000000000002</v>
      </c>
      <c r="F27" s="22">
        <v>0.68500000000000005</v>
      </c>
      <c r="G27" s="22">
        <v>0.68400000000000005</v>
      </c>
      <c r="H27" s="22">
        <v>0.72199999999999998</v>
      </c>
      <c r="I27" s="22">
        <v>0.73499999999999999</v>
      </c>
    </row>
    <row r="28" spans="1:9" x14ac:dyDescent="0.2">
      <c r="A28" s="10">
        <f t="shared" si="0"/>
        <v>3</v>
      </c>
      <c r="B28" s="21">
        <v>134</v>
      </c>
      <c r="C28" s="4" t="s">
        <v>60</v>
      </c>
      <c r="D28" s="54">
        <v>0.309</v>
      </c>
      <c r="E28" s="22">
        <v>0.311</v>
      </c>
      <c r="F28" s="22">
        <v>0.313</v>
      </c>
      <c r="G28" s="22">
        <v>0.307</v>
      </c>
      <c r="H28" s="22">
        <v>0.31900000000000001</v>
      </c>
      <c r="I28" s="22">
        <v>0.318</v>
      </c>
    </row>
    <row r="29" spans="1:9" x14ac:dyDescent="0.2">
      <c r="A29" s="10">
        <f t="shared" si="0"/>
        <v>3</v>
      </c>
      <c r="B29" s="21">
        <v>135</v>
      </c>
      <c r="C29" s="4" t="s">
        <v>61</v>
      </c>
      <c r="D29" s="54">
        <v>0.45400000000000001</v>
      </c>
      <c r="E29" s="22">
        <v>0.35899999999999999</v>
      </c>
      <c r="F29" s="22">
        <v>0.33</v>
      </c>
      <c r="G29" s="22">
        <v>0.33200000000000002</v>
      </c>
      <c r="H29" s="22">
        <v>0.35199999999999998</v>
      </c>
      <c r="I29" s="22">
        <v>0.27900000000000003</v>
      </c>
    </row>
    <row r="30" spans="1:9" x14ac:dyDescent="0.2">
      <c r="A30" s="10">
        <f t="shared" si="0"/>
        <v>3</v>
      </c>
      <c r="B30" s="21">
        <v>136</v>
      </c>
      <c r="C30" s="4" t="s">
        <v>62</v>
      </c>
      <c r="D30" s="54">
        <v>0.58799999999999997</v>
      </c>
      <c r="E30" s="22">
        <v>0.58099999999999996</v>
      </c>
      <c r="F30" s="22">
        <v>0.57999999999999996</v>
      </c>
      <c r="G30" s="22">
        <v>0.60099999999999998</v>
      </c>
      <c r="H30" s="22">
        <v>0.64300000000000002</v>
      </c>
      <c r="I30" s="22">
        <v>0.63500000000000001</v>
      </c>
    </row>
    <row r="31" spans="1:9" x14ac:dyDescent="0.2">
      <c r="A31" s="10">
        <f t="shared" si="0"/>
        <v>3</v>
      </c>
      <c r="B31" s="21">
        <v>137</v>
      </c>
      <c r="C31" s="4" t="s">
        <v>63</v>
      </c>
      <c r="D31" s="54">
        <v>0.23599999999999999</v>
      </c>
      <c r="E31" s="22">
        <v>0.215</v>
      </c>
      <c r="F31" s="22">
        <v>0.24199999999999999</v>
      </c>
      <c r="G31" s="22">
        <v>0.23100000000000001</v>
      </c>
      <c r="H31" s="22">
        <v>0.25</v>
      </c>
      <c r="I31" s="22">
        <v>0.26500000000000001</v>
      </c>
    </row>
    <row r="32" spans="1:9" x14ac:dyDescent="0.2">
      <c r="A32" s="10">
        <f t="shared" si="0"/>
        <v>3</v>
      </c>
      <c r="B32" s="21">
        <v>138</v>
      </c>
      <c r="C32" s="4" t="s">
        <v>64</v>
      </c>
      <c r="D32" s="54">
        <v>0.56599999999999995</v>
      </c>
      <c r="E32" s="22">
        <v>0.55600000000000005</v>
      </c>
      <c r="F32" s="22">
        <v>0.61099999999999999</v>
      </c>
      <c r="G32" s="22">
        <v>0.61599999999999999</v>
      </c>
      <c r="H32" s="22">
        <v>0.65700000000000003</v>
      </c>
      <c r="I32" s="22">
        <v>0.65600000000000003</v>
      </c>
    </row>
    <row r="33" spans="1:9" x14ac:dyDescent="0.2">
      <c r="A33" s="10">
        <f t="shared" si="0"/>
        <v>3</v>
      </c>
      <c r="B33" s="21">
        <v>139</v>
      </c>
      <c r="C33" s="4" t="s">
        <v>65</v>
      </c>
      <c r="D33" s="54">
        <v>0.251</v>
      </c>
      <c r="E33" s="22">
        <v>0.25</v>
      </c>
      <c r="F33" s="22">
        <v>0.248</v>
      </c>
      <c r="G33" s="22">
        <v>0.23899999999999999</v>
      </c>
      <c r="H33" s="22">
        <v>0.25900000000000001</v>
      </c>
      <c r="I33" s="22">
        <v>0.25600000000000001</v>
      </c>
    </row>
    <row r="34" spans="1:9" x14ac:dyDescent="0.2">
      <c r="A34" s="10">
        <f t="shared" si="0"/>
        <v>3</v>
      </c>
      <c r="B34" s="21">
        <v>140</v>
      </c>
      <c r="C34" s="4" t="s">
        <v>66</v>
      </c>
      <c r="D34" s="54">
        <v>0.35699999999999998</v>
      </c>
      <c r="E34" s="22">
        <v>0.36399999999999999</v>
      </c>
      <c r="F34" s="22">
        <v>0.33100000000000002</v>
      </c>
      <c r="G34" s="22">
        <v>0.32400000000000001</v>
      </c>
      <c r="H34" s="22">
        <v>0.32800000000000001</v>
      </c>
      <c r="I34" s="22">
        <v>0.35</v>
      </c>
    </row>
    <row r="35" spans="1:9" x14ac:dyDescent="0.2">
      <c r="A35" s="10">
        <f t="shared" si="0"/>
        <v>3</v>
      </c>
      <c r="B35" s="21">
        <v>141</v>
      </c>
      <c r="C35" s="4" t="s">
        <v>67</v>
      </c>
      <c r="D35" s="54">
        <v>1.002</v>
      </c>
      <c r="E35" s="22">
        <v>1.022</v>
      </c>
      <c r="F35" s="22">
        <v>1.0209999999999999</v>
      </c>
      <c r="G35" s="22">
        <v>1.0329999999999999</v>
      </c>
      <c r="H35" s="22">
        <v>1.071</v>
      </c>
      <c r="I35" s="22">
        <v>1.1759999999999999</v>
      </c>
    </row>
    <row r="36" spans="1:9" x14ac:dyDescent="0.2">
      <c r="A36" s="10">
        <f t="shared" si="0"/>
        <v>3</v>
      </c>
      <c r="B36" s="21">
        <v>142</v>
      </c>
      <c r="C36" s="4" t="s">
        <v>68</v>
      </c>
      <c r="D36" s="54">
        <v>1.177</v>
      </c>
      <c r="E36" s="22">
        <v>1.2330000000000001</v>
      </c>
      <c r="F36" s="22">
        <v>1.226</v>
      </c>
      <c r="G36" s="22">
        <v>1.2130000000000001</v>
      </c>
      <c r="H36" s="22">
        <v>1.2509999999999999</v>
      </c>
      <c r="I36" s="22">
        <v>1.2709999999999999</v>
      </c>
    </row>
    <row r="37" spans="1:9" x14ac:dyDescent="0.2">
      <c r="A37" s="10">
        <f t="shared" si="0"/>
        <v>3</v>
      </c>
      <c r="B37" s="21">
        <v>143</v>
      </c>
      <c r="C37" s="4" t="s">
        <v>69</v>
      </c>
      <c r="D37" s="54">
        <v>0.70599999999999996</v>
      </c>
      <c r="E37" s="22">
        <v>0.746</v>
      </c>
      <c r="F37" s="22">
        <v>0.73699999999999999</v>
      </c>
      <c r="G37" s="22">
        <v>0.62</v>
      </c>
      <c r="H37" s="22">
        <v>0.69099999999999995</v>
      </c>
      <c r="I37" s="22">
        <v>0.65700000000000003</v>
      </c>
    </row>
    <row r="38" spans="1:9" x14ac:dyDescent="0.2">
      <c r="A38" s="10">
        <f t="shared" si="0"/>
        <v>3</v>
      </c>
      <c r="B38" s="21">
        <v>144</v>
      </c>
      <c r="C38" s="4" t="s">
        <v>70</v>
      </c>
      <c r="D38" s="54">
        <v>0.29799999999999999</v>
      </c>
      <c r="E38" s="22">
        <v>0.30399999999999999</v>
      </c>
      <c r="F38" s="22">
        <v>0.33400000000000002</v>
      </c>
      <c r="G38" s="22">
        <v>0.29599999999999999</v>
      </c>
      <c r="H38" s="22">
        <v>0.27600000000000002</v>
      </c>
      <c r="I38" s="22">
        <v>0.32300000000000001</v>
      </c>
    </row>
    <row r="39" spans="1:9" x14ac:dyDescent="0.2">
      <c r="A39" s="10">
        <f t="shared" si="0"/>
        <v>3</v>
      </c>
      <c r="B39" s="21">
        <v>145</v>
      </c>
      <c r="C39" s="4" t="s">
        <v>71</v>
      </c>
      <c r="D39" s="54">
        <v>6.4000000000000001E-2</v>
      </c>
      <c r="E39" s="22">
        <v>7.0000000000000007E-2</v>
      </c>
      <c r="F39" s="22">
        <v>7.0000000000000007E-2</v>
      </c>
      <c r="G39" s="22">
        <v>7.3999999999999996E-2</v>
      </c>
      <c r="H39" s="22">
        <v>7.9000000000000001E-2</v>
      </c>
      <c r="I39" s="22">
        <v>7.9000000000000001E-2</v>
      </c>
    </row>
    <row r="40" spans="1:9" x14ac:dyDescent="0.2">
      <c r="A40" s="10">
        <f t="shared" si="0"/>
        <v>3</v>
      </c>
      <c r="B40" s="21">
        <v>146</v>
      </c>
      <c r="C40" s="4" t="s">
        <v>72</v>
      </c>
      <c r="D40" s="54">
        <v>5.8999999999999997E-2</v>
      </c>
      <c r="E40" s="22">
        <v>0.06</v>
      </c>
      <c r="F40" s="22">
        <v>0.06</v>
      </c>
      <c r="G40" s="22">
        <v>5.3999999999999999E-2</v>
      </c>
      <c r="H40" s="22">
        <v>5.1999999999999998E-2</v>
      </c>
      <c r="I40" s="22">
        <v>5.2999999999999999E-2</v>
      </c>
    </row>
    <row r="41" spans="1:9" x14ac:dyDescent="0.2">
      <c r="A41" s="10">
        <f t="shared" si="0"/>
        <v>3</v>
      </c>
      <c r="B41" s="21">
        <v>147</v>
      </c>
      <c r="C41" s="4" t="s">
        <v>73</v>
      </c>
      <c r="D41" s="54">
        <v>0.19600000000000001</v>
      </c>
      <c r="E41" s="22">
        <v>0.20499999999999999</v>
      </c>
      <c r="F41" s="22">
        <v>0.21</v>
      </c>
      <c r="G41" s="22">
        <v>0.218</v>
      </c>
      <c r="H41" s="22">
        <v>0.224</v>
      </c>
      <c r="I41" s="22">
        <v>0.216</v>
      </c>
    </row>
    <row r="42" spans="1:9" x14ac:dyDescent="0.2">
      <c r="A42" s="10">
        <f t="shared" si="0"/>
        <v>3</v>
      </c>
      <c r="B42" s="21">
        <v>150</v>
      </c>
      <c r="C42" s="4" t="s">
        <v>74</v>
      </c>
      <c r="D42" s="54">
        <v>0.154</v>
      </c>
      <c r="E42" s="22">
        <v>0.16200000000000001</v>
      </c>
      <c r="F42" s="22">
        <v>0.16300000000000001</v>
      </c>
      <c r="G42" s="22">
        <v>0.161</v>
      </c>
      <c r="H42" s="22">
        <v>0.16400000000000001</v>
      </c>
      <c r="I42" s="22">
        <v>0.16400000000000001</v>
      </c>
    </row>
    <row r="43" spans="1:9" x14ac:dyDescent="0.2">
      <c r="A43" s="10">
        <f t="shared" si="0"/>
        <v>3</v>
      </c>
      <c r="B43" s="24">
        <v>151</v>
      </c>
      <c r="C43" s="25" t="s">
        <v>75</v>
      </c>
      <c r="D43" s="54">
        <v>0.22500000000000001</v>
      </c>
      <c r="E43" s="22">
        <v>0.24099999999999999</v>
      </c>
      <c r="F43" s="22">
        <v>0.23799999999999999</v>
      </c>
      <c r="G43" s="22">
        <v>0.23599999999999999</v>
      </c>
      <c r="H43" s="22">
        <v>0.23699999999999999</v>
      </c>
      <c r="I43" s="22">
        <v>0.247</v>
      </c>
    </row>
    <row r="44" spans="1:9" x14ac:dyDescent="0.2">
      <c r="A44" s="10">
        <f t="shared" si="0"/>
        <v>3</v>
      </c>
      <c r="B44" s="21">
        <v>152</v>
      </c>
      <c r="C44" s="4" t="s">
        <v>76</v>
      </c>
      <c r="D44" s="54">
        <v>0.48099999999999998</v>
      </c>
      <c r="E44" s="22">
        <v>0.51800000000000002</v>
      </c>
      <c r="F44" s="22">
        <v>0.51900000000000002</v>
      </c>
      <c r="G44" s="22">
        <v>0.51600000000000001</v>
      </c>
      <c r="H44" s="22">
        <v>0.52800000000000002</v>
      </c>
      <c r="I44" s="22">
        <v>0.48799999999999999</v>
      </c>
    </row>
    <row r="45" spans="1:9" x14ac:dyDescent="0.2">
      <c r="A45" s="10">
        <f t="shared" si="0"/>
        <v>3</v>
      </c>
      <c r="B45" s="21">
        <v>160</v>
      </c>
      <c r="C45" s="6" t="s">
        <v>77</v>
      </c>
      <c r="D45" s="54">
        <v>1.268</v>
      </c>
      <c r="E45" s="22">
        <v>1.246</v>
      </c>
      <c r="F45" s="22">
        <v>1.3859999999999999</v>
      </c>
      <c r="G45" s="22">
        <v>1.4339999999999999</v>
      </c>
      <c r="H45" s="22">
        <v>1.444</v>
      </c>
      <c r="I45" s="22">
        <v>1.5720000000000001</v>
      </c>
    </row>
    <row r="46" spans="1:9" x14ac:dyDescent="0.2">
      <c r="A46" s="10">
        <f t="shared" si="0"/>
        <v>3</v>
      </c>
      <c r="B46" s="21">
        <v>161</v>
      </c>
      <c r="C46" s="6" t="s">
        <v>78</v>
      </c>
      <c r="D46" s="54">
        <v>0.68600000000000005</v>
      </c>
      <c r="E46" s="22">
        <v>0.80300000000000005</v>
      </c>
      <c r="F46" s="22">
        <v>1.0029999999999999</v>
      </c>
      <c r="G46" s="22">
        <v>1.0389999999999999</v>
      </c>
      <c r="H46" s="22">
        <v>1.0529999999999999</v>
      </c>
      <c r="I46" s="22">
        <v>1.101</v>
      </c>
    </row>
    <row r="47" spans="1:9" x14ac:dyDescent="0.2">
      <c r="A47" s="10">
        <f t="shared" si="0"/>
        <v>3</v>
      </c>
      <c r="B47" s="21">
        <v>162</v>
      </c>
      <c r="C47" s="4" t="s">
        <v>79</v>
      </c>
      <c r="D47" s="54">
        <v>0.192</v>
      </c>
      <c r="E47" s="22">
        <v>0.20300000000000001</v>
      </c>
      <c r="F47" s="22">
        <v>0.23599999999999999</v>
      </c>
      <c r="G47" s="22">
        <v>0.245</v>
      </c>
      <c r="H47" s="22">
        <v>0.24099999999999999</v>
      </c>
      <c r="I47" s="22">
        <v>0.20799999999999999</v>
      </c>
    </row>
    <row r="48" spans="1:9" x14ac:dyDescent="0.2">
      <c r="A48" s="10">
        <f t="shared" si="0"/>
        <v>3</v>
      </c>
      <c r="B48" s="21">
        <v>163</v>
      </c>
      <c r="C48" s="4" t="s">
        <v>80</v>
      </c>
      <c r="D48" s="54">
        <v>8.7999999999999995E-2</v>
      </c>
      <c r="E48" s="22">
        <v>9.1999999999999998E-2</v>
      </c>
      <c r="F48" s="22">
        <v>0.106</v>
      </c>
      <c r="G48" s="22">
        <v>0.109</v>
      </c>
      <c r="H48" s="22">
        <v>0.107</v>
      </c>
      <c r="I48" s="22">
        <v>0.1</v>
      </c>
    </row>
    <row r="49" spans="1:9" x14ac:dyDescent="0.2">
      <c r="A49" s="10">
        <f t="shared" si="0"/>
        <v>3</v>
      </c>
      <c r="B49" s="21">
        <v>164</v>
      </c>
      <c r="C49" s="4" t="s">
        <v>81</v>
      </c>
      <c r="D49" s="54">
        <v>0.45100000000000001</v>
      </c>
      <c r="E49" s="22">
        <v>0.61099999999999999</v>
      </c>
      <c r="F49" s="22">
        <v>0.871</v>
      </c>
      <c r="G49" s="22">
        <v>0.9</v>
      </c>
      <c r="H49" s="22">
        <v>0.95699999999999996</v>
      </c>
      <c r="I49" s="22">
        <v>1.012</v>
      </c>
    </row>
    <row r="50" spans="1:9" x14ac:dyDescent="0.2">
      <c r="A50" s="10">
        <f t="shared" si="0"/>
        <v>3</v>
      </c>
      <c r="B50" s="21">
        <v>170</v>
      </c>
      <c r="C50" s="4" t="s">
        <v>82</v>
      </c>
      <c r="D50" s="54">
        <v>0.47399999999999998</v>
      </c>
      <c r="E50" s="22">
        <v>0.53600000000000003</v>
      </c>
      <c r="F50" s="22">
        <v>0.53600000000000003</v>
      </c>
      <c r="G50" s="22">
        <v>0.52700000000000002</v>
      </c>
      <c r="H50" s="22">
        <v>0.501</v>
      </c>
      <c r="I50" s="22">
        <v>0.46200000000000002</v>
      </c>
    </row>
    <row r="51" spans="1:9" x14ac:dyDescent="0.2">
      <c r="A51" s="10">
        <f t="shared" si="0"/>
        <v>3</v>
      </c>
      <c r="B51" s="21">
        <v>171</v>
      </c>
      <c r="C51" s="4" t="s">
        <v>83</v>
      </c>
      <c r="D51" s="54">
        <v>0.24099999999999999</v>
      </c>
      <c r="E51" s="22">
        <v>0.23699999999999999</v>
      </c>
      <c r="F51" s="22">
        <v>0.26300000000000001</v>
      </c>
      <c r="G51" s="22">
        <v>0.27100000000000002</v>
      </c>
      <c r="H51" s="22">
        <v>0.27300000000000002</v>
      </c>
      <c r="I51" s="22">
        <v>0.29699999999999999</v>
      </c>
    </row>
    <row r="52" spans="1:9" x14ac:dyDescent="0.2">
      <c r="A52" s="10">
        <f t="shared" si="0"/>
        <v>3</v>
      </c>
      <c r="B52" s="21">
        <v>172</v>
      </c>
      <c r="C52" s="4" t="s">
        <v>84</v>
      </c>
      <c r="D52" s="54">
        <v>0.11700000000000001</v>
      </c>
      <c r="E52" s="22">
        <v>0.13200000000000001</v>
      </c>
      <c r="F52" s="22">
        <v>0.13200000000000001</v>
      </c>
      <c r="G52" s="22">
        <v>0.11899999999999999</v>
      </c>
      <c r="H52" s="22">
        <v>0.113</v>
      </c>
      <c r="I52" s="22">
        <v>0.10299999999999999</v>
      </c>
    </row>
    <row r="53" spans="1:9" x14ac:dyDescent="0.2">
      <c r="A53" s="10">
        <f t="shared" si="0"/>
        <v>3</v>
      </c>
      <c r="B53" s="21">
        <v>173</v>
      </c>
      <c r="C53" s="4" t="s">
        <v>85</v>
      </c>
      <c r="D53" s="54">
        <v>1.85</v>
      </c>
      <c r="E53" s="22">
        <v>1.9870000000000001</v>
      </c>
      <c r="F53" s="22">
        <v>2.02</v>
      </c>
      <c r="G53" s="22">
        <v>1.9870000000000001</v>
      </c>
      <c r="H53" s="22">
        <v>2.1589999999999998</v>
      </c>
      <c r="I53" s="22">
        <v>2.1259999999999999</v>
      </c>
    </row>
    <row r="54" spans="1:9" x14ac:dyDescent="0.2">
      <c r="A54" s="10">
        <f t="shared" si="0"/>
        <v>3</v>
      </c>
      <c r="B54" s="21">
        <v>180</v>
      </c>
      <c r="C54" s="4" t="s">
        <v>86</v>
      </c>
      <c r="D54" s="54">
        <v>1.2350000000000001</v>
      </c>
      <c r="E54" s="22">
        <v>1.23</v>
      </c>
      <c r="F54" s="22">
        <v>1.224</v>
      </c>
      <c r="G54" s="22">
        <v>1.208</v>
      </c>
      <c r="H54" s="22">
        <v>1.1339999999999999</v>
      </c>
      <c r="I54" s="22">
        <v>1.1399999999999999</v>
      </c>
    </row>
    <row r="55" spans="1:9" x14ac:dyDescent="0.2">
      <c r="A55" s="10">
        <f t="shared" si="0"/>
        <v>3</v>
      </c>
      <c r="B55" s="21">
        <v>181</v>
      </c>
      <c r="C55" s="4" t="s">
        <v>21</v>
      </c>
      <c r="D55" s="54">
        <v>2.4460000000000002</v>
      </c>
      <c r="E55" s="22">
        <v>2.4249999999999998</v>
      </c>
      <c r="F55" s="22">
        <v>2.4460000000000002</v>
      </c>
      <c r="G55" s="22">
        <v>2.4009999999999998</v>
      </c>
      <c r="H55" s="22">
        <v>2.3860000000000001</v>
      </c>
      <c r="I55" s="22">
        <v>2.556</v>
      </c>
    </row>
    <row r="56" spans="1:9" x14ac:dyDescent="0.2">
      <c r="A56" s="10">
        <f t="shared" si="0"/>
        <v>3</v>
      </c>
      <c r="B56" s="21">
        <v>182</v>
      </c>
      <c r="C56" s="4" t="s">
        <v>87</v>
      </c>
      <c r="D56" s="54">
        <v>1.2929999999999999</v>
      </c>
      <c r="E56" s="22">
        <v>1.3380000000000001</v>
      </c>
      <c r="F56" s="22">
        <v>1.339</v>
      </c>
      <c r="G56" s="22">
        <v>1.3260000000000001</v>
      </c>
      <c r="H56" s="22">
        <v>1.3520000000000001</v>
      </c>
      <c r="I56" s="22">
        <v>1.367</v>
      </c>
    </row>
    <row r="57" spans="1:9" x14ac:dyDescent="0.2">
      <c r="A57" s="10">
        <f t="shared" si="0"/>
        <v>3</v>
      </c>
      <c r="B57" s="21">
        <v>190</v>
      </c>
      <c r="C57" s="4" t="s">
        <v>88</v>
      </c>
      <c r="D57" s="54">
        <v>4.694</v>
      </c>
      <c r="E57" s="22">
        <v>4.8630000000000004</v>
      </c>
      <c r="F57" s="22">
        <v>4.9020000000000001</v>
      </c>
      <c r="G57" s="22">
        <v>4.8760000000000003</v>
      </c>
      <c r="H57" s="22">
        <v>4.7089999999999996</v>
      </c>
      <c r="I57" s="22">
        <v>5.2089999999999996</v>
      </c>
    </row>
    <row r="58" spans="1:9" x14ac:dyDescent="0.2">
      <c r="A58" s="10">
        <f t="shared" ref="A58:A104" si="1">LEN(B58)</f>
        <v>3</v>
      </c>
      <c r="B58" s="21">
        <v>300</v>
      </c>
      <c r="C58" s="4" t="s">
        <v>89</v>
      </c>
      <c r="D58" s="54">
        <v>8.9999999999999993E-3</v>
      </c>
      <c r="E58" s="22">
        <v>4.0000000000000001E-3</v>
      </c>
      <c r="F58" s="22">
        <v>5.0000000000000001E-3</v>
      </c>
      <c r="G58" s="22">
        <v>0.01</v>
      </c>
      <c r="H58" s="22">
        <v>5.0000000000000001E-3</v>
      </c>
      <c r="I58" s="22">
        <v>6.0000000000000001E-3</v>
      </c>
    </row>
    <row r="59" spans="1:9" x14ac:dyDescent="0.2">
      <c r="A59" s="10">
        <f t="shared" si="1"/>
        <v>3</v>
      </c>
      <c r="B59" s="21">
        <v>310</v>
      </c>
      <c r="C59" s="4" t="s">
        <v>90</v>
      </c>
      <c r="D59" s="54">
        <v>0.65100000000000002</v>
      </c>
      <c r="E59" s="22">
        <v>0.68100000000000005</v>
      </c>
      <c r="F59" s="22">
        <v>0.68600000000000005</v>
      </c>
      <c r="G59" s="22">
        <v>0.69099999999999995</v>
      </c>
      <c r="H59" s="22">
        <v>0.69699999999999995</v>
      </c>
      <c r="I59" s="22">
        <v>0.72099999999999997</v>
      </c>
    </row>
    <row r="60" spans="1:9" x14ac:dyDescent="0.2">
      <c r="A60" s="10">
        <f t="shared" si="1"/>
        <v>3</v>
      </c>
      <c r="B60" s="21">
        <v>315</v>
      </c>
      <c r="C60" s="4" t="s">
        <v>91</v>
      </c>
      <c r="D60" s="54">
        <v>0.33100000000000002</v>
      </c>
      <c r="E60" s="22">
        <v>0.33800000000000002</v>
      </c>
      <c r="F60" s="22">
        <v>0.38100000000000001</v>
      </c>
      <c r="G60" s="22">
        <v>0.41199999999999998</v>
      </c>
      <c r="H60" s="22">
        <v>0.40500000000000003</v>
      </c>
      <c r="I60" s="22">
        <v>0.39</v>
      </c>
    </row>
    <row r="61" spans="1:9" x14ac:dyDescent="0.2">
      <c r="A61" s="10">
        <f t="shared" si="1"/>
        <v>3</v>
      </c>
      <c r="B61" s="21">
        <v>316</v>
      </c>
      <c r="C61" s="4" t="s">
        <v>92</v>
      </c>
      <c r="D61" s="54">
        <v>0.14099999999999999</v>
      </c>
      <c r="E61" s="22">
        <v>0.127</v>
      </c>
      <c r="F61" s="22">
        <v>0.127</v>
      </c>
      <c r="G61" s="22">
        <v>0.14000000000000001</v>
      </c>
      <c r="H61" s="22">
        <v>0.14000000000000001</v>
      </c>
      <c r="I61" s="22">
        <v>0.125</v>
      </c>
    </row>
    <row r="62" spans="1:9" x14ac:dyDescent="0.2">
      <c r="A62" s="10">
        <f t="shared" si="1"/>
        <v>3</v>
      </c>
      <c r="B62" s="21">
        <v>320</v>
      </c>
      <c r="C62" s="4" t="s">
        <v>93</v>
      </c>
      <c r="D62" s="54">
        <v>0.64800000000000002</v>
      </c>
      <c r="E62" s="22">
        <v>0.74099999999999999</v>
      </c>
      <c r="F62" s="22">
        <v>0.84</v>
      </c>
      <c r="G62" s="22">
        <v>0.89100000000000001</v>
      </c>
      <c r="H62" s="22">
        <v>0.9</v>
      </c>
      <c r="I62" s="22">
        <v>0.90300000000000002</v>
      </c>
    </row>
    <row r="63" spans="1:9" x14ac:dyDescent="0.2">
      <c r="A63" s="10">
        <f t="shared" si="1"/>
        <v>3</v>
      </c>
      <c r="B63" s="21">
        <v>325</v>
      </c>
      <c r="C63" s="4" t="s">
        <v>94</v>
      </c>
      <c r="D63" s="54">
        <v>0.371</v>
      </c>
      <c r="E63" s="22">
        <v>0.378</v>
      </c>
      <c r="F63" s="22">
        <v>0.40100000000000002</v>
      </c>
      <c r="G63" s="22">
        <v>0.41899999999999998</v>
      </c>
      <c r="H63" s="22">
        <v>0.436</v>
      </c>
      <c r="I63" s="22">
        <v>0.41</v>
      </c>
    </row>
    <row r="64" spans="1:9" x14ac:dyDescent="0.2">
      <c r="A64" s="10">
        <f t="shared" si="1"/>
        <v>3</v>
      </c>
      <c r="B64" s="21">
        <v>326</v>
      </c>
      <c r="C64" s="4" t="s">
        <v>95</v>
      </c>
      <c r="D64" s="54">
        <v>0.317</v>
      </c>
      <c r="E64" s="22">
        <v>0.24299999999999999</v>
      </c>
      <c r="F64" s="22">
        <v>0.27400000000000002</v>
      </c>
      <c r="G64" s="22">
        <v>0.29499999999999998</v>
      </c>
      <c r="H64" s="22">
        <v>0.29499999999999998</v>
      </c>
      <c r="I64" s="22">
        <v>0.26300000000000001</v>
      </c>
    </row>
    <row r="65" spans="1:9" x14ac:dyDescent="0.2">
      <c r="A65" s="10">
        <f t="shared" si="1"/>
        <v>3</v>
      </c>
      <c r="B65" s="21">
        <v>330</v>
      </c>
      <c r="C65" s="4" t="s">
        <v>96</v>
      </c>
      <c r="D65" s="54">
        <v>0.23100000000000001</v>
      </c>
      <c r="E65" s="22">
        <v>0.22500000000000001</v>
      </c>
      <c r="F65" s="22">
        <v>0.246</v>
      </c>
      <c r="G65" s="22">
        <v>0.26100000000000001</v>
      </c>
      <c r="H65" s="22">
        <v>0.26400000000000001</v>
      </c>
      <c r="I65" s="22">
        <v>0.26600000000000001</v>
      </c>
    </row>
    <row r="66" spans="1:9" x14ac:dyDescent="0.2">
      <c r="A66" s="10">
        <f t="shared" si="1"/>
        <v>3</v>
      </c>
      <c r="B66" s="21">
        <v>335</v>
      </c>
      <c r="C66" s="4" t="s">
        <v>97</v>
      </c>
      <c r="D66" s="54">
        <v>0.122</v>
      </c>
      <c r="E66" s="22">
        <v>0.125</v>
      </c>
      <c r="F66" s="22">
        <v>0.125</v>
      </c>
      <c r="G66" s="22">
        <v>0.13</v>
      </c>
      <c r="H66" s="22">
        <v>0.13200000000000001</v>
      </c>
      <c r="I66" s="22">
        <v>0.122</v>
      </c>
    </row>
    <row r="67" spans="1:9" x14ac:dyDescent="0.2">
      <c r="A67" s="10">
        <f t="shared" si="1"/>
        <v>3</v>
      </c>
      <c r="B67" s="21">
        <v>336</v>
      </c>
      <c r="C67" s="4" t="s">
        <v>98</v>
      </c>
      <c r="D67" s="54">
        <v>0.05</v>
      </c>
      <c r="E67" s="22">
        <v>4.4999999999999998E-2</v>
      </c>
      <c r="F67" s="22">
        <v>4.7E-2</v>
      </c>
      <c r="G67" s="22">
        <v>4.9000000000000002E-2</v>
      </c>
      <c r="H67" s="22">
        <v>4.9000000000000002E-2</v>
      </c>
      <c r="I67" s="22">
        <v>5.1999999999999998E-2</v>
      </c>
    </row>
    <row r="68" spans="1:9" x14ac:dyDescent="0.2">
      <c r="A68" s="10">
        <f t="shared" si="1"/>
        <v>3</v>
      </c>
      <c r="B68" s="21">
        <v>338</v>
      </c>
      <c r="C68" s="4" t="s">
        <v>99</v>
      </c>
      <c r="D68" s="54">
        <v>0.11899999999999999</v>
      </c>
      <c r="E68" s="22">
        <v>0.13900000000000001</v>
      </c>
      <c r="F68" s="22">
        <v>0.13900000000000001</v>
      </c>
      <c r="G68" s="22">
        <v>0.14799999999999999</v>
      </c>
      <c r="H68" s="22">
        <v>0.14799999999999999</v>
      </c>
      <c r="I68" s="22">
        <v>0.158</v>
      </c>
    </row>
    <row r="69" spans="1:9" x14ac:dyDescent="0.2">
      <c r="A69" s="10">
        <f t="shared" si="1"/>
        <v>3</v>
      </c>
      <c r="B69" s="21">
        <v>340</v>
      </c>
      <c r="C69" s="4" t="s">
        <v>100</v>
      </c>
      <c r="D69" s="54">
        <v>0.20699999999999999</v>
      </c>
      <c r="E69" s="22">
        <v>0.17499999999999999</v>
      </c>
      <c r="F69" s="22">
        <v>0.16400000000000001</v>
      </c>
      <c r="G69" s="22">
        <v>0.17599999999999999</v>
      </c>
      <c r="H69" s="22">
        <v>0.19900000000000001</v>
      </c>
      <c r="I69" s="22">
        <v>0.19800000000000001</v>
      </c>
    </row>
    <row r="70" spans="1:9" x14ac:dyDescent="0.2">
      <c r="A70" s="10">
        <f t="shared" si="1"/>
        <v>3</v>
      </c>
      <c r="B70" s="21">
        <v>341</v>
      </c>
      <c r="C70" s="4" t="s">
        <v>101</v>
      </c>
      <c r="D70" s="54">
        <v>4.1000000000000002E-2</v>
      </c>
      <c r="E70" s="22">
        <v>3.5000000000000003E-2</v>
      </c>
      <c r="F70" s="22">
        <v>3.5999999999999997E-2</v>
      </c>
      <c r="G70" s="22">
        <v>2.5000000000000001E-2</v>
      </c>
      <c r="H70" s="22">
        <v>2.1999999999999999E-2</v>
      </c>
      <c r="I70" s="22">
        <v>1.9E-2</v>
      </c>
    </row>
    <row r="71" spans="1:9" x14ac:dyDescent="0.2">
      <c r="A71" s="10">
        <f t="shared" si="1"/>
        <v>3</v>
      </c>
      <c r="B71" s="21">
        <v>342</v>
      </c>
      <c r="C71" s="4" t="s">
        <v>102</v>
      </c>
      <c r="D71" s="54">
        <v>0.17799999999999999</v>
      </c>
      <c r="E71" s="22">
        <v>0.154</v>
      </c>
      <c r="F71" s="22">
        <v>0.151</v>
      </c>
      <c r="G71" s="22">
        <v>0.158</v>
      </c>
      <c r="H71" s="22">
        <v>0.159</v>
      </c>
      <c r="I71" s="22">
        <v>0.16200000000000001</v>
      </c>
    </row>
    <row r="72" spans="1:9" x14ac:dyDescent="0.2">
      <c r="A72" s="10">
        <f t="shared" si="1"/>
        <v>3</v>
      </c>
      <c r="B72" s="21">
        <v>400</v>
      </c>
      <c r="C72" s="4" t="s">
        <v>103</v>
      </c>
      <c r="D72" s="54">
        <v>0.60799999999999998</v>
      </c>
      <c r="E72" s="22">
        <v>0.65400000000000003</v>
      </c>
      <c r="F72" s="22">
        <v>0.64900000000000002</v>
      </c>
      <c r="G72" s="22">
        <v>0.66</v>
      </c>
      <c r="H72" s="22">
        <v>0.69499999999999995</v>
      </c>
      <c r="I72" s="22">
        <v>0.78400000000000003</v>
      </c>
    </row>
    <row r="73" spans="1:9" x14ac:dyDescent="0.2">
      <c r="A73" s="10">
        <f t="shared" si="1"/>
        <v>3</v>
      </c>
      <c r="B73" s="21">
        <v>401</v>
      </c>
      <c r="C73" s="4" t="s">
        <v>104</v>
      </c>
      <c r="D73" s="54">
        <v>0.318</v>
      </c>
      <c r="E73" s="22">
        <v>0.33700000000000002</v>
      </c>
      <c r="F73" s="22">
        <v>0.35</v>
      </c>
      <c r="G73" s="22">
        <v>0.35599999999999998</v>
      </c>
      <c r="H73" s="22">
        <v>0.371</v>
      </c>
      <c r="I73" s="22">
        <v>0.39</v>
      </c>
    </row>
    <row r="74" spans="1:9" x14ac:dyDescent="0.2">
      <c r="A74" s="10">
        <f t="shared" si="1"/>
        <v>3</v>
      </c>
      <c r="B74" s="21">
        <v>402</v>
      </c>
      <c r="C74" s="4" t="s">
        <v>105</v>
      </c>
      <c r="D74" s="54">
        <v>0.23</v>
      </c>
      <c r="E74" s="22">
        <v>0.217</v>
      </c>
      <c r="F74" s="22">
        <v>0.21199999999999999</v>
      </c>
      <c r="G74" s="22">
        <v>0.22700000000000001</v>
      </c>
      <c r="H74" s="22">
        <v>0.21099999999999999</v>
      </c>
      <c r="I74" s="22">
        <v>0.22500000000000001</v>
      </c>
    </row>
    <row r="75" spans="1:9" x14ac:dyDescent="0.2">
      <c r="A75" s="10">
        <f t="shared" si="1"/>
        <v>3</v>
      </c>
      <c r="B75" s="21">
        <v>403</v>
      </c>
      <c r="C75" s="4" t="s">
        <v>106</v>
      </c>
      <c r="D75" s="54">
        <v>0.23200000000000001</v>
      </c>
      <c r="E75" s="22">
        <v>0.24399999999999999</v>
      </c>
      <c r="F75" s="22">
        <v>0.26800000000000002</v>
      </c>
      <c r="G75" s="22">
        <v>0.28599999999999998</v>
      </c>
      <c r="H75" s="22">
        <v>0.317</v>
      </c>
      <c r="I75" s="22">
        <v>0.34</v>
      </c>
    </row>
    <row r="76" spans="1:9" x14ac:dyDescent="0.2">
      <c r="A76" s="10">
        <f t="shared" si="1"/>
        <v>3</v>
      </c>
      <c r="B76" s="21">
        <v>404</v>
      </c>
      <c r="C76" s="4" t="s">
        <v>107</v>
      </c>
      <c r="D76" s="54">
        <v>0.32500000000000001</v>
      </c>
      <c r="E76" s="22">
        <v>0.28100000000000003</v>
      </c>
      <c r="F76" s="22">
        <v>0.27800000000000002</v>
      </c>
      <c r="G76" s="22">
        <v>0.28799999999999998</v>
      </c>
      <c r="H76" s="22">
        <v>0.27900000000000003</v>
      </c>
      <c r="I76" s="22">
        <v>0.318</v>
      </c>
    </row>
    <row r="77" spans="1:9" x14ac:dyDescent="0.2">
      <c r="A77" s="10">
        <f t="shared" si="1"/>
        <v>3</v>
      </c>
      <c r="B77" s="21">
        <v>405</v>
      </c>
      <c r="C77" s="4" t="s">
        <v>108</v>
      </c>
      <c r="D77" s="54">
        <v>0.16600000000000001</v>
      </c>
      <c r="E77" s="22">
        <v>0.122</v>
      </c>
      <c r="F77" s="22">
        <v>0.123</v>
      </c>
      <c r="G77" s="22">
        <v>0.14099999999999999</v>
      </c>
      <c r="H77" s="22">
        <v>0.14099999999999999</v>
      </c>
      <c r="I77" s="22">
        <v>0.13500000000000001</v>
      </c>
    </row>
    <row r="78" spans="1:9" x14ac:dyDescent="0.2">
      <c r="A78" s="10">
        <f t="shared" si="1"/>
        <v>3</v>
      </c>
      <c r="B78" s="21">
        <v>410</v>
      </c>
      <c r="C78" s="4" t="s">
        <v>109</v>
      </c>
      <c r="D78" s="54">
        <v>1.91</v>
      </c>
      <c r="E78" s="22">
        <v>2.0670000000000002</v>
      </c>
      <c r="F78" s="22">
        <v>2.1680000000000001</v>
      </c>
      <c r="G78" s="22">
        <v>2.105</v>
      </c>
      <c r="H78" s="22">
        <v>1.7789999999999999</v>
      </c>
      <c r="I78" s="22">
        <v>1.7909999999999999</v>
      </c>
    </row>
    <row r="79" spans="1:9" x14ac:dyDescent="0.2">
      <c r="A79" s="10">
        <f t="shared" si="1"/>
        <v>3</v>
      </c>
      <c r="B79" s="21">
        <v>411</v>
      </c>
      <c r="C79" s="4" t="s">
        <v>110</v>
      </c>
      <c r="D79" s="54">
        <v>1.038</v>
      </c>
      <c r="E79" s="22">
        <v>0.93799999999999994</v>
      </c>
      <c r="F79" s="22">
        <v>1.1279999999999999</v>
      </c>
      <c r="G79" s="22">
        <v>1.403</v>
      </c>
      <c r="H79" s="22">
        <v>1.6419999999999999</v>
      </c>
      <c r="I79" s="22">
        <v>1.9410000000000001</v>
      </c>
    </row>
    <row r="80" spans="1:9" x14ac:dyDescent="0.2">
      <c r="A80" s="10">
        <f t="shared" si="1"/>
        <v>3</v>
      </c>
      <c r="B80" s="21">
        <v>412</v>
      </c>
      <c r="C80" s="4" t="s">
        <v>22</v>
      </c>
      <c r="D80" s="54">
        <v>0.17199999999999999</v>
      </c>
      <c r="E80" s="22">
        <v>0.17699999999999999</v>
      </c>
      <c r="F80" s="22">
        <v>0.18099999999999999</v>
      </c>
      <c r="G80" s="22">
        <v>0.17699999999999999</v>
      </c>
      <c r="H80" s="22">
        <v>0.17699999999999999</v>
      </c>
      <c r="I80" s="22">
        <v>0.17399999999999999</v>
      </c>
    </row>
    <row r="81" spans="1:9" x14ac:dyDescent="0.2">
      <c r="A81" s="10">
        <f t="shared" si="1"/>
        <v>3</v>
      </c>
      <c r="B81" s="21">
        <v>413</v>
      </c>
      <c r="C81" s="4" t="s">
        <v>23</v>
      </c>
      <c r="D81" s="54">
        <v>2.5000000000000001E-2</v>
      </c>
      <c r="E81" s="22">
        <v>2.1000000000000001E-2</v>
      </c>
      <c r="F81" s="22">
        <v>2.4E-2</v>
      </c>
      <c r="G81" s="22">
        <v>2.5999999999999999E-2</v>
      </c>
      <c r="H81" s="22">
        <v>2.5000000000000001E-2</v>
      </c>
      <c r="I81" s="22">
        <v>2.5999999999999999E-2</v>
      </c>
    </row>
    <row r="82" spans="1:9" x14ac:dyDescent="0.2">
      <c r="A82" s="10">
        <f t="shared" si="1"/>
        <v>3</v>
      </c>
      <c r="B82" s="21">
        <v>420</v>
      </c>
      <c r="C82" s="4" t="s">
        <v>111</v>
      </c>
      <c r="D82" s="54">
        <v>1.9E-2</v>
      </c>
      <c r="E82" s="22">
        <v>0.03</v>
      </c>
      <c r="F82" s="22">
        <v>2.5999999999999999E-2</v>
      </c>
      <c r="G82" s="22">
        <v>1.9E-2</v>
      </c>
      <c r="H82" s="22">
        <v>1.4999999999999999E-2</v>
      </c>
      <c r="I82" s="22">
        <v>1.4999999999999999E-2</v>
      </c>
    </row>
    <row r="83" spans="1:9" x14ac:dyDescent="0.2">
      <c r="A83" s="10">
        <f t="shared" si="1"/>
        <v>3</v>
      </c>
      <c r="B83" s="21">
        <v>421</v>
      </c>
      <c r="C83" s="4" t="s">
        <v>112</v>
      </c>
      <c r="D83" s="54">
        <v>0.44900000000000001</v>
      </c>
      <c r="E83" s="22">
        <v>0.55700000000000005</v>
      </c>
      <c r="F83" s="22">
        <v>0.54100000000000004</v>
      </c>
      <c r="G83" s="22">
        <v>0.59899999999999998</v>
      </c>
      <c r="H83" s="22">
        <v>0.60199999999999998</v>
      </c>
      <c r="I83" s="22">
        <v>0.58499999999999996</v>
      </c>
    </row>
    <row r="84" spans="1:9" x14ac:dyDescent="0.2">
      <c r="A84" s="10">
        <f t="shared" si="1"/>
        <v>3</v>
      </c>
      <c r="B84" s="21">
        <v>422</v>
      </c>
      <c r="C84" s="4" t="s">
        <v>113</v>
      </c>
      <c r="D84" s="54">
        <v>0.27200000000000002</v>
      </c>
      <c r="E84" s="22">
        <v>0.19</v>
      </c>
      <c r="F84" s="22">
        <v>0.157</v>
      </c>
      <c r="G84" s="22">
        <v>0.15</v>
      </c>
      <c r="H84" s="22">
        <v>0.154</v>
      </c>
      <c r="I84" s="22">
        <v>0.16300000000000001</v>
      </c>
    </row>
    <row r="85" spans="1:9" ht="22.5" x14ac:dyDescent="0.2">
      <c r="A85" s="10">
        <f t="shared" si="1"/>
        <v>3</v>
      </c>
      <c r="B85" s="21">
        <v>424</v>
      </c>
      <c r="C85" s="6" t="s">
        <v>114</v>
      </c>
      <c r="D85" s="54">
        <v>0.54400000000000004</v>
      </c>
      <c r="E85" s="22">
        <v>0.54700000000000004</v>
      </c>
      <c r="F85" s="22">
        <v>0.58399999999999996</v>
      </c>
      <c r="G85" s="22">
        <v>0.59799999999999998</v>
      </c>
      <c r="H85" s="22">
        <v>0.59499999999999997</v>
      </c>
      <c r="I85" s="22">
        <v>0.60599999999999998</v>
      </c>
    </row>
    <row r="86" spans="1:9" x14ac:dyDescent="0.2">
      <c r="A86" s="10">
        <f t="shared" si="1"/>
        <v>3</v>
      </c>
      <c r="B86" s="21">
        <v>431</v>
      </c>
      <c r="C86" s="4" t="s">
        <v>115</v>
      </c>
      <c r="D86" s="54">
        <v>0.26400000000000001</v>
      </c>
      <c r="E86" s="22">
        <v>0.24299999999999999</v>
      </c>
      <c r="F86" s="22">
        <v>0.21299999999999999</v>
      </c>
      <c r="G86" s="22">
        <v>0.20599999999999999</v>
      </c>
      <c r="H86" s="22">
        <v>0.17799999999999999</v>
      </c>
      <c r="I86" s="22">
        <v>0.21</v>
      </c>
    </row>
    <row r="87" spans="1:9" x14ac:dyDescent="0.2">
      <c r="A87" s="10">
        <f t="shared" si="1"/>
        <v>3</v>
      </c>
      <c r="B87" s="21">
        <v>500</v>
      </c>
      <c r="C87" s="4" t="s">
        <v>116</v>
      </c>
      <c r="D87" s="54">
        <v>7.5999999999999998E-2</v>
      </c>
      <c r="E87" s="22">
        <v>5.8999999999999997E-2</v>
      </c>
      <c r="F87" s="22">
        <v>0.05</v>
      </c>
      <c r="G87" s="22">
        <v>0.05</v>
      </c>
      <c r="H87" s="22">
        <v>3.7999999999999999E-2</v>
      </c>
      <c r="I87" s="22">
        <v>0.04</v>
      </c>
    </row>
    <row r="88" spans="1:9" x14ac:dyDescent="0.2">
      <c r="A88" s="10">
        <f t="shared" si="1"/>
        <v>3</v>
      </c>
      <c r="B88" s="21">
        <v>501</v>
      </c>
      <c r="C88" s="4" t="s">
        <v>117</v>
      </c>
      <c r="D88" s="54">
        <v>6.5000000000000002E-2</v>
      </c>
      <c r="E88" s="22">
        <v>3.7999999999999999E-2</v>
      </c>
      <c r="F88" s="22">
        <v>2.7E-2</v>
      </c>
      <c r="G88" s="22">
        <v>2.7E-2</v>
      </c>
      <c r="H88" s="22">
        <v>2.5000000000000001E-2</v>
      </c>
      <c r="I88" s="22">
        <v>2.5999999999999999E-2</v>
      </c>
    </row>
    <row r="89" spans="1:9" x14ac:dyDescent="0.2">
      <c r="A89" s="10">
        <f t="shared" si="1"/>
        <v>3</v>
      </c>
      <c r="B89" s="21">
        <v>502</v>
      </c>
      <c r="C89" s="4" t="s">
        <v>118</v>
      </c>
      <c r="D89" s="54">
        <v>0.58299999999999996</v>
      </c>
      <c r="E89" s="22">
        <v>0.60199999999999998</v>
      </c>
      <c r="F89" s="22">
        <v>0.65900000000000003</v>
      </c>
      <c r="G89" s="22">
        <v>0.66100000000000003</v>
      </c>
      <c r="H89" s="22">
        <v>0.61599999999999999</v>
      </c>
      <c r="I89" s="22">
        <v>0.65200000000000002</v>
      </c>
    </row>
    <row r="90" spans="1:9" x14ac:dyDescent="0.2">
      <c r="A90" s="10">
        <f t="shared" si="1"/>
        <v>3</v>
      </c>
      <c r="B90" s="21">
        <v>504</v>
      </c>
      <c r="C90" s="4" t="s">
        <v>119</v>
      </c>
      <c r="D90" s="54">
        <v>1.05</v>
      </c>
      <c r="E90" s="22">
        <v>0.96299999999999997</v>
      </c>
      <c r="F90" s="22">
        <v>0.95099999999999996</v>
      </c>
      <c r="G90" s="22">
        <v>0.93400000000000005</v>
      </c>
      <c r="H90" s="22">
        <v>0.89600000000000002</v>
      </c>
      <c r="I90" s="22">
        <v>0.72399999999999998</v>
      </c>
    </row>
    <row r="91" spans="1:9" x14ac:dyDescent="0.2">
      <c r="A91" s="10">
        <f t="shared" si="1"/>
        <v>3</v>
      </c>
      <c r="B91" s="21">
        <v>505</v>
      </c>
      <c r="C91" s="4" t="s">
        <v>120</v>
      </c>
      <c r="D91" s="54">
        <v>3.0019999999999998</v>
      </c>
      <c r="E91" s="22">
        <v>2.7530000000000001</v>
      </c>
      <c r="F91" s="22">
        <v>2.72</v>
      </c>
      <c r="G91" s="22">
        <v>2.6139999999999999</v>
      </c>
      <c r="H91" s="22">
        <v>2.5099999999999998</v>
      </c>
      <c r="I91" s="22">
        <v>2.202</v>
      </c>
    </row>
    <row r="92" spans="1:9" x14ac:dyDescent="0.2">
      <c r="A92" s="10">
        <f t="shared" si="1"/>
        <v>3</v>
      </c>
      <c r="B92" s="21">
        <v>506</v>
      </c>
      <c r="C92" s="4" t="s">
        <v>121</v>
      </c>
      <c r="D92" s="54">
        <v>3.25</v>
      </c>
      <c r="E92" s="22">
        <v>2.9569999999999999</v>
      </c>
      <c r="F92" s="22">
        <v>2.8940000000000001</v>
      </c>
      <c r="G92" s="22">
        <v>3.0139999999999998</v>
      </c>
      <c r="H92" s="22">
        <v>3.0059999999999998</v>
      </c>
      <c r="I92" s="22">
        <v>2.6869999999999998</v>
      </c>
    </row>
    <row r="93" spans="1:9" x14ac:dyDescent="0.2">
      <c r="A93" s="10">
        <f t="shared" si="1"/>
        <v>3</v>
      </c>
      <c r="B93" s="21">
        <v>507</v>
      </c>
      <c r="C93" s="4" t="s">
        <v>122</v>
      </c>
      <c r="D93" s="54">
        <v>0.27700000000000002</v>
      </c>
      <c r="E93" s="22">
        <v>0.27700000000000002</v>
      </c>
      <c r="F93" s="22">
        <v>0.26900000000000002</v>
      </c>
      <c r="G93" s="22">
        <v>0.25700000000000001</v>
      </c>
      <c r="H93" s="22">
        <v>0.23200000000000001</v>
      </c>
      <c r="I93" s="22">
        <v>0.20699999999999999</v>
      </c>
    </row>
    <row r="94" spans="1:9" x14ac:dyDescent="0.2">
      <c r="A94" s="10">
        <f t="shared" si="1"/>
        <v>3</v>
      </c>
      <c r="B94" s="21">
        <v>510</v>
      </c>
      <c r="C94" s="6" t="s">
        <v>123</v>
      </c>
      <c r="D94" s="54">
        <v>0.49</v>
      </c>
      <c r="E94" s="22">
        <v>0.48899999999999999</v>
      </c>
      <c r="F94" s="22">
        <v>0.47399999999999998</v>
      </c>
      <c r="G94" s="22">
        <v>0.52400000000000002</v>
      </c>
      <c r="H94" s="22">
        <v>0.55700000000000005</v>
      </c>
      <c r="I94" s="22">
        <v>0.64400000000000002</v>
      </c>
    </row>
    <row r="95" spans="1:9" x14ac:dyDescent="0.2">
      <c r="A95" s="10">
        <f t="shared" si="1"/>
        <v>3</v>
      </c>
      <c r="B95" s="21">
        <v>520</v>
      </c>
      <c r="C95" s="4" t="s">
        <v>124</v>
      </c>
      <c r="D95" s="54">
        <v>0.245</v>
      </c>
      <c r="E95" s="22">
        <v>0.219</v>
      </c>
      <c r="F95" s="22">
        <v>0.22500000000000001</v>
      </c>
      <c r="G95" s="22">
        <v>0.22900000000000001</v>
      </c>
      <c r="H95" s="22">
        <v>0.21199999999999999</v>
      </c>
      <c r="I95" s="22">
        <v>0.223</v>
      </c>
    </row>
    <row r="96" spans="1:9" x14ac:dyDescent="0.2">
      <c r="A96" s="10">
        <f t="shared" si="1"/>
        <v>3</v>
      </c>
      <c r="B96" s="21">
        <v>521</v>
      </c>
      <c r="C96" s="4" t="s">
        <v>125</v>
      </c>
      <c r="D96" s="54">
        <v>0.35299999999999998</v>
      </c>
      <c r="E96" s="22">
        <v>0.371</v>
      </c>
      <c r="F96" s="22">
        <v>0.39</v>
      </c>
      <c r="G96" s="22">
        <v>0.41299999999999998</v>
      </c>
      <c r="H96" s="22">
        <v>0.41899999999999998</v>
      </c>
      <c r="I96" s="22">
        <v>0.46100000000000002</v>
      </c>
    </row>
    <row r="97" spans="1:9" x14ac:dyDescent="0.2">
      <c r="A97" s="10">
        <f t="shared" si="1"/>
        <v>3</v>
      </c>
      <c r="B97" s="21">
        <v>522</v>
      </c>
      <c r="C97" s="4" t="s">
        <v>126</v>
      </c>
      <c r="D97" s="54">
        <v>0.63900000000000001</v>
      </c>
      <c r="E97" s="22">
        <v>0.67200000000000004</v>
      </c>
      <c r="F97" s="22">
        <v>0.72399999999999998</v>
      </c>
      <c r="G97" s="22">
        <v>0.65200000000000002</v>
      </c>
      <c r="H97" s="22">
        <v>0.65300000000000002</v>
      </c>
      <c r="I97" s="22">
        <v>0.71599999999999997</v>
      </c>
    </row>
    <row r="98" spans="1:9" x14ac:dyDescent="0.2">
      <c r="A98" s="10">
        <f t="shared" si="1"/>
        <v>3</v>
      </c>
      <c r="B98" s="21">
        <v>523</v>
      </c>
      <c r="C98" s="4" t="s">
        <v>127</v>
      </c>
      <c r="D98" s="54">
        <v>0.41499999999999998</v>
      </c>
      <c r="E98" s="22">
        <v>0.438</v>
      </c>
      <c r="F98" s="22">
        <v>0.42399999999999999</v>
      </c>
      <c r="G98" s="22">
        <v>0.42199999999999999</v>
      </c>
      <c r="H98" s="22">
        <v>0.379</v>
      </c>
      <c r="I98" s="22">
        <v>0.38300000000000001</v>
      </c>
    </row>
    <row r="99" spans="1:9" x14ac:dyDescent="0.2">
      <c r="A99" s="10">
        <f t="shared" si="1"/>
        <v>3</v>
      </c>
      <c r="B99" s="21">
        <v>524</v>
      </c>
      <c r="C99" s="4" t="s">
        <v>128</v>
      </c>
      <c r="D99" s="54">
        <v>0.15</v>
      </c>
      <c r="E99" s="22">
        <v>0.13700000000000001</v>
      </c>
      <c r="F99" s="22">
        <v>0.13200000000000001</v>
      </c>
      <c r="G99" s="22">
        <v>0.13</v>
      </c>
      <c r="H99" s="22">
        <v>0.127</v>
      </c>
      <c r="I99" s="22">
        <v>0.13500000000000001</v>
      </c>
    </row>
    <row r="100" spans="1:9" x14ac:dyDescent="0.2">
      <c r="A100" s="10">
        <f t="shared" si="1"/>
        <v>3</v>
      </c>
      <c r="B100" s="21">
        <v>525</v>
      </c>
      <c r="C100" s="4" t="s">
        <v>129</v>
      </c>
      <c r="D100" s="54">
        <v>0.27300000000000002</v>
      </c>
      <c r="E100" s="22">
        <v>0.29799999999999999</v>
      </c>
      <c r="F100" s="22">
        <v>0.29099999999999998</v>
      </c>
      <c r="G100" s="22">
        <v>0.29399999999999998</v>
      </c>
      <c r="H100" s="22">
        <v>0.28699999999999998</v>
      </c>
      <c r="I100" s="22">
        <v>0.28499999999999998</v>
      </c>
    </row>
    <row r="101" spans="1:9" x14ac:dyDescent="0.2">
      <c r="A101" s="10">
        <f t="shared" si="1"/>
        <v>3</v>
      </c>
      <c r="B101" s="21">
        <v>526</v>
      </c>
      <c r="C101" s="4" t="s">
        <v>130</v>
      </c>
      <c r="D101" s="54">
        <v>0.89100000000000001</v>
      </c>
      <c r="E101" s="22">
        <v>0.93200000000000005</v>
      </c>
      <c r="F101" s="22">
        <v>0.96199999999999997</v>
      </c>
      <c r="G101" s="22">
        <v>0.94</v>
      </c>
      <c r="H101" s="22">
        <v>0.94499999999999995</v>
      </c>
      <c r="I101" s="22">
        <v>1.0089999999999999</v>
      </c>
    </row>
    <row r="102" spans="1:9" x14ac:dyDescent="0.2">
      <c r="A102" s="10">
        <f t="shared" si="1"/>
        <v>3</v>
      </c>
      <c r="B102" s="21">
        <v>530</v>
      </c>
      <c r="C102" s="4" t="s">
        <v>131</v>
      </c>
      <c r="D102" s="54">
        <v>1.274</v>
      </c>
      <c r="E102" s="22">
        <v>1.323</v>
      </c>
      <c r="F102" s="22">
        <v>1.2989999999999999</v>
      </c>
      <c r="G102" s="22">
        <v>1.26</v>
      </c>
      <c r="H102" s="22">
        <v>1.28</v>
      </c>
      <c r="I102" s="22">
        <v>1.387</v>
      </c>
    </row>
    <row r="103" spans="1:9" x14ac:dyDescent="0.2">
      <c r="A103" s="10">
        <f t="shared" si="1"/>
        <v>3</v>
      </c>
      <c r="B103" s="21">
        <v>531</v>
      </c>
      <c r="C103" s="4" t="s">
        <v>132</v>
      </c>
      <c r="D103" s="54">
        <v>2.9830000000000001</v>
      </c>
      <c r="E103" s="22">
        <v>3.0640000000000001</v>
      </c>
      <c r="F103" s="22">
        <v>2.964</v>
      </c>
      <c r="G103" s="22">
        <v>2.931</v>
      </c>
      <c r="H103" s="22">
        <v>2.9260000000000002</v>
      </c>
      <c r="I103" s="22">
        <v>2.72</v>
      </c>
    </row>
    <row r="104" spans="1:9" x14ac:dyDescent="0.2">
      <c r="A104" s="10">
        <f t="shared" si="1"/>
        <v>3</v>
      </c>
      <c r="B104" s="21">
        <v>540</v>
      </c>
      <c r="C104" s="4" t="s">
        <v>133</v>
      </c>
      <c r="D104" s="54">
        <v>0.50800000000000001</v>
      </c>
      <c r="E104" s="22">
        <v>0.45100000000000001</v>
      </c>
      <c r="F104" s="22">
        <v>0.443</v>
      </c>
      <c r="G104" s="22">
        <v>0.44700000000000001</v>
      </c>
      <c r="H104" s="22">
        <v>0.42399999999999999</v>
      </c>
      <c r="I104" s="22">
        <v>0.47399999999999998</v>
      </c>
    </row>
    <row r="105" spans="1:9" x14ac:dyDescent="0.2">
      <c r="A105" s="10">
        <f t="shared" ref="A105:A144" si="2">LEN(B105)</f>
        <v>3</v>
      </c>
      <c r="B105" s="21">
        <v>541</v>
      </c>
      <c r="C105" s="4" t="s">
        <v>134</v>
      </c>
      <c r="D105" s="54">
        <v>8.2289999999999992</v>
      </c>
      <c r="E105" s="22">
        <v>8.3230000000000004</v>
      </c>
      <c r="F105" s="22">
        <v>7.516</v>
      </c>
      <c r="G105" s="22">
        <v>7.5250000000000004</v>
      </c>
      <c r="H105" s="22">
        <v>7.15</v>
      </c>
      <c r="I105" s="22">
        <v>6.6740000000000004</v>
      </c>
    </row>
    <row r="106" spans="1:9" x14ac:dyDescent="0.2">
      <c r="A106" s="10">
        <f t="shared" si="2"/>
        <v>3</v>
      </c>
      <c r="B106" s="21">
        <v>550</v>
      </c>
      <c r="C106" s="4" t="s">
        <v>27</v>
      </c>
      <c r="D106" s="54">
        <v>0.63</v>
      </c>
      <c r="E106" s="22">
        <v>0.59499999999999997</v>
      </c>
      <c r="F106" s="22">
        <v>0.36199999999999999</v>
      </c>
      <c r="G106" s="22">
        <v>0.38900000000000001</v>
      </c>
      <c r="H106" s="22">
        <v>0.38900000000000001</v>
      </c>
      <c r="I106" s="22">
        <v>0.36199999999999999</v>
      </c>
    </row>
    <row r="107" spans="1:9" x14ac:dyDescent="0.2">
      <c r="A107" s="10">
        <f t="shared" si="2"/>
        <v>3</v>
      </c>
      <c r="B107" s="21">
        <v>551</v>
      </c>
      <c r="C107" s="4" t="s">
        <v>26</v>
      </c>
      <c r="D107" s="54">
        <v>0.221</v>
      </c>
      <c r="E107" s="22">
        <v>0.215</v>
      </c>
      <c r="F107" s="22">
        <v>0.185</v>
      </c>
      <c r="G107" s="22">
        <v>0.185</v>
      </c>
      <c r="H107" s="22">
        <v>0.16900000000000001</v>
      </c>
      <c r="I107" s="22">
        <v>0.17100000000000001</v>
      </c>
    </row>
    <row r="108" spans="1:9" x14ac:dyDescent="0.2">
      <c r="A108" s="10">
        <f t="shared" si="2"/>
        <v>3</v>
      </c>
      <c r="B108" s="21">
        <v>552</v>
      </c>
      <c r="C108" s="4" t="s">
        <v>135</v>
      </c>
      <c r="D108" s="54">
        <v>0.14799999999999999</v>
      </c>
      <c r="E108" s="22">
        <v>0.14399999999999999</v>
      </c>
      <c r="F108" s="22">
        <v>0.14000000000000001</v>
      </c>
      <c r="G108" s="22">
        <v>0.14099999999999999</v>
      </c>
      <c r="H108" s="22">
        <v>0.129</v>
      </c>
      <c r="I108" s="22">
        <v>9.6000000000000002E-2</v>
      </c>
    </row>
    <row r="109" spans="1:9" x14ac:dyDescent="0.2">
      <c r="A109" s="10">
        <f t="shared" si="2"/>
        <v>3</v>
      </c>
      <c r="B109" s="21">
        <v>553</v>
      </c>
      <c r="C109" s="4" t="s">
        <v>136</v>
      </c>
      <c r="D109" s="54">
        <v>0.23699999999999999</v>
      </c>
      <c r="E109" s="22">
        <v>0.23599999999999999</v>
      </c>
      <c r="F109" s="22">
        <v>0.17299999999999999</v>
      </c>
      <c r="G109" s="22">
        <v>0.17799999999999999</v>
      </c>
      <c r="H109" s="22">
        <v>0.182</v>
      </c>
      <c r="I109" s="22">
        <v>0.17199999999999999</v>
      </c>
    </row>
    <row r="110" spans="1:9" x14ac:dyDescent="0.2">
      <c r="A110" s="10">
        <f t="shared" si="2"/>
        <v>3</v>
      </c>
      <c r="B110" s="21">
        <v>554</v>
      </c>
      <c r="C110" s="4" t="s">
        <v>137</v>
      </c>
      <c r="D110" s="54">
        <v>0.98699999999999999</v>
      </c>
      <c r="E110" s="22">
        <v>1.153</v>
      </c>
      <c r="F110" s="22">
        <v>1.024</v>
      </c>
      <c r="G110" s="22">
        <v>1.1539999999999999</v>
      </c>
      <c r="H110" s="22">
        <v>1.179</v>
      </c>
      <c r="I110" s="22">
        <v>1.2490000000000001</v>
      </c>
    </row>
    <row r="111" spans="1:9" x14ac:dyDescent="0.2">
      <c r="A111" s="10">
        <f t="shared" si="2"/>
        <v>3</v>
      </c>
      <c r="B111" s="21">
        <v>555</v>
      </c>
      <c r="C111" s="4" t="s">
        <v>138</v>
      </c>
      <c r="D111" s="54">
        <v>4.5999999999999999E-2</v>
      </c>
      <c r="E111" s="22">
        <v>0.04</v>
      </c>
      <c r="F111" s="22">
        <v>3.6999999999999998E-2</v>
      </c>
      <c r="G111" s="22">
        <v>3.6999999999999998E-2</v>
      </c>
      <c r="H111" s="22">
        <v>2.1000000000000001E-2</v>
      </c>
      <c r="I111" s="22">
        <v>1.9E-2</v>
      </c>
    </row>
    <row r="112" spans="1:9" x14ac:dyDescent="0.2">
      <c r="A112" s="10">
        <f t="shared" si="2"/>
        <v>3</v>
      </c>
      <c r="B112" s="21">
        <v>560</v>
      </c>
      <c r="C112" s="4" t="s">
        <v>139</v>
      </c>
      <c r="D112" s="54">
        <v>0.23599999999999999</v>
      </c>
      <c r="E112" s="22">
        <v>0.26900000000000002</v>
      </c>
      <c r="F112" s="22">
        <v>0.254</v>
      </c>
      <c r="G112" s="22">
        <v>0.23899999999999999</v>
      </c>
      <c r="H112" s="22">
        <v>0.25</v>
      </c>
      <c r="I112" s="22">
        <v>0.25800000000000001</v>
      </c>
    </row>
    <row r="113" spans="1:9" x14ac:dyDescent="0.2">
      <c r="A113" s="10">
        <f t="shared" si="2"/>
        <v>3</v>
      </c>
      <c r="B113" s="21">
        <v>561</v>
      </c>
      <c r="C113" s="4" t="s">
        <v>140</v>
      </c>
      <c r="D113" s="54">
        <v>0.28999999999999998</v>
      </c>
      <c r="E113" s="22">
        <v>0.314</v>
      </c>
      <c r="F113" s="22">
        <v>0.36</v>
      </c>
      <c r="G113" s="22">
        <v>0.38400000000000001</v>
      </c>
      <c r="H113" s="22">
        <v>0.47299999999999998</v>
      </c>
      <c r="I113" s="22">
        <v>0.53800000000000003</v>
      </c>
    </row>
    <row r="114" spans="1:9" x14ac:dyDescent="0.2">
      <c r="A114" s="10">
        <f t="shared" si="2"/>
        <v>3</v>
      </c>
      <c r="B114" s="21">
        <v>601</v>
      </c>
      <c r="C114" s="26" t="s">
        <v>141</v>
      </c>
      <c r="D114" s="54">
        <v>9.8000000000000004E-2</v>
      </c>
      <c r="E114" s="22">
        <v>9.7000000000000003E-2</v>
      </c>
      <c r="F114" s="22">
        <v>0.104</v>
      </c>
      <c r="G114" s="22">
        <v>0.121</v>
      </c>
      <c r="H114" s="22">
        <v>0.122</v>
      </c>
      <c r="I114" s="22">
        <v>8.4000000000000005E-2</v>
      </c>
    </row>
    <row r="115" spans="1:9" x14ac:dyDescent="0.2">
      <c r="A115" s="10">
        <f t="shared" si="2"/>
        <v>3</v>
      </c>
      <c r="B115" s="21">
        <v>610</v>
      </c>
      <c r="C115" s="4" t="s">
        <v>142</v>
      </c>
      <c r="D115" s="54">
        <v>1.1659999999999999</v>
      </c>
      <c r="E115" s="22">
        <v>1.1279999999999999</v>
      </c>
      <c r="F115" s="22">
        <v>1.1850000000000001</v>
      </c>
      <c r="G115" s="22">
        <v>1.1879999999999999</v>
      </c>
      <c r="H115" s="22">
        <v>1.248</v>
      </c>
      <c r="I115" s="22">
        <v>1.3979999999999999</v>
      </c>
    </row>
    <row r="116" spans="1:9" x14ac:dyDescent="0.2">
      <c r="A116" s="10">
        <f t="shared" si="2"/>
        <v>3</v>
      </c>
      <c r="B116" s="21">
        <v>612</v>
      </c>
      <c r="C116" s="4" t="s">
        <v>143</v>
      </c>
      <c r="D116" s="54">
        <v>1.252</v>
      </c>
      <c r="E116" s="22">
        <v>1.2649999999999999</v>
      </c>
      <c r="F116" s="22">
        <v>1.29</v>
      </c>
      <c r="G116" s="22">
        <v>1.258</v>
      </c>
      <c r="H116" s="22">
        <v>1.169</v>
      </c>
      <c r="I116" s="22">
        <v>1.123</v>
      </c>
    </row>
    <row r="117" spans="1:9" x14ac:dyDescent="0.2">
      <c r="A117" s="10">
        <f t="shared" si="2"/>
        <v>3</v>
      </c>
      <c r="B117" s="24">
        <v>613</v>
      </c>
      <c r="C117" s="25" t="s">
        <v>144</v>
      </c>
      <c r="D117" s="54">
        <v>0.30199999999999999</v>
      </c>
      <c r="E117" s="22">
        <v>0.312</v>
      </c>
      <c r="F117" s="22">
        <v>0.29699999999999999</v>
      </c>
      <c r="G117" s="22">
        <v>0.36499999999999999</v>
      </c>
      <c r="H117" s="22">
        <v>0.36199999999999999</v>
      </c>
      <c r="I117" s="22">
        <v>0.438</v>
      </c>
    </row>
    <row r="118" spans="1:9" x14ac:dyDescent="0.2">
      <c r="A118" s="10">
        <f t="shared" si="2"/>
        <v>3</v>
      </c>
      <c r="B118" s="21">
        <v>615</v>
      </c>
      <c r="C118" s="4" t="s">
        <v>145</v>
      </c>
      <c r="D118" s="54">
        <v>0.61199999999999999</v>
      </c>
      <c r="E118" s="22">
        <v>0.65100000000000002</v>
      </c>
      <c r="F118" s="22">
        <v>0.62</v>
      </c>
      <c r="G118" s="22">
        <v>0.59599999999999997</v>
      </c>
      <c r="H118" s="22">
        <v>0.57399999999999995</v>
      </c>
      <c r="I118" s="22">
        <v>0.504</v>
      </c>
    </row>
    <row r="119" spans="1:9" x14ac:dyDescent="0.2">
      <c r="A119" s="10">
        <f t="shared" si="2"/>
        <v>3</v>
      </c>
      <c r="B119" s="21">
        <v>616</v>
      </c>
      <c r="C119" s="4" t="s">
        <v>146</v>
      </c>
      <c r="D119" s="54">
        <v>0.80900000000000005</v>
      </c>
      <c r="E119" s="22">
        <v>0.79900000000000004</v>
      </c>
      <c r="F119" s="22">
        <v>0.79800000000000004</v>
      </c>
      <c r="G119" s="22">
        <v>0.76100000000000001</v>
      </c>
      <c r="H119" s="22">
        <v>0.73</v>
      </c>
      <c r="I119" s="22">
        <v>0.67600000000000005</v>
      </c>
    </row>
    <row r="120" spans="1:9" x14ac:dyDescent="0.2">
      <c r="A120" s="10">
        <f t="shared" si="2"/>
        <v>3</v>
      </c>
      <c r="B120" s="21">
        <v>617</v>
      </c>
      <c r="C120" s="4" t="s">
        <v>147</v>
      </c>
      <c r="D120" s="54">
        <v>0.98</v>
      </c>
      <c r="E120" s="22">
        <v>0.96799999999999997</v>
      </c>
      <c r="F120" s="22">
        <v>0.95699999999999996</v>
      </c>
      <c r="G120" s="22">
        <v>0.92900000000000005</v>
      </c>
      <c r="H120" s="22">
        <v>0.91</v>
      </c>
      <c r="I120" s="22">
        <v>0.81599999999999995</v>
      </c>
    </row>
    <row r="121" spans="1:9" x14ac:dyDescent="0.2">
      <c r="A121" s="10">
        <f t="shared" si="2"/>
        <v>3</v>
      </c>
      <c r="B121" s="24">
        <v>620</v>
      </c>
      <c r="C121" s="27" t="s">
        <v>148</v>
      </c>
      <c r="D121" s="54">
        <v>0.114</v>
      </c>
      <c r="E121" s="22">
        <v>0.10299999999999999</v>
      </c>
      <c r="F121" s="22">
        <v>0.11600000000000001</v>
      </c>
      <c r="G121" s="22">
        <v>0.12</v>
      </c>
      <c r="H121" s="22">
        <v>6.2E-2</v>
      </c>
      <c r="I121" s="22">
        <v>6.6000000000000003E-2</v>
      </c>
    </row>
    <row r="122" spans="1:9" x14ac:dyDescent="0.2">
      <c r="A122" s="10">
        <f t="shared" si="2"/>
        <v>3</v>
      </c>
      <c r="B122" s="21">
        <v>621</v>
      </c>
      <c r="C122" s="4" t="s">
        <v>149</v>
      </c>
      <c r="D122" s="54">
        <v>0.03</v>
      </c>
      <c r="E122" s="22">
        <v>5.5E-2</v>
      </c>
      <c r="F122" s="22">
        <v>8.4000000000000005E-2</v>
      </c>
      <c r="G122" s="22">
        <v>8.8999999999999996E-2</v>
      </c>
      <c r="H122" s="22">
        <v>9.5000000000000001E-2</v>
      </c>
      <c r="I122" s="22">
        <v>9.0999999999999998E-2</v>
      </c>
    </row>
    <row r="123" spans="1:9" x14ac:dyDescent="0.2">
      <c r="A123" s="10">
        <f t="shared" si="2"/>
        <v>3</v>
      </c>
      <c r="B123" s="21">
        <v>630</v>
      </c>
      <c r="C123" s="4" t="s">
        <v>150</v>
      </c>
      <c r="D123" s="54">
        <v>0.64800000000000002</v>
      </c>
      <c r="E123" s="22">
        <v>0.72399999999999998</v>
      </c>
      <c r="F123" s="22">
        <v>0.77100000000000002</v>
      </c>
      <c r="G123" s="22">
        <v>0.84799999999999998</v>
      </c>
      <c r="H123" s="22">
        <v>0.86399999999999999</v>
      </c>
      <c r="I123" s="22">
        <v>0.89900000000000002</v>
      </c>
    </row>
    <row r="124" spans="1:9" x14ac:dyDescent="0.2">
      <c r="A124" s="10">
        <f t="shared" si="2"/>
        <v>3</v>
      </c>
      <c r="B124" s="21">
        <v>631</v>
      </c>
      <c r="C124" s="4" t="s">
        <v>151</v>
      </c>
      <c r="D124" s="54">
        <v>3.3119999999999998</v>
      </c>
      <c r="E124" s="22">
        <v>3.4020000000000001</v>
      </c>
      <c r="F124" s="22">
        <v>3.4390000000000001</v>
      </c>
      <c r="G124" s="22">
        <v>3.5859999999999999</v>
      </c>
      <c r="H124" s="22">
        <v>3.6680000000000001</v>
      </c>
      <c r="I124" s="22">
        <v>3.5609999999999999</v>
      </c>
    </row>
    <row r="125" spans="1:9" x14ac:dyDescent="0.2">
      <c r="A125" s="10">
        <f t="shared" si="2"/>
        <v>3</v>
      </c>
      <c r="B125" s="21">
        <v>640</v>
      </c>
      <c r="C125" s="4" t="s">
        <v>152</v>
      </c>
      <c r="D125" s="54">
        <v>0.871</v>
      </c>
      <c r="E125" s="22">
        <v>0.999</v>
      </c>
      <c r="F125" s="22">
        <v>0.98199999999999998</v>
      </c>
      <c r="G125" s="22">
        <v>1.091</v>
      </c>
      <c r="H125" s="22">
        <v>1.1379999999999999</v>
      </c>
      <c r="I125" s="22">
        <v>1.159</v>
      </c>
    </row>
    <row r="126" spans="1:9" ht="22.5" x14ac:dyDescent="0.2">
      <c r="A126" s="10">
        <f t="shared" si="2"/>
        <v>3</v>
      </c>
      <c r="B126" s="21">
        <v>642</v>
      </c>
      <c r="C126" s="6" t="s">
        <v>153</v>
      </c>
      <c r="D126" s="54">
        <v>0.77300000000000002</v>
      </c>
      <c r="E126" s="22">
        <v>0.95699999999999996</v>
      </c>
      <c r="F126" s="22">
        <v>0.82399999999999995</v>
      </c>
      <c r="G126" s="22">
        <v>0.68</v>
      </c>
      <c r="H126" s="22">
        <v>0.70199999999999996</v>
      </c>
      <c r="I126" s="22">
        <v>0.81200000000000006</v>
      </c>
    </row>
    <row r="127" spans="1:9" x14ac:dyDescent="0.2">
      <c r="A127" s="10">
        <f t="shared" si="2"/>
        <v>3</v>
      </c>
      <c r="B127" s="21">
        <v>643</v>
      </c>
      <c r="C127" s="4" t="s">
        <v>154</v>
      </c>
      <c r="D127" s="54">
        <v>0.442</v>
      </c>
      <c r="E127" s="22">
        <v>0.441</v>
      </c>
      <c r="F127" s="22">
        <v>0.46100000000000002</v>
      </c>
      <c r="G127" s="22">
        <v>0.443</v>
      </c>
      <c r="H127" s="22">
        <v>0.41599999999999998</v>
      </c>
      <c r="I127" s="22">
        <v>0.35399999999999998</v>
      </c>
    </row>
    <row r="128" spans="1:9" x14ac:dyDescent="0.2">
      <c r="A128" s="10">
        <f t="shared" si="2"/>
        <v>3</v>
      </c>
      <c r="B128" s="21">
        <v>644</v>
      </c>
      <c r="C128" s="4" t="s">
        <v>155</v>
      </c>
      <c r="D128" s="54">
        <v>8.8999999999999996E-2</v>
      </c>
      <c r="E128" s="22">
        <v>9.0999999999999998E-2</v>
      </c>
      <c r="F128" s="22">
        <v>8.8999999999999996E-2</v>
      </c>
      <c r="G128" s="22">
        <v>8.5999999999999993E-2</v>
      </c>
      <c r="H128" s="22">
        <v>0.09</v>
      </c>
      <c r="I128" s="22">
        <v>7.0999999999999994E-2</v>
      </c>
    </row>
    <row r="129" spans="1:9" x14ac:dyDescent="0.2">
      <c r="A129" s="10">
        <f t="shared" si="2"/>
        <v>3</v>
      </c>
      <c r="B129" s="21">
        <v>645</v>
      </c>
      <c r="C129" s="4" t="s">
        <v>156</v>
      </c>
      <c r="D129" s="54">
        <v>0.54400000000000004</v>
      </c>
      <c r="E129" s="22">
        <v>0.55400000000000005</v>
      </c>
      <c r="F129" s="22">
        <v>0.54100000000000004</v>
      </c>
      <c r="G129" s="22">
        <v>0.52</v>
      </c>
      <c r="H129" s="22">
        <v>0.53100000000000003</v>
      </c>
      <c r="I129" s="22">
        <v>0.44600000000000001</v>
      </c>
    </row>
    <row r="130" spans="1:9" x14ac:dyDescent="0.2">
      <c r="A130" s="10">
        <f t="shared" si="2"/>
        <v>3</v>
      </c>
      <c r="B130" s="21">
        <v>646</v>
      </c>
      <c r="C130" s="4" t="s">
        <v>157</v>
      </c>
      <c r="D130" s="54">
        <v>0.871</v>
      </c>
      <c r="E130" s="22">
        <v>0.90700000000000003</v>
      </c>
      <c r="F130" s="22">
        <v>0.91400000000000003</v>
      </c>
      <c r="G130" s="22">
        <v>0.89100000000000001</v>
      </c>
      <c r="H130" s="22">
        <v>0.93300000000000005</v>
      </c>
      <c r="I130" s="22">
        <v>0.86599999999999999</v>
      </c>
    </row>
    <row r="131" spans="1:9" x14ac:dyDescent="0.2">
      <c r="A131" s="10">
        <f t="shared" si="2"/>
        <v>3</v>
      </c>
      <c r="B131" s="21">
        <v>647</v>
      </c>
      <c r="C131" s="4" t="s">
        <v>158</v>
      </c>
      <c r="D131" s="54">
        <v>5.1999999999999998E-2</v>
      </c>
      <c r="E131" s="22">
        <v>4.8000000000000001E-2</v>
      </c>
      <c r="F131" s="22">
        <v>4.4999999999999998E-2</v>
      </c>
      <c r="G131" s="22">
        <v>2.4E-2</v>
      </c>
      <c r="H131" s="22">
        <v>3.3000000000000002E-2</v>
      </c>
      <c r="I131" s="22">
        <v>3.5000000000000003E-2</v>
      </c>
    </row>
    <row r="132" spans="1:9" x14ac:dyDescent="0.2">
      <c r="A132" s="10">
        <f t="shared" si="2"/>
        <v>3</v>
      </c>
      <c r="B132" s="21">
        <v>650</v>
      </c>
      <c r="C132" s="4" t="s">
        <v>159</v>
      </c>
      <c r="D132" s="54">
        <v>4.1870000000000003</v>
      </c>
      <c r="E132" s="22">
        <v>4.2080000000000002</v>
      </c>
      <c r="F132" s="22">
        <v>4.1950000000000003</v>
      </c>
      <c r="G132" s="22">
        <v>4.3540000000000001</v>
      </c>
      <c r="H132" s="22">
        <v>4.2290000000000001</v>
      </c>
      <c r="I132" s="22">
        <v>3.8250000000000002</v>
      </c>
    </row>
    <row r="133" spans="1:9" x14ac:dyDescent="0.2">
      <c r="A133" s="10">
        <f t="shared" si="2"/>
        <v>3</v>
      </c>
      <c r="B133" s="21">
        <v>651</v>
      </c>
      <c r="C133" s="4" t="s">
        <v>24</v>
      </c>
      <c r="D133" s="54">
        <v>9.6000000000000002E-2</v>
      </c>
      <c r="E133" s="22">
        <v>9.2999999999999999E-2</v>
      </c>
      <c r="F133" s="22">
        <v>8.6999999999999994E-2</v>
      </c>
      <c r="G133" s="22">
        <v>8.4000000000000005E-2</v>
      </c>
      <c r="H133" s="22">
        <v>7.8E-2</v>
      </c>
      <c r="I133" s="22">
        <v>6.9000000000000006E-2</v>
      </c>
    </row>
    <row r="134" spans="1:9" x14ac:dyDescent="0.2">
      <c r="A134" s="10">
        <f t="shared" si="2"/>
        <v>3</v>
      </c>
      <c r="B134" s="21">
        <v>660</v>
      </c>
      <c r="C134" s="4" t="s">
        <v>160</v>
      </c>
      <c r="D134" s="54">
        <v>5.8999999999999997E-2</v>
      </c>
      <c r="E134" s="22">
        <v>3.9E-2</v>
      </c>
      <c r="F134" s="22">
        <v>3.1E-2</v>
      </c>
      <c r="G134" s="22">
        <v>5.0999999999999997E-2</v>
      </c>
      <c r="H134" s="22">
        <v>4.3999999999999997E-2</v>
      </c>
      <c r="I134" s="22">
        <v>4.4999999999999998E-2</v>
      </c>
    </row>
    <row r="135" spans="1:9" x14ac:dyDescent="0.2">
      <c r="A135" s="10">
        <f t="shared" si="2"/>
        <v>3</v>
      </c>
      <c r="B135" s="21">
        <v>661</v>
      </c>
      <c r="C135" s="4" t="s">
        <v>161</v>
      </c>
      <c r="D135" s="54">
        <v>2.286</v>
      </c>
      <c r="E135" s="22">
        <v>2.2389999999999999</v>
      </c>
      <c r="F135" s="22">
        <v>2.1480000000000001</v>
      </c>
      <c r="G135" s="22">
        <v>2.165</v>
      </c>
      <c r="H135" s="22">
        <v>2.101</v>
      </c>
      <c r="I135" s="22">
        <v>2.13</v>
      </c>
    </row>
    <row r="136" spans="1:9" x14ac:dyDescent="0.2">
      <c r="A136" s="10">
        <f t="shared" si="2"/>
        <v>3</v>
      </c>
      <c r="B136" s="21">
        <v>662</v>
      </c>
      <c r="C136" s="4" t="s">
        <v>162</v>
      </c>
      <c r="D136" s="54">
        <v>7.1999999999999995E-2</v>
      </c>
      <c r="E136" s="22">
        <v>0.11799999999999999</v>
      </c>
      <c r="F136" s="22">
        <v>8.5999999999999993E-2</v>
      </c>
      <c r="G136" s="22">
        <v>8.7999999999999995E-2</v>
      </c>
      <c r="H136" s="22">
        <v>0.08</v>
      </c>
      <c r="I136" s="22">
        <v>8.7999999999999995E-2</v>
      </c>
    </row>
    <row r="137" spans="1:9" x14ac:dyDescent="0.2">
      <c r="A137" s="10">
        <f t="shared" si="2"/>
        <v>3</v>
      </c>
      <c r="B137" s="21">
        <v>663</v>
      </c>
      <c r="C137" s="4" t="s">
        <v>163</v>
      </c>
      <c r="D137" s="54">
        <v>0.10299999999999999</v>
      </c>
      <c r="E137" s="22">
        <v>8.2000000000000003E-2</v>
      </c>
      <c r="F137" s="22">
        <v>7.3999999999999996E-2</v>
      </c>
      <c r="G137" s="22">
        <v>6.9000000000000006E-2</v>
      </c>
      <c r="H137" s="22">
        <v>7.8E-2</v>
      </c>
      <c r="I137" s="22">
        <v>6.7000000000000004E-2</v>
      </c>
    </row>
    <row r="138" spans="1:9" x14ac:dyDescent="0.2">
      <c r="A138" s="10">
        <f t="shared" si="2"/>
        <v>3</v>
      </c>
      <c r="B138" s="21">
        <v>664</v>
      </c>
      <c r="C138" s="4" t="s">
        <v>164</v>
      </c>
      <c r="D138" s="54">
        <v>0.72099999999999997</v>
      </c>
      <c r="E138" s="22">
        <v>0.72799999999999998</v>
      </c>
      <c r="F138" s="22">
        <v>0.58299999999999996</v>
      </c>
      <c r="G138" s="22">
        <v>0.42599999999999999</v>
      </c>
      <c r="H138" s="22">
        <v>0.42899999999999999</v>
      </c>
      <c r="I138" s="22">
        <v>0.38100000000000001</v>
      </c>
    </row>
    <row r="139" spans="1:9" x14ac:dyDescent="0.2">
      <c r="A139" s="10">
        <f t="shared" si="2"/>
        <v>3</v>
      </c>
      <c r="B139" s="28">
        <v>665</v>
      </c>
      <c r="C139" s="5" t="s">
        <v>165</v>
      </c>
      <c r="D139" s="54">
        <v>0.877</v>
      </c>
      <c r="E139" s="22">
        <v>0.77400000000000002</v>
      </c>
      <c r="F139" s="22">
        <v>0.88900000000000001</v>
      </c>
      <c r="G139" s="22">
        <v>0.94799999999999995</v>
      </c>
      <c r="H139" s="22">
        <v>0.98199999999999998</v>
      </c>
      <c r="I139" s="22">
        <v>0.996</v>
      </c>
    </row>
    <row r="140" spans="1:9" x14ac:dyDescent="0.2">
      <c r="A140" s="10">
        <f t="shared" si="2"/>
        <v>3</v>
      </c>
      <c r="B140" s="21">
        <v>671</v>
      </c>
      <c r="C140" s="4" t="s">
        <v>25</v>
      </c>
      <c r="D140" s="54">
        <v>1.6619999999999999</v>
      </c>
      <c r="E140" s="22">
        <v>1.149</v>
      </c>
      <c r="F140" s="22">
        <v>1.099</v>
      </c>
      <c r="G140" s="22">
        <v>0.96099999999999997</v>
      </c>
      <c r="H140" s="22">
        <v>0.99</v>
      </c>
      <c r="I140" s="22">
        <v>0.98899999999999999</v>
      </c>
    </row>
    <row r="141" spans="1:9" x14ac:dyDescent="0.2">
      <c r="A141" s="10">
        <f t="shared" si="2"/>
        <v>3</v>
      </c>
      <c r="B141" s="24">
        <v>681</v>
      </c>
      <c r="C141" s="25" t="s">
        <v>166</v>
      </c>
      <c r="D141" s="54">
        <v>1.014</v>
      </c>
      <c r="E141" s="22">
        <v>1.048</v>
      </c>
      <c r="F141" s="22">
        <v>1.262</v>
      </c>
      <c r="G141" s="22">
        <v>1.296</v>
      </c>
      <c r="H141" s="22">
        <v>1.34</v>
      </c>
      <c r="I141" s="22">
        <v>1.4319999999999999</v>
      </c>
    </row>
    <row r="142" spans="1:9" x14ac:dyDescent="0.2">
      <c r="A142" s="10">
        <f t="shared" si="2"/>
        <v>3</v>
      </c>
      <c r="B142" s="21">
        <v>682</v>
      </c>
      <c r="C142" s="4" t="s">
        <v>167</v>
      </c>
      <c r="D142" s="54">
        <v>0.28899999999999998</v>
      </c>
      <c r="E142" s="22">
        <v>0.309</v>
      </c>
      <c r="F142" s="22">
        <v>0.32900000000000001</v>
      </c>
      <c r="G142" s="22">
        <v>0.315</v>
      </c>
      <c r="H142" s="22">
        <v>0.33800000000000002</v>
      </c>
      <c r="I142" s="22">
        <v>0.35799999999999998</v>
      </c>
    </row>
    <row r="143" spans="1:9" x14ac:dyDescent="0.2">
      <c r="A143" s="10">
        <f t="shared" si="2"/>
        <v>3</v>
      </c>
      <c r="B143" s="21">
        <v>690</v>
      </c>
      <c r="C143" s="4" t="s">
        <v>168</v>
      </c>
      <c r="D143" s="54">
        <v>0.188</v>
      </c>
      <c r="E143" s="22">
        <v>7.8E-2</v>
      </c>
      <c r="F143" s="22">
        <v>6.2E-2</v>
      </c>
      <c r="G143" s="22">
        <v>6.0999999999999999E-2</v>
      </c>
      <c r="H143" s="22">
        <v>6.0999999999999999E-2</v>
      </c>
      <c r="I143" s="22">
        <v>3.6999999999999998E-2</v>
      </c>
    </row>
    <row r="144" spans="1:9" x14ac:dyDescent="0.2">
      <c r="A144" s="10">
        <f t="shared" si="2"/>
        <v>3</v>
      </c>
      <c r="B144" s="21">
        <v>691</v>
      </c>
      <c r="C144" s="4" t="s">
        <v>169</v>
      </c>
      <c r="D144" s="54">
        <v>3.5990000000000002</v>
      </c>
      <c r="E144" s="22">
        <v>3.4510000000000001</v>
      </c>
      <c r="F144" s="22">
        <v>3.39</v>
      </c>
      <c r="G144" s="22">
        <v>3.2890000000000001</v>
      </c>
      <c r="H144" s="22">
        <v>3.3210000000000002</v>
      </c>
      <c r="I144" s="22">
        <v>3.4990000000000001</v>
      </c>
    </row>
    <row r="145" spans="2:5" x14ac:dyDescent="0.2">
      <c r="B145" s="9"/>
      <c r="C145" s="6"/>
      <c r="E145" s="20"/>
    </row>
    <row r="146" spans="2:5" x14ac:dyDescent="0.2">
      <c r="B146" s="9"/>
      <c r="C146" s="6"/>
      <c r="E146" s="20"/>
    </row>
    <row r="147" spans="2:5" x14ac:dyDescent="0.2">
      <c r="B147" s="9"/>
      <c r="C147" s="6"/>
      <c r="E147" s="20"/>
    </row>
    <row r="148" spans="2:5" x14ac:dyDescent="0.2">
      <c r="B148" s="9"/>
      <c r="C148" s="6"/>
      <c r="E148" s="20"/>
    </row>
    <row r="149" spans="2:5" x14ac:dyDescent="0.2">
      <c r="B149" s="9"/>
      <c r="C149" s="6"/>
      <c r="E149" s="20"/>
    </row>
    <row r="150" spans="2:5" x14ac:dyDescent="0.2">
      <c r="B150" s="9"/>
      <c r="C150" s="6"/>
      <c r="E150" s="20"/>
    </row>
    <row r="151" spans="2:5" x14ac:dyDescent="0.2">
      <c r="B151" s="9"/>
      <c r="C151" s="6"/>
      <c r="E151" s="20"/>
    </row>
    <row r="152" spans="2:5" x14ac:dyDescent="0.2">
      <c r="B152" s="9"/>
      <c r="C152" s="6"/>
      <c r="E152" s="20"/>
    </row>
    <row r="153" spans="2:5" x14ac:dyDescent="0.2">
      <c r="B153" s="9"/>
      <c r="C153" s="6"/>
      <c r="E153" s="20"/>
    </row>
    <row r="154" spans="2:5" x14ac:dyDescent="0.2">
      <c r="B154" s="9"/>
      <c r="C154" s="6"/>
      <c r="E154" s="20"/>
    </row>
    <row r="155" spans="2:5" x14ac:dyDescent="0.2">
      <c r="B155" s="9"/>
      <c r="C155" s="6"/>
      <c r="E155" s="20"/>
    </row>
    <row r="156" spans="2:5" x14ac:dyDescent="0.2">
      <c r="B156" s="9"/>
      <c r="C156" s="6"/>
      <c r="E156" s="20"/>
    </row>
    <row r="157" spans="2:5" x14ac:dyDescent="0.2">
      <c r="B157" s="9"/>
      <c r="C157" s="6"/>
      <c r="E157" s="20"/>
    </row>
    <row r="158" spans="2:5" x14ac:dyDescent="0.2">
      <c r="B158" s="9"/>
      <c r="C158" s="6"/>
      <c r="E158" s="20"/>
    </row>
    <row r="159" spans="2:5" x14ac:dyDescent="0.2">
      <c r="B159" s="9"/>
      <c r="C159" s="6"/>
      <c r="E159" s="20"/>
    </row>
    <row r="160" spans="2:5" x14ac:dyDescent="0.2">
      <c r="B160" s="9"/>
      <c r="C160" s="6"/>
      <c r="E160" s="20"/>
    </row>
    <row r="161" spans="2:5" x14ac:dyDescent="0.2">
      <c r="B161" s="9"/>
      <c r="C161" s="6"/>
      <c r="E161" s="20"/>
    </row>
    <row r="162" spans="2:5" x14ac:dyDescent="0.2">
      <c r="B162" s="9"/>
      <c r="C162" s="6"/>
      <c r="E162" s="20"/>
    </row>
    <row r="163" spans="2:5" x14ac:dyDescent="0.2">
      <c r="B163" s="9"/>
      <c r="C163" s="6"/>
      <c r="E163" s="20"/>
    </row>
    <row r="164" spans="2:5" x14ac:dyDescent="0.2">
      <c r="B164" s="9"/>
      <c r="C164" s="6"/>
      <c r="E164" s="20"/>
    </row>
    <row r="165" spans="2:5" x14ac:dyDescent="0.2">
      <c r="B165" s="9"/>
      <c r="C165" s="6"/>
      <c r="E165" s="20"/>
    </row>
    <row r="166" spans="2:5" x14ac:dyDescent="0.2">
      <c r="B166" s="9"/>
      <c r="C166" s="6"/>
      <c r="E166" s="20"/>
    </row>
    <row r="167" spans="2:5" x14ac:dyDescent="0.2">
      <c r="B167" s="9"/>
      <c r="C167" s="6"/>
      <c r="E167" s="20"/>
    </row>
    <row r="168" spans="2:5" x14ac:dyDescent="0.2">
      <c r="B168" s="9"/>
      <c r="C168" s="6"/>
      <c r="E168" s="20"/>
    </row>
    <row r="169" spans="2:5" x14ac:dyDescent="0.2">
      <c r="B169" s="9"/>
      <c r="C169" s="6"/>
      <c r="E169" s="20"/>
    </row>
    <row r="170" spans="2:5" x14ac:dyDescent="0.2">
      <c r="B170" s="9"/>
      <c r="C170" s="6"/>
      <c r="E170" s="20"/>
    </row>
    <row r="171" spans="2:5" x14ac:dyDescent="0.2">
      <c r="B171" s="9"/>
      <c r="C171" s="6"/>
      <c r="E171" s="20"/>
    </row>
    <row r="172" spans="2:5" x14ac:dyDescent="0.2">
      <c r="B172" s="9"/>
      <c r="C172" s="6"/>
      <c r="E172" s="20"/>
    </row>
    <row r="173" spans="2:5" x14ac:dyDescent="0.2">
      <c r="B173" s="9"/>
      <c r="C173" s="6"/>
      <c r="E173" s="20"/>
    </row>
    <row r="174" spans="2:5" x14ac:dyDescent="0.2">
      <c r="B174" s="9"/>
      <c r="C174" s="6"/>
      <c r="E174" s="20"/>
    </row>
    <row r="175" spans="2:5" x14ac:dyDescent="0.2">
      <c r="B175" s="9"/>
      <c r="C175" s="6"/>
      <c r="E175" s="20"/>
    </row>
    <row r="176" spans="2:5" x14ac:dyDescent="0.2">
      <c r="B176" s="9"/>
      <c r="C176" s="6"/>
      <c r="E176" s="20"/>
    </row>
    <row r="177" spans="2:5" x14ac:dyDescent="0.2">
      <c r="B177" s="9"/>
      <c r="C177" s="6"/>
      <c r="E177" s="20"/>
    </row>
    <row r="178" spans="2:5" x14ac:dyDescent="0.2">
      <c r="B178" s="9"/>
      <c r="C178" s="6"/>
      <c r="E178" s="20"/>
    </row>
    <row r="179" spans="2:5" x14ac:dyDescent="0.2">
      <c r="B179" s="9"/>
      <c r="C179" s="6"/>
      <c r="E179" s="20"/>
    </row>
    <row r="180" spans="2:5" x14ac:dyDescent="0.2">
      <c r="B180" s="9"/>
      <c r="C180" s="6"/>
      <c r="E180" s="20"/>
    </row>
    <row r="181" spans="2:5" x14ac:dyDescent="0.2">
      <c r="B181" s="9"/>
      <c r="C181" s="6"/>
      <c r="E181" s="20"/>
    </row>
    <row r="182" spans="2:5" x14ac:dyDescent="0.2">
      <c r="B182" s="9"/>
      <c r="C182" s="6"/>
      <c r="E182" s="20"/>
    </row>
    <row r="183" spans="2:5" x14ac:dyDescent="0.2">
      <c r="B183" s="9"/>
      <c r="C183" s="6"/>
      <c r="E183" s="20"/>
    </row>
    <row r="184" spans="2:5" x14ac:dyDescent="0.2">
      <c r="B184" s="9"/>
      <c r="C184" s="6"/>
      <c r="E184" s="20"/>
    </row>
    <row r="185" spans="2:5" x14ac:dyDescent="0.2">
      <c r="B185" s="9"/>
      <c r="C185" s="6"/>
      <c r="E185" s="20"/>
    </row>
    <row r="186" spans="2:5" x14ac:dyDescent="0.2">
      <c r="B186" s="9"/>
      <c r="C186" s="6"/>
      <c r="E186" s="20"/>
    </row>
    <row r="187" spans="2:5" x14ac:dyDescent="0.2">
      <c r="B187" s="9"/>
      <c r="C187" s="6"/>
      <c r="E187" s="20"/>
    </row>
    <row r="188" spans="2:5" x14ac:dyDescent="0.2">
      <c r="B188" s="9"/>
      <c r="C188" s="6"/>
      <c r="E188" s="20"/>
    </row>
    <row r="189" spans="2:5" x14ac:dyDescent="0.2">
      <c r="B189" s="9"/>
      <c r="C189" s="6"/>
      <c r="E189" s="20"/>
    </row>
    <row r="190" spans="2:5" x14ac:dyDescent="0.2">
      <c r="B190" s="9"/>
      <c r="C190" s="6"/>
      <c r="E190" s="20"/>
    </row>
    <row r="191" spans="2:5" x14ac:dyDescent="0.2">
      <c r="B191" s="9"/>
      <c r="C191" s="6"/>
      <c r="E191" s="20"/>
    </row>
    <row r="192" spans="2:5" x14ac:dyDescent="0.2">
      <c r="B192" s="9"/>
      <c r="C192" s="6"/>
      <c r="E192" s="20"/>
    </row>
    <row r="193" spans="2:5" x14ac:dyDescent="0.2">
      <c r="B193" s="9"/>
      <c r="C193" s="6"/>
      <c r="E193" s="20"/>
    </row>
    <row r="194" spans="2:5" x14ac:dyDescent="0.2">
      <c r="B194" s="9"/>
      <c r="C194" s="6"/>
      <c r="E194" s="20"/>
    </row>
    <row r="195" spans="2:5" x14ac:dyDescent="0.2">
      <c r="B195" s="9"/>
      <c r="C195" s="6"/>
      <c r="E195" s="20"/>
    </row>
    <row r="196" spans="2:5" x14ac:dyDescent="0.2">
      <c r="B196" s="9"/>
      <c r="C196" s="6"/>
      <c r="E196" s="20"/>
    </row>
    <row r="197" spans="2:5" x14ac:dyDescent="0.2">
      <c r="B197" s="9"/>
      <c r="C197" s="6"/>
      <c r="E197" s="20"/>
    </row>
    <row r="198" spans="2:5" x14ac:dyDescent="0.2">
      <c r="B198" s="9"/>
      <c r="C198" s="6"/>
      <c r="E198" s="20"/>
    </row>
    <row r="199" spans="2:5" x14ac:dyDescent="0.2">
      <c r="B199" s="9"/>
      <c r="C199" s="6"/>
      <c r="E199" s="20"/>
    </row>
    <row r="200" spans="2:5" x14ac:dyDescent="0.2">
      <c r="B200" s="9"/>
      <c r="C200" s="6"/>
      <c r="E200" s="20"/>
    </row>
    <row r="201" spans="2:5" x14ac:dyDescent="0.2">
      <c r="B201" s="9"/>
      <c r="C201" s="6"/>
      <c r="E201" s="20"/>
    </row>
    <row r="202" spans="2:5" x14ac:dyDescent="0.2">
      <c r="B202" s="9"/>
      <c r="C202" s="6"/>
      <c r="E202" s="20"/>
    </row>
    <row r="203" spans="2:5" x14ac:dyDescent="0.2">
      <c r="B203" s="9"/>
      <c r="C203" s="6"/>
      <c r="E203" s="20"/>
    </row>
    <row r="204" spans="2:5" x14ac:dyDescent="0.2">
      <c r="B204" s="9"/>
      <c r="C204" s="6"/>
      <c r="E204" s="20"/>
    </row>
    <row r="205" spans="2:5" x14ac:dyDescent="0.2">
      <c r="B205" s="9"/>
      <c r="C205" s="6"/>
      <c r="E205" s="20"/>
    </row>
    <row r="206" spans="2:5" x14ac:dyDescent="0.2">
      <c r="B206" s="9"/>
      <c r="C206" s="6"/>
      <c r="E206" s="20"/>
    </row>
    <row r="207" spans="2:5" x14ac:dyDescent="0.2">
      <c r="B207" s="9"/>
      <c r="C207" s="6"/>
      <c r="E207" s="20"/>
    </row>
    <row r="208" spans="2:5" x14ac:dyDescent="0.2">
      <c r="B208" s="9"/>
      <c r="C208" s="6"/>
      <c r="E208" s="20"/>
    </row>
    <row r="209" spans="2:5" x14ac:dyDescent="0.2">
      <c r="B209" s="9"/>
      <c r="C209" s="6"/>
      <c r="E209" s="20"/>
    </row>
    <row r="210" spans="2:5" x14ac:dyDescent="0.2">
      <c r="B210" s="9"/>
      <c r="C210" s="6"/>
      <c r="E210" s="20"/>
    </row>
    <row r="211" spans="2:5" x14ac:dyDescent="0.2">
      <c r="B211" s="9"/>
      <c r="C211" s="6"/>
      <c r="E211" s="20"/>
    </row>
    <row r="212" spans="2:5" x14ac:dyDescent="0.2">
      <c r="B212" s="9"/>
      <c r="C212" s="6"/>
      <c r="E212" s="20"/>
    </row>
    <row r="213" spans="2:5" x14ac:dyDescent="0.2">
      <c r="B213" s="9"/>
      <c r="C213" s="6"/>
      <c r="E213" s="20"/>
    </row>
    <row r="214" spans="2:5" x14ac:dyDescent="0.2">
      <c r="B214" s="9"/>
      <c r="C214" s="6"/>
      <c r="E214" s="20"/>
    </row>
    <row r="215" spans="2:5" x14ac:dyDescent="0.2">
      <c r="B215" s="9"/>
      <c r="C215" s="6"/>
      <c r="E215" s="20"/>
    </row>
    <row r="216" spans="2:5" x14ac:dyDescent="0.2">
      <c r="B216" s="9"/>
      <c r="C216" s="6"/>
      <c r="E216" s="20"/>
    </row>
    <row r="217" spans="2:5" x14ac:dyDescent="0.2">
      <c r="B217" s="9"/>
      <c r="C217" s="6"/>
      <c r="E217" s="20"/>
    </row>
    <row r="218" spans="2:5" x14ac:dyDescent="0.2">
      <c r="B218" s="9"/>
      <c r="C218" s="6"/>
      <c r="E218" s="20"/>
    </row>
    <row r="219" spans="2:5" x14ac:dyDescent="0.2">
      <c r="B219" s="9"/>
      <c r="C219" s="6"/>
      <c r="E219" s="20"/>
    </row>
    <row r="220" spans="2:5" x14ac:dyDescent="0.2">
      <c r="B220" s="9"/>
      <c r="C220" s="6"/>
      <c r="E220" s="20"/>
    </row>
    <row r="221" spans="2:5" x14ac:dyDescent="0.2">
      <c r="B221" s="9"/>
      <c r="C221" s="6"/>
      <c r="E221" s="20"/>
    </row>
    <row r="222" spans="2:5" x14ac:dyDescent="0.2">
      <c r="B222" s="9"/>
      <c r="C222" s="6"/>
      <c r="E222" s="20"/>
    </row>
    <row r="223" spans="2:5" x14ac:dyDescent="0.2">
      <c r="B223" s="9"/>
      <c r="C223" s="6"/>
      <c r="E223" s="20"/>
    </row>
    <row r="224" spans="2:5" x14ac:dyDescent="0.2">
      <c r="B224" s="9"/>
      <c r="C224" s="6"/>
      <c r="E224" s="20"/>
    </row>
    <row r="225" spans="2:5" x14ac:dyDescent="0.2">
      <c r="B225" s="9"/>
      <c r="C225" s="6"/>
      <c r="E225" s="20"/>
    </row>
    <row r="226" spans="2:5" x14ac:dyDescent="0.2">
      <c r="B226" s="9"/>
      <c r="C226" s="6"/>
      <c r="E226" s="20"/>
    </row>
    <row r="227" spans="2:5" x14ac:dyDescent="0.2">
      <c r="B227" s="9"/>
      <c r="C227" s="6"/>
      <c r="E227" s="20"/>
    </row>
    <row r="228" spans="2:5" x14ac:dyDescent="0.2">
      <c r="B228" s="9"/>
      <c r="C228" s="6"/>
      <c r="E228" s="20"/>
    </row>
    <row r="229" spans="2:5" x14ac:dyDescent="0.2">
      <c r="B229" s="9"/>
      <c r="C229" s="6"/>
      <c r="E229" s="20"/>
    </row>
    <row r="230" spans="2:5" x14ac:dyDescent="0.2">
      <c r="B230" s="9"/>
      <c r="C230" s="6"/>
      <c r="E230" s="20"/>
    </row>
    <row r="231" spans="2:5" x14ac:dyDescent="0.2">
      <c r="B231" s="9"/>
      <c r="C231" s="6"/>
      <c r="E231" s="20"/>
    </row>
    <row r="232" spans="2:5" x14ac:dyDescent="0.2">
      <c r="B232" s="9"/>
      <c r="C232" s="6"/>
      <c r="E232" s="20"/>
    </row>
    <row r="233" spans="2:5" x14ac:dyDescent="0.2">
      <c r="B233" s="9"/>
      <c r="C233" s="6"/>
      <c r="E233" s="20"/>
    </row>
    <row r="234" spans="2:5" x14ac:dyDescent="0.2">
      <c r="B234" s="9"/>
      <c r="C234" s="6"/>
      <c r="E234" s="20"/>
    </row>
    <row r="235" spans="2:5" x14ac:dyDescent="0.2">
      <c r="B235" s="9"/>
      <c r="C235" s="6"/>
      <c r="E235" s="20"/>
    </row>
    <row r="236" spans="2:5" x14ac:dyDescent="0.2">
      <c r="B236" s="9"/>
      <c r="C236" s="6"/>
      <c r="E236" s="20"/>
    </row>
    <row r="237" spans="2:5" x14ac:dyDescent="0.2">
      <c r="B237" s="9"/>
      <c r="C237" s="6"/>
      <c r="E237" s="20"/>
    </row>
    <row r="238" spans="2:5" x14ac:dyDescent="0.2">
      <c r="B238" s="9"/>
      <c r="C238" s="6"/>
      <c r="E238" s="20"/>
    </row>
    <row r="239" spans="2:5" x14ac:dyDescent="0.2">
      <c r="B239" s="9"/>
      <c r="C239" s="6"/>
      <c r="E239" s="20"/>
    </row>
    <row r="240" spans="2:5" x14ac:dyDescent="0.2">
      <c r="B240" s="9"/>
      <c r="C240" s="6"/>
      <c r="E240" s="20"/>
    </row>
    <row r="241" spans="2:5" x14ac:dyDescent="0.2">
      <c r="B241" s="9"/>
      <c r="C241" s="6"/>
      <c r="E241" s="20"/>
    </row>
    <row r="242" spans="2:5" x14ac:dyDescent="0.2">
      <c r="B242" s="9"/>
      <c r="C242" s="6"/>
      <c r="E242" s="20"/>
    </row>
    <row r="243" spans="2:5" x14ac:dyDescent="0.2">
      <c r="B243" s="9"/>
      <c r="C243" s="6"/>
      <c r="E243" s="20"/>
    </row>
    <row r="244" spans="2:5" x14ac:dyDescent="0.2">
      <c r="B244" s="9"/>
      <c r="C244" s="6"/>
      <c r="E244" s="20"/>
    </row>
    <row r="245" spans="2:5" x14ac:dyDescent="0.2">
      <c r="B245" s="9"/>
      <c r="C245" s="6"/>
      <c r="E245" s="20"/>
    </row>
    <row r="246" spans="2:5" x14ac:dyDescent="0.2">
      <c r="E246" s="20"/>
    </row>
    <row r="247" spans="2:5" x14ac:dyDescent="0.2">
      <c r="E247" s="20"/>
    </row>
    <row r="248" spans="2:5" x14ac:dyDescent="0.2">
      <c r="E248" s="20"/>
    </row>
    <row r="249" spans="2:5" x14ac:dyDescent="0.2">
      <c r="E249" s="20"/>
    </row>
    <row r="250" spans="2:5" x14ac:dyDescent="0.2">
      <c r="E250" s="20"/>
    </row>
    <row r="251" spans="2:5" x14ac:dyDescent="0.2">
      <c r="E251" s="20"/>
    </row>
    <row r="252" spans="2:5" x14ac:dyDescent="0.2">
      <c r="E252" s="20"/>
    </row>
    <row r="253" spans="2:5" x14ac:dyDescent="0.2">
      <c r="E253" s="20"/>
    </row>
    <row r="254" spans="2:5" x14ac:dyDescent="0.2">
      <c r="E254" s="20"/>
    </row>
    <row r="255" spans="2:5" x14ac:dyDescent="0.2">
      <c r="E255" s="20"/>
    </row>
    <row r="256" spans="2:5" x14ac:dyDescent="0.2">
      <c r="E256" s="20"/>
    </row>
    <row r="257" spans="5:5" x14ac:dyDescent="0.2">
      <c r="E257" s="20"/>
    </row>
    <row r="258" spans="5:5" x14ac:dyDescent="0.2">
      <c r="E258" s="20"/>
    </row>
    <row r="259" spans="5:5" x14ac:dyDescent="0.2">
      <c r="E259" s="20"/>
    </row>
    <row r="260" spans="5:5" x14ac:dyDescent="0.2">
      <c r="E260" s="20"/>
    </row>
    <row r="261" spans="5:5" x14ac:dyDescent="0.2">
      <c r="E261" s="20"/>
    </row>
    <row r="262" spans="5:5" x14ac:dyDescent="0.2">
      <c r="E262" s="20"/>
    </row>
    <row r="263" spans="5:5" x14ac:dyDescent="0.2">
      <c r="E263" s="20"/>
    </row>
    <row r="264" spans="5:5" x14ac:dyDescent="0.2">
      <c r="E264" s="20"/>
    </row>
    <row r="265" spans="5:5" x14ac:dyDescent="0.2">
      <c r="E265" s="20"/>
    </row>
    <row r="266" spans="5:5" x14ac:dyDescent="0.2">
      <c r="E266" s="20"/>
    </row>
    <row r="267" spans="5:5" x14ac:dyDescent="0.2">
      <c r="E267" s="20"/>
    </row>
    <row r="268" spans="5:5" x14ac:dyDescent="0.2">
      <c r="E268" s="20"/>
    </row>
    <row r="269" spans="5:5" x14ac:dyDescent="0.2">
      <c r="E269" s="20"/>
    </row>
    <row r="270" spans="5:5" x14ac:dyDescent="0.2">
      <c r="E270" s="20"/>
    </row>
    <row r="271" spans="5:5" x14ac:dyDescent="0.2">
      <c r="E271" s="20"/>
    </row>
    <row r="272" spans="5:5" x14ac:dyDescent="0.2">
      <c r="E272" s="20"/>
    </row>
    <row r="273" spans="5:5" x14ac:dyDescent="0.2">
      <c r="E273" s="20"/>
    </row>
    <row r="274" spans="5:5" x14ac:dyDescent="0.2">
      <c r="E274" s="20"/>
    </row>
    <row r="275" spans="5:5" x14ac:dyDescent="0.2">
      <c r="E275" s="20"/>
    </row>
    <row r="276" spans="5:5" x14ac:dyDescent="0.2">
      <c r="E276" s="20"/>
    </row>
    <row r="277" spans="5:5" x14ac:dyDescent="0.2">
      <c r="E277" s="20"/>
    </row>
    <row r="278" spans="5:5" x14ac:dyDescent="0.2">
      <c r="E278" s="20"/>
    </row>
    <row r="279" spans="5:5" x14ac:dyDescent="0.2">
      <c r="E279" s="20"/>
    </row>
    <row r="280" spans="5:5" x14ac:dyDescent="0.2">
      <c r="E280" s="20"/>
    </row>
    <row r="281" spans="5:5" x14ac:dyDescent="0.2">
      <c r="E281" s="20"/>
    </row>
    <row r="282" spans="5:5" x14ac:dyDescent="0.2">
      <c r="E282" s="20"/>
    </row>
    <row r="283" spans="5:5" x14ac:dyDescent="0.2">
      <c r="E283" s="20"/>
    </row>
    <row r="284" spans="5:5" x14ac:dyDescent="0.2">
      <c r="E284" s="20"/>
    </row>
    <row r="285" spans="5:5" x14ac:dyDescent="0.2">
      <c r="E285" s="20"/>
    </row>
    <row r="286" spans="5:5" x14ac:dyDescent="0.2">
      <c r="E286" s="20"/>
    </row>
    <row r="287" spans="5:5" x14ac:dyDescent="0.2">
      <c r="E287" s="20"/>
    </row>
    <row r="288" spans="5:5" x14ac:dyDescent="0.2">
      <c r="E288" s="20"/>
    </row>
    <row r="289" spans="5:5" x14ac:dyDescent="0.2">
      <c r="E289" s="20"/>
    </row>
    <row r="290" spans="5:5" x14ac:dyDescent="0.2">
      <c r="E290" s="20"/>
    </row>
    <row r="291" spans="5:5" x14ac:dyDescent="0.2">
      <c r="E291" s="20"/>
    </row>
    <row r="292" spans="5:5" x14ac:dyDescent="0.2">
      <c r="E292" s="20"/>
    </row>
    <row r="293" spans="5:5" x14ac:dyDescent="0.2">
      <c r="E293" s="20"/>
    </row>
    <row r="294" spans="5:5" x14ac:dyDescent="0.2">
      <c r="E294" s="20"/>
    </row>
    <row r="295" spans="5:5" x14ac:dyDescent="0.2">
      <c r="E295" s="20"/>
    </row>
    <row r="296" spans="5:5" x14ac:dyDescent="0.2">
      <c r="E296" s="20"/>
    </row>
    <row r="297" spans="5:5" x14ac:dyDescent="0.2">
      <c r="E297" s="20"/>
    </row>
    <row r="298" spans="5:5" x14ac:dyDescent="0.2">
      <c r="E298" s="20"/>
    </row>
    <row r="299" spans="5:5" x14ac:dyDescent="0.2">
      <c r="E299" s="20"/>
    </row>
    <row r="300" spans="5:5" x14ac:dyDescent="0.2">
      <c r="E300" s="20"/>
    </row>
    <row r="301" spans="5:5" x14ac:dyDescent="0.2">
      <c r="E301" s="20"/>
    </row>
    <row r="302" spans="5:5" x14ac:dyDescent="0.2">
      <c r="E302" s="20"/>
    </row>
    <row r="303" spans="5:5" x14ac:dyDescent="0.2">
      <c r="E303" s="20"/>
    </row>
  </sheetData>
  <mergeCells count="2"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30"/>
  <sheetViews>
    <sheetView tabSelected="1" topLeftCell="BF1" workbookViewId="0">
      <selection activeCell="BS15" sqref="BS15"/>
    </sheetView>
  </sheetViews>
  <sheetFormatPr defaultRowHeight="15" x14ac:dyDescent="0.25"/>
  <cols>
    <col min="2" max="2" width="12.28515625" bestFit="1" customWidth="1"/>
    <col min="3" max="3" width="90.42578125" bestFit="1" customWidth="1"/>
    <col min="4" max="4" width="14.28515625" customWidth="1"/>
    <col min="5" max="5" width="26.7109375" bestFit="1" customWidth="1"/>
    <col min="6" max="17" width="11" customWidth="1"/>
    <col min="18" max="18" width="11" bestFit="1" customWidth="1"/>
    <col min="19" max="21" width="12" bestFit="1" customWidth="1"/>
    <col min="22" max="22" width="11" bestFit="1" customWidth="1"/>
    <col min="23" max="66" width="12" bestFit="1" customWidth="1"/>
    <col min="67" max="77" width="10.140625" bestFit="1" customWidth="1"/>
  </cols>
  <sheetData>
    <row r="2" spans="1:77" x14ac:dyDescent="0.25">
      <c r="F2" s="31">
        <v>2015</v>
      </c>
      <c r="G2" s="31">
        <v>2015</v>
      </c>
      <c r="H2" s="31">
        <v>2015</v>
      </c>
      <c r="I2" s="31">
        <v>2015</v>
      </c>
      <c r="J2" s="31">
        <v>2015</v>
      </c>
      <c r="K2" s="31">
        <v>2015</v>
      </c>
      <c r="L2" s="31">
        <v>2015</v>
      </c>
      <c r="M2" s="31">
        <v>2015</v>
      </c>
      <c r="N2" s="31">
        <v>2015</v>
      </c>
      <c r="O2" s="31">
        <v>2015</v>
      </c>
      <c r="P2" s="31">
        <v>2015</v>
      </c>
      <c r="Q2" s="31">
        <v>2015</v>
      </c>
      <c r="R2" s="31">
        <v>2016</v>
      </c>
      <c r="S2" s="31">
        <v>2016</v>
      </c>
      <c r="T2" s="31">
        <v>2016</v>
      </c>
      <c r="U2" s="31">
        <v>2016</v>
      </c>
      <c r="V2" s="31">
        <v>2016</v>
      </c>
      <c r="W2" s="31">
        <v>2016</v>
      </c>
      <c r="X2" s="31">
        <v>2016</v>
      </c>
      <c r="Y2" s="31">
        <v>2016</v>
      </c>
      <c r="Z2" s="31">
        <v>2016</v>
      </c>
      <c r="AA2" s="31">
        <v>2016</v>
      </c>
      <c r="AB2" s="31">
        <v>2016</v>
      </c>
      <c r="AC2" s="31">
        <v>2016</v>
      </c>
      <c r="AD2" s="31">
        <v>2017</v>
      </c>
      <c r="AE2" s="31">
        <v>2017</v>
      </c>
      <c r="AF2" s="31">
        <v>2017</v>
      </c>
      <c r="AG2" s="31">
        <v>2017</v>
      </c>
      <c r="AH2" s="31">
        <v>2017</v>
      </c>
      <c r="AI2" s="31">
        <v>2017</v>
      </c>
      <c r="AJ2" s="31">
        <v>2017</v>
      </c>
      <c r="AK2" s="31">
        <v>2017</v>
      </c>
      <c r="AL2" s="31">
        <v>2017</v>
      </c>
      <c r="AM2" s="31">
        <v>2017</v>
      </c>
      <c r="AN2" s="31">
        <v>2017</v>
      </c>
      <c r="AO2" s="31">
        <v>2017</v>
      </c>
      <c r="AP2" s="31">
        <v>2018</v>
      </c>
      <c r="AQ2" s="31">
        <v>2018</v>
      </c>
      <c r="AR2" s="31">
        <v>2018</v>
      </c>
      <c r="AS2" s="31">
        <v>2018</v>
      </c>
      <c r="AT2" s="31">
        <v>2018</v>
      </c>
      <c r="AU2" s="31">
        <v>2018</v>
      </c>
      <c r="AV2" s="31">
        <v>2018</v>
      </c>
      <c r="AW2" s="31">
        <v>2018</v>
      </c>
      <c r="AX2" s="31">
        <v>2018</v>
      </c>
      <c r="AY2" s="31">
        <v>2018</v>
      </c>
      <c r="AZ2" s="31">
        <v>2018</v>
      </c>
      <c r="BA2" s="31">
        <v>2018</v>
      </c>
      <c r="BB2" s="31">
        <v>2019</v>
      </c>
      <c r="BC2" s="31">
        <v>2019</v>
      </c>
      <c r="BD2" s="31">
        <v>2019</v>
      </c>
      <c r="BE2" s="31">
        <v>2019</v>
      </c>
      <c r="BF2" s="31">
        <v>2019</v>
      </c>
      <c r="BG2" s="31">
        <v>2019</v>
      </c>
      <c r="BH2" s="31">
        <v>2019</v>
      </c>
      <c r="BI2" s="31">
        <v>2019</v>
      </c>
      <c r="BJ2" s="31">
        <v>2019</v>
      </c>
      <c r="BK2" s="31">
        <v>2019</v>
      </c>
      <c r="BL2" s="31">
        <v>2019</v>
      </c>
      <c r="BM2" s="31">
        <v>2019</v>
      </c>
      <c r="BN2" s="31">
        <v>2020</v>
      </c>
      <c r="BO2" s="31">
        <v>2020</v>
      </c>
      <c r="BP2" s="31">
        <v>2020</v>
      </c>
      <c r="BQ2" s="31">
        <v>2020</v>
      </c>
      <c r="BR2" s="31">
        <v>2020</v>
      </c>
      <c r="BS2" s="31">
        <v>2020</v>
      </c>
      <c r="BT2" s="31">
        <v>2020</v>
      </c>
      <c r="BU2" s="31">
        <v>2020</v>
      </c>
      <c r="BV2" s="31">
        <v>2020</v>
      </c>
      <c r="BW2" s="31">
        <v>2020</v>
      </c>
      <c r="BX2" s="31">
        <v>2020</v>
      </c>
      <c r="BY2" s="31">
        <v>2020</v>
      </c>
    </row>
    <row r="3" spans="1:77" x14ac:dyDescent="0.25">
      <c r="A3" t="s">
        <v>35</v>
      </c>
      <c r="B3" t="s">
        <v>30</v>
      </c>
      <c r="C3" t="s">
        <v>31</v>
      </c>
      <c r="E3" t="s">
        <v>193</v>
      </c>
      <c r="F3" s="47" t="s">
        <v>9</v>
      </c>
      <c r="G3" s="48" t="s">
        <v>10</v>
      </c>
      <c r="H3" s="48" t="s">
        <v>11</v>
      </c>
      <c r="I3" s="49" t="s">
        <v>12</v>
      </c>
      <c r="J3" s="49" t="s">
        <v>13</v>
      </c>
      <c r="K3" s="49" t="s">
        <v>14</v>
      </c>
      <c r="L3" s="49" t="s">
        <v>15</v>
      </c>
      <c r="M3" s="49" t="s">
        <v>16</v>
      </c>
      <c r="N3" s="49" t="s">
        <v>17</v>
      </c>
      <c r="O3" s="49" t="s">
        <v>18</v>
      </c>
      <c r="P3" s="50" t="s">
        <v>19</v>
      </c>
      <c r="Q3" s="47" t="s">
        <v>20</v>
      </c>
      <c r="R3" s="15" t="s">
        <v>9</v>
      </c>
      <c r="S3" s="16" t="s">
        <v>10</v>
      </c>
      <c r="T3" s="16" t="s">
        <v>11</v>
      </c>
      <c r="U3" s="17" t="s">
        <v>12</v>
      </c>
      <c r="V3" s="17" t="s">
        <v>13</v>
      </c>
      <c r="W3" s="17" t="s">
        <v>14</v>
      </c>
      <c r="X3" s="17" t="s">
        <v>15</v>
      </c>
      <c r="Y3" s="17" t="s">
        <v>16</v>
      </c>
      <c r="Z3" s="17" t="s">
        <v>17</v>
      </c>
      <c r="AA3" s="17" t="s">
        <v>18</v>
      </c>
      <c r="AB3" s="18" t="s">
        <v>19</v>
      </c>
      <c r="AC3" s="15" t="s">
        <v>20</v>
      </c>
      <c r="AD3" s="15" t="s">
        <v>9</v>
      </c>
      <c r="AE3" s="16" t="s">
        <v>10</v>
      </c>
      <c r="AF3" s="16" t="s">
        <v>11</v>
      </c>
      <c r="AG3" s="17" t="s">
        <v>12</v>
      </c>
      <c r="AH3" s="17" t="s">
        <v>13</v>
      </c>
      <c r="AI3" s="17" t="s">
        <v>14</v>
      </c>
      <c r="AJ3" s="17" t="s">
        <v>15</v>
      </c>
      <c r="AK3" s="17" t="s">
        <v>16</v>
      </c>
      <c r="AL3" s="17" t="s">
        <v>17</v>
      </c>
      <c r="AM3" s="17" t="s">
        <v>18</v>
      </c>
      <c r="AN3" s="18" t="s">
        <v>19</v>
      </c>
      <c r="AO3" s="15" t="s">
        <v>20</v>
      </c>
      <c r="AP3" s="15" t="s">
        <v>9</v>
      </c>
      <c r="AQ3" s="16" t="s">
        <v>10</v>
      </c>
      <c r="AR3" s="16" t="s">
        <v>11</v>
      </c>
      <c r="AS3" s="17" t="s">
        <v>12</v>
      </c>
      <c r="AT3" s="17" t="s">
        <v>13</v>
      </c>
      <c r="AU3" s="17" t="s">
        <v>14</v>
      </c>
      <c r="AV3" s="17" t="s">
        <v>15</v>
      </c>
      <c r="AW3" s="17" t="s">
        <v>16</v>
      </c>
      <c r="AX3" s="17" t="s">
        <v>17</v>
      </c>
      <c r="AY3" s="17" t="s">
        <v>18</v>
      </c>
      <c r="AZ3" s="18" t="s">
        <v>19</v>
      </c>
      <c r="BA3" s="15" t="s">
        <v>20</v>
      </c>
      <c r="BB3" s="15" t="s">
        <v>9</v>
      </c>
      <c r="BC3" s="16" t="s">
        <v>10</v>
      </c>
      <c r="BD3" s="16" t="s">
        <v>11</v>
      </c>
      <c r="BE3" s="17" t="s">
        <v>12</v>
      </c>
      <c r="BF3" s="17" t="s">
        <v>13</v>
      </c>
      <c r="BG3" s="17" t="s">
        <v>14</v>
      </c>
      <c r="BH3" s="17" t="s">
        <v>15</v>
      </c>
      <c r="BI3" s="17" t="s">
        <v>16</v>
      </c>
      <c r="BJ3" s="17" t="s">
        <v>17</v>
      </c>
      <c r="BK3" s="17" t="s">
        <v>18</v>
      </c>
      <c r="BL3" s="18" t="s">
        <v>19</v>
      </c>
      <c r="BM3" s="19" t="s">
        <v>20</v>
      </c>
      <c r="BN3" s="15" t="s">
        <v>9</v>
      </c>
      <c r="BO3" s="16" t="s">
        <v>10</v>
      </c>
      <c r="BP3" s="16" t="s">
        <v>11</v>
      </c>
      <c r="BQ3" s="17" t="s">
        <v>12</v>
      </c>
      <c r="BR3" s="17" t="s">
        <v>13</v>
      </c>
      <c r="BS3" s="17" t="s">
        <v>14</v>
      </c>
      <c r="BT3" s="17" t="s">
        <v>15</v>
      </c>
      <c r="BU3" s="17" t="s">
        <v>16</v>
      </c>
      <c r="BV3" s="17" t="s">
        <v>17</v>
      </c>
      <c r="BW3" s="17" t="s">
        <v>18</v>
      </c>
      <c r="BX3" s="18" t="s">
        <v>19</v>
      </c>
      <c r="BY3" s="19" t="s">
        <v>20</v>
      </c>
    </row>
    <row r="4" spans="1:77" s="32" customFormat="1" x14ac:dyDescent="0.25">
      <c r="A4" s="33">
        <v>1</v>
      </c>
      <c r="B4">
        <f>INDEX('Besorolás készítő'!I:I,MATCH(Számolótábla!$A4,'Besorolás készítő'!$M:$M,0))</f>
        <v>5</v>
      </c>
      <c r="C4" t="str">
        <f>INDEX('Besorolás készítő'!J:J,MATCH(Számolótábla!$A4,'Besorolás készítő'!$M:$M,0))</f>
        <v>Zöldség, gyümölcs</v>
      </c>
      <c r="D4" t="str">
        <f>INDEX('Besorolás készítő'!L:L,MATCH(Számolótábla!$A4,'Besorolás készítő'!$M:$M,0))</f>
        <v>Havi</v>
      </c>
      <c r="E4" t="e">
        <f>#REF!*12</f>
        <v>#REF!</v>
      </c>
      <c r="F4" s="32">
        <f t="array" aca="1" ref="F4" ca="1">SUMPRODUCT('140csop_indexek'!D$5:D$144,OFFSET('140csop_súlyok'!$E$5:$E$144,0,Számolótábla!F$2-2016),1*(Számolótábla!$B4='Besorolás készítő'!$E$4:$E$143))/SUMPRODUCT(OFFSET('140csop_súlyok'!$E$5:$E$144,0,Számolótábla!F$2-2016),1*(Számolótábla!$B4='Besorolás készítő'!$E$4:$E$143))</f>
        <v>105.72416745956232</v>
      </c>
      <c r="G4" s="32">
        <f t="array" aca="1" ref="G4" ca="1">SUMPRODUCT('140csop_indexek'!E$5:E$144,OFFSET('140csop_súlyok'!$E$5:$E$144,0,Számolótábla!G$2-2016),1*(Számolótábla!$B4='Besorolás készítő'!$E$4:$E$143))/SUMPRODUCT(OFFSET('140csop_súlyok'!$E$5:$E$144,0,Számolótábla!G$2-2016),1*(Számolótábla!$B4='Besorolás készítő'!$E$4:$E$143))</f>
        <v>111.6779892166191</v>
      </c>
      <c r="H4" s="32">
        <f t="array" aca="1" ref="H4" ca="1">SUMPRODUCT('140csop_indexek'!F$5:F$144,OFFSET('140csop_súlyok'!$E$5:$E$144,0,Számolótábla!H$2-2016),1*(Számolótábla!$B4='Besorolás készítő'!$E$4:$E$143))/SUMPRODUCT(OFFSET('140csop_súlyok'!$E$5:$E$144,0,Számolótábla!H$2-2016),1*(Számolótábla!$B4='Besorolás készítő'!$E$4:$E$143))</f>
        <v>114.90396447827466</v>
      </c>
      <c r="I4" s="32">
        <f t="array" aca="1" ref="I4" ca="1">SUMPRODUCT('140csop_indexek'!G$5:G$144,OFFSET('140csop_súlyok'!$E$5:$E$144,0,Számolótábla!I$2-2016),1*(Számolótábla!$B4='Besorolás készítő'!$E$4:$E$143))/SUMPRODUCT(OFFSET('140csop_súlyok'!$E$5:$E$144,0,Számolótábla!I$2-2016),1*(Számolótábla!$B4='Besorolás készítő'!$E$4:$E$143))</f>
        <v>122.72689502061527</v>
      </c>
      <c r="J4" s="32">
        <f t="array" aca="1" ref="J4" ca="1">SUMPRODUCT('140csop_indexek'!H$5:H$144,OFFSET('140csop_súlyok'!$E$5:$E$144,0,Számolótábla!J$2-2016),1*(Számolótábla!$B4='Besorolás készítő'!$E$4:$E$143))/SUMPRODUCT(OFFSET('140csop_súlyok'!$E$5:$E$144,0,Számolótábla!J$2-2016),1*(Számolótábla!$B4='Besorolás készítő'!$E$4:$E$143))</f>
        <v>131.25759594037424</v>
      </c>
      <c r="K4" s="32">
        <f t="array" aca="1" ref="K4" ca="1">SUMPRODUCT('140csop_indexek'!I$5:I$144,OFFSET('140csop_súlyok'!$E$5:$E$144,0,Számolótábla!K$2-2016),1*(Számolótábla!$B4='Besorolás készítő'!$E$4:$E$143))/SUMPRODUCT(OFFSET('140csop_súlyok'!$E$5:$E$144,0,Számolótábla!K$2-2016),1*(Számolótábla!$B4='Besorolás készítő'!$E$4:$E$143))</f>
        <v>131.688265144307</v>
      </c>
      <c r="L4" s="32">
        <f t="array" aca="1" ref="L4" ca="1">SUMPRODUCT('140csop_indexek'!J$5:J$144,OFFSET('140csop_súlyok'!$E$5:$E$144,0,Számolótábla!L$2-2016),1*(Számolótábla!$B4='Besorolás készítő'!$E$4:$E$143))/SUMPRODUCT(OFFSET('140csop_súlyok'!$E$5:$E$144,0,Számolótábla!L$2-2016),1*(Számolótábla!$B4='Besorolás készítő'!$E$4:$E$143))</f>
        <v>124.92001268633045</v>
      </c>
      <c r="M4" s="32">
        <f t="array" aca="1" ref="M4" ca="1">SUMPRODUCT('140csop_indexek'!K$5:K$144,OFFSET('140csop_súlyok'!$E$5:$E$144,0,Számolótábla!M$2-2016),1*(Számolótábla!$B4='Besorolás készítő'!$E$4:$E$143))/SUMPRODUCT(OFFSET('140csop_súlyok'!$E$5:$E$144,0,Számolótábla!M$2-2016),1*(Számolótábla!$B4='Besorolás készítő'!$E$4:$E$143))</f>
        <v>119.48610846812556</v>
      </c>
      <c r="N4" s="32">
        <f t="array" aca="1" ref="N4" ca="1">SUMPRODUCT('140csop_indexek'!L$5:L$144,OFFSET('140csop_súlyok'!$E$5:$E$144,0,Számolótábla!N$2-2016),1*(Számolótábla!$B4='Besorolás készítő'!$E$4:$E$143))/SUMPRODUCT(OFFSET('140csop_súlyok'!$E$5:$E$144,0,Számolótábla!N$2-2016),1*(Számolótábla!$B4='Besorolás készítő'!$E$4:$E$143))</f>
        <v>119.28867745004756</v>
      </c>
      <c r="O4" s="32">
        <f t="array" aca="1" ref="O4" ca="1">SUMPRODUCT('140csop_indexek'!M$5:M$144,OFFSET('140csop_súlyok'!$E$5:$E$144,0,Számolótábla!O$2-2016),1*(Számolótábla!$B4='Besorolás készítő'!$E$4:$E$143))/SUMPRODUCT(OFFSET('140csop_súlyok'!$E$5:$E$144,0,Számolótábla!O$2-2016),1*(Számolótábla!$B4='Besorolás készítő'!$E$4:$E$143))</f>
        <v>120.89064383127179</v>
      </c>
      <c r="P4" s="32">
        <f t="array" aca="1" ref="P4" ca="1">SUMPRODUCT('140csop_indexek'!N$5:N$144,OFFSET('140csop_súlyok'!$E$5:$E$144,0,Számolótábla!P$2-2016),1*(Számolótábla!$B4='Besorolás készítő'!$E$4:$E$143))/SUMPRODUCT(OFFSET('140csop_súlyok'!$E$5:$E$144,0,Számolótábla!P$2-2016),1*(Számolótábla!$B4='Besorolás készítő'!$E$4:$E$143))</f>
        <v>121.00707262924197</v>
      </c>
      <c r="Q4" s="32">
        <f t="array" aca="1" ref="Q4" ca="1">SUMPRODUCT('140csop_indexek'!O$5:O$144,OFFSET('140csop_súlyok'!$E$5:$E$144,0,Számolótábla!Q$2-2016),1*(Számolótábla!$B4='Besorolás készítő'!$E$4:$E$143))/SUMPRODUCT(OFFSET('140csop_súlyok'!$E$5:$E$144,0,Számolótábla!Q$2-2016),1*(Számolótábla!$B4='Besorolás készítő'!$E$4:$E$143))</f>
        <v>118.99946083095463</v>
      </c>
      <c r="R4" s="32">
        <f t="array" aca="1" ref="R4" ca="1">SUMPRODUCT('140csop_indexek'!P$5:P$144,OFFSET('140csop_súlyok'!$E$5:$E$144,0,Számolótábla!R$2-2016),1*(Számolótábla!$B4='Besorolás készítő'!$E$4:$E$143))/SUMPRODUCT(OFFSET('140csop_súlyok'!$E$5:$E$144,0,Számolótábla!R$2-2016),1*(Számolótábla!$B4='Besorolás készítő'!$E$4:$E$143))</f>
        <v>105.49640883977902</v>
      </c>
      <c r="S4" s="32">
        <f t="array" aca="1" ref="S4" ca="1">SUMPRODUCT('140csop_indexek'!Q$5:Q$144,OFFSET('140csop_súlyok'!$E$5:$E$144,0,Számolótábla!S$2-2016),1*(Számolótábla!$B4='Besorolás készítő'!$E$4:$E$143))/SUMPRODUCT(OFFSET('140csop_súlyok'!$E$5:$E$144,0,Számolótábla!S$2-2016),1*(Számolótábla!$B4='Besorolás készítő'!$E$4:$E$143))</f>
        <v>109.63416206261509</v>
      </c>
      <c r="T4" s="32">
        <f t="array" aca="1" ref="T4" ca="1">SUMPRODUCT('140csop_indexek'!R$5:R$144,OFFSET('140csop_súlyok'!$E$5:$E$144,0,Számolótábla!T$2-2016),1*(Számolótábla!$B4='Besorolás készítő'!$E$4:$E$143))/SUMPRODUCT(OFFSET('140csop_súlyok'!$E$5:$E$144,0,Számolótábla!T$2-2016),1*(Számolótábla!$B4='Besorolás készítő'!$E$4:$E$143))</f>
        <v>111.19966236955189</v>
      </c>
      <c r="U4" s="32">
        <f t="array" aca="1" ref="U4" ca="1">SUMPRODUCT('140csop_indexek'!S$5:S$144,OFFSET('140csop_súlyok'!$E$5:$E$144,0,Számolótábla!U$2-2016),1*(Számolótábla!$B4='Besorolás készítő'!$E$4:$E$143))/SUMPRODUCT(OFFSET('140csop_súlyok'!$E$5:$E$144,0,Számolótábla!U$2-2016),1*(Számolótábla!$B4='Besorolás készítő'!$E$4:$E$143))</f>
        <v>115.1254143646409</v>
      </c>
      <c r="V4" s="32">
        <f t="array" aca="1" ref="V4" ca="1">SUMPRODUCT('140csop_indexek'!T$5:T$144,OFFSET('140csop_súlyok'!$E$5:$E$144,0,Számolótábla!V$2-2016),1*(Számolótábla!$B4='Besorolás készítő'!$E$4:$E$143))/SUMPRODUCT(OFFSET('140csop_súlyok'!$E$5:$E$144,0,Számolótábla!V$2-2016),1*(Számolótábla!$B4='Besorolás készítő'!$E$4:$E$143))</f>
        <v>118.25902394106815</v>
      </c>
      <c r="W4" s="32">
        <f t="array" aca="1" ref="W4" ca="1">SUMPRODUCT('140csop_indexek'!U$5:U$144,OFFSET('140csop_súlyok'!$E$5:$E$144,0,Számolótábla!W$2-2016),1*(Számolótábla!$B4='Besorolás készítő'!$E$4:$E$143))/SUMPRODUCT(OFFSET('140csop_súlyok'!$E$5:$E$144,0,Számolótábla!W$2-2016),1*(Számolótábla!$B4='Besorolás készítő'!$E$4:$E$143))</f>
        <v>114.94205033763045</v>
      </c>
      <c r="X4" s="32">
        <f t="array" aca="1" ref="X4" ca="1">SUMPRODUCT('140csop_indexek'!V$5:V$144,OFFSET('140csop_súlyok'!$E$5:$E$144,0,Számolótábla!X$2-2016),1*(Számolótábla!$B4='Besorolás készítő'!$E$4:$E$143))/SUMPRODUCT(OFFSET('140csop_súlyok'!$E$5:$E$144,0,Számolótábla!X$2-2016),1*(Számolótábla!$B4='Besorolás készítő'!$E$4:$E$143))</f>
        <v>109.6205033763045</v>
      </c>
      <c r="Y4" s="32">
        <f t="array" aca="1" ref="Y4" ca="1">SUMPRODUCT('140csop_indexek'!W$5:W$144,OFFSET('140csop_súlyok'!$E$5:$E$144,0,Számolótábla!Y$2-2016),1*(Számolótábla!$B4='Besorolás készítő'!$E$4:$E$143))/SUMPRODUCT(OFFSET('140csop_súlyok'!$E$5:$E$144,0,Számolótábla!Y$2-2016),1*(Számolótábla!$B4='Besorolás készítő'!$E$4:$E$143))</f>
        <v>105.4049723756906</v>
      </c>
      <c r="Z4" s="32">
        <f t="array" aca="1" ref="Z4" ca="1">SUMPRODUCT('140csop_indexek'!X$5:X$144,OFFSET('140csop_súlyok'!$E$5:$E$144,0,Számolótábla!Z$2-2016),1*(Számolótábla!$B4='Besorolás készítő'!$E$4:$E$143))/SUMPRODUCT(OFFSET('140csop_súlyok'!$E$5:$E$144,0,Számolótábla!Z$2-2016),1*(Számolótábla!$B4='Besorolás készítő'!$E$4:$E$143))</f>
        <v>103.61531614487416</v>
      </c>
      <c r="AA4" s="32">
        <f t="array" aca="1" ref="AA4" ca="1">SUMPRODUCT('140csop_indexek'!Y$5:Y$144,OFFSET('140csop_súlyok'!$E$5:$E$144,0,Számolótábla!AA$2-2016),1*(Számolótábla!$B4='Besorolás készítő'!$E$4:$E$143))/SUMPRODUCT(OFFSET('140csop_súlyok'!$E$5:$E$144,0,Számolótábla!AA$2-2016),1*(Számolótábla!$B4='Besorolás készítő'!$E$4:$E$143))</f>
        <v>102.01933701657457</v>
      </c>
      <c r="AB4" s="32">
        <f t="array" aca="1" ref="AB4" ca="1">SUMPRODUCT('140csop_indexek'!Z$5:Z$144,OFFSET('140csop_súlyok'!$E$5:$E$144,0,Számolótábla!AB$2-2016),1*(Számolótábla!$B4='Besorolás készítő'!$E$4:$E$143))/SUMPRODUCT(OFFSET('140csop_súlyok'!$E$5:$E$144,0,Számolótábla!AB$2-2016),1*(Számolótábla!$B4='Besorolás készítő'!$E$4:$E$143))</f>
        <v>101.62348066298344</v>
      </c>
      <c r="AC4" s="32">
        <f t="array" aca="1" ref="AC4" ca="1">SUMPRODUCT('140csop_indexek'!AA$5:AA$144,OFFSET('140csop_súlyok'!$E$5:$E$144,0,Számolótábla!AC$2-2016),1*(Számolótábla!$B4='Besorolás készítő'!$E$4:$E$143))/SUMPRODUCT(OFFSET('140csop_súlyok'!$E$5:$E$144,0,Számolótábla!AC$2-2016),1*(Számolótábla!$B4='Besorolás készítő'!$E$4:$E$143))</f>
        <v>102.95589318600368</v>
      </c>
      <c r="AD4" s="32">
        <f t="array" aca="1" ref="AD4" ca="1">SUMPRODUCT('140csop_indexek'!AB$5:AB$144,OFFSET('140csop_súlyok'!$E$5:$E$144,0,Számolótábla!AD$2-2016),1*(Számolótábla!$B4='Besorolás készítő'!$E$4:$E$143))/SUMPRODUCT(OFFSET('140csop_súlyok'!$E$5:$E$144,0,Számolótábla!AD$2-2016),1*(Számolótábla!$B4='Besorolás készítő'!$E$4:$E$143))</f>
        <v>105.35756457564575</v>
      </c>
      <c r="AE4" s="32">
        <f t="array" aca="1" ref="AE4" ca="1">SUMPRODUCT('140csop_indexek'!AC$5:AC$144,OFFSET('140csop_súlyok'!$E$5:$E$144,0,Számolótábla!AE$2-2016),1*(Számolótábla!$B4='Besorolás készítő'!$E$4:$E$143))/SUMPRODUCT(OFFSET('140csop_súlyok'!$E$5:$E$144,0,Számolótábla!AE$2-2016),1*(Számolótábla!$B4='Besorolás készítő'!$E$4:$E$143))</f>
        <v>110.60661131611315</v>
      </c>
      <c r="AF4" s="32">
        <f t="array" aca="1" ref="AF4" ca="1">SUMPRODUCT('140csop_indexek'!AD$5:AD$144,OFFSET('140csop_súlyok'!$E$5:$E$144,0,Számolótábla!AF$2-2016),1*(Számolótábla!$B4='Besorolás készítő'!$E$4:$E$143))/SUMPRODUCT(OFFSET('140csop_súlyok'!$E$5:$E$144,0,Számolótábla!AF$2-2016),1*(Számolótábla!$B4='Besorolás készítő'!$E$4:$E$143))</f>
        <v>109.93327183271832</v>
      </c>
      <c r="AG4" s="32">
        <f t="array" aca="1" ref="AG4" ca="1">SUMPRODUCT('140csop_indexek'!AE$5:AE$144,OFFSET('140csop_súlyok'!$E$5:$E$144,0,Számolótábla!AG$2-2016),1*(Számolótábla!$B4='Besorolás készítő'!$E$4:$E$143))/SUMPRODUCT(OFFSET('140csop_súlyok'!$E$5:$E$144,0,Számolótábla!AG$2-2016),1*(Számolótábla!$B4='Besorolás készítő'!$E$4:$E$143))</f>
        <v>113.02893603936039</v>
      </c>
      <c r="AH4" s="32">
        <f t="array" aca="1" ref="AH4" ca="1">SUMPRODUCT('140csop_indexek'!AF$5:AF$144,OFFSET('140csop_súlyok'!$E$5:$E$144,0,Számolótábla!AH$2-2016),1*(Számolótábla!$B4='Besorolás készítő'!$E$4:$E$143))/SUMPRODUCT(OFFSET('140csop_súlyok'!$E$5:$E$144,0,Számolótábla!AH$2-2016),1*(Számolótábla!$B4='Besorolás készítő'!$E$4:$E$143))</f>
        <v>117.65107626076261</v>
      </c>
      <c r="AI4" s="32">
        <f t="array" aca="1" ref="AI4" ca="1">SUMPRODUCT('140csop_indexek'!AG$5:AG$144,OFFSET('140csop_súlyok'!$E$5:$E$144,0,Számolótábla!AI$2-2016),1*(Számolótábla!$B4='Besorolás készítő'!$E$4:$E$143))/SUMPRODUCT(OFFSET('140csop_súlyok'!$E$5:$E$144,0,Számolótábla!AI$2-2016),1*(Számolótábla!$B4='Besorolás készítő'!$E$4:$E$143))</f>
        <v>115.43142681426815</v>
      </c>
      <c r="AJ4" s="32">
        <f t="array" aca="1" ref="AJ4" ca="1">SUMPRODUCT('140csop_indexek'!AH$5:AH$144,OFFSET('140csop_súlyok'!$E$5:$E$144,0,Számolótábla!AJ$2-2016),1*(Számolótábla!$B4='Besorolás készítő'!$E$4:$E$143))/SUMPRODUCT(OFFSET('140csop_súlyok'!$E$5:$E$144,0,Számolótábla!AJ$2-2016),1*(Számolótábla!$B4='Besorolás készítő'!$E$4:$E$143))</f>
        <v>109.865159901599</v>
      </c>
      <c r="AK4" s="32">
        <f t="array" aca="1" ref="AK4" ca="1">SUMPRODUCT('140csop_indexek'!AI$5:AI$144,OFFSET('140csop_súlyok'!$E$5:$E$144,0,Számolótábla!AK$2-2016),1*(Számolótábla!$B4='Besorolás készítő'!$E$4:$E$143))/SUMPRODUCT(OFFSET('140csop_súlyok'!$E$5:$E$144,0,Számolótábla!AK$2-2016),1*(Számolótábla!$B4='Besorolás készítő'!$E$4:$E$143))</f>
        <v>103.99910824108241</v>
      </c>
      <c r="AL4" s="32">
        <f t="array" aca="1" ref="AL4" ca="1">SUMPRODUCT('140csop_indexek'!AJ$5:AJ$144,OFFSET('140csop_súlyok'!$E$5:$E$144,0,Számolótábla!AL$2-2016),1*(Számolótábla!$B4='Besorolás készítő'!$E$4:$E$143))/SUMPRODUCT(OFFSET('140csop_súlyok'!$E$5:$E$144,0,Számolótábla!AL$2-2016),1*(Számolótábla!$B4='Besorolás készítő'!$E$4:$E$143))</f>
        <v>100.72020295202955</v>
      </c>
      <c r="AM4" s="32">
        <f t="array" aca="1" ref="AM4" ca="1">SUMPRODUCT('140csop_indexek'!AK$5:AK$144,OFFSET('140csop_súlyok'!$E$5:$E$144,0,Számolótábla!AM$2-2016),1*(Számolótábla!$B4='Besorolás készítő'!$E$4:$E$143))/SUMPRODUCT(OFFSET('140csop_súlyok'!$E$5:$E$144,0,Számolótábla!AM$2-2016),1*(Számolótábla!$B4='Besorolás készítő'!$E$4:$E$143))</f>
        <v>102.60405904059041</v>
      </c>
      <c r="AN4" s="32">
        <f t="array" aca="1" ref="AN4" ca="1">SUMPRODUCT('140csop_indexek'!AL$5:AL$144,OFFSET('140csop_súlyok'!$E$5:$E$144,0,Számolótábla!AN$2-2016),1*(Számolótábla!$B4='Besorolás készítő'!$E$4:$E$143))/SUMPRODUCT(OFFSET('140csop_súlyok'!$E$5:$E$144,0,Számolótábla!AN$2-2016),1*(Számolótábla!$B4='Besorolás készítő'!$E$4:$E$143))</f>
        <v>102.27318573185734</v>
      </c>
      <c r="AO4" s="32">
        <f t="array" aca="1" ref="AO4" ca="1">SUMPRODUCT('140csop_indexek'!AM$5:AM$144,OFFSET('140csop_súlyok'!$E$5:$E$144,0,Számolótábla!AO$2-2016),1*(Számolótábla!$B4='Besorolás készítő'!$E$4:$E$143))/SUMPRODUCT(OFFSET('140csop_súlyok'!$E$5:$E$144,0,Számolótábla!AO$2-2016),1*(Számolótábla!$B4='Besorolás készítő'!$E$4:$E$143))</f>
        <v>101.23179581795819</v>
      </c>
      <c r="AP4" s="32">
        <f t="array" aca="1" ref="AP4" ca="1">SUMPRODUCT('140csop_indexek'!AN$5:AN$144,OFFSET('140csop_súlyok'!$E$5:$E$144,0,Számolótábla!AP$2-2016),1*(Számolótábla!$B4='Besorolás készítő'!$E$4:$E$143))/SUMPRODUCT(OFFSET('140csop_súlyok'!$E$5:$E$144,0,Számolótábla!AP$2-2016),1*(Számolótábla!$B4='Besorolás készítő'!$E$4:$E$143))</f>
        <v>105.83309464508098</v>
      </c>
      <c r="AQ4" s="32">
        <f t="array" aca="1" ref="AQ4" ca="1">SUMPRODUCT('140csop_indexek'!AO$5:AO$144,OFFSET('140csop_súlyok'!$E$5:$E$144,0,Számolótábla!AQ$2-2016),1*(Számolótábla!$B4='Besorolás készítő'!$E$4:$E$143))/SUMPRODUCT(OFFSET('140csop_súlyok'!$E$5:$E$144,0,Számolótábla!AQ$2-2016),1*(Számolótábla!$B4='Besorolás készítő'!$E$4:$E$143))</f>
        <v>109.05193026151932</v>
      </c>
      <c r="AR4" s="32">
        <f t="array" aca="1" ref="AR4" ca="1">SUMPRODUCT('140csop_indexek'!AP$5:AP$144,OFFSET('140csop_súlyok'!$E$5:$E$144,0,Számolótábla!AR$2-2016),1*(Számolótábla!$B4='Besorolás készítő'!$E$4:$E$143))/SUMPRODUCT(OFFSET('140csop_súlyok'!$E$5:$E$144,0,Számolótábla!AR$2-2016),1*(Számolótábla!$B4='Besorolás készítő'!$E$4:$E$143))</f>
        <v>112.49290161892903</v>
      </c>
      <c r="AS4" s="32">
        <f t="array" aca="1" ref="AS4" ca="1">SUMPRODUCT('140csop_indexek'!AQ$5:AQ$144,OFFSET('140csop_súlyok'!$E$5:$E$144,0,Számolótábla!AS$2-2016),1*(Számolótábla!$B4='Besorolás készítő'!$E$4:$E$143))/SUMPRODUCT(OFFSET('140csop_súlyok'!$E$5:$E$144,0,Számolótábla!AS$2-2016),1*(Számolótábla!$B4='Besorolás készítő'!$E$4:$E$143))</f>
        <v>116.11099003735994</v>
      </c>
      <c r="AT4" s="32">
        <f t="array" aca="1" ref="AT4" ca="1">SUMPRODUCT('140csop_indexek'!AR$5:AR$144,OFFSET('140csop_súlyok'!$E$5:$E$144,0,Számolótábla!AT$2-2016),1*(Számolótábla!$B4='Besorolás készítő'!$E$4:$E$143))/SUMPRODUCT(OFFSET('140csop_súlyok'!$E$5:$E$144,0,Számolótábla!AT$2-2016),1*(Számolótábla!$B4='Besorolás készítő'!$E$4:$E$143))</f>
        <v>121.97188667496887</v>
      </c>
      <c r="AU4" s="32">
        <f t="array" aca="1" ref="AU4" ca="1">SUMPRODUCT('140csop_indexek'!AS$5:AS$144,OFFSET('140csop_súlyok'!$E$5:$E$144,0,Számolótábla!AU$2-2016),1*(Számolótábla!$B4='Besorolás készítő'!$E$4:$E$143))/SUMPRODUCT(OFFSET('140csop_súlyok'!$E$5:$E$144,0,Számolótábla!AU$2-2016),1*(Számolótábla!$B4='Besorolás készítő'!$E$4:$E$143))</f>
        <v>117.42988792029888</v>
      </c>
      <c r="AV4" s="32">
        <f t="array" aca="1" ref="AV4" ca="1">SUMPRODUCT('140csop_indexek'!AT$5:AT$144,OFFSET('140csop_súlyok'!$E$5:$E$144,0,Számolótábla!AV$2-2016),1*(Számolótábla!$B4='Besorolás készítő'!$E$4:$E$143))/SUMPRODUCT(OFFSET('140csop_súlyok'!$E$5:$E$144,0,Számolótábla!AV$2-2016),1*(Számolótábla!$B4='Besorolás készítő'!$E$4:$E$143))</f>
        <v>115.05719178082194</v>
      </c>
      <c r="AW4" s="32">
        <f t="array" aca="1" ref="AW4" ca="1">SUMPRODUCT('140csop_indexek'!AU$5:AU$144,OFFSET('140csop_súlyok'!$E$5:$E$144,0,Számolótábla!AW$2-2016),1*(Számolótábla!$B4='Besorolás készítő'!$E$4:$E$143))/SUMPRODUCT(OFFSET('140csop_súlyok'!$E$5:$E$144,0,Számolótábla!AW$2-2016),1*(Számolótábla!$B4='Besorolás készítő'!$E$4:$E$143))</f>
        <v>115.2002490660025</v>
      </c>
      <c r="AX4" s="32">
        <f t="array" aca="1" ref="AX4" ca="1">SUMPRODUCT('140csop_indexek'!AV$5:AV$144,OFFSET('140csop_súlyok'!$E$5:$E$144,0,Számolótábla!AX$2-2016),1*(Számolótábla!$B4='Besorolás készítő'!$E$4:$E$143))/SUMPRODUCT(OFFSET('140csop_súlyok'!$E$5:$E$144,0,Számolótábla!AX$2-2016),1*(Számolótábla!$B4='Besorolás készítő'!$E$4:$E$143))</f>
        <v>116.83427770859279</v>
      </c>
      <c r="AY4" s="32">
        <f t="array" aca="1" ref="AY4" ca="1">SUMPRODUCT('140csop_indexek'!AW$5:AW$144,OFFSET('140csop_súlyok'!$E$5:$E$144,0,Számolótábla!AY$2-2016),1*(Számolótábla!$B4='Besorolás készítő'!$E$4:$E$143))/SUMPRODUCT(OFFSET('140csop_súlyok'!$E$5:$E$144,0,Számolótábla!AY$2-2016),1*(Számolótábla!$B4='Besorolás készítő'!$E$4:$E$143))</f>
        <v>118.73387297633872</v>
      </c>
      <c r="AZ4" s="32">
        <f t="array" aca="1" ref="AZ4" ca="1">SUMPRODUCT('140csop_indexek'!AX$5:AX$144,OFFSET('140csop_súlyok'!$E$5:$E$144,0,Számolótábla!AZ$2-2016),1*(Számolótábla!$B4='Besorolás készítő'!$E$4:$E$143))/SUMPRODUCT(OFFSET('140csop_súlyok'!$E$5:$E$144,0,Számolótábla!AZ$2-2016),1*(Számolótábla!$B4='Besorolás készítő'!$E$4:$E$143))</f>
        <v>117.92478206724783</v>
      </c>
      <c r="BA4" s="32">
        <f t="array" aca="1" ref="BA4" ca="1">SUMPRODUCT('140csop_indexek'!AY$5:AY$144,OFFSET('140csop_súlyok'!$E$5:$E$144,0,Számolótábla!BA$2-2016),1*(Számolótábla!$B4='Besorolás készítő'!$E$4:$E$143))/SUMPRODUCT(OFFSET('140csop_súlyok'!$E$5:$E$144,0,Számolótábla!BA$2-2016),1*(Számolótábla!$B4='Besorolás készítő'!$E$4:$E$143))</f>
        <v>119.06183063511831</v>
      </c>
      <c r="BB4" s="32">
        <f t="array" aca="1" ref="BB4" ca="1">SUMPRODUCT('140csop_indexek'!AZ$5:AZ$144,OFFSET('140csop_súlyok'!$E$5:$E$144,0,Számolótábla!BB$2-2016),1*(Számolótábla!$B4='Besorolás készítő'!$E$4:$E$143))/SUMPRODUCT(OFFSET('140csop_súlyok'!$E$5:$E$144,0,Számolótábla!BB$2-2016),1*(Számolótábla!$B4='Besorolás készítő'!$E$4:$E$143))</f>
        <v>104.58043279487958</v>
      </c>
      <c r="BC4" s="32">
        <f t="array" aca="1" ref="BC4" ca="1">SUMPRODUCT('140csop_indexek'!BA$5:BA$144,OFFSET('140csop_súlyok'!$E$5:$E$144,0,Számolótábla!BC$2-2016),1*(Számolótábla!$B4='Besorolás készítő'!$E$4:$E$143))/SUMPRODUCT(OFFSET('140csop_súlyok'!$E$5:$E$144,0,Számolótábla!BC$2-2016),1*(Számolótábla!$B4='Besorolás készítő'!$E$4:$E$143))</f>
        <v>109.75736056080461</v>
      </c>
      <c r="BD4" s="32">
        <f t="array" aca="1" ref="BD4" ca="1">SUMPRODUCT('140csop_indexek'!BB$5:BB$144,OFFSET('140csop_súlyok'!$E$5:$E$144,0,Számolótábla!BD$2-2016),1*(Számolótábla!$B4='Besorolás készítő'!$E$4:$E$143))/SUMPRODUCT(OFFSET('140csop_súlyok'!$E$5:$E$144,0,Számolótábla!BD$2-2016),1*(Számolótábla!$B4='Besorolás készítő'!$E$4:$E$143))</f>
        <v>111.68683328253577</v>
      </c>
      <c r="BE4" s="32">
        <f t="array" aca="1" ref="BE4" ca="1">SUMPRODUCT('140csop_indexek'!BC$5:BC$144,OFFSET('140csop_súlyok'!$E$5:$E$144,0,Számolótábla!BE$2-2016),1*(Számolótábla!$B4='Besorolás készítő'!$E$4:$E$143))/SUMPRODUCT(OFFSET('140csop_súlyok'!$E$5:$E$144,0,Számolótábla!BE$2-2016),1*(Számolótábla!$B4='Besorolás készítő'!$E$4:$E$143))</f>
        <v>114.67887839073451</v>
      </c>
      <c r="BF4" s="32">
        <f t="array" aca="1" ref="BF4" ca="1">SUMPRODUCT('140csop_indexek'!BD$5:BD$144,OFFSET('140csop_súlyok'!$E$5:$E$144,0,Számolótábla!BF$2-2016),1*(Számolótábla!$B4='Besorolás készítő'!$E$4:$E$143))/SUMPRODUCT(OFFSET('140csop_súlyok'!$E$5:$E$144,0,Számolótábla!BF$2-2016),1*(Számolótábla!$B4='Besorolás készítő'!$E$4:$E$143))</f>
        <v>116.28226150563849</v>
      </c>
      <c r="BG4" s="32">
        <f t="array" aca="1" ref="BG4" ca="1">SUMPRODUCT('140csop_indexek'!BE$5:BE$144,OFFSET('140csop_súlyok'!$E$5:$E$144,0,Számolótábla!BG$2-2016),1*(Számolótábla!$B4='Besorolás készítő'!$E$4:$E$143))/SUMPRODUCT(OFFSET('140csop_súlyok'!$E$5:$E$144,0,Számolótábla!BG$2-2016),1*(Számolótábla!$B4='Besorolás készítő'!$E$4:$E$143))</f>
        <v>114.10347455044193</v>
      </c>
      <c r="BH4" s="32">
        <f t="array" aca="1" ref="BH4" ca="1">SUMPRODUCT('140csop_indexek'!BF$5:BF$144,OFFSET('140csop_súlyok'!$E$5:$E$144,0,Számolótábla!BH$2-2016),1*(Számolótábla!$B4='Besorolás készítő'!$E$4:$E$143))/SUMPRODUCT(OFFSET('140csop_súlyok'!$E$5:$E$144,0,Számolótábla!BH$2-2016),1*(Számolótábla!$B4='Besorolás készítő'!$E$4:$E$143))</f>
        <v>112.98363303870769</v>
      </c>
      <c r="BI4" s="32">
        <f t="array" aca="1" ref="BI4" ca="1">SUMPRODUCT('140csop_indexek'!BG$5:BG$144,OFFSET('140csop_súlyok'!$E$5:$E$144,0,Számolótábla!BI$2-2016),1*(Számolótábla!$B4='Besorolás készítő'!$E$4:$E$143))/SUMPRODUCT(OFFSET('140csop_súlyok'!$E$5:$E$144,0,Számolótábla!BI$2-2016),1*(Számolótábla!$B4='Besorolás készítő'!$E$4:$E$143))</f>
        <v>108.87022249314232</v>
      </c>
      <c r="BJ4" s="32">
        <f t="array" aca="1" ref="BJ4" ca="1">SUMPRODUCT('140csop_indexek'!BH$5:BH$144,OFFSET('140csop_súlyok'!$E$5:$E$144,0,Számolótábla!BJ$2-2016),1*(Számolótábla!$B4='Besorolás készítő'!$E$4:$E$143))/SUMPRODUCT(OFFSET('140csop_súlyok'!$E$5:$E$144,0,Számolótábla!BJ$2-2016),1*(Számolótábla!$B4='Besorolás készítő'!$E$4:$E$143))</f>
        <v>104.57723255105148</v>
      </c>
      <c r="BK4" s="32">
        <f t="array" aca="1" ref="BK4" ca="1">SUMPRODUCT('140csop_indexek'!BI$5:BI$144,OFFSET('140csop_súlyok'!$E$5:$E$144,0,Számolótábla!BK$2-2016),1*(Számolótábla!$B4='Besorolás készítő'!$E$4:$E$143))/SUMPRODUCT(OFFSET('140csop_súlyok'!$E$5:$E$144,0,Számolótábla!BK$2-2016),1*(Számolótábla!$B4='Besorolás készítő'!$E$4:$E$143))</f>
        <v>105.21234379762265</v>
      </c>
      <c r="BL4" s="32">
        <f t="array" aca="1" ref="BL4" ca="1">SUMPRODUCT('140csop_indexek'!BJ$5:BJ$144,OFFSET('140csop_súlyok'!$E$5:$E$144,0,Számolótábla!BL$2-2016),1*(Számolótábla!$B4='Besorolás készítő'!$E$4:$E$143))/SUMPRODUCT(OFFSET('140csop_súlyok'!$E$5:$E$144,0,Számolótábla!BL$2-2016),1*(Számolótábla!$B4='Besorolás készítő'!$E$4:$E$143))</f>
        <v>107.05004571776895</v>
      </c>
      <c r="BM4" s="32">
        <f t="array" aca="1" ref="BM4" ca="1">SUMPRODUCT('140csop_indexek'!BK$5:BK$144,OFFSET('140csop_súlyok'!$E$5:$E$144,0,Számolótábla!BM$2-2016),1*(Számolótábla!$B4='Besorolás készítő'!$E$4:$E$143))/SUMPRODUCT(OFFSET('140csop_súlyok'!$E$5:$E$144,0,Számolótábla!BM$2-2016),1*(Számolótábla!$B4='Besorolás készítő'!$E$4:$E$143))</f>
        <v>107.6825053337397</v>
      </c>
      <c r="BN4" s="32">
        <f t="array" aca="1" ref="BN4" ca="1">SUMPRODUCT('140csop_indexek'!BL$5:BL$144,OFFSET('140csop_súlyok'!$E$5:$E$144,0,Számolótábla!BN$2-2016),1*(Számolótábla!$B4='Besorolás készítő'!$E$4:$E$143))/SUMPRODUCT(OFFSET('140csop_súlyok'!$E$5:$E$144,0,Számolótábla!BN$2-2016),1*(Számolótábla!$B4='Besorolás készítő'!$E$4:$E$143))</f>
        <v>106.5526528258362</v>
      </c>
      <c r="BO4" s="32">
        <f t="array" aca="1" ref="BO4" ca="1">SUMPRODUCT('140csop_indexek'!BM$5:BM$144,OFFSET('140csop_súlyok'!$E$5:$E$144,0,Számolótábla!BO$2-2016),1*(Számolótábla!$B4='Besorolás készítő'!$E$4:$E$143))/SUMPRODUCT(OFFSET('140csop_súlyok'!$E$5:$E$144,0,Számolótábla!BO$2-2016),1*(Számolótábla!$B4='Besorolás készítő'!$E$4:$E$143))</f>
        <v>111.4954152249135</v>
      </c>
      <c r="BP4" s="32">
        <f t="array" aca="1" ref="BP4" ca="1">SUMPRODUCT('140csop_indexek'!BN$5:BN$144,OFFSET('140csop_súlyok'!$E$5:$E$144,0,Számolótábla!BP$2-2016),1*(Számolótábla!$B4='Besorolás készítő'!$E$4:$E$143))/SUMPRODUCT(OFFSET('140csop_súlyok'!$E$5:$E$144,0,Számolótábla!BP$2-2016),1*(Számolótábla!$B4='Besorolás készítő'!$E$4:$E$143))</f>
        <v>114.78581314878892</v>
      </c>
      <c r="BQ4" s="32">
        <f t="array" aca="1" ref="BQ4" ca="1">SUMPRODUCT('140csop_indexek'!BO$5:BO$144,OFFSET('140csop_súlyok'!$E$5:$E$144,0,Számolótábla!BQ$2-2016),1*(Számolótábla!$B4='Besorolás készítő'!$E$4:$E$143))/SUMPRODUCT(OFFSET('140csop_súlyok'!$E$5:$E$144,0,Számolótábla!BQ$2-2016),1*(Számolótábla!$B4='Besorolás készítő'!$E$4:$E$143))</f>
        <v>120.82197231833909</v>
      </c>
      <c r="BR4" s="32">
        <f t="array" aca="1" ref="BR4" ca="1">SUMPRODUCT('140csop_indexek'!BP$5:BP$144,OFFSET('140csop_súlyok'!$E$5:$E$144,0,Számolótábla!BR$2-2016),1*(Számolótábla!$B4='Besorolás készítő'!$E$4:$E$143))/SUMPRODUCT(OFFSET('140csop_súlyok'!$E$5:$E$144,0,Számolótábla!BR$2-2016),1*(Számolótábla!$B4='Besorolás készítő'!$E$4:$E$143))</f>
        <v>125.90086505190314</v>
      </c>
      <c r="BS4" s="32">
        <f t="array" aca="1" ref="BS4" ca="1">SUMPRODUCT('140csop_indexek'!BQ$5:BQ$144,OFFSET('140csop_súlyok'!$E$5:$E$144,0,Számolótábla!BS$2-2016),1*(Számolótábla!$B4='Besorolás készítő'!$E$4:$E$143))/SUMPRODUCT(OFFSET('140csop_súlyok'!$E$5:$E$144,0,Számolótábla!BS$2-2016),1*(Számolótábla!$B4='Besorolás készítő'!$E$4:$E$143))</f>
        <v>122.47081891580163</v>
      </c>
    </row>
    <row r="5" spans="1:77" s="32" customFormat="1" x14ac:dyDescent="0.25">
      <c r="A5" s="33">
        <v>2</v>
      </c>
      <c r="B5">
        <f>INDEX('Besorolás készítő'!I:I,MATCH(Számolótábla!$A5,'Besorolás készítő'!$M:$M,0))</f>
        <v>6</v>
      </c>
      <c r="C5" t="str">
        <f>INDEX('Besorolás készítő'!J:J,MATCH(Számolótábla!$A5,'Besorolás készítő'!$M:$M,0))</f>
        <v>Hús és felvágott</v>
      </c>
      <c r="D5" t="str">
        <f>INDEX('Besorolás készítő'!L:L,MATCH(Számolótábla!$A5,'Besorolás készítő'!$M:$M,0))</f>
        <v>Havi</v>
      </c>
      <c r="E5" t="e">
        <f>#REF!*12</f>
        <v>#REF!</v>
      </c>
      <c r="F5" s="32">
        <f t="array" aca="1" ref="F5" ca="1">SUMPRODUCT('140csop_indexek'!D$5:D$144,OFFSET('140csop_súlyok'!$E$5:$E$144,0,Számolótábla!F$2-2016),1*(Számolótábla!$B5='Besorolás készítő'!$E$4:$E$143))/SUMPRODUCT(OFFSET('140csop_súlyok'!$E$5:$E$144,0,Számolótábla!F$2-2016),1*(Számolótábla!$B5='Besorolás készítő'!$E$4:$E$143))</f>
        <v>100.40843297671491</v>
      </c>
      <c r="G5" s="32">
        <f t="array" aca="1" ref="G5" ca="1">SUMPRODUCT('140csop_indexek'!E$5:E$144,OFFSET('140csop_súlyok'!$E$5:$E$144,0,Számolótábla!G$2-2016),1*(Számolótábla!$B5='Besorolás készítő'!$E$4:$E$143))/SUMPRODUCT(OFFSET('140csop_súlyok'!$E$5:$E$144,0,Számolótábla!G$2-2016),1*(Számolótábla!$B5='Besorolás készítő'!$E$4:$E$143))</f>
        <v>100.36404447241451</v>
      </c>
      <c r="H5" s="32">
        <f t="array" aca="1" ref="H5" ca="1">SUMPRODUCT('140csop_indexek'!F$5:F$144,OFFSET('140csop_súlyok'!$E$5:$E$144,0,Számolótábla!H$2-2016),1*(Számolótábla!$B5='Besorolás készítő'!$E$4:$E$143))/SUMPRODUCT(OFFSET('140csop_súlyok'!$E$5:$E$144,0,Számolótábla!H$2-2016),1*(Számolótábla!$B5='Besorolás készítő'!$E$4:$E$143))</f>
        <v>100.32059995804488</v>
      </c>
      <c r="I5" s="32">
        <f t="array" aca="1" ref="I5" ca="1">SUMPRODUCT('140csop_indexek'!G$5:G$144,OFFSET('140csop_súlyok'!$E$5:$E$144,0,Számolótábla!I$2-2016),1*(Számolótábla!$B5='Besorolás készítő'!$E$4:$E$143))/SUMPRODUCT(OFFSET('140csop_súlyok'!$E$5:$E$144,0,Számolótábla!I$2-2016),1*(Számolótábla!$B5='Besorolás készítő'!$E$4:$E$143))</f>
        <v>99.285756240822295</v>
      </c>
      <c r="J5" s="32">
        <f t="array" aca="1" ref="J5" ca="1">SUMPRODUCT('140csop_indexek'!H$5:H$144,OFFSET('140csop_súlyok'!$E$5:$E$144,0,Számolótábla!J$2-2016),1*(Számolótábla!$B5='Besorolás készítő'!$E$4:$E$143))/SUMPRODUCT(OFFSET('140csop_súlyok'!$E$5:$E$144,0,Számolótábla!J$2-2016),1*(Számolótábla!$B5='Besorolás készítő'!$E$4:$E$143))</f>
        <v>99.693601846024748</v>
      </c>
      <c r="K5" s="32">
        <f t="array" aca="1" ref="K5" ca="1">SUMPRODUCT('140csop_indexek'!I$5:I$144,OFFSET('140csop_súlyok'!$E$5:$E$144,0,Számolótábla!K$2-2016),1*(Számolótábla!$B5='Besorolás készítő'!$E$4:$E$143))/SUMPRODUCT(OFFSET('140csop_súlyok'!$E$5:$E$144,0,Számolótábla!K$2-2016),1*(Számolótábla!$B5='Besorolás készítő'!$E$4:$E$143))</f>
        <v>99.539144115796077</v>
      </c>
      <c r="L5" s="32">
        <f t="array" aca="1" ref="L5" ca="1">SUMPRODUCT('140csop_indexek'!J$5:J$144,OFFSET('140csop_súlyok'!$E$5:$E$144,0,Számolótábla!L$2-2016),1*(Számolótábla!$B5='Besorolás készítő'!$E$4:$E$143))/SUMPRODUCT(OFFSET('140csop_súlyok'!$E$5:$E$144,0,Számolótábla!L$2-2016),1*(Számolótábla!$B5='Besorolás készítő'!$E$4:$E$143))</f>
        <v>99.510153136144311</v>
      </c>
      <c r="M5" s="32">
        <f t="array" aca="1" ref="M5" ca="1">SUMPRODUCT('140csop_indexek'!K$5:K$144,OFFSET('140csop_súlyok'!$E$5:$E$144,0,Számolótábla!M$2-2016),1*(Számolótábla!$B5='Besorolás készítő'!$E$4:$E$143))/SUMPRODUCT(OFFSET('140csop_súlyok'!$E$5:$E$144,0,Számolótábla!M$2-2016),1*(Számolótábla!$B5='Besorolás készítő'!$E$4:$E$143))</f>
        <v>99.504426263897599</v>
      </c>
      <c r="N5" s="32">
        <f t="array" aca="1" ref="N5" ca="1">SUMPRODUCT('140csop_indexek'!L$5:L$144,OFFSET('140csop_súlyok'!$E$5:$E$144,0,Számolótábla!N$2-2016),1*(Számolótábla!$B5='Besorolás készítő'!$E$4:$E$143))/SUMPRODUCT(OFFSET('140csop_súlyok'!$E$5:$E$144,0,Számolótábla!N$2-2016),1*(Számolótábla!$B5='Besorolás készítő'!$E$4:$E$143))</f>
        <v>99.168848332284441</v>
      </c>
      <c r="O5" s="32">
        <f t="array" aca="1" ref="O5" ca="1">SUMPRODUCT('140csop_indexek'!M$5:M$144,OFFSET('140csop_súlyok'!$E$5:$E$144,0,Számolótábla!O$2-2016),1*(Számolótábla!$B5='Besorolás készítő'!$E$4:$E$143))/SUMPRODUCT(OFFSET('140csop_súlyok'!$E$5:$E$144,0,Számolótábla!O$2-2016),1*(Számolótábla!$B5='Besorolás készítő'!$E$4:$E$143))</f>
        <v>99.63461296412838</v>
      </c>
      <c r="P5" s="32">
        <f t="array" aca="1" ref="P5" ca="1">SUMPRODUCT('140csop_indexek'!N$5:N$144,OFFSET('140csop_súlyok'!$E$5:$E$144,0,Számolótábla!P$2-2016),1*(Számolótábla!$B5='Besorolás készítő'!$E$4:$E$143))/SUMPRODUCT(OFFSET('140csop_súlyok'!$E$5:$E$144,0,Számolótábla!P$2-2016),1*(Számolótábla!$B5='Besorolás készítő'!$E$4:$E$143))</f>
        <v>99.882819383259886</v>
      </c>
      <c r="Q5" s="32">
        <f t="array" aca="1" ref="Q5" ca="1">SUMPRODUCT('140csop_indexek'!O$5:O$144,OFFSET('140csop_súlyok'!$E$5:$E$144,0,Számolótábla!Q$2-2016),1*(Számolótábla!$B5='Besorolás készítő'!$E$4:$E$143))/SUMPRODUCT(OFFSET('140csop_súlyok'!$E$5:$E$144,0,Számolótábla!Q$2-2016),1*(Számolótábla!$B5='Besorolás készítő'!$E$4:$E$143))</f>
        <v>99.047849800713223</v>
      </c>
      <c r="R5" s="32">
        <f t="array" aca="1" ref="R5" ca="1">SUMPRODUCT('140csop_indexek'!P$5:P$144,OFFSET('140csop_súlyok'!$E$5:$E$144,0,Számolótábla!R$2-2016),1*(Számolótábla!$B5='Besorolás készítő'!$E$4:$E$143))/SUMPRODUCT(OFFSET('140csop_súlyok'!$E$5:$E$144,0,Számolótábla!R$2-2016),1*(Számolótábla!$B5='Besorolás készítő'!$E$4:$E$143))</f>
        <v>95.806141797197029</v>
      </c>
      <c r="S5" s="32">
        <f t="array" aca="1" ref="S5" ca="1">SUMPRODUCT('140csop_indexek'!Q$5:Q$144,OFFSET('140csop_súlyok'!$E$5:$E$144,0,Számolótábla!S$2-2016),1*(Számolótábla!$B5='Besorolás készítő'!$E$4:$E$143))/SUMPRODUCT(OFFSET('140csop_súlyok'!$E$5:$E$144,0,Számolótábla!S$2-2016),1*(Számolótábla!$B5='Besorolás készítő'!$E$4:$E$143))</f>
        <v>95.354389942291832</v>
      </c>
      <c r="T5" s="32">
        <f t="array" aca="1" ref="T5" ca="1">SUMPRODUCT('140csop_indexek'!R$5:R$144,OFFSET('140csop_súlyok'!$E$5:$E$144,0,Számolótábla!T$2-2016),1*(Számolótábla!$B5='Besorolás készítő'!$E$4:$E$143))/SUMPRODUCT(OFFSET('140csop_súlyok'!$E$5:$E$144,0,Számolótábla!T$2-2016),1*(Számolótábla!$B5='Besorolás készítő'!$E$4:$E$143))</f>
        <v>94.552658697444329</v>
      </c>
      <c r="U5" s="32">
        <f t="array" aca="1" ref="U5" ca="1">SUMPRODUCT('140csop_indexek'!S$5:S$144,OFFSET('140csop_súlyok'!$E$5:$E$144,0,Számolótábla!U$2-2016),1*(Számolótábla!$B5='Besorolás készítő'!$E$4:$E$143))/SUMPRODUCT(OFFSET('140csop_súlyok'!$E$5:$E$144,0,Számolótábla!U$2-2016),1*(Számolótábla!$B5='Besorolás készítő'!$E$4:$E$143))</f>
        <v>94.415292662819439</v>
      </c>
      <c r="V5" s="32">
        <f t="array" aca="1" ref="V5" ca="1">SUMPRODUCT('140csop_indexek'!T$5:T$144,OFFSET('140csop_súlyok'!$E$5:$E$144,0,Számolótábla!V$2-2016),1*(Számolótábla!$B5='Besorolás készítő'!$E$4:$E$143))/SUMPRODUCT(OFFSET('140csop_súlyok'!$E$5:$E$144,0,Számolótábla!V$2-2016),1*(Számolótábla!$B5='Besorolás készítő'!$E$4:$E$143))</f>
        <v>94.558017312448484</v>
      </c>
      <c r="W5" s="32">
        <f t="array" aca="1" ref="W5" ca="1">SUMPRODUCT('140csop_indexek'!U$5:U$144,OFFSET('140csop_súlyok'!$E$5:$E$144,0,Számolótábla!W$2-2016),1*(Számolótábla!$B5='Besorolás készítő'!$E$4:$E$143))/SUMPRODUCT(OFFSET('140csop_súlyok'!$E$5:$E$144,0,Számolótábla!W$2-2016),1*(Számolótábla!$B5='Besorolás készítő'!$E$4:$E$143))</f>
        <v>94.724134377576235</v>
      </c>
      <c r="X5" s="32">
        <f t="array" aca="1" ref="X5" ca="1">SUMPRODUCT('140csop_indexek'!V$5:V$144,OFFSET('140csop_súlyok'!$E$5:$E$144,0,Számolótábla!X$2-2016),1*(Számolótábla!$B5='Besorolás készítő'!$E$4:$E$143))/SUMPRODUCT(OFFSET('140csop_súlyok'!$E$5:$E$144,0,Számolótábla!X$2-2016),1*(Számolótábla!$B5='Besorolás készítő'!$E$4:$E$143))</f>
        <v>95.989612530915082</v>
      </c>
      <c r="Y5" s="32">
        <f t="array" aca="1" ref="Y5" ca="1">SUMPRODUCT('140csop_indexek'!W$5:W$144,OFFSET('140csop_súlyok'!$E$5:$E$144,0,Számolótábla!Y$2-2016),1*(Számolótábla!$B5='Besorolás készítő'!$E$4:$E$143))/SUMPRODUCT(OFFSET('140csop_súlyok'!$E$5:$E$144,0,Számolótábla!Y$2-2016),1*(Számolótábla!$B5='Besorolás készítő'!$E$4:$E$143))</f>
        <v>96.990539983511937</v>
      </c>
      <c r="Z5" s="32">
        <f t="array" aca="1" ref="Z5" ca="1">SUMPRODUCT('140csop_indexek'!X$5:X$144,OFFSET('140csop_súlyok'!$E$5:$E$144,0,Számolótábla!Z$2-2016),1*(Számolótábla!$B5='Besorolás készítő'!$E$4:$E$143))/SUMPRODUCT(OFFSET('140csop_súlyok'!$E$5:$E$144,0,Számolótábla!Z$2-2016),1*(Számolótábla!$B5='Besorolás készítő'!$E$4:$E$143))</f>
        <v>97.079513602638059</v>
      </c>
      <c r="AA5" s="32">
        <f t="array" aca="1" ref="AA5" ca="1">SUMPRODUCT('140csop_indexek'!Y$5:Y$144,OFFSET('140csop_súlyok'!$E$5:$E$144,0,Számolótábla!AA$2-2016),1*(Számolótábla!$B5='Besorolás készítő'!$E$4:$E$143))/SUMPRODUCT(OFFSET('140csop_súlyok'!$E$5:$E$144,0,Számolótábla!AA$2-2016),1*(Számolótábla!$B5='Besorolás készítő'!$E$4:$E$143))</f>
        <v>97.889942291838409</v>
      </c>
      <c r="AB5" s="32">
        <f t="array" aca="1" ref="AB5" ca="1">SUMPRODUCT('140csop_indexek'!Z$5:Z$144,OFFSET('140csop_súlyok'!$E$5:$E$144,0,Számolótábla!AB$2-2016),1*(Számolótábla!$B5='Besorolás készítő'!$E$4:$E$143))/SUMPRODUCT(OFFSET('140csop_súlyok'!$E$5:$E$144,0,Számolótábla!AB$2-2016),1*(Számolótábla!$B5='Besorolás készítő'!$E$4:$E$143))</f>
        <v>98.35847073371805</v>
      </c>
      <c r="AC5" s="32">
        <f t="array" aca="1" ref="AC5" ca="1">SUMPRODUCT('140csop_indexek'!AA$5:AA$144,OFFSET('140csop_súlyok'!$E$5:$E$144,0,Számolótábla!AC$2-2016),1*(Számolótábla!$B5='Besorolás készítő'!$E$4:$E$143))/SUMPRODUCT(OFFSET('140csop_súlyok'!$E$5:$E$144,0,Számolótábla!AC$2-2016),1*(Számolótábla!$B5='Besorolás készítő'!$E$4:$E$143))</f>
        <v>97.816384995877982</v>
      </c>
      <c r="AD5" s="32">
        <f t="array" aca="1" ref="AD5" ca="1">SUMPRODUCT('140csop_indexek'!AB$5:AB$144,OFFSET('140csop_súlyok'!$E$5:$E$144,0,Számolótábla!AD$2-2016),1*(Számolótábla!$B5='Besorolás készítő'!$E$4:$E$143))/SUMPRODUCT(OFFSET('140csop_súlyok'!$E$5:$E$144,0,Számolótábla!AD$2-2016),1*(Számolótábla!$B5='Besorolás készítő'!$E$4:$E$143))</f>
        <v>97.235919021848076</v>
      </c>
      <c r="AE5" s="32">
        <f t="array" aca="1" ref="AE5" ca="1">SUMPRODUCT('140csop_indexek'!AC$5:AC$144,OFFSET('140csop_súlyok'!$E$5:$E$144,0,Számolótábla!AE$2-2016),1*(Számolótábla!$B5='Besorolás készítő'!$E$4:$E$143))/SUMPRODUCT(OFFSET('140csop_súlyok'!$E$5:$E$144,0,Számolótábla!AE$2-2016),1*(Számolótábla!$B5='Besorolás készítő'!$E$4:$E$143))</f>
        <v>97.496873120865914</v>
      </c>
      <c r="AF5" s="32">
        <f t="array" aca="1" ref="AF5" ca="1">SUMPRODUCT('140csop_indexek'!AD$5:AD$144,OFFSET('140csop_súlyok'!$E$5:$E$144,0,Számolótábla!AF$2-2016),1*(Számolótábla!$B5='Besorolás készítő'!$E$4:$E$143))/SUMPRODUCT(OFFSET('140csop_súlyok'!$E$5:$E$144,0,Számolótábla!AF$2-2016),1*(Számolótábla!$B5='Besorolás készítő'!$E$4:$E$143))</f>
        <v>97.410162357185811</v>
      </c>
      <c r="AG5" s="32">
        <f t="array" aca="1" ref="AG5" ca="1">SUMPRODUCT('140csop_indexek'!AE$5:AE$144,OFFSET('140csop_súlyok'!$E$5:$E$144,0,Számolótábla!AG$2-2016),1*(Számolótábla!$B5='Besorolás készítő'!$E$4:$E$143))/SUMPRODUCT(OFFSET('140csop_súlyok'!$E$5:$E$144,0,Számolótábla!AG$2-2016),1*(Számolótábla!$B5='Besorolás készítő'!$E$4:$E$143))</f>
        <v>97.85742633794348</v>
      </c>
      <c r="AH5" s="32">
        <f t="array" aca="1" ref="AH5" ca="1">SUMPRODUCT('140csop_indexek'!AF$5:AF$144,OFFSET('140csop_súlyok'!$E$5:$E$144,0,Számolótábla!AH$2-2016),1*(Számolótábla!$B5='Besorolás készítő'!$E$4:$E$143))/SUMPRODUCT(OFFSET('140csop_súlyok'!$E$5:$E$144,0,Számolótábla!AH$2-2016),1*(Számolótábla!$B5='Besorolás készítő'!$E$4:$E$143))</f>
        <v>99.091160553217094</v>
      </c>
      <c r="AI5" s="32">
        <f t="array" aca="1" ref="AI5" ca="1">SUMPRODUCT('140csop_indexek'!AG$5:AG$144,OFFSET('140csop_súlyok'!$E$5:$E$144,0,Számolótábla!AI$2-2016),1*(Számolótábla!$B5='Besorolás készítő'!$E$4:$E$143))/SUMPRODUCT(OFFSET('140csop_súlyok'!$E$5:$E$144,0,Számolótábla!AI$2-2016),1*(Számolótábla!$B5='Besorolás készítő'!$E$4:$E$143))</f>
        <v>100.11817999599117</v>
      </c>
      <c r="AJ5" s="32">
        <f t="array" aca="1" ref="AJ5" ca="1">SUMPRODUCT('140csop_indexek'!AH$5:AH$144,OFFSET('140csop_súlyok'!$E$5:$E$144,0,Számolótábla!AJ$2-2016),1*(Számolótábla!$B5='Besorolás készítő'!$E$4:$E$143))/SUMPRODUCT(OFFSET('140csop_súlyok'!$E$5:$E$144,0,Számolótábla!AJ$2-2016),1*(Számolótábla!$B5='Besorolás készítő'!$E$4:$E$143))</f>
        <v>101.32499498897575</v>
      </c>
      <c r="AK5" s="32">
        <f t="array" aca="1" ref="AK5" ca="1">SUMPRODUCT('140csop_indexek'!AI$5:AI$144,OFFSET('140csop_súlyok'!$E$5:$E$144,0,Számolótábla!AK$2-2016),1*(Számolótábla!$B5='Besorolás készítő'!$E$4:$E$143))/SUMPRODUCT(OFFSET('140csop_súlyok'!$E$5:$E$144,0,Számolótábla!AK$2-2016),1*(Számolótábla!$B5='Besorolás készítő'!$E$4:$E$143))</f>
        <v>101.31707757065544</v>
      </c>
      <c r="AL5" s="32">
        <f t="array" aca="1" ref="AL5" ca="1">SUMPRODUCT('140csop_indexek'!AJ$5:AJ$144,OFFSET('140csop_súlyok'!$E$5:$E$144,0,Számolótábla!AL$2-2016),1*(Számolótábla!$B5='Besorolás készítő'!$E$4:$E$143))/SUMPRODUCT(OFFSET('140csop_súlyok'!$E$5:$E$144,0,Számolótábla!AL$2-2016),1*(Számolótábla!$B5='Besorolás készítő'!$E$4:$E$143))</f>
        <v>101.25884946883141</v>
      </c>
      <c r="AM5" s="32">
        <f t="array" aca="1" ref="AM5" ca="1">SUMPRODUCT('140csop_indexek'!AK$5:AK$144,OFFSET('140csop_súlyok'!$E$5:$E$144,0,Számolótábla!AM$2-2016),1*(Számolótábla!$B5='Besorolás készítő'!$E$4:$E$143))/SUMPRODUCT(OFFSET('140csop_súlyok'!$E$5:$E$144,0,Számolótábla!AM$2-2016),1*(Számolótábla!$B5='Besorolás készítő'!$E$4:$E$143))</f>
        <v>101.65654439767488</v>
      </c>
      <c r="AN5" s="32">
        <f t="array" aca="1" ref="AN5" ca="1">SUMPRODUCT('140csop_indexek'!AL$5:AL$144,OFFSET('140csop_súlyok'!$E$5:$E$144,0,Számolótábla!AN$2-2016),1*(Számolótábla!$B5='Besorolás készítő'!$E$4:$E$143))/SUMPRODUCT(OFFSET('140csop_súlyok'!$E$5:$E$144,0,Számolótábla!AN$2-2016),1*(Számolótábla!$B5='Besorolás készítő'!$E$4:$E$143))</f>
        <v>101.46329925836841</v>
      </c>
      <c r="AO5" s="32">
        <f t="array" aca="1" ref="AO5" ca="1">SUMPRODUCT('140csop_indexek'!AM$5:AM$144,OFFSET('140csop_súlyok'!$E$5:$E$144,0,Számolótábla!AO$2-2016),1*(Számolótábla!$B5='Besorolás készítő'!$E$4:$E$143))/SUMPRODUCT(OFFSET('140csop_súlyok'!$E$5:$E$144,0,Számolótábla!AO$2-2016),1*(Számolótábla!$B5='Besorolás készítő'!$E$4:$E$143))</f>
        <v>101.06624574062937</v>
      </c>
      <c r="AP5" s="32">
        <f t="array" aca="1" ref="AP5" ca="1">SUMPRODUCT('140csop_indexek'!AN$5:AN$144,OFFSET('140csop_súlyok'!$E$5:$E$144,0,Számolótábla!AP$2-2016),1*(Számolótábla!$B5='Besorolás készítő'!$E$4:$E$143))/SUMPRODUCT(OFFSET('140csop_súlyok'!$E$5:$E$144,0,Számolótábla!AP$2-2016),1*(Számolótábla!$B5='Besorolás készítő'!$E$4:$E$143))</f>
        <v>99.648641470888677</v>
      </c>
      <c r="AQ5" s="32">
        <f t="array" aca="1" ref="AQ5" ca="1">SUMPRODUCT('140csop_indexek'!AO$5:AO$144,OFFSET('140csop_súlyok'!$E$5:$E$144,0,Számolótábla!AQ$2-2016),1*(Számolótábla!$B5='Besorolás készítő'!$E$4:$E$143))/SUMPRODUCT(OFFSET('140csop_súlyok'!$E$5:$E$144,0,Számolótábla!AQ$2-2016),1*(Számolótábla!$B5='Besorolás készítő'!$E$4:$E$143))</f>
        <v>100.25466802860062</v>
      </c>
      <c r="AR5" s="32">
        <f t="array" aca="1" ref="AR5" ca="1">SUMPRODUCT('140csop_indexek'!AP$5:AP$144,OFFSET('140csop_súlyok'!$E$5:$E$144,0,Számolótábla!AR$2-2016),1*(Számolótábla!$B5='Besorolás készítő'!$E$4:$E$143))/SUMPRODUCT(OFFSET('140csop_súlyok'!$E$5:$E$144,0,Számolótábla!AR$2-2016),1*(Számolótábla!$B5='Besorolás készítő'!$E$4:$E$143))</f>
        <v>100.49260469867212</v>
      </c>
      <c r="AS5" s="32">
        <f t="array" aca="1" ref="AS5" ca="1">SUMPRODUCT('140csop_indexek'!AQ$5:AQ$144,OFFSET('140csop_súlyok'!$E$5:$E$144,0,Számolótábla!AS$2-2016),1*(Számolótábla!$B5='Besorolás készítő'!$E$4:$E$143))/SUMPRODUCT(OFFSET('140csop_súlyok'!$E$5:$E$144,0,Számolótábla!AS$2-2016),1*(Számolótábla!$B5='Besorolás készítő'!$E$4:$E$143))</f>
        <v>100.6861899897855</v>
      </c>
      <c r="AT5" s="32">
        <f t="array" aca="1" ref="AT5" ca="1">SUMPRODUCT('140csop_indexek'!AR$5:AR$144,OFFSET('140csop_súlyok'!$E$5:$E$144,0,Számolótábla!AT$2-2016),1*(Számolótábla!$B5='Besorolás készítő'!$E$4:$E$143))/SUMPRODUCT(OFFSET('140csop_súlyok'!$E$5:$E$144,0,Számolótábla!AT$2-2016),1*(Számolótábla!$B5='Besorolás készítő'!$E$4:$E$143))</f>
        <v>100.41094994892748</v>
      </c>
      <c r="AU5" s="32">
        <f t="array" aca="1" ref="AU5" ca="1">SUMPRODUCT('140csop_indexek'!AS$5:AS$144,OFFSET('140csop_súlyok'!$E$5:$E$144,0,Számolótábla!AU$2-2016),1*(Számolótábla!$B5='Besorolás készítő'!$E$4:$E$143))/SUMPRODUCT(OFFSET('140csop_súlyok'!$E$5:$E$144,0,Számolótábla!AU$2-2016),1*(Számolótábla!$B5='Besorolás készítő'!$E$4:$E$143))</f>
        <v>100.57029622063332</v>
      </c>
      <c r="AV5" s="32">
        <f t="array" aca="1" ref="AV5" ca="1">SUMPRODUCT('140csop_indexek'!AT$5:AT$144,OFFSET('140csop_súlyok'!$E$5:$E$144,0,Számolótábla!AV$2-2016),1*(Számolótábla!$B5='Besorolás készítő'!$E$4:$E$143))/SUMPRODUCT(OFFSET('140csop_súlyok'!$E$5:$E$144,0,Számolótábla!AV$2-2016),1*(Számolótábla!$B5='Besorolás készítő'!$E$4:$E$143))</f>
        <v>101.19938712972422</v>
      </c>
      <c r="AW5" s="32">
        <f t="array" aca="1" ref="AW5" ca="1">SUMPRODUCT('140csop_indexek'!AU$5:AU$144,OFFSET('140csop_súlyok'!$E$5:$E$144,0,Számolótábla!AW$2-2016),1*(Számolótábla!$B5='Besorolás készítő'!$E$4:$E$143))/SUMPRODUCT(OFFSET('140csop_súlyok'!$E$5:$E$144,0,Számolótábla!AW$2-2016),1*(Számolótábla!$B5='Besorolás készítő'!$E$4:$E$143))</f>
        <v>101.12388151174669</v>
      </c>
      <c r="AX5" s="32">
        <f t="array" aca="1" ref="AX5" ca="1">SUMPRODUCT('140csop_indexek'!AV$5:AV$144,OFFSET('140csop_súlyok'!$E$5:$E$144,0,Számolótábla!AX$2-2016),1*(Számolótábla!$B5='Besorolás készítő'!$E$4:$E$143))/SUMPRODUCT(OFFSET('140csop_súlyok'!$E$5:$E$144,0,Számolótábla!AX$2-2016),1*(Számolótábla!$B5='Besorolás készítő'!$E$4:$E$143))</f>
        <v>101.63722165474975</v>
      </c>
      <c r="AY5" s="32">
        <f t="array" aca="1" ref="AY5" ca="1">SUMPRODUCT('140csop_indexek'!AW$5:AW$144,OFFSET('140csop_súlyok'!$E$5:$E$144,0,Számolótábla!AY$2-2016),1*(Számolótábla!$B5='Besorolás készítő'!$E$4:$E$143))/SUMPRODUCT(OFFSET('140csop_súlyok'!$E$5:$E$144,0,Számolótábla!AY$2-2016),1*(Számolótábla!$B5='Besorolás készítő'!$E$4:$E$143))</f>
        <v>101.59707865168541</v>
      </c>
      <c r="AZ5" s="32">
        <f t="array" aca="1" ref="AZ5" ca="1">SUMPRODUCT('140csop_indexek'!AX$5:AX$144,OFFSET('140csop_súlyok'!$E$5:$E$144,0,Számolótábla!AZ$2-2016),1*(Számolótábla!$B5='Besorolás készítő'!$E$4:$E$143))/SUMPRODUCT(OFFSET('140csop_súlyok'!$E$5:$E$144,0,Számolótábla!AZ$2-2016),1*(Számolótábla!$B5='Besorolás készítő'!$E$4:$E$143))</f>
        <v>101.76171603677221</v>
      </c>
      <c r="BA5" s="32">
        <f t="array" aca="1" ref="BA5" ca="1">SUMPRODUCT('140csop_indexek'!AY$5:AY$144,OFFSET('140csop_súlyok'!$E$5:$E$144,0,Számolótábla!BA$2-2016),1*(Számolótábla!$B5='Besorolás készítő'!$E$4:$E$143))/SUMPRODUCT(OFFSET('140csop_súlyok'!$E$5:$E$144,0,Számolótábla!BA$2-2016),1*(Számolótábla!$B5='Besorolás készítő'!$E$4:$E$143))</f>
        <v>101.95711950970376</v>
      </c>
      <c r="BB5" s="32">
        <f t="array" aca="1" ref="BB5" ca="1">SUMPRODUCT('140csop_indexek'!AZ$5:AZ$144,OFFSET('140csop_súlyok'!$E$5:$E$144,0,Számolótábla!BB$2-2016),1*(Számolótábla!$B5='Besorolás készítő'!$E$4:$E$143))/SUMPRODUCT(OFFSET('140csop_súlyok'!$E$5:$E$144,0,Számolótábla!BB$2-2016),1*(Számolótábla!$B5='Besorolás készítő'!$E$4:$E$143))</f>
        <v>99.670744362402715</v>
      </c>
      <c r="BC5" s="32">
        <f t="array" aca="1" ref="BC5" ca="1">SUMPRODUCT('140csop_indexek'!BA$5:BA$144,OFFSET('140csop_súlyok'!$E$5:$E$144,0,Számolótábla!BC$2-2016),1*(Számolótábla!$B5='Besorolás készítő'!$E$4:$E$143))/SUMPRODUCT(OFFSET('140csop_súlyok'!$E$5:$E$144,0,Számolótábla!BC$2-2016),1*(Számolótábla!$B5='Besorolás készítő'!$E$4:$E$143))</f>
        <v>100.254041109559</v>
      </c>
      <c r="BD5" s="32">
        <f t="array" aca="1" ref="BD5" ca="1">SUMPRODUCT('140csop_indexek'!BB$5:BB$144,OFFSET('140csop_súlyok'!$E$5:$E$144,0,Számolótábla!BD$2-2016),1*(Számolótábla!$B5='Besorolás készítő'!$E$4:$E$143))/SUMPRODUCT(OFFSET('140csop_súlyok'!$E$5:$E$144,0,Számolótábla!BD$2-2016),1*(Számolótábla!$B5='Besorolás készítő'!$E$4:$E$143))</f>
        <v>100.95000997804831</v>
      </c>
      <c r="BE5" s="32">
        <f t="array" aca="1" ref="BE5" ca="1">SUMPRODUCT('140csop_indexek'!BC$5:BC$144,OFFSET('140csop_súlyok'!$E$5:$E$144,0,Számolótábla!BE$2-2016),1*(Számolótábla!$B5='Besorolás készítő'!$E$4:$E$143))/SUMPRODUCT(OFFSET('140csop_súlyok'!$E$5:$E$144,0,Számolótábla!BE$2-2016),1*(Számolótábla!$B5='Besorolás készítő'!$E$4:$E$143))</f>
        <v>101.55330273398523</v>
      </c>
      <c r="BF5" s="32">
        <f t="array" aca="1" ref="BF5" ca="1">SUMPRODUCT('140csop_indexek'!BD$5:BD$144,OFFSET('140csop_súlyok'!$E$5:$E$144,0,Számolótábla!BF$2-2016),1*(Számolótábla!$B5='Besorolás készítő'!$E$4:$E$143))/SUMPRODUCT(OFFSET('140csop_súlyok'!$E$5:$E$144,0,Számolótábla!BF$2-2016),1*(Számolótábla!$B5='Besorolás készítő'!$E$4:$E$143))</f>
        <v>103.41235282378769</v>
      </c>
      <c r="BG5" s="32">
        <f t="array" aca="1" ref="BG5" ca="1">SUMPRODUCT('140csop_indexek'!BE$5:BE$144,OFFSET('140csop_súlyok'!$E$5:$E$144,0,Számolótábla!BG$2-2016),1*(Számolótábla!$B5='Besorolás készítő'!$E$4:$E$143))/SUMPRODUCT(OFFSET('140csop_súlyok'!$E$5:$E$144,0,Számolótábla!BG$2-2016),1*(Számolótábla!$B5='Besorolás készítő'!$E$4:$E$143))</f>
        <v>104.24843344641791</v>
      </c>
      <c r="BH5" s="32">
        <f t="array" aca="1" ref="BH5" ca="1">SUMPRODUCT('140csop_indexek'!BF$5:BF$144,OFFSET('140csop_súlyok'!$E$5:$E$144,0,Számolótábla!BH$2-2016),1*(Számolótábla!$B5='Besorolás készítő'!$E$4:$E$143))/SUMPRODUCT(OFFSET('140csop_súlyok'!$E$5:$E$144,0,Számolótábla!BH$2-2016),1*(Számolótábla!$B5='Besorolás készítő'!$E$4:$E$143))</f>
        <v>105.3100578726801</v>
      </c>
      <c r="BI5" s="32">
        <f t="array" aca="1" ref="BI5" ca="1">SUMPRODUCT('140csop_indexek'!BG$5:BG$144,OFFSET('140csop_súlyok'!$E$5:$E$144,0,Számolótábla!BI$2-2016),1*(Számolótábla!$B5='Besorolás készítő'!$E$4:$E$143))/SUMPRODUCT(OFFSET('140csop_súlyok'!$E$5:$E$144,0,Számolótábla!BI$2-2016),1*(Számolótábla!$B5='Besorolás készítő'!$E$4:$E$143))</f>
        <v>105.18742765914986</v>
      </c>
      <c r="BJ5" s="32">
        <f t="array" aca="1" ref="BJ5" ca="1">SUMPRODUCT('140csop_indexek'!BH$5:BH$144,OFFSET('140csop_súlyok'!$E$5:$E$144,0,Számolótábla!BJ$2-2016),1*(Számolótábla!$B5='Besorolás készítő'!$E$4:$E$143))/SUMPRODUCT(OFFSET('140csop_súlyok'!$E$5:$E$144,0,Számolótábla!BJ$2-2016),1*(Számolótábla!$B5='Besorolás készítő'!$E$4:$E$143))</f>
        <v>106.60566753143087</v>
      </c>
      <c r="BK5" s="32">
        <f t="array" aca="1" ref="BK5" ca="1">SUMPRODUCT('140csop_indexek'!BI$5:BI$144,OFFSET('140csop_súlyok'!$E$5:$E$144,0,Számolótábla!BK$2-2016),1*(Számolótábla!$B5='Besorolás készítő'!$E$4:$E$143))/SUMPRODUCT(OFFSET('140csop_súlyok'!$E$5:$E$144,0,Számolótábla!BK$2-2016),1*(Számolótábla!$B5='Besorolás készítő'!$E$4:$E$143))</f>
        <v>107.88034324486132</v>
      </c>
      <c r="BL5" s="32">
        <f t="array" aca="1" ref="BL5" ca="1">SUMPRODUCT('140csop_indexek'!BJ$5:BJ$144,OFFSET('140csop_súlyok'!$E$5:$E$144,0,Számolótábla!BL$2-2016),1*(Számolótábla!$B5='Besorolás készítő'!$E$4:$E$143))/SUMPRODUCT(OFFSET('140csop_súlyok'!$E$5:$E$144,0,Számolótábla!BL$2-2016),1*(Számolótábla!$B5='Besorolás készítő'!$E$4:$E$143))</f>
        <v>108.67044502095392</v>
      </c>
      <c r="BM5" s="32">
        <f t="array" aca="1" ref="BM5" ca="1">SUMPRODUCT('140csop_indexek'!BK$5:BK$144,OFFSET('140csop_súlyok'!$E$5:$E$144,0,Számolótábla!BM$2-2016),1*(Számolótábla!$B5='Besorolás készítő'!$E$4:$E$143))/SUMPRODUCT(OFFSET('140csop_súlyok'!$E$5:$E$144,0,Számolótábla!BM$2-2016),1*(Számolótábla!$B5='Besorolás készítő'!$E$4:$E$143))</f>
        <v>111.7394931151467</v>
      </c>
      <c r="BN5" s="32">
        <f t="array" aca="1" ref="BN5" ca="1">SUMPRODUCT('140csop_indexek'!BL$5:BL$144,OFFSET('140csop_súlyok'!$E$5:$E$144,0,Számolótábla!BN$2-2016),1*(Számolótábla!$B5='Besorolás készítő'!$E$4:$E$143))/SUMPRODUCT(OFFSET('140csop_súlyok'!$E$5:$E$144,0,Számolótábla!BN$2-2016),1*(Számolótábla!$B5='Besorolás készítő'!$E$4:$E$143))</f>
        <v>101.386072047775</v>
      </c>
      <c r="BO5" s="32">
        <f t="array" aca="1" ref="BO5" ca="1">SUMPRODUCT('140csop_indexek'!BM$5:BM$144,OFFSET('140csop_súlyok'!$E$5:$E$144,0,Számolótábla!BO$2-2016),1*(Számolótábla!$B5='Besorolás készítő'!$E$4:$E$143))/SUMPRODUCT(OFFSET('140csop_súlyok'!$E$5:$E$144,0,Számolótábla!BO$2-2016),1*(Számolótábla!$B5='Besorolás készítő'!$E$4:$E$143))</f>
        <v>103.04995183972261</v>
      </c>
      <c r="BP5" s="32">
        <f t="array" aca="1" ref="BP5" ca="1">SUMPRODUCT('140csop_indexek'!BN$5:BN$144,OFFSET('140csop_súlyok'!$E$5:$E$144,0,Számolótábla!BP$2-2016),1*(Számolótábla!$B5='Besorolás készítő'!$E$4:$E$143))/SUMPRODUCT(OFFSET('140csop_súlyok'!$E$5:$E$144,0,Számolótábla!BP$2-2016),1*(Számolótábla!$B5='Besorolás készítő'!$E$4:$E$143))</f>
        <v>104.11063378925063</v>
      </c>
      <c r="BQ5" s="32">
        <f t="array" aca="1" ref="BQ5" ca="1">SUMPRODUCT('140csop_indexek'!BO$5:BO$144,OFFSET('140csop_súlyok'!$E$5:$E$144,0,Számolótábla!BQ$2-2016),1*(Számolótábla!$B5='Besorolás készítő'!$E$4:$E$143))/SUMPRODUCT(OFFSET('140csop_súlyok'!$E$5:$E$144,0,Számolótábla!BQ$2-2016),1*(Számolótábla!$B5='Besorolás készítő'!$E$4:$E$143))</f>
        <v>106.00947794259295</v>
      </c>
      <c r="BR5" s="32">
        <f t="array" aca="1" ref="BR5" ca="1">SUMPRODUCT('140csop_indexek'!BP$5:BP$144,OFFSET('140csop_súlyok'!$E$5:$E$144,0,Számolótábla!BR$2-2016),1*(Számolótábla!$B5='Besorolás készítő'!$E$4:$E$143))/SUMPRODUCT(OFFSET('140csop_súlyok'!$E$5:$E$144,0,Számolótábla!BR$2-2016),1*(Számolótábla!$B5='Besorolás készítő'!$E$4:$E$143))</f>
        <v>106.05763821999619</v>
      </c>
      <c r="BS5" s="32">
        <f t="array" aca="1" ref="BS5" ca="1">SUMPRODUCT('140csop_indexek'!BQ$5:BQ$144,OFFSET('140csop_súlyok'!$E$5:$E$144,0,Számolótábla!BS$2-2016),1*(Számolótábla!$B5='Besorolás készítő'!$E$4:$E$143))/SUMPRODUCT(OFFSET('140csop_súlyok'!$E$5:$E$144,0,Számolótábla!BS$2-2016),1*(Számolótábla!$B5='Besorolás készítő'!$E$4:$E$143))</f>
        <v>104.95501830090539</v>
      </c>
    </row>
    <row r="6" spans="1:77" s="32" customFormat="1" x14ac:dyDescent="0.25">
      <c r="A6" s="33">
        <v>3</v>
      </c>
      <c r="B6">
        <f>INDEX('Besorolás készítő'!I:I,MATCH(Számolótábla!$A6,'Besorolás készítő'!$M:$M,0))</f>
        <v>7</v>
      </c>
      <c r="C6" t="str">
        <f>INDEX('Besorolás készítő'!J:J,MATCH(Számolótábla!$A6,'Besorolás készítő'!$M:$M,0))</f>
        <v>Tojás, tej és tejtermékek</v>
      </c>
      <c r="D6" t="str">
        <f>INDEX('Besorolás készítő'!L:L,MATCH(Számolótábla!$A6,'Besorolás készítő'!$M:$M,0))</f>
        <v>Havi</v>
      </c>
      <c r="E6" t="e">
        <f>#REF!*12</f>
        <v>#REF!</v>
      </c>
      <c r="F6" s="32">
        <f t="array" aca="1" ref="F6" ca="1">SUMPRODUCT('140csop_indexek'!D$5:D$144,OFFSET('140csop_súlyok'!$E$5:$E$144,0,Számolótábla!F$2-2016),1*(Számolótábla!$B6='Besorolás készítő'!$E$4:$E$143))/SUMPRODUCT(OFFSET('140csop_súlyok'!$E$5:$E$144,0,Számolótábla!F$2-2016),1*(Számolótábla!$B6='Besorolás készítő'!$E$4:$E$143))</f>
        <v>100.32005711775044</v>
      </c>
      <c r="G6" s="32">
        <f t="array" aca="1" ref="G6" ca="1">SUMPRODUCT('140csop_indexek'!E$5:E$144,OFFSET('140csop_súlyok'!$E$5:$E$144,0,Számolótábla!G$2-2016),1*(Számolótábla!$B6='Besorolás készítő'!$E$4:$E$143))/SUMPRODUCT(OFFSET('140csop_súlyok'!$E$5:$E$144,0,Számolótábla!G$2-2016),1*(Számolótábla!$B6='Besorolás készítő'!$E$4:$E$143))</f>
        <v>99.807051845342698</v>
      </c>
      <c r="H6" s="32">
        <f t="array" aca="1" ref="H6" ca="1">SUMPRODUCT('140csop_indexek'!F$5:F$144,OFFSET('140csop_súlyok'!$E$5:$E$144,0,Számolótábla!H$2-2016),1*(Számolótábla!$B6='Besorolás készítő'!$E$4:$E$143))/SUMPRODUCT(OFFSET('140csop_súlyok'!$E$5:$E$144,0,Számolótábla!H$2-2016),1*(Számolótábla!$B6='Besorolás készítő'!$E$4:$E$143))</f>
        <v>99.540289982425307</v>
      </c>
      <c r="I6" s="32">
        <f t="array" aca="1" ref="I6" ca="1">SUMPRODUCT('140csop_indexek'!G$5:G$144,OFFSET('140csop_súlyok'!$E$5:$E$144,0,Számolótábla!I$2-2016),1*(Számolótábla!$B6='Besorolás készítő'!$E$4:$E$143))/SUMPRODUCT(OFFSET('140csop_súlyok'!$E$5:$E$144,0,Számolótábla!I$2-2016),1*(Számolótábla!$B6='Besorolás készítő'!$E$4:$E$143))</f>
        <v>98.67387961335676</v>
      </c>
      <c r="J6" s="32">
        <f t="array" aca="1" ref="J6" ca="1">SUMPRODUCT('140csop_indexek'!H$5:H$144,OFFSET('140csop_súlyok'!$E$5:$E$144,0,Számolótábla!J$2-2016),1*(Számolótábla!$B6='Besorolás készítő'!$E$4:$E$143))/SUMPRODUCT(OFFSET('140csop_súlyok'!$E$5:$E$144,0,Számolótábla!J$2-2016),1*(Számolótábla!$B6='Besorolás készítő'!$E$4:$E$143))</f>
        <v>97.421704745166949</v>
      </c>
      <c r="K6" s="32">
        <f t="array" aca="1" ref="K6" ca="1">SUMPRODUCT('140csop_indexek'!I$5:I$144,OFFSET('140csop_súlyok'!$E$5:$E$144,0,Számolótábla!K$2-2016),1*(Számolótábla!$B6='Besorolás készítő'!$E$4:$E$143))/SUMPRODUCT(OFFSET('140csop_súlyok'!$E$5:$E$144,0,Számolótábla!K$2-2016),1*(Számolótábla!$B6='Besorolás készítő'!$E$4:$E$143))</f>
        <v>96.576032513181005</v>
      </c>
      <c r="L6" s="32">
        <f t="array" aca="1" ref="L6" ca="1">SUMPRODUCT('140csop_indexek'!J$5:J$144,OFFSET('140csop_súlyok'!$E$5:$E$144,0,Számolótábla!L$2-2016),1*(Számolótábla!$B6='Besorolás készítő'!$E$4:$E$143))/SUMPRODUCT(OFFSET('140csop_súlyok'!$E$5:$E$144,0,Számolótábla!L$2-2016),1*(Számolótábla!$B6='Besorolás készítő'!$E$4:$E$143))</f>
        <v>95.375834797891045</v>
      </c>
      <c r="M6" s="32">
        <f t="array" aca="1" ref="M6" ca="1">SUMPRODUCT('140csop_indexek'!K$5:K$144,OFFSET('140csop_súlyok'!$E$5:$E$144,0,Számolótábla!M$2-2016),1*(Számolótábla!$B6='Besorolás készítő'!$E$4:$E$143))/SUMPRODUCT(OFFSET('140csop_súlyok'!$E$5:$E$144,0,Számolótábla!M$2-2016),1*(Számolótábla!$B6='Besorolás készítő'!$E$4:$E$143))</f>
        <v>94.802789982425296</v>
      </c>
      <c r="N6" s="32">
        <f t="array" aca="1" ref="N6" ca="1">SUMPRODUCT('140csop_indexek'!L$5:L$144,OFFSET('140csop_súlyok'!$E$5:$E$144,0,Számolótábla!N$2-2016),1*(Számolótábla!$B6='Besorolás készítő'!$E$4:$E$143))/SUMPRODUCT(OFFSET('140csop_súlyok'!$E$5:$E$144,0,Számolótábla!N$2-2016),1*(Számolótábla!$B6='Besorolás készítő'!$E$4:$E$143))</f>
        <v>94.027240773286451</v>
      </c>
      <c r="O6" s="32">
        <f t="array" aca="1" ref="O6" ca="1">SUMPRODUCT('140csop_indexek'!M$5:M$144,OFFSET('140csop_súlyok'!$E$5:$E$144,0,Számolótábla!O$2-2016),1*(Számolótábla!$B6='Besorolás készítő'!$E$4:$E$143))/SUMPRODUCT(OFFSET('140csop_súlyok'!$E$5:$E$144,0,Számolótábla!O$2-2016),1*(Számolótábla!$B6='Besorolás készítő'!$E$4:$E$143))</f>
        <v>95.046968365553596</v>
      </c>
      <c r="P6" s="32">
        <f t="array" aca="1" ref="P6" ca="1">SUMPRODUCT('140csop_indexek'!N$5:N$144,OFFSET('140csop_súlyok'!$E$5:$E$144,0,Számolótábla!P$2-2016),1*(Számolótábla!$B6='Besorolás készítő'!$E$4:$E$143))/SUMPRODUCT(OFFSET('140csop_súlyok'!$E$5:$E$144,0,Számolótábla!P$2-2016),1*(Számolótábla!$B6='Besorolás készítő'!$E$4:$E$143))</f>
        <v>94.557798769771523</v>
      </c>
      <c r="Q6" s="32">
        <f t="array" aca="1" ref="Q6" ca="1">SUMPRODUCT('140csop_indexek'!O$5:O$144,OFFSET('140csop_súlyok'!$E$5:$E$144,0,Számolótábla!Q$2-2016),1*(Számolótábla!$B6='Besorolás készítő'!$E$4:$E$143))/SUMPRODUCT(OFFSET('140csop_súlyok'!$E$5:$E$144,0,Számolótábla!Q$2-2016),1*(Számolótábla!$B6='Besorolás készítő'!$E$4:$E$143))</f>
        <v>94.743101933216153</v>
      </c>
      <c r="R6" s="32">
        <f t="array" aca="1" ref="R6" ca="1">SUMPRODUCT('140csop_indexek'!P$5:P$144,OFFSET('140csop_súlyok'!$E$5:$E$144,0,Számolótábla!R$2-2016),1*(Számolótábla!$B6='Besorolás készítő'!$E$4:$E$143))/SUMPRODUCT(OFFSET('140csop_súlyok'!$E$5:$E$144,0,Számolótábla!R$2-2016),1*(Számolótábla!$B6='Besorolás készítő'!$E$4:$E$143))</f>
        <v>100.08362989323842</v>
      </c>
      <c r="S6" s="32">
        <f t="array" aca="1" ref="S6" ca="1">SUMPRODUCT('140csop_indexek'!Q$5:Q$144,OFFSET('140csop_súlyok'!$E$5:$E$144,0,Számolótábla!S$2-2016),1*(Számolótábla!$B6='Besorolás készítő'!$E$4:$E$143))/SUMPRODUCT(OFFSET('140csop_súlyok'!$E$5:$E$144,0,Számolótábla!S$2-2016),1*(Számolótábla!$B6='Besorolás készítő'!$E$4:$E$143))</f>
        <v>99.890937129300099</v>
      </c>
      <c r="T6" s="32">
        <f t="array" aca="1" ref="T6" ca="1">SUMPRODUCT('140csop_indexek'!R$5:R$144,OFFSET('140csop_súlyok'!$E$5:$E$144,0,Számolótábla!T$2-2016),1*(Számolótábla!$B6='Besorolás készítő'!$E$4:$E$143))/SUMPRODUCT(OFFSET('140csop_súlyok'!$E$5:$E$144,0,Számolótábla!T$2-2016),1*(Számolótábla!$B6='Besorolás készítő'!$E$4:$E$143))</f>
        <v>98.82664294187424</v>
      </c>
      <c r="U6" s="32">
        <f t="array" aca="1" ref="U6" ca="1">SUMPRODUCT('140csop_indexek'!S$5:S$144,OFFSET('140csop_súlyok'!$E$5:$E$144,0,Számolótábla!U$2-2016),1*(Számolótábla!$B6='Besorolás készítő'!$E$4:$E$143))/SUMPRODUCT(OFFSET('140csop_súlyok'!$E$5:$E$144,0,Számolótábla!U$2-2016),1*(Számolótábla!$B6='Besorolás készítő'!$E$4:$E$143))</f>
        <v>99.102965599051004</v>
      </c>
      <c r="V6" s="32">
        <f t="array" aca="1" ref="V6" ca="1">SUMPRODUCT('140csop_indexek'!T$5:T$144,OFFSET('140csop_súlyok'!$E$5:$E$144,0,Számolótábla!V$2-2016),1*(Számolótábla!$B6='Besorolás készítő'!$E$4:$E$143))/SUMPRODUCT(OFFSET('140csop_súlyok'!$E$5:$E$144,0,Számolótábla!V$2-2016),1*(Számolótábla!$B6='Besorolás készítő'!$E$4:$E$143))</f>
        <v>97.930557532621563</v>
      </c>
      <c r="W6" s="32">
        <f t="array" aca="1" ref="W6" ca="1">SUMPRODUCT('140csop_indexek'!U$5:U$144,OFFSET('140csop_súlyok'!$E$5:$E$144,0,Számolótábla!W$2-2016),1*(Számolótábla!$B6='Besorolás készítő'!$E$4:$E$143))/SUMPRODUCT(OFFSET('140csop_súlyok'!$E$5:$E$144,0,Számolótábla!W$2-2016),1*(Számolótábla!$B6='Besorolás készítő'!$E$4:$E$143))</f>
        <v>97.056559905100812</v>
      </c>
      <c r="X6" s="32">
        <f t="array" aca="1" ref="X6" ca="1">SUMPRODUCT('140csop_indexek'!V$5:V$144,OFFSET('140csop_súlyok'!$E$5:$E$144,0,Számolótábla!X$2-2016),1*(Számolótábla!$B6='Besorolás készítő'!$E$4:$E$143))/SUMPRODUCT(OFFSET('140csop_súlyok'!$E$5:$E$144,0,Számolótábla!X$2-2016),1*(Számolótábla!$B6='Besorolás készítő'!$E$4:$E$143))</f>
        <v>96.454733096085405</v>
      </c>
      <c r="Y6" s="32">
        <f t="array" aca="1" ref="Y6" ca="1">SUMPRODUCT('140csop_indexek'!W$5:W$144,OFFSET('140csop_súlyok'!$E$5:$E$144,0,Számolótábla!Y$2-2016),1*(Számolótábla!$B6='Besorolás készítő'!$E$4:$E$143))/SUMPRODUCT(OFFSET('140csop_súlyok'!$E$5:$E$144,0,Számolótábla!Y$2-2016),1*(Számolótábla!$B6='Besorolás készítő'!$E$4:$E$143))</f>
        <v>96.20740213523132</v>
      </c>
      <c r="Z6" s="32">
        <f t="array" aca="1" ref="Z6" ca="1">SUMPRODUCT('140csop_indexek'!X$5:X$144,OFFSET('140csop_súlyok'!$E$5:$E$144,0,Számolótábla!Z$2-2016),1*(Számolótábla!$B6='Besorolás készítő'!$E$4:$E$143))/SUMPRODUCT(OFFSET('140csop_súlyok'!$E$5:$E$144,0,Számolótábla!Z$2-2016),1*(Számolótábla!$B6='Besorolás készítő'!$E$4:$E$143))</f>
        <v>97.688018979833913</v>
      </c>
      <c r="AA6" s="32">
        <f t="array" aca="1" ref="AA6" ca="1">SUMPRODUCT('140csop_indexek'!Y$5:Y$144,OFFSET('140csop_súlyok'!$E$5:$E$144,0,Számolótábla!AA$2-2016),1*(Számolótábla!$B6='Besorolás készítő'!$E$4:$E$143))/SUMPRODUCT(OFFSET('140csop_súlyok'!$E$5:$E$144,0,Számolótábla!AA$2-2016),1*(Számolótábla!$B6='Besorolás készítő'!$E$4:$E$143))</f>
        <v>98.999786476868309</v>
      </c>
      <c r="AB6" s="32">
        <f t="array" aca="1" ref="AB6" ca="1">SUMPRODUCT('140csop_indexek'!Z$5:Z$144,OFFSET('140csop_súlyok'!$E$5:$E$144,0,Számolótábla!AB$2-2016),1*(Számolótábla!$B6='Besorolás készítő'!$E$4:$E$143))/SUMPRODUCT(OFFSET('140csop_súlyok'!$E$5:$E$144,0,Számolótábla!AB$2-2016),1*(Számolótábla!$B6='Besorolás készítő'!$E$4:$E$143))</f>
        <v>100.58880189798339</v>
      </c>
      <c r="AC6" s="32">
        <f t="array" aca="1" ref="AC6" ca="1">SUMPRODUCT('140csop_indexek'!AA$5:AA$144,OFFSET('140csop_súlyok'!$E$5:$E$144,0,Számolótábla!AC$2-2016),1*(Számolótábla!$B6='Besorolás készítő'!$E$4:$E$143))/SUMPRODUCT(OFFSET('140csop_súlyok'!$E$5:$E$144,0,Számolótábla!AC$2-2016),1*(Számolótábla!$B6='Besorolás készítő'!$E$4:$E$143))</f>
        <v>102.18483985765124</v>
      </c>
      <c r="AD6" s="32">
        <f t="array" aca="1" ref="AD6" ca="1">SUMPRODUCT('140csop_indexek'!AB$5:AB$144,OFFSET('140csop_súlyok'!$E$5:$E$144,0,Számolótábla!AD$2-2016),1*(Számolótábla!$B6='Besorolás készítő'!$E$4:$E$143))/SUMPRODUCT(OFFSET('140csop_súlyok'!$E$5:$E$144,0,Számolótábla!AD$2-2016),1*(Számolótábla!$B6='Besorolás készítő'!$E$4:$E$143))</f>
        <v>99.077698863636371</v>
      </c>
      <c r="AE6" s="32">
        <f t="array" aca="1" ref="AE6" ca="1">SUMPRODUCT('140csop_indexek'!AC$5:AC$144,OFFSET('140csop_súlyok'!$E$5:$E$144,0,Számolótábla!AE$2-2016),1*(Számolótábla!$B6='Besorolás készítő'!$E$4:$E$143))/SUMPRODUCT(OFFSET('140csop_súlyok'!$E$5:$E$144,0,Számolótábla!AE$2-2016),1*(Számolótábla!$B6='Besorolás készítő'!$E$4:$E$143))</f>
        <v>99.084801136363637</v>
      </c>
      <c r="AF6" s="32">
        <f t="array" aca="1" ref="AF6" ca="1">SUMPRODUCT('140csop_indexek'!AD$5:AD$144,OFFSET('140csop_súlyok'!$E$5:$E$144,0,Számolótábla!AF$2-2016),1*(Számolótábla!$B6='Besorolás készítő'!$E$4:$E$143))/SUMPRODUCT(OFFSET('140csop_súlyok'!$E$5:$E$144,0,Számolótábla!AF$2-2016),1*(Számolótábla!$B6='Besorolás készítő'!$E$4:$E$143))</f>
        <v>99.200899621212102</v>
      </c>
      <c r="AG6" s="32">
        <f t="array" aca="1" ref="AG6" ca="1">SUMPRODUCT('140csop_indexek'!AE$5:AE$144,OFFSET('140csop_súlyok'!$E$5:$E$144,0,Számolótábla!AG$2-2016),1*(Számolótábla!$B6='Besorolás készítő'!$E$4:$E$143))/SUMPRODUCT(OFFSET('140csop_súlyok'!$E$5:$E$144,0,Számolótábla!AG$2-2016),1*(Számolótábla!$B6='Besorolás készítő'!$E$4:$E$143))</f>
        <v>98.771212121212116</v>
      </c>
      <c r="AH6" s="32">
        <f t="array" aca="1" ref="AH6" ca="1">SUMPRODUCT('140csop_indexek'!AF$5:AF$144,OFFSET('140csop_súlyok'!$E$5:$E$144,0,Számolótábla!AH$2-2016),1*(Számolótábla!$B6='Besorolás készítő'!$E$4:$E$143))/SUMPRODUCT(OFFSET('140csop_súlyok'!$E$5:$E$144,0,Számolótábla!AH$2-2016),1*(Számolótábla!$B6='Besorolás készítő'!$E$4:$E$143))</f>
        <v>99.111813446969677</v>
      </c>
      <c r="AI6" s="32">
        <f t="array" aca="1" ref="AI6" ca="1">SUMPRODUCT('140csop_indexek'!AG$5:AG$144,OFFSET('140csop_súlyok'!$E$5:$E$144,0,Számolótábla!AI$2-2016),1*(Számolótábla!$B6='Besorolás készítő'!$E$4:$E$143))/SUMPRODUCT(OFFSET('140csop_súlyok'!$E$5:$E$144,0,Számolótábla!AI$2-2016),1*(Számolótábla!$B6='Besorolás készítő'!$E$4:$E$143))</f>
        <v>98.763589015151524</v>
      </c>
      <c r="AJ6" s="32">
        <f t="array" aca="1" ref="AJ6" ca="1">SUMPRODUCT('140csop_indexek'!AH$5:AH$144,OFFSET('140csop_súlyok'!$E$5:$E$144,0,Számolótábla!AJ$2-2016),1*(Számolótábla!$B6='Besorolás készítő'!$E$4:$E$143))/SUMPRODUCT(OFFSET('140csop_súlyok'!$E$5:$E$144,0,Számolótábla!AJ$2-2016),1*(Számolótábla!$B6='Besorolás készítő'!$E$4:$E$143))</f>
        <v>99.422324810606071</v>
      </c>
      <c r="AK6" s="32">
        <f t="array" aca="1" ref="AK6" ca="1">SUMPRODUCT('140csop_indexek'!AI$5:AI$144,OFFSET('140csop_súlyok'!$E$5:$E$144,0,Számolótábla!AK$2-2016),1*(Számolótábla!$B6='Besorolás készítő'!$E$4:$E$143))/SUMPRODUCT(OFFSET('140csop_súlyok'!$E$5:$E$144,0,Számolótábla!AK$2-2016),1*(Számolótábla!$B6='Besorolás készítő'!$E$4:$E$143))</f>
        <v>100.40142045454544</v>
      </c>
      <c r="AL6" s="32">
        <f t="array" aca="1" ref="AL6" ca="1">SUMPRODUCT('140csop_indexek'!AJ$5:AJ$144,OFFSET('140csop_súlyok'!$E$5:$E$144,0,Számolótábla!AL$2-2016),1*(Számolótábla!$B6='Besorolás készítő'!$E$4:$E$143))/SUMPRODUCT(OFFSET('140csop_súlyok'!$E$5:$E$144,0,Számolótábla!AL$2-2016),1*(Számolótábla!$B6='Besorolás készítő'!$E$4:$E$143))</f>
        <v>102.1661221590909</v>
      </c>
      <c r="AM6" s="32">
        <f t="array" aca="1" ref="AM6" ca="1">SUMPRODUCT('140csop_indexek'!AK$5:AK$144,OFFSET('140csop_súlyok'!$E$5:$E$144,0,Számolótábla!AM$2-2016),1*(Számolótábla!$B6='Besorolás készítő'!$E$4:$E$143))/SUMPRODUCT(OFFSET('140csop_súlyok'!$E$5:$E$144,0,Számolótábla!AM$2-2016),1*(Számolótábla!$B6='Besorolás készítő'!$E$4:$E$143))</f>
        <v>103.69251893939392</v>
      </c>
      <c r="AN6" s="32">
        <f t="array" aca="1" ref="AN6" ca="1">SUMPRODUCT('140csop_indexek'!AL$5:AL$144,OFFSET('140csop_súlyok'!$E$5:$E$144,0,Számolótábla!AN$2-2016),1*(Számolótábla!$B6='Besorolás készítő'!$E$4:$E$143))/SUMPRODUCT(OFFSET('140csop_súlyok'!$E$5:$E$144,0,Számolótábla!AN$2-2016),1*(Számolótábla!$B6='Besorolás készítő'!$E$4:$E$143))</f>
        <v>106.56067708333333</v>
      </c>
      <c r="AO6" s="32">
        <f t="array" aca="1" ref="AO6" ca="1">SUMPRODUCT('140csop_indexek'!AM$5:AM$144,OFFSET('140csop_súlyok'!$E$5:$E$144,0,Számolótábla!AO$2-2016),1*(Számolótábla!$B6='Besorolás készítő'!$E$4:$E$143))/SUMPRODUCT(OFFSET('140csop_súlyok'!$E$5:$E$144,0,Számolótábla!AO$2-2016),1*(Számolótábla!$B6='Besorolás készítő'!$E$4:$E$143))</f>
        <v>109.39642518939392</v>
      </c>
      <c r="AP6" s="32">
        <f t="array" aca="1" ref="AP6" ca="1">SUMPRODUCT('140csop_indexek'!AN$5:AN$144,OFFSET('140csop_súlyok'!$E$5:$E$144,0,Számolótábla!AP$2-2016),1*(Számolótábla!$B6='Besorolás készítő'!$E$4:$E$143))/SUMPRODUCT(OFFSET('140csop_súlyok'!$E$5:$E$144,0,Számolótábla!AP$2-2016),1*(Számolótábla!$B6='Besorolás készítő'!$E$4:$E$143))</f>
        <v>100.76904055390703</v>
      </c>
      <c r="AQ6" s="32">
        <f t="array" aca="1" ref="AQ6" ca="1">SUMPRODUCT('140csop_indexek'!AO$5:AO$144,OFFSET('140csop_súlyok'!$E$5:$E$144,0,Számolótábla!AQ$2-2016),1*(Számolótábla!$B6='Besorolás készítő'!$E$4:$E$143))/SUMPRODUCT(OFFSET('140csop_súlyok'!$E$5:$E$144,0,Számolótábla!AQ$2-2016),1*(Számolótábla!$B6='Besorolás készítő'!$E$4:$E$143))</f>
        <v>99.758456973293775</v>
      </c>
      <c r="AR6" s="32">
        <f t="array" aca="1" ref="AR6" ca="1">SUMPRODUCT('140csop_indexek'!AP$5:AP$144,OFFSET('140csop_súlyok'!$E$5:$E$144,0,Számolótábla!AR$2-2016),1*(Számolótábla!$B6='Besorolás készítő'!$E$4:$E$143))/SUMPRODUCT(OFFSET('140csop_súlyok'!$E$5:$E$144,0,Számolótábla!AR$2-2016),1*(Számolótábla!$B6='Besorolás készítő'!$E$4:$E$143))</f>
        <v>98.680984174085054</v>
      </c>
      <c r="AS6" s="32">
        <f t="array" aca="1" ref="AS6" ca="1">SUMPRODUCT('140csop_indexek'!AQ$5:AQ$144,OFFSET('140csop_súlyok'!$E$5:$E$144,0,Számolótábla!AS$2-2016),1*(Számolótábla!$B6='Besorolás készítő'!$E$4:$E$143))/SUMPRODUCT(OFFSET('140csop_súlyok'!$E$5:$E$144,0,Számolótábla!AS$2-2016),1*(Számolótábla!$B6='Besorolás készítő'!$E$4:$E$143))</f>
        <v>98.001557863501503</v>
      </c>
      <c r="AT6" s="32">
        <f t="array" aca="1" ref="AT6" ca="1">SUMPRODUCT('140csop_indexek'!AR$5:AR$144,OFFSET('140csop_súlyok'!$E$5:$E$144,0,Számolótábla!AT$2-2016),1*(Számolótábla!$B6='Besorolás készítő'!$E$4:$E$143))/SUMPRODUCT(OFFSET('140csop_súlyok'!$E$5:$E$144,0,Számolótábla!AT$2-2016),1*(Számolótábla!$B6='Besorolás készítő'!$E$4:$E$143))</f>
        <v>97.432344213649856</v>
      </c>
      <c r="AU6" s="32">
        <f t="array" aca="1" ref="AU6" ca="1">SUMPRODUCT('140csop_indexek'!AS$5:AS$144,OFFSET('140csop_súlyok'!$E$5:$E$144,0,Számolótábla!AU$2-2016),1*(Számolótábla!$B6='Besorolás készítő'!$E$4:$E$143))/SUMPRODUCT(OFFSET('140csop_súlyok'!$E$5:$E$144,0,Számolótábla!AU$2-2016),1*(Számolótábla!$B6='Besorolás készítő'!$E$4:$E$143))</f>
        <v>97.134619188921846</v>
      </c>
      <c r="AV6" s="32">
        <f t="array" aca="1" ref="AV6" ca="1">SUMPRODUCT('140csop_indexek'!AT$5:AT$144,OFFSET('140csop_súlyok'!$E$5:$E$144,0,Számolótábla!AV$2-2016),1*(Számolótábla!$B6='Besorolás készítő'!$E$4:$E$143))/SUMPRODUCT(OFFSET('140csop_súlyok'!$E$5:$E$144,0,Számolótábla!AV$2-2016),1*(Számolótábla!$B6='Besorolás készítő'!$E$4:$E$143))</f>
        <v>96.846884272997045</v>
      </c>
      <c r="AW6" s="32">
        <f t="array" aca="1" ref="AW6" ca="1">SUMPRODUCT('140csop_indexek'!AU$5:AU$144,OFFSET('140csop_súlyok'!$E$5:$E$144,0,Számolótábla!AW$2-2016),1*(Számolótábla!$B6='Besorolás készítő'!$E$4:$E$143))/SUMPRODUCT(OFFSET('140csop_súlyok'!$E$5:$E$144,0,Számolótábla!AW$2-2016),1*(Számolótábla!$B6='Besorolás készítő'!$E$4:$E$143))</f>
        <v>96.902596439169145</v>
      </c>
      <c r="AX6" s="32">
        <f t="array" aca="1" ref="AX6" ca="1">SUMPRODUCT('140csop_indexek'!AV$5:AV$144,OFFSET('140csop_súlyok'!$E$5:$E$144,0,Számolótábla!AX$2-2016),1*(Számolótábla!$B6='Besorolás készítő'!$E$4:$E$143))/SUMPRODUCT(OFFSET('140csop_súlyok'!$E$5:$E$144,0,Számolótábla!AX$2-2016),1*(Számolótábla!$B6='Besorolás készítő'!$E$4:$E$143))</f>
        <v>97.515034619188938</v>
      </c>
      <c r="AY6" s="32">
        <f t="array" aca="1" ref="AY6" ca="1">SUMPRODUCT('140csop_indexek'!AW$5:AW$144,OFFSET('140csop_súlyok'!$E$5:$E$144,0,Számolótábla!AY$2-2016),1*(Számolótábla!$B6='Besorolás készítő'!$E$4:$E$143))/SUMPRODUCT(OFFSET('140csop_súlyok'!$E$5:$E$144,0,Számolótábla!AY$2-2016),1*(Számolótábla!$B6='Besorolás készítő'!$E$4:$E$143))</f>
        <v>97.928115727002961</v>
      </c>
      <c r="AZ6" s="32">
        <f t="array" aca="1" ref="AZ6" ca="1">SUMPRODUCT('140csop_indexek'!AX$5:AX$144,OFFSET('140csop_súlyok'!$E$5:$E$144,0,Számolótábla!AZ$2-2016),1*(Számolótábla!$B6='Besorolás készítő'!$E$4:$E$143))/SUMPRODUCT(OFFSET('140csop_súlyok'!$E$5:$E$144,0,Számolótábla!AZ$2-2016),1*(Számolótábla!$B6='Besorolás készítő'!$E$4:$E$143))</f>
        <v>98.907640949554903</v>
      </c>
      <c r="BA6" s="32">
        <f t="array" aca="1" ref="BA6" ca="1">SUMPRODUCT('140csop_indexek'!AY$5:AY$144,OFFSET('140csop_súlyok'!$E$5:$E$144,0,Számolótábla!BA$2-2016),1*(Számolótábla!$B6='Besorolás készítő'!$E$4:$E$143))/SUMPRODUCT(OFFSET('140csop_súlyok'!$E$5:$E$144,0,Számolótábla!BA$2-2016),1*(Számolótábla!$B6='Besorolás készítő'!$E$4:$E$143))</f>
        <v>99.029426310583602</v>
      </c>
      <c r="BB6" s="32">
        <f t="array" aca="1" ref="BB6" ca="1">SUMPRODUCT('140csop_indexek'!AZ$5:AZ$144,OFFSET('140csop_súlyok'!$E$5:$E$144,0,Számolótábla!BB$2-2016),1*(Számolótábla!$B6='Besorolás készítő'!$E$4:$E$143))/SUMPRODUCT(OFFSET('140csop_súlyok'!$E$5:$E$144,0,Számolótábla!BB$2-2016),1*(Számolótábla!$B6='Besorolás készítő'!$E$4:$E$143))</f>
        <v>97.976374695863768</v>
      </c>
      <c r="BC6" s="32">
        <f t="array" aca="1" ref="BC6" ca="1">SUMPRODUCT('140csop_indexek'!BA$5:BA$144,OFFSET('140csop_súlyok'!$E$5:$E$144,0,Számolótábla!BC$2-2016),1*(Számolótábla!$B6='Besorolás készítő'!$E$4:$E$143))/SUMPRODUCT(OFFSET('140csop_súlyok'!$E$5:$E$144,0,Számolótábla!BC$2-2016),1*(Számolótábla!$B6='Besorolás készítő'!$E$4:$E$143))</f>
        <v>98.56630170316302</v>
      </c>
      <c r="BD6" s="32">
        <f t="array" aca="1" ref="BD6" ca="1">SUMPRODUCT('140csop_indexek'!BB$5:BB$144,OFFSET('140csop_súlyok'!$E$5:$E$144,0,Számolótábla!BD$2-2016),1*(Számolótábla!$B6='Besorolás készítő'!$E$4:$E$143))/SUMPRODUCT(OFFSET('140csop_súlyok'!$E$5:$E$144,0,Számolótábla!BD$2-2016),1*(Számolótábla!$B6='Besorolás készítő'!$E$4:$E$143))</f>
        <v>99.404695863746966</v>
      </c>
      <c r="BE6" s="32">
        <f t="array" aca="1" ref="BE6" ca="1">SUMPRODUCT('140csop_indexek'!BC$5:BC$144,OFFSET('140csop_súlyok'!$E$5:$E$144,0,Számolótábla!BE$2-2016),1*(Számolótábla!$B6='Besorolás készítő'!$E$4:$E$143))/SUMPRODUCT(OFFSET('140csop_súlyok'!$E$5:$E$144,0,Számolótábla!BE$2-2016),1*(Számolótábla!$B6='Besorolás készítő'!$E$4:$E$143))</f>
        <v>98.858394160583956</v>
      </c>
      <c r="BF6" s="32">
        <f t="array" aca="1" ref="BF6" ca="1">SUMPRODUCT('140csop_indexek'!BD$5:BD$144,OFFSET('140csop_súlyok'!$E$5:$E$144,0,Számolótábla!BF$2-2016),1*(Számolótábla!$B6='Besorolás készítő'!$E$4:$E$143))/SUMPRODUCT(OFFSET('140csop_súlyok'!$E$5:$E$144,0,Számolótábla!BF$2-2016),1*(Számolótábla!$B6='Besorolás készítő'!$E$4:$E$143))</f>
        <v>99.280218978102212</v>
      </c>
      <c r="BG6" s="32">
        <f t="array" aca="1" ref="BG6" ca="1">SUMPRODUCT('140csop_indexek'!BE$5:BE$144,OFFSET('140csop_súlyok'!$E$5:$E$144,0,Számolótábla!BG$2-2016),1*(Számolótábla!$B6='Besorolás készítő'!$E$4:$E$143))/SUMPRODUCT(OFFSET('140csop_súlyok'!$E$5:$E$144,0,Számolótábla!BG$2-2016),1*(Számolótábla!$B6='Besorolás készítő'!$E$4:$E$143))</f>
        <v>98.526739659367408</v>
      </c>
      <c r="BH6" s="32">
        <f t="array" aca="1" ref="BH6" ca="1">SUMPRODUCT('140csop_indexek'!BF$5:BF$144,OFFSET('140csop_súlyok'!$E$5:$E$144,0,Számolótábla!BH$2-2016),1*(Számolótábla!$B6='Besorolás készítő'!$E$4:$E$143))/SUMPRODUCT(OFFSET('140csop_súlyok'!$E$5:$E$144,0,Számolótábla!BH$2-2016),1*(Számolótábla!$B6='Besorolás készítő'!$E$4:$E$143))</f>
        <v>98.683965936739668</v>
      </c>
      <c r="BI6" s="32">
        <f t="array" aca="1" ref="BI6" ca="1">SUMPRODUCT('140csop_indexek'!BG$5:BG$144,OFFSET('140csop_súlyok'!$E$5:$E$144,0,Számolótábla!BI$2-2016),1*(Számolótábla!$B6='Besorolás készítő'!$E$4:$E$143))/SUMPRODUCT(OFFSET('140csop_súlyok'!$E$5:$E$144,0,Számolótábla!BI$2-2016),1*(Számolótábla!$B6='Besorolás készítő'!$E$4:$E$143))</f>
        <v>98.758491484184916</v>
      </c>
      <c r="BJ6" s="32">
        <f t="array" aca="1" ref="BJ6" ca="1">SUMPRODUCT('140csop_indexek'!BH$5:BH$144,OFFSET('140csop_súlyok'!$E$5:$E$144,0,Számolótábla!BJ$2-2016),1*(Számolótábla!$B6='Besorolás készítő'!$E$4:$E$143))/SUMPRODUCT(OFFSET('140csop_súlyok'!$E$5:$E$144,0,Számolótábla!BJ$2-2016),1*(Számolótábla!$B6='Besorolás készítő'!$E$4:$E$143))</f>
        <v>100.06722627737228</v>
      </c>
      <c r="BK6" s="32">
        <f t="array" aca="1" ref="BK6" ca="1">SUMPRODUCT('140csop_indexek'!BI$5:BI$144,OFFSET('140csop_súlyok'!$E$5:$E$144,0,Számolótábla!BK$2-2016),1*(Számolótábla!$B6='Besorolás készítő'!$E$4:$E$143))/SUMPRODUCT(OFFSET('140csop_súlyok'!$E$5:$E$144,0,Számolótábla!BK$2-2016),1*(Számolótábla!$B6='Besorolás készítő'!$E$4:$E$143))</f>
        <v>101.74773722627738</v>
      </c>
      <c r="BL6" s="32">
        <f t="array" aca="1" ref="BL6" ca="1">SUMPRODUCT('140csop_indexek'!BJ$5:BJ$144,OFFSET('140csop_súlyok'!$E$5:$E$144,0,Számolótábla!BL$2-2016),1*(Számolótábla!$B6='Besorolás készítő'!$E$4:$E$143))/SUMPRODUCT(OFFSET('140csop_súlyok'!$E$5:$E$144,0,Számolótábla!BL$2-2016),1*(Számolótábla!$B6='Besorolás készítő'!$E$4:$E$143))</f>
        <v>102.76562043795622</v>
      </c>
      <c r="BM6" s="32">
        <f t="array" aca="1" ref="BM6" ca="1">SUMPRODUCT('140csop_indexek'!BK$5:BK$144,OFFSET('140csop_súlyok'!$E$5:$E$144,0,Számolótábla!BM$2-2016),1*(Számolótábla!$B6='Besorolás készítő'!$E$4:$E$143))/SUMPRODUCT(OFFSET('140csop_súlyok'!$E$5:$E$144,0,Számolótábla!BM$2-2016),1*(Számolótábla!$B6='Besorolás készítő'!$E$4:$E$143))</f>
        <v>102.72360097323602</v>
      </c>
      <c r="BN6" s="32">
        <f t="array" aca="1" ref="BN6" ca="1">SUMPRODUCT('140csop_indexek'!BL$5:BL$144,OFFSET('140csop_súlyok'!$E$5:$E$144,0,Számolótábla!BN$2-2016),1*(Számolótábla!$B6='Besorolás készítő'!$E$4:$E$143))/SUMPRODUCT(OFFSET('140csop_súlyok'!$E$5:$E$144,0,Számolótábla!BN$2-2016),1*(Számolótábla!$B6='Besorolás készítő'!$E$4:$E$143))</f>
        <v>100.62645064054257</v>
      </c>
      <c r="BO6" s="32">
        <f t="array" aca="1" ref="BO6" ca="1">SUMPRODUCT('140csop_indexek'!BM$5:BM$144,OFFSET('140csop_súlyok'!$E$5:$E$144,0,Számolótábla!BO$2-2016),1*(Számolótábla!$B6='Besorolás készítő'!$E$4:$E$143))/SUMPRODUCT(OFFSET('140csop_súlyok'!$E$5:$E$144,0,Számolótábla!BO$2-2016),1*(Számolótábla!$B6='Besorolás készítő'!$E$4:$E$143))</f>
        <v>102.3339613162522</v>
      </c>
      <c r="BP6" s="32">
        <f t="array" aca="1" ref="BP6" ca="1">SUMPRODUCT('140csop_indexek'!BN$5:BN$144,OFFSET('140csop_súlyok'!$E$5:$E$144,0,Számolótábla!BP$2-2016),1*(Számolótábla!$B6='Besorolás készítő'!$E$4:$E$143))/SUMPRODUCT(OFFSET('140csop_súlyok'!$E$5:$E$144,0,Számolótábla!BP$2-2016),1*(Számolótábla!$B6='Besorolás készítő'!$E$4:$E$143))</f>
        <v>103.20585280080383</v>
      </c>
      <c r="BQ6" s="32">
        <f t="array" aca="1" ref="BQ6" ca="1">SUMPRODUCT('140csop_indexek'!BO$5:BO$144,OFFSET('140csop_súlyok'!$E$5:$E$144,0,Számolótábla!BQ$2-2016),1*(Számolótábla!$B6='Besorolás készítő'!$E$4:$E$143))/SUMPRODUCT(OFFSET('140csop_súlyok'!$E$5:$E$144,0,Számolótábla!BQ$2-2016),1*(Számolótábla!$B6='Besorolás készítő'!$E$4:$E$143))</f>
        <v>102.46953026877669</v>
      </c>
      <c r="BR6" s="32">
        <f t="array" aca="1" ref="BR6" ca="1">SUMPRODUCT('140csop_indexek'!BP$5:BP$144,OFFSET('140csop_súlyok'!$E$5:$E$144,0,Számolótábla!BR$2-2016),1*(Számolótábla!$B6='Besorolás készítő'!$E$4:$E$143))/SUMPRODUCT(OFFSET('140csop_súlyok'!$E$5:$E$144,0,Számolótábla!BR$2-2016),1*(Számolótábla!$B6='Besorolás készítő'!$E$4:$E$143))</f>
        <v>102.39977392614921</v>
      </c>
      <c r="BS6" s="32">
        <f t="array" aca="1" ref="BS6" ca="1">SUMPRODUCT('140csop_indexek'!BQ$5:BQ$144,OFFSET('140csop_súlyok'!$E$5:$E$144,0,Számolótábla!BS$2-2016),1*(Számolótábla!$B6='Besorolás készítő'!$E$4:$E$143))/SUMPRODUCT(OFFSET('140csop_súlyok'!$E$5:$E$144,0,Számolótábla!BS$2-2016),1*(Számolótábla!$B6='Besorolás készítő'!$E$4:$E$143))</f>
        <v>102.02167797035921</v>
      </c>
    </row>
    <row r="7" spans="1:77" s="32" customFormat="1" x14ac:dyDescent="0.25">
      <c r="A7" s="33">
        <v>4</v>
      </c>
      <c r="B7">
        <f>INDEX('Besorolás készítő'!I:I,MATCH(Számolótábla!$A7,'Besorolás készítő'!$M:$M,0))</f>
        <v>8</v>
      </c>
      <c r="C7" t="str">
        <f>INDEX('Besorolás készítő'!J:J,MATCH(Számolótábla!$A7,'Besorolás készítő'!$M:$M,0))</f>
        <v>Liszt, rizs, kenyér és tésztafélék</v>
      </c>
      <c r="D7" t="str">
        <f>INDEX('Besorolás készítő'!L:L,MATCH(Számolótábla!$A7,'Besorolás készítő'!$M:$M,0))</f>
        <v>Havi</v>
      </c>
      <c r="E7" t="e">
        <f>#REF!*12</f>
        <v>#REF!</v>
      </c>
      <c r="F7" s="32">
        <f t="array" aca="1" ref="F7" ca="1">SUMPRODUCT('140csop_indexek'!D$5:D$144,OFFSET('140csop_súlyok'!$E$5:$E$144,0,Számolótábla!F$2-2016),1*(Számolótábla!$B7='Besorolás készítő'!$E$4:$E$143))/SUMPRODUCT(OFFSET('140csop_súlyok'!$E$5:$E$144,0,Számolótábla!F$2-2016),1*(Számolótábla!$B7='Besorolás készítő'!$E$4:$E$143))</f>
        <v>100.51161971830986</v>
      </c>
      <c r="G7" s="32">
        <f t="array" aca="1" ref="G7" ca="1">SUMPRODUCT('140csop_indexek'!E$5:E$144,OFFSET('140csop_súlyok'!$E$5:$E$144,0,Számolótábla!G$2-2016),1*(Számolótábla!$B7='Besorolás készítő'!$E$4:$E$143))/SUMPRODUCT(OFFSET('140csop_súlyok'!$E$5:$E$144,0,Számolótábla!G$2-2016),1*(Számolótábla!$B7='Besorolás készítő'!$E$4:$E$143))</f>
        <v>100.26133162612035</v>
      </c>
      <c r="H7" s="32">
        <f t="array" aca="1" ref="H7" ca="1">SUMPRODUCT('140csop_indexek'!F$5:F$144,OFFSET('140csop_súlyok'!$E$5:$E$144,0,Számolótábla!H$2-2016),1*(Számolótábla!$B7='Besorolás készítő'!$E$4:$E$143))/SUMPRODUCT(OFFSET('140csop_súlyok'!$E$5:$E$144,0,Számolótábla!H$2-2016),1*(Számolótábla!$B7='Besorolás készítő'!$E$4:$E$143))</f>
        <v>100.19980793854035</v>
      </c>
      <c r="I7" s="32">
        <f t="array" aca="1" ref="I7" ca="1">SUMPRODUCT('140csop_indexek'!G$5:G$144,OFFSET('140csop_súlyok'!$E$5:$E$144,0,Számolótábla!I$2-2016),1*(Számolótábla!$B7='Besorolás készítő'!$E$4:$E$143))/SUMPRODUCT(OFFSET('140csop_súlyok'!$E$5:$E$144,0,Számolótábla!I$2-2016),1*(Számolótábla!$B7='Besorolás készítő'!$E$4:$E$143))</f>
        <v>100.1429257362356</v>
      </c>
      <c r="J7" s="32">
        <f t="array" aca="1" ref="J7" ca="1">SUMPRODUCT('140csop_indexek'!H$5:H$144,OFFSET('140csop_súlyok'!$E$5:$E$144,0,Számolótábla!J$2-2016),1*(Számolótábla!$B7='Besorolás készítő'!$E$4:$E$143))/SUMPRODUCT(OFFSET('140csop_súlyok'!$E$5:$E$144,0,Számolótábla!J$2-2016),1*(Számolótábla!$B7='Besorolás készítő'!$E$4:$E$143))</f>
        <v>100.13172215108837</v>
      </c>
      <c r="K7" s="32">
        <f t="array" aca="1" ref="K7" ca="1">SUMPRODUCT('140csop_indexek'!I$5:I$144,OFFSET('140csop_súlyok'!$E$5:$E$144,0,Számolótábla!K$2-2016),1*(Számolótábla!$B7='Besorolás készítő'!$E$4:$E$143))/SUMPRODUCT(OFFSET('140csop_súlyok'!$E$5:$E$144,0,Számolótábla!K$2-2016),1*(Számolótábla!$B7='Besorolás készítő'!$E$4:$E$143))</f>
        <v>100.47762483994876</v>
      </c>
      <c r="L7" s="32">
        <f t="array" aca="1" ref="L7" ca="1">SUMPRODUCT('140csop_indexek'!J$5:J$144,OFFSET('140csop_súlyok'!$E$5:$E$144,0,Számolótábla!L$2-2016),1*(Számolótábla!$B7='Besorolás készítő'!$E$4:$E$143))/SUMPRODUCT(OFFSET('140csop_súlyok'!$E$5:$E$144,0,Számolótábla!L$2-2016),1*(Számolótábla!$B7='Besorolás készítő'!$E$4:$E$143))</f>
        <v>100.29154929577464</v>
      </c>
      <c r="M7" s="32">
        <f t="array" aca="1" ref="M7" ca="1">SUMPRODUCT('140csop_indexek'!K$5:K$144,OFFSET('140csop_súlyok'!$E$5:$E$144,0,Számolótábla!M$2-2016),1*(Számolótábla!$B7='Besorolás készítő'!$E$4:$E$143))/SUMPRODUCT(OFFSET('140csop_súlyok'!$E$5:$E$144,0,Számolótábla!M$2-2016),1*(Számolótábla!$B7='Besorolás készítő'!$E$4:$E$143))</f>
        <v>100.05512163892445</v>
      </c>
      <c r="N7" s="32">
        <f t="array" aca="1" ref="N7" ca="1">SUMPRODUCT('140csop_indexek'!L$5:L$144,OFFSET('140csop_súlyok'!$E$5:$E$144,0,Számolótábla!N$2-2016),1*(Számolótábla!$B7='Besorolás készítő'!$E$4:$E$143))/SUMPRODUCT(OFFSET('140csop_súlyok'!$E$5:$E$144,0,Számolótábla!N$2-2016),1*(Számolótábla!$B7='Besorolás készítő'!$E$4:$E$143))</f>
        <v>100.15409731113957</v>
      </c>
      <c r="O7" s="32">
        <f t="array" aca="1" ref="O7" ca="1">SUMPRODUCT('140csop_indexek'!M$5:M$144,OFFSET('140csop_súlyok'!$E$5:$E$144,0,Számolótábla!O$2-2016),1*(Számolótábla!$B7='Besorolás készítő'!$E$4:$E$143))/SUMPRODUCT(OFFSET('140csop_súlyok'!$E$5:$E$144,0,Számolótábla!O$2-2016),1*(Számolótábla!$B7='Besorolás készítő'!$E$4:$E$143))</f>
        <v>100.43153008962868</v>
      </c>
      <c r="P7" s="32">
        <f t="array" aca="1" ref="P7" ca="1">SUMPRODUCT('140csop_indexek'!N$5:N$144,OFFSET('140csop_súlyok'!$E$5:$E$144,0,Számolótábla!P$2-2016),1*(Számolótábla!$B7='Besorolás készítő'!$E$4:$E$143))/SUMPRODUCT(OFFSET('140csop_súlyok'!$E$5:$E$144,0,Számolótábla!P$2-2016),1*(Számolótábla!$B7='Besorolás készítő'!$E$4:$E$143))</f>
        <v>100.43578745198464</v>
      </c>
      <c r="Q7" s="32">
        <f t="array" aca="1" ref="Q7" ca="1">SUMPRODUCT('140csop_indexek'!O$5:O$144,OFFSET('140csop_súlyok'!$E$5:$E$144,0,Számolótábla!Q$2-2016),1*(Számolótábla!$B7='Besorolás készítő'!$E$4:$E$143))/SUMPRODUCT(OFFSET('140csop_súlyok'!$E$5:$E$144,0,Számolótábla!Q$2-2016),1*(Számolótábla!$B7='Besorolás készítő'!$E$4:$E$143))</f>
        <v>100.12295134443023</v>
      </c>
      <c r="R7" s="32">
        <f t="array" aca="1" ref="R7" ca="1">SUMPRODUCT('140csop_indexek'!P$5:P$144,OFFSET('140csop_súlyok'!$E$5:$E$144,0,Számolótábla!R$2-2016),1*(Számolótábla!$B7='Besorolás készítő'!$E$4:$E$143))/SUMPRODUCT(OFFSET('140csop_súlyok'!$E$5:$E$144,0,Számolótábla!R$2-2016),1*(Számolótábla!$B7='Besorolás készítő'!$E$4:$E$143))</f>
        <v>100.52142403051495</v>
      </c>
      <c r="S7" s="32">
        <f t="array" aca="1" ref="S7" ca="1">SUMPRODUCT('140csop_indexek'!Q$5:Q$144,OFFSET('140csop_súlyok'!$E$5:$E$144,0,Számolótábla!S$2-2016),1*(Számolótábla!$B7='Besorolás készítő'!$E$4:$E$143))/SUMPRODUCT(OFFSET('140csop_súlyok'!$E$5:$E$144,0,Számolótábla!S$2-2016),1*(Számolótábla!$B7='Besorolás készítő'!$E$4:$E$143))</f>
        <v>100.67733630006359</v>
      </c>
      <c r="T7" s="32">
        <f t="array" aca="1" ref="T7" ca="1">SUMPRODUCT('140csop_indexek'!R$5:R$144,OFFSET('140csop_súlyok'!$E$5:$E$144,0,Számolótábla!T$2-2016),1*(Számolótábla!$B7='Besorolás készítő'!$E$4:$E$143))/SUMPRODUCT(OFFSET('140csop_súlyok'!$E$5:$E$144,0,Számolótábla!T$2-2016),1*(Számolótábla!$B7='Besorolás készítő'!$E$4:$E$143))</f>
        <v>100.40152574698028</v>
      </c>
      <c r="U7" s="32">
        <f t="array" aca="1" ref="U7" ca="1">SUMPRODUCT('140csop_indexek'!S$5:S$144,OFFSET('140csop_súlyok'!$E$5:$E$144,0,Számolótábla!U$2-2016),1*(Számolótábla!$B7='Besorolás készítő'!$E$4:$E$143))/SUMPRODUCT(OFFSET('140csop_súlyok'!$E$5:$E$144,0,Számolótábla!U$2-2016),1*(Számolótábla!$B7='Besorolás készítő'!$E$4:$E$143))</f>
        <v>100.94459631277812</v>
      </c>
      <c r="V7" s="32">
        <f t="array" aca="1" ref="V7" ca="1">SUMPRODUCT('140csop_indexek'!T$5:T$144,OFFSET('140csop_súlyok'!$E$5:$E$144,0,Számolótábla!V$2-2016),1*(Számolótábla!$B7='Besorolás készítő'!$E$4:$E$143))/SUMPRODUCT(OFFSET('140csop_súlyok'!$E$5:$E$144,0,Számolótábla!V$2-2016),1*(Számolótábla!$B7='Besorolás készítő'!$E$4:$E$143))</f>
        <v>100.99910998092817</v>
      </c>
      <c r="W7" s="32">
        <f t="array" aca="1" ref="W7" ca="1">SUMPRODUCT('140csop_indexek'!U$5:U$144,OFFSET('140csop_súlyok'!$E$5:$E$144,0,Számolótábla!W$2-2016),1*(Számolótábla!$B7='Besorolás készítő'!$E$4:$E$143))/SUMPRODUCT(OFFSET('140csop_súlyok'!$E$5:$E$144,0,Számolótábla!W$2-2016),1*(Számolótábla!$B7='Besorolás készítő'!$E$4:$E$143))</f>
        <v>100.95476795931343</v>
      </c>
      <c r="X7" s="32">
        <f t="array" aca="1" ref="X7" ca="1">SUMPRODUCT('140csop_indexek'!V$5:V$144,OFFSET('140csop_súlyok'!$E$5:$E$144,0,Számolótábla!X$2-2016),1*(Számolótábla!$B7='Besorolás készítő'!$E$4:$E$143))/SUMPRODUCT(OFFSET('140csop_súlyok'!$E$5:$E$144,0,Számolótábla!X$2-2016),1*(Számolótábla!$B7='Besorolás készítő'!$E$4:$E$143))</f>
        <v>100.90794659885569</v>
      </c>
      <c r="Y7" s="32">
        <f t="array" aca="1" ref="Y7" ca="1">SUMPRODUCT('140csop_indexek'!W$5:W$144,OFFSET('140csop_súlyok'!$E$5:$E$144,0,Számolótábla!Y$2-2016),1*(Számolótábla!$B7='Besorolás készítő'!$E$4:$E$143))/SUMPRODUCT(OFFSET('140csop_súlyok'!$E$5:$E$144,0,Számolótábla!Y$2-2016),1*(Számolótábla!$B7='Besorolás készítő'!$E$4:$E$143))</f>
        <v>100.98833439287985</v>
      </c>
      <c r="Z7" s="32">
        <f t="array" aca="1" ref="Z7" ca="1">SUMPRODUCT('140csop_indexek'!X$5:X$144,OFFSET('140csop_súlyok'!$E$5:$E$144,0,Számolótábla!Z$2-2016),1*(Számolótábla!$B7='Besorolás készítő'!$E$4:$E$143))/SUMPRODUCT(OFFSET('140csop_súlyok'!$E$5:$E$144,0,Számolótábla!Z$2-2016),1*(Számolótábla!$B7='Besorolás készítő'!$E$4:$E$143))</f>
        <v>100.50715193897014</v>
      </c>
      <c r="AA7" s="32">
        <f t="array" aca="1" ref="AA7" ca="1">SUMPRODUCT('140csop_indexek'!Y$5:Y$144,OFFSET('140csop_súlyok'!$E$5:$E$144,0,Számolótábla!AA$2-2016),1*(Számolótábla!$B7='Besorolás készítő'!$E$4:$E$143))/SUMPRODUCT(OFFSET('140csop_súlyok'!$E$5:$E$144,0,Számolótábla!AA$2-2016),1*(Számolótábla!$B7='Besorolás készítő'!$E$4:$E$143))</f>
        <v>101.2019707565162</v>
      </c>
      <c r="AB7" s="32">
        <f t="array" aca="1" ref="AB7" ca="1">SUMPRODUCT('140csop_indexek'!Z$5:Z$144,OFFSET('140csop_súlyok'!$E$5:$E$144,0,Számolótábla!AB$2-2016),1*(Számolótábla!$B7='Besorolás készítő'!$E$4:$E$143))/SUMPRODUCT(OFFSET('140csop_súlyok'!$E$5:$E$144,0,Számolótábla!AB$2-2016),1*(Számolótábla!$B7='Besorolás készítő'!$E$4:$E$143))</f>
        <v>101.03836617927527</v>
      </c>
      <c r="AC7" s="32">
        <f t="array" aca="1" ref="AC7" ca="1">SUMPRODUCT('140csop_indexek'!AA$5:AA$144,OFFSET('140csop_súlyok'!$E$5:$E$144,0,Számolótábla!AC$2-2016),1*(Számolótábla!$B7='Besorolás készítő'!$E$4:$E$143))/SUMPRODUCT(OFFSET('140csop_súlyok'!$E$5:$E$144,0,Számolótábla!AC$2-2016),1*(Számolótábla!$B7='Besorolás készítő'!$E$4:$E$143))</f>
        <v>100.90969485060396</v>
      </c>
      <c r="AD7" s="32">
        <f t="array" aca="1" ref="AD7" ca="1">SUMPRODUCT('140csop_indexek'!AB$5:AB$144,OFFSET('140csop_súlyok'!$E$5:$E$144,0,Számolótábla!AD$2-2016),1*(Számolótábla!$B7='Besorolás készítő'!$E$4:$E$143))/SUMPRODUCT(OFFSET('140csop_súlyok'!$E$5:$E$144,0,Számolótábla!AD$2-2016),1*(Számolótábla!$B7='Besorolás készítő'!$E$4:$E$143))</f>
        <v>100.75844114862731</v>
      </c>
      <c r="AE7" s="32">
        <f t="array" aca="1" ref="AE7" ca="1">SUMPRODUCT('140csop_indexek'!AC$5:AC$144,OFFSET('140csop_súlyok'!$E$5:$E$144,0,Számolótábla!AE$2-2016),1*(Számolótábla!$B7='Besorolás készítő'!$E$4:$E$143))/SUMPRODUCT(OFFSET('140csop_súlyok'!$E$5:$E$144,0,Számolótábla!AE$2-2016),1*(Számolótábla!$B7='Besorolás készítő'!$E$4:$E$143))</f>
        <v>101.2458188703061</v>
      </c>
      <c r="AF7" s="32">
        <f t="array" aca="1" ref="AF7" ca="1">SUMPRODUCT('140csop_indexek'!AD$5:AD$144,OFFSET('140csop_súlyok'!$E$5:$E$144,0,Számolótábla!AF$2-2016),1*(Számolótábla!$B7='Besorolás készítő'!$E$4:$E$143))/SUMPRODUCT(OFFSET('140csop_súlyok'!$E$5:$E$144,0,Számolótábla!AF$2-2016),1*(Számolótábla!$B7='Besorolás készítő'!$E$4:$E$143))</f>
        <v>101.90119911644051</v>
      </c>
      <c r="AG7" s="32">
        <f t="array" aca="1" ref="AG7" ca="1">SUMPRODUCT('140csop_indexek'!AE$5:AE$144,OFFSET('140csop_súlyok'!$E$5:$E$144,0,Számolótábla!AG$2-2016),1*(Számolótábla!$B7='Besorolás készítő'!$E$4:$E$143))/SUMPRODUCT(OFFSET('140csop_súlyok'!$E$5:$E$144,0,Számolótábla!AG$2-2016),1*(Számolótábla!$B7='Besorolás készítő'!$E$4:$E$143))</f>
        <v>101.87238876617229</v>
      </c>
      <c r="AH7" s="32">
        <f t="array" aca="1" ref="AH7" ca="1">SUMPRODUCT('140csop_indexek'!AF$5:AF$144,OFFSET('140csop_súlyok'!$E$5:$E$144,0,Számolótábla!AH$2-2016),1*(Számolótábla!$B7='Besorolás készítő'!$E$4:$E$143))/SUMPRODUCT(OFFSET('140csop_súlyok'!$E$5:$E$144,0,Számolótábla!AH$2-2016),1*(Számolótábla!$B7='Besorolás készítő'!$E$4:$E$143))</f>
        <v>102.61855474913222</v>
      </c>
      <c r="AI7" s="32">
        <f t="array" aca="1" ref="AI7" ca="1">SUMPRODUCT('140csop_indexek'!AG$5:AG$144,OFFSET('140csop_súlyok'!$E$5:$E$144,0,Számolótábla!AI$2-2016),1*(Számolótábla!$B7='Besorolás készítő'!$E$4:$E$143))/SUMPRODUCT(OFFSET('140csop_súlyok'!$E$5:$E$144,0,Számolótábla!AI$2-2016),1*(Számolótábla!$B7='Besorolás készítő'!$E$4:$E$143))</f>
        <v>102.68406437361944</v>
      </c>
      <c r="AJ7" s="32">
        <f t="array" aca="1" ref="AJ7" ca="1">SUMPRODUCT('140csop_indexek'!AH$5:AH$144,OFFSET('140csop_súlyok'!$E$5:$E$144,0,Számolótábla!AJ$2-2016),1*(Számolótábla!$B7='Besorolás készítő'!$E$4:$E$143))/SUMPRODUCT(OFFSET('140csop_súlyok'!$E$5:$E$144,0,Számolótábla!AJ$2-2016),1*(Számolótábla!$B7='Besorolás készítő'!$E$4:$E$143))</f>
        <v>103.0716945408646</v>
      </c>
      <c r="AK7" s="32">
        <f t="array" aca="1" ref="AK7" ca="1">SUMPRODUCT('140csop_indexek'!AI$5:AI$144,OFFSET('140csop_súlyok'!$E$5:$E$144,0,Számolótábla!AK$2-2016),1*(Számolótábla!$B7='Besorolás készítő'!$E$4:$E$143))/SUMPRODUCT(OFFSET('140csop_súlyok'!$E$5:$E$144,0,Számolótábla!AK$2-2016),1*(Számolótábla!$B7='Besorolás készítő'!$E$4:$E$143))</f>
        <v>102.94042284632376</v>
      </c>
      <c r="AL7" s="32">
        <f t="array" aca="1" ref="AL7" ca="1">SUMPRODUCT('140csop_indexek'!AJ$5:AJ$144,OFFSET('140csop_súlyok'!$E$5:$E$144,0,Számolótábla!AL$2-2016),1*(Számolótábla!$B7='Besorolás készítő'!$E$4:$E$143))/SUMPRODUCT(OFFSET('140csop_súlyok'!$E$5:$E$144,0,Számolótábla!AL$2-2016),1*(Számolótábla!$B7='Besorolás készítő'!$E$4:$E$143))</f>
        <v>103.20965604291573</v>
      </c>
      <c r="AM7" s="32">
        <f t="array" aca="1" ref="AM7" ca="1">SUMPRODUCT('140csop_indexek'!AK$5:AK$144,OFFSET('140csop_súlyok'!$E$5:$E$144,0,Számolótábla!AM$2-2016),1*(Számolótábla!$B7='Besorolás készítő'!$E$4:$E$143))/SUMPRODUCT(OFFSET('140csop_súlyok'!$E$5:$E$144,0,Számolótábla!AM$2-2016),1*(Számolótábla!$B7='Besorolás készítő'!$E$4:$E$143))</f>
        <v>103.80593247081096</v>
      </c>
      <c r="AN7" s="32">
        <f t="array" aca="1" ref="AN7" ca="1">SUMPRODUCT('140csop_indexek'!AL$5:AL$144,OFFSET('140csop_súlyok'!$E$5:$E$144,0,Számolótábla!AN$2-2016),1*(Számolótábla!$B7='Besorolás készítő'!$E$4:$E$143))/SUMPRODUCT(OFFSET('140csop_súlyok'!$E$5:$E$144,0,Számolótábla!AN$2-2016),1*(Számolótábla!$B7='Besorolás készítő'!$E$4:$E$143))</f>
        <v>104.60394446197539</v>
      </c>
      <c r="AO7" s="32">
        <f t="array" aca="1" ref="AO7" ca="1">SUMPRODUCT('140csop_indexek'!AM$5:AM$144,OFFSET('140csop_súlyok'!$E$5:$E$144,0,Számolótábla!AO$2-2016),1*(Számolótábla!$B7='Besorolás készítő'!$E$4:$E$143))/SUMPRODUCT(OFFSET('140csop_súlyok'!$E$5:$E$144,0,Számolótábla!AO$2-2016),1*(Számolótábla!$B7='Besorolás készítő'!$E$4:$E$143))</f>
        <v>104.54332597033763</v>
      </c>
      <c r="AP7" s="32">
        <f t="array" aca="1" ref="AP7" ca="1">SUMPRODUCT('140csop_indexek'!AN$5:AN$144,OFFSET('140csop_súlyok'!$E$5:$E$144,0,Számolótábla!AP$2-2016),1*(Számolótábla!$B7='Besorolás készítő'!$E$4:$E$143))/SUMPRODUCT(OFFSET('140csop_súlyok'!$E$5:$E$144,0,Számolótábla!AP$2-2016),1*(Számolótábla!$B7='Besorolás készítő'!$E$4:$E$143))</f>
        <v>101.13908009006113</v>
      </c>
      <c r="AQ7" s="32">
        <f t="array" aca="1" ref="AQ7" ca="1">SUMPRODUCT('140csop_indexek'!AO$5:AO$144,OFFSET('140csop_súlyok'!$E$5:$E$144,0,Számolótábla!AQ$2-2016),1*(Számolótábla!$B7='Besorolás készítő'!$E$4:$E$143))/SUMPRODUCT(OFFSET('140csop_súlyok'!$E$5:$E$144,0,Számolótábla!AQ$2-2016),1*(Számolótábla!$B7='Besorolás készítő'!$E$4:$E$143))</f>
        <v>101.52711482791894</v>
      </c>
      <c r="AR7" s="32">
        <f t="array" aca="1" ref="AR7" ca="1">SUMPRODUCT('140csop_indexek'!AP$5:AP$144,OFFSET('140csop_súlyok'!$E$5:$E$144,0,Számolótábla!AR$2-2016),1*(Számolótábla!$B7='Besorolás készítő'!$E$4:$E$143))/SUMPRODUCT(OFFSET('140csop_súlyok'!$E$5:$E$144,0,Számolótábla!AR$2-2016),1*(Számolótábla!$B7='Besorolás készítő'!$E$4:$E$143))</f>
        <v>101.8587327114828</v>
      </c>
      <c r="AS7" s="32">
        <f t="array" aca="1" ref="AS7" ca="1">SUMPRODUCT('140csop_indexek'!AQ$5:AQ$144,OFFSET('140csop_súlyok'!$E$5:$E$144,0,Számolótábla!AS$2-2016),1*(Számolótábla!$B7='Besorolás készítő'!$E$4:$E$143))/SUMPRODUCT(OFFSET('140csop_súlyok'!$E$5:$E$144,0,Számolótábla!AS$2-2016),1*(Számolótábla!$B7='Besorolás készítő'!$E$4:$E$143))</f>
        <v>101.90160823415889</v>
      </c>
      <c r="AT7" s="32">
        <f t="array" aca="1" ref="AT7" ca="1">SUMPRODUCT('140csop_indexek'!AR$5:AR$144,OFFSET('140csop_súlyok'!$E$5:$E$144,0,Számolótábla!AT$2-2016),1*(Számolótábla!$B7='Besorolás készítő'!$E$4:$E$143))/SUMPRODUCT(OFFSET('140csop_súlyok'!$E$5:$E$144,0,Számolótábla!AT$2-2016),1*(Számolótábla!$B7='Besorolás készítő'!$E$4:$E$143))</f>
        <v>102.36371823737538</v>
      </c>
      <c r="AU7" s="32">
        <f t="array" aca="1" ref="AU7" ca="1">SUMPRODUCT('140csop_indexek'!AS$5:AS$144,OFFSET('140csop_súlyok'!$E$5:$E$144,0,Számolótábla!AU$2-2016),1*(Számolótábla!$B7='Besorolás készítő'!$E$4:$E$143))/SUMPRODUCT(OFFSET('140csop_súlyok'!$E$5:$E$144,0,Számolótábla!AU$2-2016),1*(Számolótábla!$B7='Besorolás készítő'!$E$4:$E$143))</f>
        <v>102.60283049211966</v>
      </c>
      <c r="AV7" s="32">
        <f t="array" aca="1" ref="AV7" ca="1">SUMPRODUCT('140csop_indexek'!AT$5:AT$144,OFFSET('140csop_súlyok'!$E$5:$E$144,0,Számolótábla!AV$2-2016),1*(Számolótábla!$B7='Besorolás készítő'!$E$4:$E$143))/SUMPRODUCT(OFFSET('140csop_súlyok'!$E$5:$E$144,0,Számolótábla!AV$2-2016),1*(Számolótábla!$B7='Besorolás készítő'!$E$4:$E$143))</f>
        <v>102.6524605982631</v>
      </c>
      <c r="AW7" s="32">
        <f t="array" aca="1" ref="AW7" ca="1">SUMPRODUCT('140csop_indexek'!AU$5:AU$144,OFFSET('140csop_súlyok'!$E$5:$E$144,0,Számolótábla!AW$2-2016),1*(Számolótábla!$B7='Besorolás készítő'!$E$4:$E$143))/SUMPRODUCT(OFFSET('140csop_súlyok'!$E$5:$E$144,0,Számolótábla!AW$2-2016),1*(Számolótábla!$B7='Besorolás készítő'!$E$4:$E$143))</f>
        <v>102.61759408169829</v>
      </c>
      <c r="AX7" s="32">
        <f t="array" aca="1" ref="AX7" ca="1">SUMPRODUCT('140csop_indexek'!AV$5:AV$144,OFFSET('140csop_súlyok'!$E$5:$E$144,0,Számolótábla!AX$2-2016),1*(Számolótábla!$B7='Besorolás készítő'!$E$4:$E$143))/SUMPRODUCT(OFFSET('140csop_súlyok'!$E$5:$E$144,0,Számolótábla!AX$2-2016),1*(Számolótábla!$B7='Besorolás készítő'!$E$4:$E$143))</f>
        <v>103.09533612093921</v>
      </c>
      <c r="AY7" s="32">
        <f t="array" aca="1" ref="AY7" ca="1">SUMPRODUCT('140csop_indexek'!AW$5:AW$144,OFFSET('140csop_súlyok'!$E$5:$E$144,0,Számolótábla!AY$2-2016),1*(Számolótábla!$B7='Besorolás készítő'!$E$4:$E$143))/SUMPRODUCT(OFFSET('140csop_súlyok'!$E$5:$E$144,0,Számolótábla!AY$2-2016),1*(Számolótábla!$B7='Besorolás készítő'!$E$4:$E$143))</f>
        <v>103.80714055966548</v>
      </c>
      <c r="AZ7" s="32">
        <f t="array" aca="1" ref="AZ7" ca="1">SUMPRODUCT('140csop_indexek'!AX$5:AX$144,OFFSET('140csop_súlyok'!$E$5:$E$144,0,Számolótábla!AZ$2-2016),1*(Számolótábla!$B7='Besorolás készítő'!$E$4:$E$143))/SUMPRODUCT(OFFSET('140csop_súlyok'!$E$5:$E$144,0,Számolótábla!AZ$2-2016),1*(Számolótábla!$B7='Besorolás készítő'!$E$4:$E$143))</f>
        <v>104.74367963975556</v>
      </c>
      <c r="BA7" s="32">
        <f t="array" aca="1" ref="BA7" ca="1">SUMPRODUCT('140csop_indexek'!AY$5:AY$144,OFFSET('140csop_súlyok'!$E$5:$E$144,0,Számolótábla!BA$2-2016),1*(Számolótábla!$B7='Besorolás készítő'!$E$4:$E$143))/SUMPRODUCT(OFFSET('140csop_súlyok'!$E$5:$E$144,0,Számolótábla!BA$2-2016),1*(Számolótábla!$B7='Besorolás készítő'!$E$4:$E$143))</f>
        <v>105.66999035059506</v>
      </c>
      <c r="BB7" s="32">
        <f t="array" aca="1" ref="BB7" ca="1">SUMPRODUCT('140csop_indexek'!AZ$5:AZ$144,OFFSET('140csop_súlyok'!$E$5:$E$144,0,Számolótábla!BB$2-2016),1*(Számolótábla!$B7='Besorolás készítő'!$E$4:$E$143))/SUMPRODUCT(OFFSET('140csop_súlyok'!$E$5:$E$144,0,Számolótábla!BB$2-2016),1*(Számolótábla!$B7='Besorolás készítő'!$E$4:$E$143))</f>
        <v>100.62583643122677</v>
      </c>
      <c r="BC7" s="32">
        <f t="array" aca="1" ref="BC7" ca="1">SUMPRODUCT('140csop_indexek'!BA$5:BA$144,OFFSET('140csop_súlyok'!$E$5:$E$144,0,Számolótábla!BC$2-2016),1*(Számolótábla!$B7='Besorolás készítő'!$E$4:$E$143))/SUMPRODUCT(OFFSET('140csop_súlyok'!$E$5:$E$144,0,Számolótábla!BC$2-2016),1*(Számolótábla!$B7='Besorolás készítő'!$E$4:$E$143))</f>
        <v>102.13413878562579</v>
      </c>
      <c r="BD7" s="32">
        <f t="array" aca="1" ref="BD7" ca="1">SUMPRODUCT('140csop_indexek'!BB$5:BB$144,OFFSET('140csop_súlyok'!$E$5:$E$144,0,Számolótábla!BD$2-2016),1*(Számolótábla!$B7='Besorolás készítő'!$E$4:$E$143))/SUMPRODUCT(OFFSET('140csop_súlyok'!$E$5:$E$144,0,Számolótábla!BD$2-2016),1*(Számolótábla!$B7='Besorolás készítő'!$E$4:$E$143))</f>
        <v>102.35511152416359</v>
      </c>
      <c r="BE7" s="32">
        <f t="array" aca="1" ref="BE7" ca="1">SUMPRODUCT('140csop_indexek'!BC$5:BC$144,OFFSET('140csop_súlyok'!$E$5:$E$144,0,Számolótábla!BE$2-2016),1*(Számolótábla!$B7='Besorolás készítő'!$E$4:$E$143))/SUMPRODUCT(OFFSET('140csop_súlyok'!$E$5:$E$144,0,Számolótábla!BE$2-2016),1*(Számolótábla!$B7='Besorolás készítő'!$E$4:$E$143))</f>
        <v>103.42815985130112</v>
      </c>
      <c r="BF7" s="32">
        <f t="array" aca="1" ref="BF7" ca="1">SUMPRODUCT('140csop_indexek'!BD$5:BD$144,OFFSET('140csop_súlyok'!$E$5:$E$144,0,Számolótábla!BF$2-2016),1*(Számolótábla!$B7='Besorolás készítő'!$E$4:$E$143))/SUMPRODUCT(OFFSET('140csop_súlyok'!$E$5:$E$144,0,Számolótábla!BF$2-2016),1*(Számolótábla!$B7='Besorolás készítő'!$E$4:$E$143))</f>
        <v>103.2081784386617</v>
      </c>
      <c r="BG7" s="32">
        <f t="array" aca="1" ref="BG7" ca="1">SUMPRODUCT('140csop_indexek'!BE$5:BE$144,OFFSET('140csop_súlyok'!$E$5:$E$144,0,Számolótábla!BG$2-2016),1*(Számolótábla!$B7='Besorolás készítő'!$E$4:$E$143))/SUMPRODUCT(OFFSET('140csop_súlyok'!$E$5:$E$144,0,Számolótábla!BG$2-2016),1*(Számolótábla!$B7='Besorolás készítő'!$E$4:$E$143))</f>
        <v>103.57558859975217</v>
      </c>
      <c r="BH7" s="32">
        <f t="array" aca="1" ref="BH7" ca="1">SUMPRODUCT('140csop_indexek'!BF$5:BF$144,OFFSET('140csop_súlyok'!$E$5:$E$144,0,Számolótábla!BH$2-2016),1*(Számolótábla!$B7='Besorolás készítő'!$E$4:$E$143))/SUMPRODUCT(OFFSET('140csop_súlyok'!$E$5:$E$144,0,Számolótábla!BH$2-2016),1*(Számolótábla!$B7='Besorolás készítő'!$E$4:$E$143))</f>
        <v>103.62205700123916</v>
      </c>
      <c r="BI7" s="32">
        <f t="array" aca="1" ref="BI7" ca="1">SUMPRODUCT('140csop_indexek'!BG$5:BG$144,OFFSET('140csop_súlyok'!$E$5:$E$144,0,Számolótábla!BI$2-2016),1*(Számolótábla!$B7='Besorolás készítő'!$E$4:$E$143))/SUMPRODUCT(OFFSET('140csop_súlyok'!$E$5:$E$144,0,Számolótábla!BI$2-2016),1*(Számolótábla!$B7='Besorolás készítő'!$E$4:$E$143))</f>
        <v>104.11084262701364</v>
      </c>
      <c r="BJ7" s="32">
        <f t="array" aca="1" ref="BJ7" ca="1">SUMPRODUCT('140csop_indexek'!BH$5:BH$144,OFFSET('140csop_súlyok'!$E$5:$E$144,0,Számolótábla!BJ$2-2016),1*(Számolótábla!$B7='Besorolás készítő'!$E$4:$E$143))/SUMPRODUCT(OFFSET('140csop_súlyok'!$E$5:$E$144,0,Számolótábla!BJ$2-2016),1*(Számolótábla!$B7='Besorolás készítő'!$E$4:$E$143))</f>
        <v>104.01517967781908</v>
      </c>
      <c r="BK7" s="32">
        <f t="array" aca="1" ref="BK7" ca="1">SUMPRODUCT('140csop_indexek'!BI$5:BI$144,OFFSET('140csop_súlyok'!$E$5:$E$144,0,Számolótábla!BK$2-2016),1*(Számolótábla!$B7='Besorolás készítő'!$E$4:$E$143))/SUMPRODUCT(OFFSET('140csop_súlyok'!$E$5:$E$144,0,Számolótábla!BK$2-2016),1*(Számolótábla!$B7='Besorolás készítő'!$E$4:$E$143))</f>
        <v>103.99117100371747</v>
      </c>
      <c r="BL7" s="32">
        <f t="array" aca="1" ref="BL7" ca="1">SUMPRODUCT('140csop_indexek'!BJ$5:BJ$144,OFFSET('140csop_súlyok'!$E$5:$E$144,0,Számolótábla!BL$2-2016),1*(Számolótábla!$B7='Besorolás készítő'!$E$4:$E$143))/SUMPRODUCT(OFFSET('140csop_súlyok'!$E$5:$E$144,0,Számolótábla!BL$2-2016),1*(Számolótábla!$B7='Besorolás készítő'!$E$4:$E$143))</f>
        <v>104.19349442379182</v>
      </c>
      <c r="BM7" s="32">
        <f t="array" aca="1" ref="BM7" ca="1">SUMPRODUCT('140csop_indexek'!BK$5:BK$144,OFFSET('140csop_súlyok'!$E$5:$E$144,0,Számolótábla!BM$2-2016),1*(Számolótábla!$B7='Besorolás készítő'!$E$4:$E$143))/SUMPRODUCT(OFFSET('140csop_súlyok'!$E$5:$E$144,0,Számolótábla!BM$2-2016),1*(Számolótábla!$B7='Besorolás készítő'!$E$4:$E$143))</f>
        <v>105.39312267657995</v>
      </c>
      <c r="BN7" s="32">
        <f t="array" aca="1" ref="BN7" ca="1">SUMPRODUCT('140csop_indexek'!BL$5:BL$144,OFFSET('140csop_súlyok'!$E$5:$E$144,0,Számolótábla!BN$2-2016),1*(Számolótábla!$B7='Besorolás készítő'!$E$4:$E$143))/SUMPRODUCT(OFFSET('140csop_súlyok'!$E$5:$E$144,0,Számolótábla!BN$2-2016),1*(Számolótábla!$B7='Besorolás készítő'!$E$4:$E$143))</f>
        <v>100.69972110319182</v>
      </c>
      <c r="BO7" s="32">
        <f t="array" aca="1" ref="BO7" ca="1">SUMPRODUCT('140csop_indexek'!BM$5:BM$144,OFFSET('140csop_súlyok'!$E$5:$E$144,0,Számolótábla!BO$2-2016),1*(Számolótábla!$B7='Besorolás készítő'!$E$4:$E$143))/SUMPRODUCT(OFFSET('140csop_súlyok'!$E$5:$E$144,0,Számolótábla!BO$2-2016),1*(Számolótábla!$B7='Besorolás készítő'!$E$4:$E$143))</f>
        <v>101.57003408738767</v>
      </c>
      <c r="BP7" s="32">
        <f t="array" aca="1" ref="BP7" ca="1">SUMPRODUCT('140csop_indexek'!BN$5:BN$144,OFFSET('140csop_súlyok'!$E$5:$E$144,0,Számolótábla!BP$2-2016),1*(Számolótábla!$B7='Besorolás készítő'!$E$4:$E$143))/SUMPRODUCT(OFFSET('140csop_súlyok'!$E$5:$E$144,0,Számolótábla!BP$2-2016),1*(Számolótábla!$B7='Besorolás készítő'!$E$4:$E$143))</f>
        <v>102.06795785559345</v>
      </c>
      <c r="BQ7" s="32">
        <f t="array" aca="1" ref="BQ7" ca="1">SUMPRODUCT('140csop_indexek'!BO$5:BO$144,OFFSET('140csop_súlyok'!$E$5:$E$144,0,Számolótábla!BQ$2-2016),1*(Számolótábla!$B7='Besorolás készítő'!$E$4:$E$143))/SUMPRODUCT(OFFSET('140csop_súlyok'!$E$5:$E$144,0,Számolótábla!BQ$2-2016),1*(Számolótábla!$B7='Besorolás készítő'!$E$4:$E$143))</f>
        <v>102.10914161760148</v>
      </c>
      <c r="BR7" s="32">
        <f t="array" aca="1" ref="BR7" ca="1">SUMPRODUCT('140csop_indexek'!BP$5:BP$144,OFFSET('140csop_súlyok'!$E$5:$E$144,0,Számolótábla!BR$2-2016),1*(Számolótábla!$B7='Besorolás készítő'!$E$4:$E$143))/SUMPRODUCT(OFFSET('140csop_súlyok'!$E$5:$E$144,0,Számolótábla!BR$2-2016),1*(Számolótábla!$B7='Besorolás készítő'!$E$4:$E$143))</f>
        <v>102.15701890300589</v>
      </c>
      <c r="BS7" s="32">
        <f t="array" aca="1" ref="BS7" ca="1">SUMPRODUCT('140csop_indexek'!BQ$5:BQ$144,OFFSET('140csop_súlyok'!$E$5:$E$144,0,Számolótábla!BS$2-2016),1*(Számolótábla!$B7='Besorolás készítő'!$E$4:$E$143))/SUMPRODUCT(OFFSET('140csop_súlyok'!$E$5:$E$144,0,Számolótábla!BS$2-2016),1*(Számolótábla!$B7='Besorolás készítő'!$E$4:$E$143))</f>
        <v>102.36839169507283</v>
      </c>
    </row>
    <row r="8" spans="1:77" s="32" customFormat="1" x14ac:dyDescent="0.25">
      <c r="A8" s="33">
        <v>5</v>
      </c>
      <c r="B8">
        <f>INDEX('Besorolás készítő'!I:I,MATCH(Számolótábla!$A8,'Besorolás készítő'!$M:$M,0))</f>
        <v>9</v>
      </c>
      <c r="C8" t="str">
        <f>INDEX('Besorolás készítő'!J:J,MATCH(Számolótábla!$A8,'Besorolás készítő'!$M:$M,0))</f>
        <v>Alkohol</v>
      </c>
      <c r="D8" t="str">
        <f>INDEX('Besorolás készítő'!L:L,MATCH(Számolótábla!$A8,'Besorolás készítő'!$M:$M,0))</f>
        <v>Havi</v>
      </c>
      <c r="E8" t="e">
        <f>#REF!*12</f>
        <v>#REF!</v>
      </c>
      <c r="F8" s="32">
        <f t="array" aca="1" ref="F8" ca="1">SUMPRODUCT('140csop_indexek'!D$5:D$144,OFFSET('140csop_súlyok'!$E$5:$E$144,0,Számolótábla!F$2-2016),1*(Számolótábla!$B8='Besorolás készítő'!$E$4:$E$143))/SUMPRODUCT(OFFSET('140csop_súlyok'!$E$5:$E$144,0,Számolótábla!F$2-2016),1*(Számolótábla!$B8='Besorolás készítő'!$E$4:$E$143))</f>
        <v>102.0126457579413</v>
      </c>
      <c r="G8" s="32">
        <f t="array" aca="1" ref="G8" ca="1">SUMPRODUCT('140csop_indexek'!E$5:E$144,OFFSET('140csop_súlyok'!$E$5:$E$144,0,Számolótábla!G$2-2016),1*(Számolótábla!$B8='Besorolás készítő'!$E$4:$E$143))/SUMPRODUCT(OFFSET('140csop_súlyok'!$E$5:$E$144,0,Számolótábla!G$2-2016),1*(Számolótábla!$B8='Besorolás készítő'!$E$4:$E$143))</f>
        <v>103.49133494169683</v>
      </c>
      <c r="H8" s="32">
        <f t="array" aca="1" ref="H8" ca="1">SUMPRODUCT('140csop_indexek'!F$5:F$144,OFFSET('140csop_súlyok'!$E$5:$E$144,0,Számolótábla!H$2-2016),1*(Számolótábla!$B8='Besorolás készítő'!$E$4:$E$143))/SUMPRODUCT(OFFSET('140csop_súlyok'!$E$5:$E$144,0,Számolótábla!H$2-2016),1*(Számolótábla!$B8='Besorolás készítő'!$E$4:$E$143))</f>
        <v>103.67096903900281</v>
      </c>
      <c r="I8" s="32">
        <f t="array" aca="1" ref="I8" ca="1">SUMPRODUCT('140csop_indexek'!G$5:G$144,OFFSET('140csop_súlyok'!$E$5:$E$144,0,Számolótábla!I$2-2016),1*(Számolótábla!$B8='Besorolás készítő'!$E$4:$E$143))/SUMPRODUCT(OFFSET('140csop_súlyok'!$E$5:$E$144,0,Számolótábla!I$2-2016),1*(Számolótábla!$B8='Besorolás készítő'!$E$4:$E$143))</f>
        <v>104.10375954965822</v>
      </c>
      <c r="J8" s="32">
        <f t="array" aca="1" ref="J8" ca="1">SUMPRODUCT('140csop_indexek'!H$5:H$144,OFFSET('140csop_súlyok'!$E$5:$E$144,0,Számolótábla!J$2-2016),1*(Számolótábla!$B8='Besorolás készítő'!$E$4:$E$143))/SUMPRODUCT(OFFSET('140csop_súlyok'!$E$5:$E$144,0,Számolótábla!J$2-2016),1*(Számolótábla!$B8='Besorolás készítő'!$E$4:$E$143))</f>
        <v>104.65904704463209</v>
      </c>
      <c r="K8" s="32">
        <f t="array" aca="1" ref="K8" ca="1">SUMPRODUCT('140csop_indexek'!I$5:I$144,OFFSET('140csop_súlyok'!$E$5:$E$144,0,Számolótábla!K$2-2016),1*(Számolótábla!$B8='Besorolás készítő'!$E$4:$E$143))/SUMPRODUCT(OFFSET('140csop_súlyok'!$E$5:$E$144,0,Számolótábla!K$2-2016),1*(Számolótábla!$B8='Besorolás készítő'!$E$4:$E$143))</f>
        <v>104.50987133092077</v>
      </c>
      <c r="L8" s="32">
        <f t="array" aca="1" ref="L8" ca="1">SUMPRODUCT('140csop_indexek'!J$5:J$144,OFFSET('140csop_súlyok'!$E$5:$E$144,0,Számolótábla!L$2-2016),1*(Számolótábla!$B8='Besorolás készítő'!$E$4:$E$143))/SUMPRODUCT(OFFSET('140csop_súlyok'!$E$5:$E$144,0,Számolótábla!L$2-2016),1*(Számolótábla!$B8='Besorolás készítő'!$E$4:$E$143))</f>
        <v>104.04149577804583</v>
      </c>
      <c r="M8" s="32">
        <f t="array" aca="1" ref="M8" ca="1">SUMPRODUCT('140csop_indexek'!K$5:K$144,OFFSET('140csop_súlyok'!$E$5:$E$144,0,Számolótábla!M$2-2016),1*(Számolótábla!$B8='Besorolás készítő'!$E$4:$E$143))/SUMPRODUCT(OFFSET('140csop_súlyok'!$E$5:$E$144,0,Számolótábla!M$2-2016),1*(Számolótábla!$B8='Besorolás készítő'!$E$4:$E$143))</f>
        <v>103.65255327704061</v>
      </c>
      <c r="N8" s="32">
        <f t="array" aca="1" ref="N8" ca="1">SUMPRODUCT('140csop_indexek'!L$5:L$144,OFFSET('140csop_súlyok'!$E$5:$E$144,0,Számolótábla!N$2-2016),1*(Számolótábla!$B8='Besorolás készítő'!$E$4:$E$143))/SUMPRODUCT(OFFSET('140csop_súlyok'!$E$5:$E$144,0,Számolótábla!N$2-2016),1*(Számolótábla!$B8='Besorolás készítő'!$E$4:$E$143))</f>
        <v>103.47565339766787</v>
      </c>
      <c r="O8" s="32">
        <f t="array" aca="1" ref="O8" ca="1">SUMPRODUCT('140csop_indexek'!M$5:M$144,OFFSET('140csop_súlyok'!$E$5:$E$144,0,Számolótábla!O$2-2016),1*(Számolótábla!$B8='Besorolás készítő'!$E$4:$E$143))/SUMPRODUCT(OFFSET('140csop_súlyok'!$E$5:$E$144,0,Számolótábla!O$2-2016),1*(Számolótábla!$B8='Besorolás készítő'!$E$4:$E$143))</f>
        <v>103.82044632086853</v>
      </c>
      <c r="P8" s="32">
        <f t="array" aca="1" ref="P8" ca="1">SUMPRODUCT('140csop_indexek'!N$5:N$144,OFFSET('140csop_súlyok'!$E$5:$E$144,0,Számolótábla!P$2-2016),1*(Számolótábla!$B8='Besorolás készítő'!$E$4:$E$143))/SUMPRODUCT(OFFSET('140csop_súlyok'!$E$5:$E$144,0,Számolótábla!P$2-2016),1*(Számolótábla!$B8='Besorolás készítő'!$E$4:$E$143))</f>
        <v>103.7646763168476</v>
      </c>
      <c r="Q8" s="32">
        <f t="array" aca="1" ref="Q8" ca="1">SUMPRODUCT('140csop_indexek'!O$5:O$144,OFFSET('140csop_súlyok'!$E$5:$E$144,0,Számolótábla!Q$2-2016),1*(Számolótábla!$B8='Besorolás készítő'!$E$4:$E$143))/SUMPRODUCT(OFFSET('140csop_súlyok'!$E$5:$E$144,0,Számolótábla!Q$2-2016),1*(Számolótábla!$B8='Besorolás készítő'!$E$4:$E$143))</f>
        <v>102.88532368315239</v>
      </c>
      <c r="R8" s="32">
        <f t="array" aca="1" ref="R8" ca="1">SUMPRODUCT('140csop_indexek'!P$5:P$144,OFFSET('140csop_súlyok'!$E$5:$E$144,0,Számolótábla!R$2-2016),1*(Számolótábla!$B8='Besorolás készítő'!$E$4:$E$143))/SUMPRODUCT(OFFSET('140csop_súlyok'!$E$5:$E$144,0,Számolótábla!R$2-2016),1*(Számolótábla!$B8='Besorolás készítő'!$E$4:$E$143))</f>
        <v>101.28109353094332</v>
      </c>
      <c r="S8" s="32">
        <f t="array" aca="1" ref="S8" ca="1">SUMPRODUCT('140csop_indexek'!Q$5:Q$144,OFFSET('140csop_súlyok'!$E$5:$E$144,0,Számolótábla!S$2-2016),1*(Számolótábla!$B8='Besorolás készítő'!$E$4:$E$143))/SUMPRODUCT(OFFSET('140csop_súlyok'!$E$5:$E$144,0,Számolótábla!S$2-2016),1*(Számolótábla!$B8='Besorolás készítő'!$E$4:$E$143))</f>
        <v>101.3172441417985</v>
      </c>
      <c r="T8" s="32">
        <f t="array" aca="1" ref="T8" ca="1">SUMPRODUCT('140csop_indexek'!R$5:R$144,OFFSET('140csop_súlyok'!$E$5:$E$144,0,Számolótábla!T$2-2016),1*(Számolótábla!$B8='Besorolás készítő'!$E$4:$E$143))/SUMPRODUCT(OFFSET('140csop_súlyok'!$E$5:$E$144,0,Számolótábla!T$2-2016),1*(Számolótábla!$B8='Besorolás készítő'!$E$4:$E$143))</f>
        <v>101.07969156819546</v>
      </c>
      <c r="U8" s="32">
        <f t="array" aca="1" ref="U8" ca="1">SUMPRODUCT('140csop_indexek'!S$5:S$144,OFFSET('140csop_súlyok'!$E$5:$E$144,0,Számolótábla!U$2-2016),1*(Számolótábla!$B8='Besorolás készítő'!$E$4:$E$143))/SUMPRODUCT(OFFSET('140csop_súlyok'!$E$5:$E$144,0,Számolótábla!U$2-2016),1*(Számolótábla!$B8='Besorolás készítő'!$E$4:$E$143))</f>
        <v>101.5107550570799</v>
      </c>
      <c r="V8" s="32">
        <f t="array" aca="1" ref="V8" ca="1">SUMPRODUCT('140csop_indexek'!T$5:T$144,OFFSET('140csop_súlyok'!$E$5:$E$144,0,Számolótábla!V$2-2016),1*(Számolótábla!$B8='Besorolás készítő'!$E$4:$E$143))/SUMPRODUCT(OFFSET('140csop_súlyok'!$E$5:$E$144,0,Számolótábla!V$2-2016),1*(Számolótábla!$B8='Besorolás készítő'!$E$4:$E$143))</f>
        <v>101.46937712797916</v>
      </c>
      <c r="W8" s="32">
        <f t="array" aca="1" ref="W8" ca="1">SUMPRODUCT('140csop_indexek'!U$5:U$144,OFFSET('140csop_súlyok'!$E$5:$E$144,0,Számolótábla!W$2-2016),1*(Számolótábla!$B8='Besorolás készítő'!$E$4:$E$143))/SUMPRODUCT(OFFSET('140csop_súlyok'!$E$5:$E$144,0,Számolótábla!W$2-2016),1*(Számolótábla!$B8='Besorolás készítő'!$E$4:$E$143))</f>
        <v>101.01648307630681</v>
      </c>
      <c r="X8" s="32">
        <f t="array" aca="1" ref="X8" ca="1">SUMPRODUCT('140csop_indexek'!V$5:V$144,OFFSET('140csop_súlyok'!$E$5:$E$144,0,Számolótábla!X$2-2016),1*(Számolótábla!$B8='Besorolás készítő'!$E$4:$E$143))/SUMPRODUCT(OFFSET('140csop_súlyok'!$E$5:$E$144,0,Számolótábla!X$2-2016),1*(Számolótábla!$B8='Besorolás készítő'!$E$4:$E$143))</f>
        <v>101.09687562587622</v>
      </c>
      <c r="Y8" s="32">
        <f t="array" aca="1" ref="Y8" ca="1">SUMPRODUCT('140csop_indexek'!W$5:W$144,OFFSET('140csop_súlyok'!$E$5:$E$144,0,Számolótábla!Y$2-2016),1*(Számolótábla!$B8='Besorolás készítő'!$E$4:$E$143))/SUMPRODUCT(OFFSET('140csop_súlyok'!$E$5:$E$144,0,Számolótábla!Y$2-2016),1*(Számolótábla!$B8='Besorolás készítő'!$E$4:$E$143))</f>
        <v>100.92221109553373</v>
      </c>
      <c r="Z8" s="32">
        <f t="array" aca="1" ref="Z8" ca="1">SUMPRODUCT('140csop_indexek'!X$5:X$144,OFFSET('140csop_súlyok'!$E$5:$E$144,0,Számolótábla!Z$2-2016),1*(Számolótábla!$B8='Besorolás készítő'!$E$4:$E$143))/SUMPRODUCT(OFFSET('140csop_súlyok'!$E$5:$E$144,0,Számolótábla!Z$2-2016),1*(Számolótábla!$B8='Besorolás készítő'!$E$4:$E$143))</f>
        <v>100.57586621269778</v>
      </c>
      <c r="AA8" s="32">
        <f t="array" aca="1" ref="AA8" ca="1">SUMPRODUCT('140csop_indexek'!Y$5:Y$144,OFFSET('140csop_súlyok'!$E$5:$E$144,0,Számolótábla!AA$2-2016),1*(Számolótábla!$B8='Besorolás készítő'!$E$4:$E$143))/SUMPRODUCT(OFFSET('140csop_súlyok'!$E$5:$E$144,0,Számolótábla!AA$2-2016),1*(Számolótábla!$B8='Besorolás készítő'!$E$4:$E$143))</f>
        <v>100.91864610454635</v>
      </c>
      <c r="AB8" s="32">
        <f t="array" aca="1" ref="AB8" ca="1">SUMPRODUCT('140csop_indexek'!Z$5:Z$144,OFFSET('140csop_súlyok'!$E$5:$E$144,0,Számolótábla!AB$2-2016),1*(Számolótábla!$B8='Besorolás készítő'!$E$4:$E$143))/SUMPRODUCT(OFFSET('140csop_súlyok'!$E$5:$E$144,0,Számolótábla!AB$2-2016),1*(Számolótábla!$B8='Besorolás készítő'!$E$4:$E$143))</f>
        <v>100.77802924093731</v>
      </c>
      <c r="AC8" s="32">
        <f t="array" aca="1" ref="AC8" ca="1">SUMPRODUCT('140csop_indexek'!AA$5:AA$144,OFFSET('140csop_súlyok'!$E$5:$E$144,0,Számolótábla!AC$2-2016),1*(Számolótábla!$B8='Besorolás készítő'!$E$4:$E$143))/SUMPRODUCT(OFFSET('140csop_súlyok'!$E$5:$E$144,0,Számolótábla!AC$2-2016),1*(Számolótábla!$B8='Besorolás készítő'!$E$4:$E$143))</f>
        <v>100.72519527338272</v>
      </c>
      <c r="AD8" s="32">
        <f t="array" aca="1" ref="AD8" ca="1">SUMPRODUCT('140csop_indexek'!AB$5:AB$144,OFFSET('140csop_súlyok'!$E$5:$E$144,0,Számolótábla!AD$2-2016),1*(Számolótábla!$B8='Besorolás készítő'!$E$4:$E$143))/SUMPRODUCT(OFFSET('140csop_súlyok'!$E$5:$E$144,0,Számolótábla!AD$2-2016),1*(Számolótábla!$B8='Besorolás készítő'!$E$4:$E$143))</f>
        <v>101.36494310241564</v>
      </c>
      <c r="AE8" s="32">
        <f t="array" aca="1" ref="AE8" ca="1">SUMPRODUCT('140csop_indexek'!AC$5:AC$144,OFFSET('140csop_súlyok'!$E$5:$E$144,0,Számolótábla!AE$2-2016),1*(Számolótábla!$B8='Besorolás készítő'!$E$4:$E$143))/SUMPRODUCT(OFFSET('140csop_súlyok'!$E$5:$E$144,0,Számolótábla!AE$2-2016),1*(Számolótábla!$B8='Besorolás készítő'!$E$4:$E$143))</f>
        <v>101.63230185665803</v>
      </c>
      <c r="AF8" s="32">
        <f t="array" aca="1" ref="AF8" ca="1">SUMPRODUCT('140csop_indexek'!AD$5:AD$144,OFFSET('140csop_súlyok'!$E$5:$E$144,0,Számolótábla!AF$2-2016),1*(Számolótábla!$B8='Besorolás készítő'!$E$4:$E$143))/SUMPRODUCT(OFFSET('140csop_súlyok'!$E$5:$E$144,0,Számolótábla!AF$2-2016),1*(Számolótábla!$B8='Besorolás készítő'!$E$4:$E$143))</f>
        <v>101.80319425034936</v>
      </c>
      <c r="AG8" s="32">
        <f t="array" aca="1" ref="AG8" ca="1">SUMPRODUCT('140csop_indexek'!AE$5:AE$144,OFFSET('140csop_súlyok'!$E$5:$E$144,0,Számolótábla!AG$2-2016),1*(Számolótábla!$B8='Besorolás készítő'!$E$4:$E$143))/SUMPRODUCT(OFFSET('140csop_súlyok'!$E$5:$E$144,0,Számolótábla!AG$2-2016),1*(Számolótábla!$B8='Besorolás készítő'!$E$4:$E$143))</f>
        <v>101.87863845078859</v>
      </c>
      <c r="AH8" s="32">
        <f t="array" aca="1" ref="AH8" ca="1">SUMPRODUCT('140csop_indexek'!AF$5:AF$144,OFFSET('140csop_súlyok'!$E$5:$E$144,0,Számolótábla!AH$2-2016),1*(Számolótábla!$B8='Besorolás készítő'!$E$4:$E$143))/SUMPRODUCT(OFFSET('140csop_súlyok'!$E$5:$E$144,0,Számolótábla!AH$2-2016),1*(Számolótábla!$B8='Besorolás készítő'!$E$4:$E$143))</f>
        <v>102.85058893990815</v>
      </c>
      <c r="AI8" s="32">
        <f t="array" aca="1" ref="AI8" ca="1">SUMPRODUCT('140csop_indexek'!AG$5:AG$144,OFFSET('140csop_súlyok'!$E$5:$E$144,0,Számolótábla!AI$2-2016),1*(Számolótábla!$B8='Besorolás készítő'!$E$4:$E$143))/SUMPRODUCT(OFFSET('140csop_súlyok'!$E$5:$E$144,0,Számolótábla!AI$2-2016),1*(Számolótábla!$B8='Besorolás készítő'!$E$4:$E$143))</f>
        <v>102.65054901177879</v>
      </c>
      <c r="AJ8" s="32">
        <f t="array" aca="1" ref="AJ8" ca="1">SUMPRODUCT('140csop_indexek'!AH$5:AH$144,OFFSET('140csop_súlyok'!$E$5:$E$144,0,Számolótábla!AJ$2-2016),1*(Számolótábla!$B8='Besorolás készítő'!$E$4:$E$143))/SUMPRODUCT(OFFSET('140csop_súlyok'!$E$5:$E$144,0,Számolótábla!AJ$2-2016),1*(Számolótábla!$B8='Besorolás készítő'!$E$4:$E$143))</f>
        <v>102.85062886803753</v>
      </c>
      <c r="AK8" s="32">
        <f t="array" aca="1" ref="AK8" ca="1">SUMPRODUCT('140csop_indexek'!AI$5:AI$144,OFFSET('140csop_súlyok'!$E$5:$E$144,0,Számolótábla!AK$2-2016),1*(Számolótábla!$B8='Besorolás készítő'!$E$4:$E$143))/SUMPRODUCT(OFFSET('140csop_súlyok'!$E$5:$E$144,0,Számolótábla!AK$2-2016),1*(Számolótábla!$B8='Besorolás készítő'!$E$4:$E$143))</f>
        <v>103.00409263326013</v>
      </c>
      <c r="AL8" s="32">
        <f t="array" aca="1" ref="AL8" ca="1">SUMPRODUCT('140csop_indexek'!AJ$5:AJ$144,OFFSET('140csop_súlyok'!$E$5:$E$144,0,Számolótábla!AL$2-2016),1*(Számolótábla!$B8='Besorolás készítő'!$E$4:$E$143))/SUMPRODUCT(OFFSET('140csop_súlyok'!$E$5:$E$144,0,Számolótábla!AL$2-2016),1*(Számolótábla!$B8='Besorolás készítő'!$E$4:$E$143))</f>
        <v>103.07945697744061</v>
      </c>
      <c r="AM8" s="32">
        <f t="array" aca="1" ref="AM8" ca="1">SUMPRODUCT('140csop_indexek'!AK$5:AK$144,OFFSET('140csop_súlyok'!$E$5:$E$144,0,Számolótábla!AM$2-2016),1*(Számolótábla!$B8='Besorolás készítő'!$E$4:$E$143))/SUMPRODUCT(OFFSET('140csop_súlyok'!$E$5:$E$144,0,Számolótábla!AM$2-2016),1*(Számolótábla!$B8='Besorolás készítő'!$E$4:$E$143))</f>
        <v>103.40626871631063</v>
      </c>
      <c r="AN8" s="32">
        <f t="array" aca="1" ref="AN8" ca="1">SUMPRODUCT('140csop_indexek'!AL$5:AL$144,OFFSET('140csop_súlyok'!$E$5:$E$144,0,Számolótábla!AN$2-2016),1*(Számolótábla!$B8='Besorolás készítő'!$E$4:$E$143))/SUMPRODUCT(OFFSET('140csop_súlyok'!$E$5:$E$144,0,Számolótábla!AN$2-2016),1*(Számolótábla!$B8='Besorolás készítő'!$E$4:$E$143))</f>
        <v>103.41692952685166</v>
      </c>
      <c r="AO8" s="32">
        <f t="array" aca="1" ref="AO8" ca="1">SUMPRODUCT('140csop_indexek'!AM$5:AM$144,OFFSET('140csop_súlyok'!$E$5:$E$144,0,Számolótábla!AO$2-2016),1*(Számolótábla!$B8='Besorolás készítő'!$E$4:$E$143))/SUMPRODUCT(OFFSET('140csop_súlyok'!$E$5:$E$144,0,Számolótábla!AO$2-2016),1*(Számolótábla!$B8='Besorolás készítő'!$E$4:$E$143))</f>
        <v>103.15985226592134</v>
      </c>
      <c r="AP8" s="32">
        <f t="array" aca="1" ref="AP8" ca="1">SUMPRODUCT('140csop_indexek'!AN$5:AN$144,OFFSET('140csop_súlyok'!$E$5:$E$144,0,Számolótábla!AP$2-2016),1*(Számolótábla!$B8='Besorolás készítő'!$E$4:$E$143))/SUMPRODUCT(OFFSET('140csop_súlyok'!$E$5:$E$144,0,Számolótábla!AP$2-2016),1*(Számolótábla!$B8='Besorolás készítő'!$E$4:$E$143))</f>
        <v>101.12865248226949</v>
      </c>
      <c r="AQ8" s="32">
        <f t="array" aca="1" ref="AQ8" ca="1">SUMPRODUCT('140csop_indexek'!AO$5:AO$144,OFFSET('140csop_súlyok'!$E$5:$E$144,0,Számolótábla!AQ$2-2016),1*(Számolótábla!$B8='Besorolás készítő'!$E$4:$E$143))/SUMPRODUCT(OFFSET('140csop_súlyok'!$E$5:$E$144,0,Számolótábla!AQ$2-2016),1*(Számolótábla!$B8='Besorolás készítő'!$E$4:$E$143))</f>
        <v>101.79578520770009</v>
      </c>
      <c r="AR8" s="32">
        <f t="array" aca="1" ref="AR8" ca="1">SUMPRODUCT('140csop_indexek'!AP$5:AP$144,OFFSET('140csop_súlyok'!$E$5:$E$144,0,Számolótábla!AR$2-2016),1*(Számolótábla!$B8='Besorolás készítő'!$E$4:$E$143))/SUMPRODUCT(OFFSET('140csop_súlyok'!$E$5:$E$144,0,Számolótábla!AR$2-2016),1*(Számolótábla!$B8='Besorolás készítő'!$E$4:$E$143))</f>
        <v>101.88231003039512</v>
      </c>
      <c r="AS8" s="32">
        <f t="array" aca="1" ref="AS8" ca="1">SUMPRODUCT('140csop_indexek'!AQ$5:AQ$144,OFFSET('140csop_súlyok'!$E$5:$E$144,0,Számolótábla!AS$2-2016),1*(Számolótábla!$B8='Besorolás készítő'!$E$4:$E$143))/SUMPRODUCT(OFFSET('140csop_súlyok'!$E$5:$E$144,0,Számolótábla!AS$2-2016),1*(Számolótábla!$B8='Besorolás készítő'!$E$4:$E$143))</f>
        <v>102.23696048632218</v>
      </c>
      <c r="AT8" s="32">
        <f t="array" aca="1" ref="AT8" ca="1">SUMPRODUCT('140csop_indexek'!AR$5:AR$144,OFFSET('140csop_súlyok'!$E$5:$E$144,0,Számolótábla!AT$2-2016),1*(Számolótábla!$B8='Besorolás készítő'!$E$4:$E$143))/SUMPRODUCT(OFFSET('140csop_súlyok'!$E$5:$E$144,0,Számolótábla!AT$2-2016),1*(Számolótábla!$B8='Besorolás készítő'!$E$4:$E$143))</f>
        <v>102.64982776089157</v>
      </c>
      <c r="AU8" s="32">
        <f t="array" aca="1" ref="AU8" ca="1">SUMPRODUCT('140csop_indexek'!AS$5:AS$144,OFFSET('140csop_súlyok'!$E$5:$E$144,0,Számolótábla!AU$2-2016),1*(Számolótábla!$B8='Besorolás készítő'!$E$4:$E$143))/SUMPRODUCT(OFFSET('140csop_súlyok'!$E$5:$E$144,0,Számolótábla!AU$2-2016),1*(Számolótábla!$B8='Besorolás készítő'!$E$4:$E$143))</f>
        <v>102.49069908814589</v>
      </c>
      <c r="AV8" s="32">
        <f t="array" aca="1" ref="AV8" ca="1">SUMPRODUCT('140csop_indexek'!AT$5:AT$144,OFFSET('140csop_súlyok'!$E$5:$E$144,0,Számolótábla!AV$2-2016),1*(Számolótábla!$B8='Besorolás készítő'!$E$4:$E$143))/SUMPRODUCT(OFFSET('140csop_súlyok'!$E$5:$E$144,0,Számolótábla!AV$2-2016),1*(Számolótábla!$B8='Besorolás készítő'!$E$4:$E$143))</f>
        <v>102.76861195542045</v>
      </c>
      <c r="AW8" s="32">
        <f t="array" aca="1" ref="AW8" ca="1">SUMPRODUCT('140csop_indexek'!AU$5:AU$144,OFFSET('140csop_súlyok'!$E$5:$E$144,0,Számolótábla!AW$2-2016),1*(Számolótábla!$B8='Besorolás készítő'!$E$4:$E$143))/SUMPRODUCT(OFFSET('140csop_súlyok'!$E$5:$E$144,0,Számolótábla!AW$2-2016),1*(Számolótábla!$B8='Besorolás készítő'!$E$4:$E$143))</f>
        <v>102.78052684903747</v>
      </c>
      <c r="AX8" s="32">
        <f t="array" aca="1" ref="AX8" ca="1">SUMPRODUCT('140csop_indexek'!AV$5:AV$144,OFFSET('140csop_súlyok'!$E$5:$E$144,0,Számolótábla!AX$2-2016),1*(Számolótábla!$B8='Besorolás készítő'!$E$4:$E$143))/SUMPRODUCT(OFFSET('140csop_súlyok'!$E$5:$E$144,0,Számolótábla!AX$2-2016),1*(Számolótábla!$B8='Besorolás készítő'!$E$4:$E$143))</f>
        <v>103.0163525835866</v>
      </c>
      <c r="AY8" s="32">
        <f t="array" aca="1" ref="AY8" ca="1">SUMPRODUCT('140csop_indexek'!AW$5:AW$144,OFFSET('140csop_súlyok'!$E$5:$E$144,0,Számolótábla!AY$2-2016),1*(Számolótábla!$B8='Besorolás készítő'!$E$4:$E$143))/SUMPRODUCT(OFFSET('140csop_súlyok'!$E$5:$E$144,0,Számolótábla!AY$2-2016),1*(Számolótábla!$B8='Besorolás készítő'!$E$4:$E$143))</f>
        <v>103.2190476190476</v>
      </c>
      <c r="AZ8" s="32">
        <f t="array" aca="1" ref="AZ8" ca="1">SUMPRODUCT('140csop_indexek'!AX$5:AX$144,OFFSET('140csop_súlyok'!$E$5:$E$144,0,Számolótábla!AZ$2-2016),1*(Számolótábla!$B8='Besorolás készítő'!$E$4:$E$143))/SUMPRODUCT(OFFSET('140csop_súlyok'!$E$5:$E$144,0,Számolótábla!AZ$2-2016),1*(Számolótábla!$B8='Besorolás készítő'!$E$4:$E$143))</f>
        <v>103.14322188449847</v>
      </c>
      <c r="BA8" s="32">
        <f t="array" aca="1" ref="BA8" ca="1">SUMPRODUCT('140csop_indexek'!AY$5:AY$144,OFFSET('140csop_súlyok'!$E$5:$E$144,0,Számolótábla!BA$2-2016),1*(Számolótábla!$B8='Besorolás készítő'!$E$4:$E$143))/SUMPRODUCT(OFFSET('140csop_súlyok'!$E$5:$E$144,0,Számolótábla!BA$2-2016),1*(Számolótábla!$B8='Besorolás készítő'!$E$4:$E$143))</f>
        <v>103.02291793313069</v>
      </c>
      <c r="BB8" s="32">
        <f t="array" aca="1" ref="BB8" ca="1">SUMPRODUCT('140csop_indexek'!AZ$5:AZ$144,OFFSET('140csop_súlyok'!$E$5:$E$144,0,Számolótábla!BB$2-2016),1*(Számolótábla!$B8='Besorolás készítő'!$E$4:$E$143))/SUMPRODUCT(OFFSET('140csop_súlyok'!$E$5:$E$144,0,Számolótábla!BB$2-2016),1*(Számolótábla!$B8='Besorolás készítő'!$E$4:$E$143))</f>
        <v>102.30307881773399</v>
      </c>
      <c r="BC8" s="32">
        <f t="array" aca="1" ref="BC8" ca="1">SUMPRODUCT('140csop_indexek'!BA$5:BA$144,OFFSET('140csop_súlyok'!$E$5:$E$144,0,Számolótábla!BC$2-2016),1*(Számolótábla!$B8='Besorolás készítő'!$E$4:$E$143))/SUMPRODUCT(OFFSET('140csop_súlyok'!$E$5:$E$144,0,Számolótábla!BC$2-2016),1*(Számolótábla!$B8='Besorolás készítő'!$E$4:$E$143))</f>
        <v>103.19638752052545</v>
      </c>
      <c r="BD8" s="32">
        <f t="array" aca="1" ref="BD8" ca="1">SUMPRODUCT('140csop_indexek'!BB$5:BB$144,OFFSET('140csop_súlyok'!$E$5:$E$144,0,Számolótábla!BD$2-2016),1*(Számolótábla!$B8='Besorolás készítő'!$E$4:$E$143))/SUMPRODUCT(OFFSET('140csop_súlyok'!$E$5:$E$144,0,Számolótábla!BD$2-2016),1*(Számolótábla!$B8='Besorolás készítő'!$E$4:$E$143))</f>
        <v>103.94408866995074</v>
      </c>
      <c r="BE8" s="32">
        <f t="array" aca="1" ref="BE8" ca="1">SUMPRODUCT('140csop_indexek'!BC$5:BC$144,OFFSET('140csop_súlyok'!$E$5:$E$144,0,Számolótábla!BE$2-2016),1*(Számolótábla!$B8='Besorolás készítő'!$E$4:$E$143))/SUMPRODUCT(OFFSET('140csop_súlyok'!$E$5:$E$144,0,Számolótábla!BE$2-2016),1*(Számolótábla!$B8='Besorolás készítő'!$E$4:$E$143))</f>
        <v>103.66030377668309</v>
      </c>
      <c r="BF8" s="32">
        <f t="array" aca="1" ref="BF8" ca="1">SUMPRODUCT('140csop_indexek'!BD$5:BD$144,OFFSET('140csop_súlyok'!$E$5:$E$144,0,Számolótábla!BF$2-2016),1*(Számolótábla!$B8='Besorolás készítő'!$E$4:$E$143))/SUMPRODUCT(OFFSET('140csop_súlyok'!$E$5:$E$144,0,Számolótábla!BF$2-2016),1*(Számolótábla!$B8='Besorolás készítő'!$E$4:$E$143))</f>
        <v>104.46071428571429</v>
      </c>
      <c r="BG8" s="32">
        <f t="array" aca="1" ref="BG8" ca="1">SUMPRODUCT('140csop_indexek'!BE$5:BE$144,OFFSET('140csop_súlyok'!$E$5:$E$144,0,Számolótábla!BG$2-2016),1*(Számolótábla!$B8='Besorolás készítő'!$E$4:$E$143))/SUMPRODUCT(OFFSET('140csop_súlyok'!$E$5:$E$144,0,Számolótábla!BG$2-2016),1*(Számolótábla!$B8='Besorolás készítő'!$E$4:$E$143))</f>
        <v>104.22922824302135</v>
      </c>
      <c r="BH8" s="32">
        <f t="array" aca="1" ref="BH8" ca="1">SUMPRODUCT('140csop_indexek'!BF$5:BF$144,OFFSET('140csop_súlyok'!$E$5:$E$144,0,Számolótábla!BH$2-2016),1*(Számolótábla!$B8='Besorolás készítő'!$E$4:$E$143))/SUMPRODUCT(OFFSET('140csop_súlyok'!$E$5:$E$144,0,Számolótábla!BH$2-2016),1*(Számolótábla!$B8='Besorolás készítő'!$E$4:$E$143))</f>
        <v>104.47130541871921</v>
      </c>
      <c r="BI8" s="32">
        <f t="array" aca="1" ref="BI8" ca="1">SUMPRODUCT('140csop_indexek'!BG$5:BG$144,OFFSET('140csop_súlyok'!$E$5:$E$144,0,Számolótábla!BI$2-2016),1*(Számolótábla!$B8='Besorolás készítő'!$E$4:$E$143))/SUMPRODUCT(OFFSET('140csop_súlyok'!$E$5:$E$144,0,Számolótábla!BI$2-2016),1*(Számolótábla!$B8='Besorolás készítő'!$E$4:$E$143))</f>
        <v>104.66925287356324</v>
      </c>
      <c r="BJ8" s="32">
        <f t="array" aca="1" ref="BJ8" ca="1">SUMPRODUCT('140csop_indexek'!BH$5:BH$144,OFFSET('140csop_súlyok'!$E$5:$E$144,0,Számolótábla!BJ$2-2016),1*(Számolótábla!$B8='Besorolás készítő'!$E$4:$E$143))/SUMPRODUCT(OFFSET('140csop_súlyok'!$E$5:$E$144,0,Számolótábla!BJ$2-2016),1*(Számolótábla!$B8='Besorolás készítő'!$E$4:$E$143))</f>
        <v>104.54544334975371</v>
      </c>
      <c r="BK8" s="32">
        <f t="array" aca="1" ref="BK8" ca="1">SUMPRODUCT('140csop_indexek'!BI$5:BI$144,OFFSET('140csop_súlyok'!$E$5:$E$144,0,Számolótábla!BK$2-2016),1*(Számolótábla!$B8='Besorolás készítő'!$E$4:$E$143))/SUMPRODUCT(OFFSET('140csop_súlyok'!$E$5:$E$144,0,Számolótábla!BK$2-2016),1*(Számolótábla!$B8='Besorolás készítő'!$E$4:$E$143))</f>
        <v>105.00467980295568</v>
      </c>
      <c r="BL8" s="32">
        <f t="array" aca="1" ref="BL8" ca="1">SUMPRODUCT('140csop_indexek'!BJ$5:BJ$144,OFFSET('140csop_súlyok'!$E$5:$E$144,0,Számolótábla!BL$2-2016),1*(Számolótábla!$B8='Besorolás készítő'!$E$4:$E$143))/SUMPRODUCT(OFFSET('140csop_súlyok'!$E$5:$E$144,0,Számolótábla!BL$2-2016),1*(Számolótábla!$B8='Besorolás készítő'!$E$4:$E$143))</f>
        <v>104.74954844006569</v>
      </c>
      <c r="BM8" s="32">
        <f t="array" aca="1" ref="BM8" ca="1">SUMPRODUCT('140csop_indexek'!BK$5:BK$144,OFFSET('140csop_súlyok'!$E$5:$E$144,0,Számolótábla!BM$2-2016),1*(Számolótábla!$B8='Besorolás készítő'!$E$4:$E$143))/SUMPRODUCT(OFFSET('140csop_súlyok'!$E$5:$E$144,0,Számolótábla!BM$2-2016),1*(Számolótábla!$B8='Besorolás készítő'!$E$4:$E$143))</f>
        <v>104.69889162561576</v>
      </c>
      <c r="BN8" s="32">
        <f t="array" aca="1" ref="BN8" ca="1">SUMPRODUCT('140csop_indexek'!BL$5:BL$144,OFFSET('140csop_súlyok'!$E$5:$E$144,0,Számolótábla!BN$2-2016),1*(Számolótábla!$B8='Besorolás készítő'!$E$4:$E$143))/SUMPRODUCT(OFFSET('140csop_súlyok'!$E$5:$E$144,0,Számolótábla!BN$2-2016),1*(Számolótábla!$B8='Besorolás készítő'!$E$4:$E$143))</f>
        <v>101.30096780564882</v>
      </c>
      <c r="BO8" s="32">
        <f t="array" aca="1" ref="BO8" ca="1">SUMPRODUCT('140csop_indexek'!BM$5:BM$144,OFFSET('140csop_súlyok'!$E$5:$E$144,0,Számolótábla!BO$2-2016),1*(Számolótábla!$B8='Besorolás készítő'!$E$4:$E$143))/SUMPRODUCT(OFFSET('140csop_súlyok'!$E$5:$E$144,0,Számolótábla!BO$2-2016),1*(Számolótábla!$B8='Besorolás készítő'!$E$4:$E$143))</f>
        <v>102.02277305945094</v>
      </c>
      <c r="BP8" s="32">
        <f t="array" aca="1" ref="BP8" ca="1">SUMPRODUCT('140csop_indexek'!BN$5:BN$144,OFFSET('140csop_súlyok'!$E$5:$E$144,0,Számolótábla!BP$2-2016),1*(Számolótábla!$B8='Besorolás készítő'!$E$4:$E$143))/SUMPRODUCT(OFFSET('140csop_súlyok'!$E$5:$E$144,0,Számolótábla!BP$2-2016),1*(Számolótábla!$B8='Besorolás készítő'!$E$4:$E$143))</f>
        <v>102.50570807821451</v>
      </c>
      <c r="BQ8" s="32">
        <f t="array" aca="1" ref="BQ8" ca="1">SUMPRODUCT('140csop_indexek'!BO$5:BO$144,OFFSET('140csop_súlyok'!$E$5:$E$144,0,Számolótábla!BQ$2-2016),1*(Számolótábla!$B8='Besorolás készítő'!$E$4:$E$143))/SUMPRODUCT(OFFSET('140csop_súlyok'!$E$5:$E$144,0,Számolótábla!BQ$2-2016),1*(Számolótábla!$B8='Besorolás készítő'!$E$4:$E$143))</f>
        <v>102.3597076831918</v>
      </c>
      <c r="BR8" s="32">
        <f t="array" aca="1" ref="BR8" ca="1">SUMPRODUCT('140csop_indexek'!BP$5:BP$144,OFFSET('140csop_súlyok'!$E$5:$E$144,0,Számolótábla!BR$2-2016),1*(Számolótábla!$B8='Besorolás készítő'!$E$4:$E$143))/SUMPRODUCT(OFFSET('140csop_súlyok'!$E$5:$E$144,0,Számolótábla!BR$2-2016),1*(Számolótábla!$B8='Besorolás készítő'!$E$4:$E$143))</f>
        <v>102.11167292119298</v>
      </c>
      <c r="BS8" s="32">
        <f t="array" aca="1" ref="BS8" ca="1">SUMPRODUCT('140csop_indexek'!BQ$5:BQ$144,OFFSET('140csop_súlyok'!$E$5:$E$144,0,Számolótábla!BS$2-2016),1*(Számolótábla!$B8='Besorolás készítő'!$E$4:$E$143))/SUMPRODUCT(OFFSET('140csop_súlyok'!$E$5:$E$144,0,Számolótábla!BS$2-2016),1*(Számolótábla!$B8='Besorolás készítő'!$E$4:$E$143))</f>
        <v>101.91518862334584</v>
      </c>
    </row>
    <row r="9" spans="1:77" s="32" customFormat="1" x14ac:dyDescent="0.25">
      <c r="A9" s="33">
        <v>6</v>
      </c>
      <c r="B9">
        <f>INDEX('Besorolás készítő'!I:I,MATCH(Számolótábla!$A9,'Besorolás készítő'!$M:$M,0))</f>
        <v>10</v>
      </c>
      <c r="C9" t="str">
        <f>INDEX('Besorolás készítő'!J:J,MATCH(Számolótábla!$A9,'Besorolás készítő'!$M:$M,0))</f>
        <v>Dohánytermékek</v>
      </c>
      <c r="D9" t="str">
        <f>INDEX('Besorolás készítő'!L:L,MATCH(Számolótábla!$A9,'Besorolás készítő'!$M:$M,0))</f>
        <v>Havi</v>
      </c>
      <c r="E9" t="e">
        <f>#REF!*12</f>
        <v>#REF!</v>
      </c>
      <c r="F9" s="32">
        <f t="array" aca="1" ref="F9" ca="1">SUMPRODUCT('140csop_indexek'!D$5:D$144,OFFSET('140csop_súlyok'!$E$5:$E$144,0,Számolótábla!F$2-2016),1*(Számolótábla!$B9='Besorolás készítő'!$E$4:$E$143))/SUMPRODUCT(OFFSET('140csop_súlyok'!$E$5:$E$144,0,Számolótábla!F$2-2016),1*(Számolótábla!$B9='Besorolás készítő'!$E$4:$E$143))</f>
        <v>100.2</v>
      </c>
      <c r="G9" s="32">
        <f t="array" aca="1" ref="G9" ca="1">SUMPRODUCT('140csop_indexek'!E$5:E$144,OFFSET('140csop_súlyok'!$E$5:$E$144,0,Számolótábla!G$2-2016),1*(Számolótábla!$B9='Besorolás készítő'!$E$4:$E$143))/SUMPRODUCT(OFFSET('140csop_súlyok'!$E$5:$E$144,0,Számolótábla!G$2-2016),1*(Számolótábla!$B9='Besorolás készítő'!$E$4:$E$143))</f>
        <v>100.7</v>
      </c>
      <c r="H9" s="32">
        <f t="array" aca="1" ref="H9" ca="1">SUMPRODUCT('140csop_indexek'!F$5:F$144,OFFSET('140csop_súlyok'!$E$5:$E$144,0,Számolótábla!H$2-2016),1*(Számolótábla!$B9='Besorolás készítő'!$E$4:$E$143))/SUMPRODUCT(OFFSET('140csop_súlyok'!$E$5:$E$144,0,Számolótábla!H$2-2016),1*(Számolótábla!$B9='Besorolás készítő'!$E$4:$E$143))</f>
        <v>101</v>
      </c>
      <c r="I9" s="32">
        <f t="array" aca="1" ref="I9" ca="1">SUMPRODUCT('140csop_indexek'!G$5:G$144,OFFSET('140csop_súlyok'!$E$5:$E$144,0,Számolótábla!I$2-2016),1*(Számolótábla!$B9='Besorolás készítő'!$E$4:$E$143))/SUMPRODUCT(OFFSET('140csop_súlyok'!$E$5:$E$144,0,Számolótábla!I$2-2016),1*(Számolótábla!$B9='Besorolás készítő'!$E$4:$E$143))</f>
        <v>101.2</v>
      </c>
      <c r="J9" s="32">
        <f t="array" aca="1" ref="J9" ca="1">SUMPRODUCT('140csop_indexek'!H$5:H$144,OFFSET('140csop_súlyok'!$E$5:$E$144,0,Számolótábla!J$2-2016),1*(Számolótábla!$B9='Besorolás készítő'!$E$4:$E$143))/SUMPRODUCT(OFFSET('140csop_súlyok'!$E$5:$E$144,0,Számolótábla!J$2-2016),1*(Számolótábla!$B9='Besorolás készítő'!$E$4:$E$143))</f>
        <v>101.5</v>
      </c>
      <c r="K9" s="32">
        <f t="array" aca="1" ref="K9" ca="1">SUMPRODUCT('140csop_indexek'!I$5:I$144,OFFSET('140csop_súlyok'!$E$5:$E$144,0,Számolótábla!K$2-2016),1*(Számolótábla!$B9='Besorolás készítő'!$E$4:$E$143))/SUMPRODUCT(OFFSET('140csop_súlyok'!$E$5:$E$144,0,Számolótábla!K$2-2016),1*(Számolótábla!$B9='Besorolás készítő'!$E$4:$E$143))</f>
        <v>102.3</v>
      </c>
      <c r="L9" s="32">
        <f t="array" aca="1" ref="L9" ca="1">SUMPRODUCT('140csop_indexek'!J$5:J$144,OFFSET('140csop_súlyok'!$E$5:$E$144,0,Számolótábla!L$2-2016),1*(Számolótábla!$B9='Besorolás készítő'!$E$4:$E$143))/SUMPRODUCT(OFFSET('140csop_súlyok'!$E$5:$E$144,0,Számolótábla!L$2-2016),1*(Számolótábla!$B9='Besorolás készítő'!$E$4:$E$143))</f>
        <v>103.3</v>
      </c>
      <c r="M9" s="32">
        <f t="array" aca="1" ref="M9" ca="1">SUMPRODUCT('140csop_indexek'!K$5:K$144,OFFSET('140csop_súlyok'!$E$5:$E$144,0,Számolótábla!M$2-2016),1*(Számolótábla!$B9='Besorolás készítő'!$E$4:$E$143))/SUMPRODUCT(OFFSET('140csop_súlyok'!$E$5:$E$144,0,Számolótábla!M$2-2016),1*(Számolótábla!$B9='Besorolás készítő'!$E$4:$E$143))</f>
        <v>103.6</v>
      </c>
      <c r="N9" s="32">
        <f t="array" aca="1" ref="N9" ca="1">SUMPRODUCT('140csop_indexek'!L$5:L$144,OFFSET('140csop_súlyok'!$E$5:$E$144,0,Számolótábla!N$2-2016),1*(Számolótábla!$B9='Besorolás készítő'!$E$4:$E$143))/SUMPRODUCT(OFFSET('140csop_súlyok'!$E$5:$E$144,0,Számolótábla!N$2-2016),1*(Számolótábla!$B9='Besorolás készítő'!$E$4:$E$143))</f>
        <v>103.9</v>
      </c>
      <c r="O9" s="32">
        <f t="array" aca="1" ref="O9" ca="1">SUMPRODUCT('140csop_indexek'!M$5:M$144,OFFSET('140csop_súlyok'!$E$5:$E$144,0,Számolótábla!O$2-2016),1*(Számolótábla!$B9='Besorolás készítő'!$E$4:$E$143))/SUMPRODUCT(OFFSET('140csop_súlyok'!$E$5:$E$144,0,Számolótábla!O$2-2016),1*(Számolótábla!$B9='Besorolás készítő'!$E$4:$E$143))</f>
        <v>104.2</v>
      </c>
      <c r="P9" s="32">
        <f t="array" aca="1" ref="P9" ca="1">SUMPRODUCT('140csop_indexek'!N$5:N$144,OFFSET('140csop_súlyok'!$E$5:$E$144,0,Számolótábla!P$2-2016),1*(Számolótábla!$B9='Besorolás készítő'!$E$4:$E$143))/SUMPRODUCT(OFFSET('140csop_súlyok'!$E$5:$E$144,0,Számolótábla!P$2-2016),1*(Számolótábla!$B9='Besorolás készítő'!$E$4:$E$143))</f>
        <v>104.4</v>
      </c>
      <c r="Q9" s="32">
        <f t="array" aca="1" ref="Q9" ca="1">SUMPRODUCT('140csop_indexek'!O$5:O$144,OFFSET('140csop_súlyok'!$E$5:$E$144,0,Számolótábla!Q$2-2016),1*(Számolótábla!$B9='Besorolás készítő'!$E$4:$E$143))/SUMPRODUCT(OFFSET('140csop_súlyok'!$E$5:$E$144,0,Számolótábla!Q$2-2016),1*(Számolótábla!$B9='Besorolás készítő'!$E$4:$E$143))</f>
        <v>104.8</v>
      </c>
      <c r="R9" s="32">
        <f t="array" aca="1" ref="R9" ca="1">SUMPRODUCT('140csop_indexek'!P$5:P$144,OFFSET('140csop_súlyok'!$E$5:$E$144,0,Számolótábla!R$2-2016),1*(Számolótábla!$B9='Besorolás készítő'!$E$4:$E$143))/SUMPRODUCT(OFFSET('140csop_súlyok'!$E$5:$E$144,0,Számolótábla!R$2-2016),1*(Számolótábla!$B9='Besorolás készítő'!$E$4:$E$143))</f>
        <v>100.5</v>
      </c>
      <c r="S9" s="32">
        <f t="array" aca="1" ref="S9" ca="1">SUMPRODUCT('140csop_indexek'!Q$5:Q$144,OFFSET('140csop_súlyok'!$E$5:$E$144,0,Számolótábla!S$2-2016),1*(Számolótábla!$B9='Besorolás készítő'!$E$4:$E$143))/SUMPRODUCT(OFFSET('140csop_súlyok'!$E$5:$E$144,0,Számolótábla!S$2-2016),1*(Számolótábla!$B9='Besorolás készítő'!$E$4:$E$143))</f>
        <v>100.6</v>
      </c>
      <c r="T9" s="32">
        <f t="array" aca="1" ref="T9" ca="1">SUMPRODUCT('140csop_indexek'!R$5:R$144,OFFSET('140csop_súlyok'!$E$5:$E$144,0,Számolótábla!T$2-2016),1*(Számolótábla!$B9='Besorolás készítő'!$E$4:$E$143))/SUMPRODUCT(OFFSET('140csop_súlyok'!$E$5:$E$144,0,Számolótábla!T$2-2016),1*(Számolótábla!$B9='Besorolás készítő'!$E$4:$E$143))</f>
        <v>100.7</v>
      </c>
      <c r="U9" s="32">
        <f t="array" aca="1" ref="U9" ca="1">SUMPRODUCT('140csop_indexek'!S$5:S$144,OFFSET('140csop_súlyok'!$E$5:$E$144,0,Számolótábla!U$2-2016),1*(Számolótábla!$B9='Besorolás készítő'!$E$4:$E$143))/SUMPRODUCT(OFFSET('140csop_súlyok'!$E$5:$E$144,0,Számolótábla!U$2-2016),1*(Számolótábla!$B9='Besorolás készítő'!$E$4:$E$143))</f>
        <v>100.8</v>
      </c>
      <c r="V9" s="32">
        <f t="array" aca="1" ref="V9" ca="1">SUMPRODUCT('140csop_indexek'!T$5:T$144,OFFSET('140csop_súlyok'!$E$5:$E$144,0,Számolótábla!V$2-2016),1*(Számolótábla!$B9='Besorolás készítő'!$E$4:$E$143))/SUMPRODUCT(OFFSET('140csop_súlyok'!$E$5:$E$144,0,Számolótábla!V$2-2016),1*(Számolótábla!$B9='Besorolás készítő'!$E$4:$E$143))</f>
        <v>101.5</v>
      </c>
      <c r="W9" s="32">
        <f t="array" aca="1" ref="W9" ca="1">SUMPRODUCT('140csop_indexek'!U$5:U$144,OFFSET('140csop_súlyok'!$E$5:$E$144,0,Számolótábla!W$2-2016),1*(Számolótábla!$B9='Besorolás készítő'!$E$4:$E$143))/SUMPRODUCT(OFFSET('140csop_súlyok'!$E$5:$E$144,0,Számolótábla!W$2-2016),1*(Számolótábla!$B9='Besorolás készítő'!$E$4:$E$143))</f>
        <v>101.9</v>
      </c>
      <c r="X9" s="32">
        <f t="array" aca="1" ref="X9" ca="1">SUMPRODUCT('140csop_indexek'!V$5:V$144,OFFSET('140csop_súlyok'!$E$5:$E$144,0,Számolótábla!X$2-2016),1*(Számolótábla!$B9='Besorolás készítő'!$E$4:$E$143))/SUMPRODUCT(OFFSET('140csop_súlyok'!$E$5:$E$144,0,Számolótábla!X$2-2016),1*(Számolótábla!$B9='Besorolás készítő'!$E$4:$E$143))</f>
        <v>102.4</v>
      </c>
      <c r="Y9" s="32">
        <f t="array" aca="1" ref="Y9" ca="1">SUMPRODUCT('140csop_indexek'!W$5:W$144,OFFSET('140csop_súlyok'!$E$5:$E$144,0,Számolótábla!Y$2-2016),1*(Számolótábla!$B9='Besorolás készítő'!$E$4:$E$143))/SUMPRODUCT(OFFSET('140csop_súlyok'!$E$5:$E$144,0,Számolótábla!Y$2-2016),1*(Számolótábla!$B9='Besorolás készítő'!$E$4:$E$143))</f>
        <v>102.7</v>
      </c>
      <c r="Z9" s="32">
        <f t="array" aca="1" ref="Z9" ca="1">SUMPRODUCT('140csop_indexek'!X$5:X$144,OFFSET('140csop_súlyok'!$E$5:$E$144,0,Számolótábla!Z$2-2016),1*(Számolótábla!$B9='Besorolás készítő'!$E$4:$E$143))/SUMPRODUCT(OFFSET('140csop_súlyok'!$E$5:$E$144,0,Számolótábla!Z$2-2016),1*(Számolótábla!$B9='Besorolás készítő'!$E$4:$E$143))</f>
        <v>103.2</v>
      </c>
      <c r="AA9" s="32">
        <f t="array" aca="1" ref="AA9" ca="1">SUMPRODUCT('140csop_indexek'!Y$5:Y$144,OFFSET('140csop_súlyok'!$E$5:$E$144,0,Számolótábla!AA$2-2016),1*(Számolótábla!$B9='Besorolás készítő'!$E$4:$E$143))/SUMPRODUCT(OFFSET('140csop_súlyok'!$E$5:$E$144,0,Számolótábla!AA$2-2016),1*(Számolótábla!$B9='Besorolás készítő'!$E$4:$E$143))</f>
        <v>103.4</v>
      </c>
      <c r="AB9" s="32">
        <f t="array" aca="1" ref="AB9" ca="1">SUMPRODUCT('140csop_indexek'!Z$5:Z$144,OFFSET('140csop_súlyok'!$E$5:$E$144,0,Számolótábla!AB$2-2016),1*(Számolótábla!$B9='Besorolás készítő'!$E$4:$E$143))/SUMPRODUCT(OFFSET('140csop_súlyok'!$E$5:$E$144,0,Számolótábla!AB$2-2016),1*(Számolótábla!$B9='Besorolás készítő'!$E$4:$E$143))</f>
        <v>104</v>
      </c>
      <c r="AC9" s="32">
        <f t="array" aca="1" ref="AC9" ca="1">SUMPRODUCT('140csop_indexek'!AA$5:AA$144,OFFSET('140csop_súlyok'!$E$5:$E$144,0,Számolótábla!AC$2-2016),1*(Számolótábla!$B9='Besorolás készítő'!$E$4:$E$143))/SUMPRODUCT(OFFSET('140csop_súlyok'!$E$5:$E$144,0,Számolótábla!AC$2-2016),1*(Számolótábla!$B9='Besorolás készítő'!$E$4:$E$143))</f>
        <v>104.3</v>
      </c>
      <c r="AD9" s="32">
        <f t="array" aca="1" ref="AD9" ca="1">SUMPRODUCT('140csop_indexek'!AB$5:AB$144,OFFSET('140csop_súlyok'!$E$5:$E$144,0,Számolótábla!AD$2-2016),1*(Számolótábla!$B9='Besorolás készítő'!$E$4:$E$143))/SUMPRODUCT(OFFSET('140csop_súlyok'!$E$5:$E$144,0,Számolótábla!AD$2-2016),1*(Számolótábla!$B9='Besorolás készítő'!$E$4:$E$143))</f>
        <v>100.4</v>
      </c>
      <c r="AE9" s="32">
        <f t="array" aca="1" ref="AE9" ca="1">SUMPRODUCT('140csop_indexek'!AC$5:AC$144,OFFSET('140csop_súlyok'!$E$5:$E$144,0,Számolótábla!AE$2-2016),1*(Számolótábla!$B9='Besorolás készítő'!$E$4:$E$143))/SUMPRODUCT(OFFSET('140csop_súlyok'!$E$5:$E$144,0,Számolótábla!AE$2-2016),1*(Számolótábla!$B9='Besorolás készítő'!$E$4:$E$143))</f>
        <v>100.9</v>
      </c>
      <c r="AF9" s="32">
        <f t="array" aca="1" ref="AF9" ca="1">SUMPRODUCT('140csop_indexek'!AD$5:AD$144,OFFSET('140csop_súlyok'!$E$5:$E$144,0,Számolótábla!AF$2-2016),1*(Számolótábla!$B9='Besorolás készítő'!$E$4:$E$143))/SUMPRODUCT(OFFSET('140csop_súlyok'!$E$5:$E$144,0,Számolótábla!AF$2-2016),1*(Számolótábla!$B9='Besorolás készítő'!$E$4:$E$143))</f>
        <v>100.1</v>
      </c>
      <c r="AG9" s="32">
        <f t="array" aca="1" ref="AG9" ca="1">SUMPRODUCT('140csop_indexek'!AE$5:AE$144,OFFSET('140csop_súlyok'!$E$5:$E$144,0,Számolótábla!AG$2-2016),1*(Számolótábla!$B9='Besorolás készítő'!$E$4:$E$143))/SUMPRODUCT(OFFSET('140csop_súlyok'!$E$5:$E$144,0,Számolótábla!AG$2-2016),1*(Számolótábla!$B9='Besorolás készítő'!$E$4:$E$143))</f>
        <v>101.3</v>
      </c>
      <c r="AH9" s="32">
        <f t="array" aca="1" ref="AH9" ca="1">SUMPRODUCT('140csop_indexek'!AF$5:AF$144,OFFSET('140csop_súlyok'!$E$5:$E$144,0,Számolótábla!AH$2-2016),1*(Számolótábla!$B9='Besorolás készítő'!$E$4:$E$143))/SUMPRODUCT(OFFSET('140csop_súlyok'!$E$5:$E$144,0,Számolótábla!AH$2-2016),1*(Számolótábla!$B9='Besorolás készítő'!$E$4:$E$143))</f>
        <v>103</v>
      </c>
      <c r="AI9" s="32">
        <f t="array" aca="1" ref="AI9" ca="1">SUMPRODUCT('140csop_indexek'!AG$5:AG$144,OFFSET('140csop_súlyok'!$E$5:$E$144,0,Számolótábla!AI$2-2016),1*(Számolótábla!$B9='Besorolás készítő'!$E$4:$E$143))/SUMPRODUCT(OFFSET('140csop_súlyok'!$E$5:$E$144,0,Számolótábla!AI$2-2016),1*(Számolótábla!$B9='Besorolás készítő'!$E$4:$E$143))</f>
        <v>104.6</v>
      </c>
      <c r="AJ9" s="32">
        <f t="array" aca="1" ref="AJ9" ca="1">SUMPRODUCT('140csop_indexek'!AH$5:AH$144,OFFSET('140csop_súlyok'!$E$5:$E$144,0,Számolótábla!AJ$2-2016),1*(Számolótábla!$B9='Besorolás készítő'!$E$4:$E$143))/SUMPRODUCT(OFFSET('140csop_súlyok'!$E$5:$E$144,0,Számolótábla!AJ$2-2016),1*(Számolótábla!$B9='Besorolás készítő'!$E$4:$E$143))</f>
        <v>105.9</v>
      </c>
      <c r="AK9" s="32">
        <f t="array" aca="1" ref="AK9" ca="1">SUMPRODUCT('140csop_indexek'!AI$5:AI$144,OFFSET('140csop_súlyok'!$E$5:$E$144,0,Számolótábla!AK$2-2016),1*(Számolótábla!$B9='Besorolás készítő'!$E$4:$E$143))/SUMPRODUCT(OFFSET('140csop_súlyok'!$E$5:$E$144,0,Számolótábla!AK$2-2016),1*(Számolótábla!$B9='Besorolás készítő'!$E$4:$E$143))</f>
        <v>107.2</v>
      </c>
      <c r="AL9" s="32">
        <f t="array" aca="1" ref="AL9" ca="1">SUMPRODUCT('140csop_indexek'!AJ$5:AJ$144,OFFSET('140csop_súlyok'!$E$5:$E$144,0,Számolótábla!AL$2-2016),1*(Számolótábla!$B9='Besorolás készítő'!$E$4:$E$143))/SUMPRODUCT(OFFSET('140csop_súlyok'!$E$5:$E$144,0,Számolótábla!AL$2-2016),1*(Számolótábla!$B9='Besorolás készítő'!$E$4:$E$143))</f>
        <v>107.70000000000002</v>
      </c>
      <c r="AM9" s="32">
        <f t="array" aca="1" ref="AM9" ca="1">SUMPRODUCT('140csop_indexek'!AK$5:AK$144,OFFSET('140csop_súlyok'!$E$5:$E$144,0,Számolótábla!AM$2-2016),1*(Számolótábla!$B9='Besorolás készítő'!$E$4:$E$143))/SUMPRODUCT(OFFSET('140csop_súlyok'!$E$5:$E$144,0,Számolótábla!AM$2-2016),1*(Számolótábla!$B9='Besorolás készítő'!$E$4:$E$143))</f>
        <v>109.5</v>
      </c>
      <c r="AN9" s="32">
        <f t="array" aca="1" ref="AN9" ca="1">SUMPRODUCT('140csop_indexek'!AL$5:AL$144,OFFSET('140csop_súlyok'!$E$5:$E$144,0,Számolótábla!AN$2-2016),1*(Számolótábla!$B9='Besorolás készítő'!$E$4:$E$143))/SUMPRODUCT(OFFSET('140csop_súlyok'!$E$5:$E$144,0,Számolótábla!AN$2-2016),1*(Számolótábla!$B9='Besorolás készítő'!$E$4:$E$143))</f>
        <v>110.6</v>
      </c>
      <c r="AO9" s="32">
        <f t="array" aca="1" ref="AO9" ca="1">SUMPRODUCT('140csop_indexek'!AM$5:AM$144,OFFSET('140csop_súlyok'!$E$5:$E$144,0,Számolótábla!AO$2-2016),1*(Számolótábla!$B9='Besorolás készítő'!$E$4:$E$143))/SUMPRODUCT(OFFSET('140csop_súlyok'!$E$5:$E$144,0,Számolótábla!AO$2-2016),1*(Számolótábla!$B9='Besorolás készítő'!$E$4:$E$143))</f>
        <v>110.6</v>
      </c>
      <c r="AP9" s="32">
        <f t="array" aca="1" ref="AP9" ca="1">SUMPRODUCT('140csop_indexek'!AN$5:AN$144,OFFSET('140csop_súlyok'!$E$5:$E$144,0,Számolótábla!AP$2-2016),1*(Számolótábla!$B9='Besorolás készítő'!$E$4:$E$143))/SUMPRODUCT(OFFSET('140csop_súlyok'!$E$5:$E$144,0,Számolótábla!AP$2-2016),1*(Számolótábla!$B9='Besorolás készítő'!$E$4:$E$143))</f>
        <v>100</v>
      </c>
      <c r="AQ9" s="32">
        <f t="array" aca="1" ref="AQ9" ca="1">SUMPRODUCT('140csop_indexek'!AO$5:AO$144,OFFSET('140csop_súlyok'!$E$5:$E$144,0,Számolótábla!AQ$2-2016),1*(Számolótábla!$B9='Besorolás készítő'!$E$4:$E$143))/SUMPRODUCT(OFFSET('140csop_súlyok'!$E$5:$E$144,0,Számolótábla!AQ$2-2016),1*(Számolótábla!$B9='Besorolás készítő'!$E$4:$E$143))</f>
        <v>100</v>
      </c>
      <c r="AR9" s="32">
        <f t="array" aca="1" ref="AR9" ca="1">SUMPRODUCT('140csop_indexek'!AP$5:AP$144,OFFSET('140csop_súlyok'!$E$5:$E$144,0,Számolótábla!AR$2-2016),1*(Számolótábla!$B9='Besorolás készítő'!$E$4:$E$143))/SUMPRODUCT(OFFSET('140csop_súlyok'!$E$5:$E$144,0,Számolótábla!AR$2-2016),1*(Számolótábla!$B9='Besorolás készítő'!$E$4:$E$143))</f>
        <v>100</v>
      </c>
      <c r="AS9" s="32">
        <f t="array" aca="1" ref="AS9" ca="1">SUMPRODUCT('140csop_indexek'!AQ$5:AQ$144,OFFSET('140csop_súlyok'!$E$5:$E$144,0,Számolótábla!AS$2-2016),1*(Számolótábla!$B9='Besorolás készítő'!$E$4:$E$143))/SUMPRODUCT(OFFSET('140csop_súlyok'!$E$5:$E$144,0,Számolótábla!AS$2-2016),1*(Számolótábla!$B9='Besorolás készítő'!$E$4:$E$143))</f>
        <v>100</v>
      </c>
      <c r="AT9" s="32">
        <f t="array" aca="1" ref="AT9" ca="1">SUMPRODUCT('140csop_indexek'!AR$5:AR$144,OFFSET('140csop_súlyok'!$E$5:$E$144,0,Számolótábla!AT$2-2016),1*(Számolótábla!$B9='Besorolás készítő'!$E$4:$E$143))/SUMPRODUCT(OFFSET('140csop_súlyok'!$E$5:$E$144,0,Számolótábla!AT$2-2016),1*(Számolótábla!$B9='Besorolás készítő'!$E$4:$E$143))</f>
        <v>100.1</v>
      </c>
      <c r="AU9" s="32">
        <f t="array" aca="1" ref="AU9" ca="1">SUMPRODUCT('140csop_indexek'!AS$5:AS$144,OFFSET('140csop_súlyok'!$E$5:$E$144,0,Számolótábla!AU$2-2016),1*(Számolótábla!$B9='Besorolás készítő'!$E$4:$E$143))/SUMPRODUCT(OFFSET('140csop_súlyok'!$E$5:$E$144,0,Számolótábla!AU$2-2016),1*(Számolótábla!$B9='Besorolás készítő'!$E$4:$E$143))</f>
        <v>103</v>
      </c>
      <c r="AV9" s="32">
        <f t="array" aca="1" ref="AV9" ca="1">SUMPRODUCT('140csop_indexek'!AT$5:AT$144,OFFSET('140csop_súlyok'!$E$5:$E$144,0,Számolótábla!AV$2-2016),1*(Számolótábla!$B9='Besorolás készítő'!$E$4:$E$143))/SUMPRODUCT(OFFSET('140csop_súlyok'!$E$5:$E$144,0,Számolótábla!AV$2-2016),1*(Számolótábla!$B9='Besorolás készítő'!$E$4:$E$143))</f>
        <v>103</v>
      </c>
      <c r="AW9" s="32">
        <f t="array" aca="1" ref="AW9" ca="1">SUMPRODUCT('140csop_indexek'!AU$5:AU$144,OFFSET('140csop_súlyok'!$E$5:$E$144,0,Számolótábla!AW$2-2016),1*(Számolótábla!$B9='Besorolás készítő'!$E$4:$E$143))/SUMPRODUCT(OFFSET('140csop_súlyok'!$E$5:$E$144,0,Számolótábla!AW$2-2016),1*(Számolótábla!$B9='Besorolás készítő'!$E$4:$E$143))</f>
        <v>103</v>
      </c>
      <c r="AX9" s="32">
        <f t="array" aca="1" ref="AX9" ca="1">SUMPRODUCT('140csop_indexek'!AV$5:AV$144,OFFSET('140csop_súlyok'!$E$5:$E$144,0,Számolótábla!AX$2-2016),1*(Számolótábla!$B9='Besorolás készítő'!$E$4:$E$143))/SUMPRODUCT(OFFSET('140csop_súlyok'!$E$5:$E$144,0,Számolótábla!AX$2-2016),1*(Számolótábla!$B9='Besorolás készítő'!$E$4:$E$143))</f>
        <v>104.2</v>
      </c>
      <c r="AY9" s="32">
        <f t="array" aca="1" ref="AY9" ca="1">SUMPRODUCT('140csop_indexek'!AW$5:AW$144,OFFSET('140csop_súlyok'!$E$5:$E$144,0,Számolótábla!AY$2-2016),1*(Számolótábla!$B9='Besorolás készítő'!$E$4:$E$143))/SUMPRODUCT(OFFSET('140csop_súlyok'!$E$5:$E$144,0,Számolótábla!AY$2-2016),1*(Számolótábla!$B9='Besorolás készítő'!$E$4:$E$143))</f>
        <v>106.2</v>
      </c>
      <c r="AZ9" s="32">
        <f t="array" aca="1" ref="AZ9" ca="1">SUMPRODUCT('140csop_indexek'!AX$5:AX$144,OFFSET('140csop_súlyok'!$E$5:$E$144,0,Számolótábla!AZ$2-2016),1*(Számolótábla!$B9='Besorolás készítő'!$E$4:$E$143))/SUMPRODUCT(OFFSET('140csop_súlyok'!$E$5:$E$144,0,Számolótábla!AZ$2-2016),1*(Számolótábla!$B9='Besorolás készítő'!$E$4:$E$143))</f>
        <v>106.2</v>
      </c>
      <c r="BA9" s="32">
        <f t="array" aca="1" ref="BA9" ca="1">SUMPRODUCT('140csop_indexek'!AY$5:AY$144,OFFSET('140csop_súlyok'!$E$5:$E$144,0,Számolótábla!BA$2-2016),1*(Számolótábla!$B9='Besorolás készítő'!$E$4:$E$143))/SUMPRODUCT(OFFSET('140csop_súlyok'!$E$5:$E$144,0,Számolótábla!BA$2-2016),1*(Számolótábla!$B9='Besorolás készítő'!$E$4:$E$143))</f>
        <v>107.4</v>
      </c>
      <c r="BB9" s="32">
        <f t="array" aca="1" ref="BB9" ca="1">SUMPRODUCT('140csop_indexek'!AZ$5:AZ$144,OFFSET('140csop_súlyok'!$E$5:$E$144,0,Számolótábla!BB$2-2016),1*(Számolótábla!$B9='Besorolás készítő'!$E$4:$E$143))/SUMPRODUCT(OFFSET('140csop_súlyok'!$E$5:$E$144,0,Számolótábla!BB$2-2016),1*(Számolótábla!$B9='Besorolás készítő'!$E$4:$E$143))</f>
        <v>102.1</v>
      </c>
      <c r="BC9" s="32">
        <f t="array" aca="1" ref="BC9" ca="1">SUMPRODUCT('140csop_indexek'!BA$5:BA$144,OFFSET('140csop_súlyok'!$E$5:$E$144,0,Számolótábla!BC$2-2016),1*(Számolótábla!$B9='Besorolás készítő'!$E$4:$E$143))/SUMPRODUCT(OFFSET('140csop_súlyok'!$E$5:$E$144,0,Számolótábla!BC$2-2016),1*(Számolótábla!$B9='Besorolás készítő'!$E$4:$E$143))</f>
        <v>102.1</v>
      </c>
      <c r="BD9" s="32">
        <f t="array" aca="1" ref="BD9" ca="1">SUMPRODUCT('140csop_indexek'!BB$5:BB$144,OFFSET('140csop_súlyok'!$E$5:$E$144,0,Számolótábla!BD$2-2016),1*(Számolótábla!$B9='Besorolás készítő'!$E$4:$E$143))/SUMPRODUCT(OFFSET('140csop_súlyok'!$E$5:$E$144,0,Számolótábla!BD$2-2016),1*(Számolótábla!$B9='Besorolás készítő'!$E$4:$E$143))</f>
        <v>103.3</v>
      </c>
      <c r="BE9" s="32">
        <f t="array" aca="1" ref="BE9" ca="1">SUMPRODUCT('140csop_indexek'!BC$5:BC$144,OFFSET('140csop_súlyok'!$E$5:$E$144,0,Számolótábla!BE$2-2016),1*(Számolótábla!$B9='Besorolás készítő'!$E$4:$E$143))/SUMPRODUCT(OFFSET('140csop_súlyok'!$E$5:$E$144,0,Számolótábla!BE$2-2016),1*(Számolótábla!$B9='Besorolás készítő'!$E$4:$E$143))</f>
        <v>105</v>
      </c>
      <c r="BF9" s="32">
        <f t="array" aca="1" ref="BF9" ca="1">SUMPRODUCT('140csop_indexek'!BD$5:BD$144,OFFSET('140csop_súlyok'!$E$5:$E$144,0,Számolótábla!BF$2-2016),1*(Számolótábla!$B9='Besorolás készítő'!$E$4:$E$143))/SUMPRODUCT(OFFSET('140csop_súlyok'!$E$5:$E$144,0,Számolótábla!BF$2-2016),1*(Számolótábla!$B9='Besorolás készítő'!$E$4:$E$143))</f>
        <v>105</v>
      </c>
      <c r="BG9" s="32">
        <f t="array" aca="1" ref="BG9" ca="1">SUMPRODUCT('140csop_indexek'!BE$5:BE$144,OFFSET('140csop_súlyok'!$E$5:$E$144,0,Számolótábla!BG$2-2016),1*(Számolótábla!$B9='Besorolás készítő'!$E$4:$E$143))/SUMPRODUCT(OFFSET('140csop_súlyok'!$E$5:$E$144,0,Számolótábla!BG$2-2016),1*(Számolótábla!$B9='Besorolás készítő'!$E$4:$E$143))</f>
        <v>105</v>
      </c>
      <c r="BH9" s="32">
        <f t="array" aca="1" ref="BH9" ca="1">SUMPRODUCT('140csop_indexek'!BF$5:BF$144,OFFSET('140csop_súlyok'!$E$5:$E$144,0,Számolótábla!BH$2-2016),1*(Számolótábla!$B9='Besorolás készítő'!$E$4:$E$143))/SUMPRODUCT(OFFSET('140csop_súlyok'!$E$5:$E$144,0,Számolótábla!BH$2-2016),1*(Számolótábla!$B9='Besorolás készítő'!$E$4:$E$143))</f>
        <v>107.8</v>
      </c>
      <c r="BI9" s="32">
        <f t="array" aca="1" ref="BI9" ca="1">SUMPRODUCT('140csop_indexek'!BG$5:BG$144,OFFSET('140csop_súlyok'!$E$5:$E$144,0,Számolótábla!BI$2-2016),1*(Számolótábla!$B9='Besorolás készítő'!$E$4:$E$143))/SUMPRODUCT(OFFSET('140csop_súlyok'!$E$5:$E$144,0,Számolótábla!BI$2-2016),1*(Számolótábla!$B9='Besorolás készítő'!$E$4:$E$143))</f>
        <v>108.2</v>
      </c>
      <c r="BJ9" s="32">
        <f t="array" aca="1" ref="BJ9" ca="1">SUMPRODUCT('140csop_indexek'!BH$5:BH$144,OFFSET('140csop_súlyok'!$E$5:$E$144,0,Számolótábla!BJ$2-2016),1*(Számolótábla!$B9='Besorolás készítő'!$E$4:$E$143))/SUMPRODUCT(OFFSET('140csop_súlyok'!$E$5:$E$144,0,Számolótábla!BJ$2-2016),1*(Számolótábla!$B9='Besorolás készítő'!$E$4:$E$143))</f>
        <v>109</v>
      </c>
      <c r="BK9" s="32">
        <f t="array" aca="1" ref="BK9" ca="1">SUMPRODUCT('140csop_indexek'!BI$5:BI$144,OFFSET('140csop_súlyok'!$E$5:$E$144,0,Számolótábla!BK$2-2016),1*(Számolótábla!$B9='Besorolás készítő'!$E$4:$E$143))/SUMPRODUCT(OFFSET('140csop_súlyok'!$E$5:$E$144,0,Számolótábla!BK$2-2016),1*(Számolótábla!$B9='Besorolás készítő'!$E$4:$E$143))</f>
        <v>110.90000000000002</v>
      </c>
      <c r="BL9" s="32">
        <f t="array" aca="1" ref="BL9" ca="1">SUMPRODUCT('140csop_indexek'!BJ$5:BJ$144,OFFSET('140csop_súlyok'!$E$5:$E$144,0,Számolótábla!BL$2-2016),1*(Számolótábla!$B9='Besorolás készítő'!$E$4:$E$143))/SUMPRODUCT(OFFSET('140csop_súlyok'!$E$5:$E$144,0,Számolótábla!BL$2-2016),1*(Számolótábla!$B9='Besorolás készítő'!$E$4:$E$143))</f>
        <v>110.90000000000002</v>
      </c>
      <c r="BM9" s="32">
        <f t="array" aca="1" ref="BM9" ca="1">SUMPRODUCT('140csop_indexek'!BK$5:BK$144,OFFSET('140csop_súlyok'!$E$5:$E$144,0,Számolótábla!BM$2-2016),1*(Számolótábla!$B9='Besorolás készítő'!$E$4:$E$143))/SUMPRODUCT(OFFSET('140csop_súlyok'!$E$5:$E$144,0,Számolótábla!BM$2-2016),1*(Számolótábla!$B9='Besorolás készítő'!$E$4:$E$143))</f>
        <v>112.30000000000001</v>
      </c>
      <c r="BN9" s="32">
        <f t="array" aca="1" ref="BN9" ca="1">SUMPRODUCT('140csop_indexek'!BL$5:BL$144,OFFSET('140csop_súlyok'!$E$5:$E$144,0,Számolótábla!BN$2-2016),1*(Számolótábla!$B9='Besorolás készítő'!$E$4:$E$143))/SUMPRODUCT(OFFSET('140csop_súlyok'!$E$5:$E$144,0,Számolótábla!BN$2-2016),1*(Számolótábla!$B9='Besorolás készítő'!$E$4:$E$143))</f>
        <v>101.2</v>
      </c>
      <c r="BO9" s="32">
        <f t="array" aca="1" ref="BO9" ca="1">SUMPRODUCT('140csop_indexek'!BM$5:BM$144,OFFSET('140csop_súlyok'!$E$5:$E$144,0,Számolótábla!BO$2-2016),1*(Számolótábla!$B9='Besorolás készítő'!$E$4:$E$143))/SUMPRODUCT(OFFSET('140csop_súlyok'!$E$5:$E$144,0,Számolótábla!BO$2-2016),1*(Számolótábla!$B9='Besorolás készítő'!$E$4:$E$143))</f>
        <v>101.2</v>
      </c>
      <c r="BP9" s="32">
        <f t="array" aca="1" ref="BP9" ca="1">SUMPRODUCT('140csop_indexek'!BN$5:BN$144,OFFSET('140csop_súlyok'!$E$5:$E$144,0,Számolótábla!BP$2-2016),1*(Számolótábla!$B9='Besorolás készítő'!$E$4:$E$143))/SUMPRODUCT(OFFSET('140csop_súlyok'!$E$5:$E$144,0,Számolótábla!BP$2-2016),1*(Számolótábla!$B9='Besorolás készítő'!$E$4:$E$143))</f>
        <v>102.40000000000002</v>
      </c>
      <c r="BQ9" s="32">
        <f t="array" aca="1" ref="BQ9" ca="1">SUMPRODUCT('140csop_indexek'!BO$5:BO$144,OFFSET('140csop_súlyok'!$E$5:$E$144,0,Számolótábla!BQ$2-2016),1*(Számolótábla!$B9='Besorolás készítő'!$E$4:$E$143))/SUMPRODUCT(OFFSET('140csop_súlyok'!$E$5:$E$144,0,Számolótábla!BQ$2-2016),1*(Számolótábla!$B9='Besorolás készítő'!$E$4:$E$143))</f>
        <v>103.9</v>
      </c>
      <c r="BR9" s="32">
        <f t="array" aca="1" ref="BR9" ca="1">SUMPRODUCT('140csop_indexek'!BP$5:BP$144,OFFSET('140csop_súlyok'!$E$5:$E$144,0,Számolótábla!BR$2-2016),1*(Számolótábla!$B9='Besorolás készítő'!$E$4:$E$143))/SUMPRODUCT(OFFSET('140csop_súlyok'!$E$5:$E$144,0,Számolótábla!BR$2-2016),1*(Számolótábla!$B9='Besorolás készítő'!$E$4:$E$143))</f>
        <v>103.9</v>
      </c>
      <c r="BS9" s="32">
        <f t="array" aca="1" ref="BS9" ca="1">SUMPRODUCT('140csop_indexek'!BQ$5:BQ$144,OFFSET('140csop_súlyok'!$E$5:$E$144,0,Számolótábla!BS$2-2016),1*(Számolótábla!$B9='Besorolás készítő'!$E$4:$E$143))/SUMPRODUCT(OFFSET('140csop_súlyok'!$E$5:$E$144,0,Számolótábla!BS$2-2016),1*(Számolótábla!$B9='Besorolás készítő'!$E$4:$E$143))</f>
        <v>103.9</v>
      </c>
    </row>
    <row r="10" spans="1:77" s="32" customFormat="1" x14ac:dyDescent="0.25">
      <c r="A10" s="33">
        <v>7</v>
      </c>
      <c r="B10">
        <f>INDEX('Besorolás készítő'!I:I,MATCH(Számolótábla!$A10,'Besorolás készítő'!$M:$M,0))</f>
        <v>3</v>
      </c>
      <c r="C10" t="str">
        <f>INDEX('Besorolás készítő'!J:J,MATCH(Számolótábla!$A10,'Besorolás készítő'!$M:$M,0))</f>
        <v>Nem felsorolt élelmiszer</v>
      </c>
      <c r="D10" t="str">
        <f>INDEX('Besorolás készítő'!L:L,MATCH(Számolótábla!$A10,'Besorolás készítő'!$M:$M,0))</f>
        <v>Havi</v>
      </c>
      <c r="E10" t="e">
        <f>#REF!*12</f>
        <v>#REF!</v>
      </c>
      <c r="F10" s="32">
        <f t="array" aca="1" ref="F10" ca="1">SUMPRODUCT('140csop_indexek'!D$5:D$144,OFFSET('140csop_súlyok'!$E$5:$E$144,0,Számolótábla!F$2-2016),1*(Számolótábla!$B10='Besorolás készítő'!$E$4:$E$143))/SUMPRODUCT(OFFSET('140csop_súlyok'!$E$5:$E$144,0,Számolótábla!F$2-2016),1*(Számolótábla!$B10='Besorolás készítő'!$E$4:$E$143))</f>
        <v>101.06928200129954</v>
      </c>
      <c r="G10" s="32">
        <f t="array" aca="1" ref="G10" ca="1">SUMPRODUCT('140csop_indexek'!E$5:E$144,OFFSET('140csop_súlyok'!$E$5:$E$144,0,Számolótábla!G$2-2016),1*(Számolótábla!$B10='Besorolás készítő'!$E$4:$E$143))/SUMPRODUCT(OFFSET('140csop_súlyok'!$E$5:$E$144,0,Számolótábla!G$2-2016),1*(Számolótábla!$B10='Besorolás készítő'!$E$4:$E$143))</f>
        <v>100.8554580896686</v>
      </c>
      <c r="H10" s="32">
        <f t="array" aca="1" ref="H10" ca="1">SUMPRODUCT('140csop_indexek'!F$5:F$144,OFFSET('140csop_súlyok'!$E$5:$E$144,0,Számolótábla!H$2-2016),1*(Számolótábla!$B10='Besorolás készítő'!$E$4:$E$143))/SUMPRODUCT(OFFSET('140csop_súlyok'!$E$5:$E$144,0,Számolótábla!H$2-2016),1*(Számolótábla!$B10='Besorolás készítő'!$E$4:$E$143))</f>
        <v>100.89145549057829</v>
      </c>
      <c r="I10" s="32">
        <f t="array" aca="1" ref="I10" ca="1">SUMPRODUCT('140csop_indexek'!G$5:G$144,OFFSET('140csop_súlyok'!$E$5:$E$144,0,Számolótábla!I$2-2016),1*(Számolótábla!$B10='Besorolás készítő'!$E$4:$E$143))/SUMPRODUCT(OFFSET('140csop_súlyok'!$E$5:$E$144,0,Számolótábla!I$2-2016),1*(Számolótábla!$B10='Besorolás készítő'!$E$4:$E$143))</f>
        <v>100.85138076673164</v>
      </c>
      <c r="J10" s="32">
        <f t="array" aca="1" ref="J10" ca="1">SUMPRODUCT('140csop_indexek'!H$5:H$144,OFFSET('140csop_súlyok'!$E$5:$E$144,0,Számolótábla!J$2-2016),1*(Számolótábla!$B10='Besorolás készítő'!$E$4:$E$143))/SUMPRODUCT(OFFSET('140csop_súlyok'!$E$5:$E$144,0,Számolótábla!J$2-2016),1*(Számolótábla!$B10='Besorolás készítő'!$E$4:$E$143))</f>
        <v>101.63372319688106</v>
      </c>
      <c r="K10" s="32">
        <f t="array" aca="1" ref="K10" ca="1">SUMPRODUCT('140csop_indexek'!I$5:I$144,OFFSET('140csop_súlyok'!$E$5:$E$144,0,Számolótábla!K$2-2016),1*(Számolótábla!$B10='Besorolás készítő'!$E$4:$E$143))/SUMPRODUCT(OFFSET('140csop_súlyok'!$E$5:$E$144,0,Számolótábla!K$2-2016),1*(Számolótábla!$B10='Besorolás készítő'!$E$4:$E$143))</f>
        <v>101.57899610136451</v>
      </c>
      <c r="L10" s="32">
        <f t="array" aca="1" ref="L10" ca="1">SUMPRODUCT('140csop_indexek'!J$5:J$144,OFFSET('140csop_súlyok'!$E$5:$E$144,0,Számolótábla!L$2-2016),1*(Számolótábla!$B10='Besorolás készítő'!$E$4:$E$143))/SUMPRODUCT(OFFSET('140csop_súlyok'!$E$5:$E$144,0,Számolótábla!L$2-2016),1*(Számolótábla!$B10='Besorolás készítő'!$E$4:$E$143))</f>
        <v>101.48408057179986</v>
      </c>
      <c r="M10" s="32">
        <f t="array" aca="1" ref="M10" ca="1">SUMPRODUCT('140csop_indexek'!K$5:K$144,OFFSET('140csop_súlyok'!$E$5:$E$144,0,Számolótábla!M$2-2016),1*(Számolótábla!$B10='Besorolás készítő'!$E$4:$E$143))/SUMPRODUCT(OFFSET('140csop_súlyok'!$E$5:$E$144,0,Számolótábla!M$2-2016),1*(Számolótábla!$B10='Besorolás készítő'!$E$4:$E$143))</f>
        <v>101.65638401559451</v>
      </c>
      <c r="N10" s="32">
        <f t="array" aca="1" ref="N10" ca="1">SUMPRODUCT('140csop_indexek'!L$5:L$144,OFFSET('140csop_súlyok'!$E$5:$E$144,0,Számolótábla!N$2-2016),1*(Számolótábla!$B10='Besorolás készítő'!$E$4:$E$143))/SUMPRODUCT(OFFSET('140csop_súlyok'!$E$5:$E$144,0,Számolótábla!N$2-2016),1*(Számolótábla!$B10='Besorolás készítő'!$E$4:$E$143))</f>
        <v>101.61148473034436</v>
      </c>
      <c r="O10" s="32">
        <f t="array" aca="1" ref="O10" ca="1">SUMPRODUCT('140csop_indexek'!M$5:M$144,OFFSET('140csop_súlyok'!$E$5:$E$144,0,Számolótábla!O$2-2016),1*(Számolótábla!$B10='Besorolás készítő'!$E$4:$E$143))/SUMPRODUCT(OFFSET('140csop_súlyok'!$E$5:$E$144,0,Számolótábla!O$2-2016),1*(Számolótábla!$B10='Besorolás készítő'!$E$4:$E$143))</f>
        <v>102.52006172839504</v>
      </c>
      <c r="P10" s="32">
        <f t="array" aca="1" ref="P10" ca="1">SUMPRODUCT('140csop_indexek'!N$5:N$144,OFFSET('140csop_súlyok'!$E$5:$E$144,0,Számolótábla!P$2-2016),1*(Számolótábla!$B10='Besorolás készítő'!$E$4:$E$143))/SUMPRODUCT(OFFSET('140csop_súlyok'!$E$5:$E$144,0,Számolótábla!P$2-2016),1*(Számolótábla!$B10='Besorolás készítő'!$E$4:$E$143))</f>
        <v>102.72711176088369</v>
      </c>
      <c r="Q10" s="32">
        <f t="array" aca="1" ref="Q10" ca="1">SUMPRODUCT('140csop_indexek'!O$5:O$144,OFFSET('140csop_súlyok'!$E$5:$E$144,0,Számolótábla!Q$2-2016),1*(Számolótábla!$B10='Besorolás készítő'!$E$4:$E$143))/SUMPRODUCT(OFFSET('140csop_súlyok'!$E$5:$E$144,0,Számolótábla!Q$2-2016),1*(Számolótábla!$B10='Besorolás készítő'!$E$4:$E$143))</f>
        <v>102.13663092917479</v>
      </c>
      <c r="R10" s="32">
        <f t="array" aca="1" ref="R10" ca="1">SUMPRODUCT('140csop_indexek'!P$5:P$144,OFFSET('140csop_súlyok'!$E$5:$E$144,0,Számolótábla!R$2-2016),1*(Számolótábla!$B10='Besorolás készítő'!$E$4:$E$143))/SUMPRODUCT(OFFSET('140csop_súlyok'!$E$5:$E$144,0,Számolótábla!R$2-2016),1*(Számolótábla!$B10='Besorolás készítő'!$E$4:$E$143))</f>
        <v>101.6007146260124</v>
      </c>
      <c r="S10" s="32">
        <f t="array" aca="1" ref="S10" ca="1">SUMPRODUCT('140csop_indexek'!Q$5:Q$144,OFFSET('140csop_súlyok'!$E$5:$E$144,0,Számolótábla!S$2-2016),1*(Számolótábla!$B10='Besorolás készítő'!$E$4:$E$143))/SUMPRODUCT(OFFSET('140csop_súlyok'!$E$5:$E$144,0,Számolótábla!S$2-2016),1*(Számolótábla!$B10='Besorolás készítő'!$E$4:$E$143))</f>
        <v>101.71667460695569</v>
      </c>
      <c r="T10" s="32">
        <f t="array" aca="1" ref="T10" ca="1">SUMPRODUCT('140csop_indexek'!R$5:R$144,OFFSET('140csop_súlyok'!$E$5:$E$144,0,Számolótábla!T$2-2016),1*(Számolótábla!$B10='Besorolás készítő'!$E$4:$E$143))/SUMPRODUCT(OFFSET('140csop_súlyok'!$E$5:$E$144,0,Számolótábla!T$2-2016),1*(Számolótábla!$B10='Besorolás készítő'!$E$4:$E$143))</f>
        <v>101.46714308400826</v>
      </c>
      <c r="U10" s="32">
        <f t="array" aca="1" ref="U10" ca="1">SUMPRODUCT('140csop_indexek'!S$5:S$144,OFFSET('140csop_súlyok'!$E$5:$E$144,0,Számolótábla!U$2-2016),1*(Számolótábla!$B10='Besorolás készítő'!$E$4:$E$143))/SUMPRODUCT(OFFSET('140csop_súlyok'!$E$5:$E$144,0,Számolótábla!U$2-2016),1*(Számolótábla!$B10='Besorolás készítő'!$E$4:$E$143))</f>
        <v>102.24182944259169</v>
      </c>
      <c r="V10" s="32">
        <f t="array" aca="1" ref="V10" ca="1">SUMPRODUCT('140csop_indexek'!T$5:T$144,OFFSET('140csop_súlyok'!$E$5:$E$144,0,Számolótábla!V$2-2016),1*(Számolótábla!$B10='Besorolás készítő'!$E$4:$E$143))/SUMPRODUCT(OFFSET('140csop_súlyok'!$E$5:$E$144,0,Számolótábla!V$2-2016),1*(Számolótábla!$B10='Besorolás készítő'!$E$4:$E$143))</f>
        <v>102.21942194695886</v>
      </c>
      <c r="W10" s="32">
        <f t="array" aca="1" ref="W10" ca="1">SUMPRODUCT('140csop_indexek'!U$5:U$144,OFFSET('140csop_súlyok'!$E$5:$E$144,0,Számolótábla!W$2-2016),1*(Számolótábla!$B10='Besorolás készítő'!$E$4:$E$143))/SUMPRODUCT(OFFSET('140csop_súlyok'!$E$5:$E$144,0,Számolótábla!W$2-2016),1*(Számolótábla!$B10='Besorolás készítő'!$E$4:$E$143))</f>
        <v>102.33411148165793</v>
      </c>
      <c r="X10" s="32">
        <f t="array" aca="1" ref="X10" ca="1">SUMPRODUCT('140csop_indexek'!V$5:V$144,OFFSET('140csop_súlyok'!$E$5:$E$144,0,Számolótábla!X$2-2016),1*(Számolótábla!$B10='Besorolás készítő'!$E$4:$E$143))/SUMPRODUCT(OFFSET('140csop_súlyok'!$E$5:$E$144,0,Számolótábla!X$2-2016),1*(Számolótábla!$B10='Besorolás készítő'!$E$4:$E$143))</f>
        <v>102.70735270763855</v>
      </c>
      <c r="Y10" s="32">
        <f t="array" aca="1" ref="Y10" ca="1">SUMPRODUCT('140csop_indexek'!W$5:W$144,OFFSET('140csop_súlyok'!$E$5:$E$144,0,Számolótábla!Y$2-2016),1*(Számolótábla!$B10='Besorolás készítő'!$E$4:$E$143))/SUMPRODUCT(OFFSET('140csop_súlyok'!$E$5:$E$144,0,Számolótábla!Y$2-2016),1*(Számolótábla!$B10='Besorolás készítő'!$E$4:$E$143))</f>
        <v>102.95334286168016</v>
      </c>
      <c r="Z10" s="32">
        <f t="array" aca="1" ref="Z10" ca="1">SUMPRODUCT('140csop_indexek'!X$5:X$144,OFFSET('140csop_súlyok'!$E$5:$E$144,0,Számolótábla!Z$2-2016),1*(Számolótábla!$B10='Besorolás készítő'!$E$4:$E$143))/SUMPRODUCT(OFFSET('140csop_súlyok'!$E$5:$E$144,0,Számolótábla!Z$2-2016),1*(Számolótábla!$B10='Besorolás készítő'!$E$4:$E$143))</f>
        <v>102.65548673971732</v>
      </c>
      <c r="AA10" s="32">
        <f t="array" aca="1" ref="AA10" ca="1">SUMPRODUCT('140csop_indexek'!Y$5:Y$144,OFFSET('140csop_súlyok'!$E$5:$E$144,0,Számolótábla!AA$2-2016),1*(Számolótábla!$B10='Besorolás készítő'!$E$4:$E$143))/SUMPRODUCT(OFFSET('140csop_súlyok'!$E$5:$E$144,0,Számolótábla!AA$2-2016),1*(Számolótábla!$B10='Besorolás készítő'!$E$4:$E$143))</f>
        <v>103.02186755597903</v>
      </c>
      <c r="AB10" s="32">
        <f t="array" aca="1" ref="AB10" ca="1">SUMPRODUCT('140csop_indexek'!Z$5:Z$144,OFFSET('140csop_súlyok'!$E$5:$E$144,0,Számolótábla!AB$2-2016),1*(Számolótábla!$B10='Besorolás készítő'!$E$4:$E$143))/SUMPRODUCT(OFFSET('140csop_súlyok'!$E$5:$E$144,0,Számolótábla!AB$2-2016),1*(Számolótábla!$B10='Besorolás készítő'!$E$4:$E$143))</f>
        <v>103.21429252024774</v>
      </c>
      <c r="AC10" s="32">
        <f t="array" aca="1" ref="AC10" ca="1">SUMPRODUCT('140csop_indexek'!AA$5:AA$144,OFFSET('140csop_súlyok'!$E$5:$E$144,0,Számolótábla!AC$2-2016),1*(Számolótábla!$B10='Besorolás készítő'!$E$4:$E$143))/SUMPRODUCT(OFFSET('140csop_súlyok'!$E$5:$E$144,0,Számolótábla!AC$2-2016),1*(Számolótábla!$B10='Besorolás készítő'!$E$4:$E$143))</f>
        <v>101.91724630776558</v>
      </c>
      <c r="AD10" s="32">
        <f t="array" aca="1" ref="AD10" ca="1">SUMPRODUCT('140csop_indexek'!AB$5:AB$144,OFFSET('140csop_súlyok'!$E$5:$E$144,0,Számolótábla!AD$2-2016),1*(Számolótábla!$B10='Besorolás készítő'!$E$4:$E$143))/SUMPRODUCT(OFFSET('140csop_súlyok'!$E$5:$E$144,0,Számolótábla!AD$2-2016),1*(Számolótábla!$B10='Besorolás készítő'!$E$4:$E$143))</f>
        <v>101.64589159465831</v>
      </c>
      <c r="AE10" s="32">
        <f t="array" aca="1" ref="AE10" ca="1">SUMPRODUCT('140csop_indexek'!AC$5:AC$144,OFFSET('140csop_súlyok'!$E$5:$E$144,0,Számolótábla!AE$2-2016),1*(Számolótábla!$B10='Besorolás készítő'!$E$4:$E$143))/SUMPRODUCT(OFFSET('140csop_súlyok'!$E$5:$E$144,0,Számolótábla!AE$2-2016),1*(Számolótábla!$B10='Besorolás készítő'!$E$4:$E$143))</f>
        <v>102.30513747054206</v>
      </c>
      <c r="AF10" s="32">
        <f t="array" aca="1" ref="AF10" ca="1">SUMPRODUCT('140csop_indexek'!AD$5:AD$144,OFFSET('140csop_súlyok'!$E$5:$E$144,0,Számolótábla!AF$2-2016),1*(Számolótábla!$B10='Besorolás készítő'!$E$4:$E$143))/SUMPRODUCT(OFFSET('140csop_súlyok'!$E$5:$E$144,0,Számolótábla!AF$2-2016),1*(Számolótábla!$B10='Besorolás készítő'!$E$4:$E$143))</f>
        <v>102.12460329929306</v>
      </c>
      <c r="AG10" s="32">
        <f t="array" aca="1" ref="AG10" ca="1">SUMPRODUCT('140csop_indexek'!AE$5:AE$144,OFFSET('140csop_súlyok'!$E$5:$E$144,0,Számolótábla!AG$2-2016),1*(Számolótábla!$B10='Besorolás készítő'!$E$4:$E$143))/SUMPRODUCT(OFFSET('140csop_súlyok'!$E$5:$E$144,0,Számolótábla!AG$2-2016),1*(Számolótábla!$B10='Besorolás készítő'!$E$4:$E$143))</f>
        <v>102.67786331500395</v>
      </c>
      <c r="AH10" s="32">
        <f t="array" aca="1" ref="AH10" ca="1">SUMPRODUCT('140csop_indexek'!AF$5:AF$144,OFFSET('140csop_súlyok'!$E$5:$E$144,0,Számolótábla!AH$2-2016),1*(Számolótábla!$B10='Besorolás készítő'!$E$4:$E$143))/SUMPRODUCT(OFFSET('140csop_súlyok'!$E$5:$E$144,0,Számolótábla!AH$2-2016),1*(Számolótábla!$B10='Besorolás készítő'!$E$4:$E$143))</f>
        <v>102.65544383346428</v>
      </c>
      <c r="AI10" s="32">
        <f t="array" aca="1" ref="AI10" ca="1">SUMPRODUCT('140csop_indexek'!AG$5:AG$144,OFFSET('140csop_súlyok'!$E$5:$E$144,0,Számolótábla!AI$2-2016),1*(Számolótábla!$B10='Besorolás készítő'!$E$4:$E$143))/SUMPRODUCT(OFFSET('140csop_súlyok'!$E$5:$E$144,0,Számolótábla!AI$2-2016),1*(Számolótábla!$B10='Besorolás készítő'!$E$4:$E$143))</f>
        <v>103.1171091908877</v>
      </c>
      <c r="AJ10" s="32">
        <f t="array" aca="1" ref="AJ10" ca="1">SUMPRODUCT('140csop_indexek'!AH$5:AH$144,OFFSET('140csop_súlyok'!$E$5:$E$144,0,Számolótábla!AJ$2-2016),1*(Számolótábla!$B10='Besorolás készítő'!$E$4:$E$143))/SUMPRODUCT(OFFSET('140csop_súlyok'!$E$5:$E$144,0,Számolótábla!AJ$2-2016),1*(Számolótábla!$B10='Besorolás készítő'!$E$4:$E$143))</f>
        <v>103.29770620581306</v>
      </c>
      <c r="AK10" s="32">
        <f t="array" aca="1" ref="AK10" ca="1">SUMPRODUCT('140csop_indexek'!AI$5:AI$144,OFFSET('140csop_súlyok'!$E$5:$E$144,0,Számolótábla!AK$2-2016),1*(Számolótábla!$B10='Besorolás készítő'!$E$4:$E$143))/SUMPRODUCT(OFFSET('140csop_súlyok'!$E$5:$E$144,0,Számolótábla!AK$2-2016),1*(Számolótábla!$B10='Besorolás készítő'!$E$4:$E$143))</f>
        <v>103.56092694422627</v>
      </c>
      <c r="AL10" s="32">
        <f t="array" aca="1" ref="AL10" ca="1">SUMPRODUCT('140csop_indexek'!AJ$5:AJ$144,OFFSET('140csop_súlyok'!$E$5:$E$144,0,Számolótábla!AL$2-2016),1*(Számolótábla!$B10='Besorolás készítő'!$E$4:$E$143))/SUMPRODUCT(OFFSET('140csop_súlyok'!$E$5:$E$144,0,Számolótábla!AL$2-2016),1*(Számolótábla!$B10='Besorolás készítő'!$E$4:$E$143))</f>
        <v>103.21591516103695</v>
      </c>
      <c r="AM10" s="32">
        <f t="array" aca="1" ref="AM10" ca="1">SUMPRODUCT('140csop_indexek'!AK$5:AK$144,OFFSET('140csop_súlyok'!$E$5:$E$144,0,Számolótábla!AM$2-2016),1*(Számolótábla!$B10='Besorolás készítő'!$E$4:$E$143))/SUMPRODUCT(OFFSET('140csop_súlyok'!$E$5:$E$144,0,Számolótábla!AM$2-2016),1*(Számolótábla!$B10='Besorolás készítő'!$E$4:$E$143))</f>
        <v>102.70075412411629</v>
      </c>
      <c r="AN10" s="32">
        <f t="array" aca="1" ref="AN10" ca="1">SUMPRODUCT('140csop_indexek'!AL$5:AL$144,OFFSET('140csop_súlyok'!$E$5:$E$144,0,Számolótábla!AN$2-2016),1*(Számolótábla!$B10='Besorolás készítő'!$E$4:$E$143))/SUMPRODUCT(OFFSET('140csop_súlyok'!$E$5:$E$144,0,Számolótábla!AN$2-2016),1*(Számolótábla!$B10='Besorolás készítő'!$E$4:$E$143))</f>
        <v>102.60301649646507</v>
      </c>
      <c r="AO10" s="32">
        <f t="array" aca="1" ref="AO10" ca="1">SUMPRODUCT('140csop_indexek'!AM$5:AM$144,OFFSET('140csop_súlyok'!$E$5:$E$144,0,Számolótábla!AO$2-2016),1*(Számolótábla!$B10='Besorolás készítő'!$E$4:$E$143))/SUMPRODUCT(OFFSET('140csop_súlyok'!$E$5:$E$144,0,Számolótábla!AO$2-2016),1*(Számolótábla!$B10='Besorolás készítő'!$E$4:$E$143))</f>
        <v>101.83434406912805</v>
      </c>
      <c r="AP10" s="32">
        <f t="array" aca="1" ref="AP10" ca="1">SUMPRODUCT('140csop_indexek'!AN$5:AN$144,OFFSET('140csop_súlyok'!$E$5:$E$144,0,Számolótábla!AP$2-2016),1*(Számolótábla!$B10='Besorolás készítő'!$E$4:$E$143))/SUMPRODUCT(OFFSET('140csop_súlyok'!$E$5:$E$144,0,Számolótábla!AP$2-2016),1*(Számolótábla!$B10='Besorolás készítő'!$E$4:$E$143))</f>
        <v>101.72004552105351</v>
      </c>
      <c r="AQ10" s="32">
        <f t="array" aca="1" ref="AQ10" ca="1">SUMPRODUCT('140csop_indexek'!AO$5:AO$144,OFFSET('140csop_súlyok'!$E$5:$E$144,0,Számolótábla!AQ$2-2016),1*(Számolótábla!$B10='Besorolás készítő'!$E$4:$E$143))/SUMPRODUCT(OFFSET('140csop_súlyok'!$E$5:$E$144,0,Számolótábla!AQ$2-2016),1*(Számolótábla!$B10='Besorolás készítő'!$E$4:$E$143))</f>
        <v>101.61432287432939</v>
      </c>
      <c r="AR10" s="32">
        <f t="array" aca="1" ref="AR10" ca="1">SUMPRODUCT('140csop_indexek'!AP$5:AP$144,OFFSET('140csop_súlyok'!$E$5:$E$144,0,Számolótábla!AR$2-2016),1*(Számolótábla!$B10='Besorolás készítő'!$E$4:$E$143))/SUMPRODUCT(OFFSET('140csop_súlyok'!$E$5:$E$144,0,Számolótábla!AR$2-2016),1*(Számolótábla!$B10='Besorolás készítő'!$E$4:$E$143))</f>
        <v>100.90152820679563</v>
      </c>
      <c r="AS10" s="32">
        <f t="array" aca="1" ref="AS10" ca="1">SUMPRODUCT('140csop_indexek'!AQ$5:AQ$144,OFFSET('140csop_súlyok'!$E$5:$E$144,0,Számolótábla!AS$2-2016),1*(Számolótábla!$B10='Besorolás készítő'!$E$4:$E$143))/SUMPRODUCT(OFFSET('140csop_súlyok'!$E$5:$E$144,0,Számolótábla!AS$2-2016),1*(Számolótábla!$B10='Besorolás készítő'!$E$4:$E$143))</f>
        <v>101.66772882458137</v>
      </c>
      <c r="AT10" s="32">
        <f t="array" aca="1" ref="AT10" ca="1">SUMPRODUCT('140csop_indexek'!AR$5:AR$144,OFFSET('140csop_súlyok'!$E$5:$E$144,0,Számolótábla!AT$2-2016),1*(Számolótábla!$B10='Besorolás készítő'!$E$4:$E$143))/SUMPRODUCT(OFFSET('140csop_súlyok'!$E$5:$E$144,0,Számolótábla!AT$2-2016),1*(Számolótábla!$B10='Besorolás készítő'!$E$4:$E$143))</f>
        <v>101.67202080962446</v>
      </c>
      <c r="AU10" s="32">
        <f t="array" aca="1" ref="AU10" ca="1">SUMPRODUCT('140csop_indexek'!AS$5:AS$144,OFFSET('140csop_súlyok'!$E$5:$E$144,0,Számolótábla!AU$2-2016),1*(Számolótábla!$B10='Besorolás készítő'!$E$4:$E$143))/SUMPRODUCT(OFFSET('140csop_súlyok'!$E$5:$E$144,0,Számolótábla!AU$2-2016),1*(Számolótábla!$B10='Besorolás készítő'!$E$4:$E$143))</f>
        <v>101.66876930580393</v>
      </c>
      <c r="AV10" s="32">
        <f t="array" aca="1" ref="AV10" ca="1">SUMPRODUCT('140csop_indexek'!AT$5:AT$144,OFFSET('140csop_súlyok'!$E$5:$E$144,0,Számolótábla!AV$2-2016),1*(Számolótábla!$B10='Besorolás készítő'!$E$4:$E$143))/SUMPRODUCT(OFFSET('140csop_súlyok'!$E$5:$E$144,0,Számolótábla!AV$2-2016),1*(Számolótábla!$B10='Besorolás készítő'!$E$4:$E$143))</f>
        <v>102.10230856771258</v>
      </c>
      <c r="AW10" s="32">
        <f t="array" aca="1" ref="AW10" ca="1">SUMPRODUCT('140csop_indexek'!AU$5:AU$144,OFFSET('140csop_súlyok'!$E$5:$E$144,0,Számolótábla!AW$2-2016),1*(Számolótábla!$B10='Besorolás készítő'!$E$4:$E$143))/SUMPRODUCT(OFFSET('140csop_súlyok'!$E$5:$E$144,0,Számolótábla!AW$2-2016),1*(Számolótábla!$B10='Besorolás készítő'!$E$4:$E$143))</f>
        <v>101.88065355226793</v>
      </c>
      <c r="AX10" s="32">
        <f t="array" aca="1" ref="AX10" ca="1">SUMPRODUCT('140csop_indexek'!AV$5:AV$144,OFFSET('140csop_súlyok'!$E$5:$E$144,0,Számolótábla!AX$2-2016),1*(Számolótábla!$B10='Besorolás készítő'!$E$4:$E$143))/SUMPRODUCT(OFFSET('140csop_súlyok'!$E$5:$E$144,0,Számolótábla!AX$2-2016),1*(Számolótábla!$B10='Besorolás készítő'!$E$4:$E$143))</f>
        <v>101.61266460738092</v>
      </c>
      <c r="AY10" s="32">
        <f t="array" aca="1" ref="AY10" ca="1">SUMPRODUCT('140csop_indexek'!AW$5:AW$144,OFFSET('140csop_súlyok'!$E$5:$E$144,0,Számolótábla!AY$2-2016),1*(Számolótábla!$B10='Besorolás készítő'!$E$4:$E$143))/SUMPRODUCT(OFFSET('140csop_súlyok'!$E$5:$E$144,0,Számolótábla!AY$2-2016),1*(Számolótábla!$B10='Besorolás készítő'!$E$4:$E$143))</f>
        <v>101.87497967810113</v>
      </c>
      <c r="AZ10" s="32">
        <f t="array" aca="1" ref="AZ10" ca="1">SUMPRODUCT('140csop_indexek'!AX$5:AX$144,OFFSET('140csop_súlyok'!$E$5:$E$144,0,Számolótábla!AZ$2-2016),1*(Számolótábla!$B10='Besorolás készítő'!$E$4:$E$143))/SUMPRODUCT(OFFSET('140csop_súlyok'!$E$5:$E$144,0,Számolótábla!AZ$2-2016),1*(Számolótábla!$B10='Besorolás készítő'!$E$4:$E$143))</f>
        <v>102.03986343683954</v>
      </c>
      <c r="BA10" s="32">
        <f t="array" aca="1" ref="BA10" ca="1">SUMPRODUCT('140csop_indexek'!AY$5:AY$144,OFFSET('140csop_súlyok'!$E$5:$E$144,0,Számolótábla!BA$2-2016),1*(Számolótábla!$B10='Besorolás készítő'!$E$4:$E$143))/SUMPRODUCT(OFFSET('140csop_súlyok'!$E$5:$E$144,0,Számolótábla!BA$2-2016),1*(Számolótábla!$B10='Besorolás készítő'!$E$4:$E$143))</f>
        <v>101.76218501056739</v>
      </c>
      <c r="BB10" s="32">
        <f t="array" aca="1" ref="BB10" ca="1">SUMPRODUCT('140csop_indexek'!AZ$5:AZ$144,OFFSET('140csop_súlyok'!$E$5:$E$144,0,Számolótábla!BB$2-2016),1*(Számolótábla!$B10='Besorolás készítő'!$E$4:$E$143))/SUMPRODUCT(OFFSET('140csop_súlyok'!$E$5:$E$144,0,Számolótábla!BB$2-2016),1*(Számolótábla!$B10='Besorolás készítő'!$E$4:$E$143))</f>
        <v>102.31801232665639</v>
      </c>
      <c r="BC10" s="32">
        <f t="array" aca="1" ref="BC10" ca="1">SUMPRODUCT('140csop_indexek'!BA$5:BA$144,OFFSET('140csop_súlyok'!$E$5:$E$144,0,Számolótábla!BC$2-2016),1*(Számolótábla!$B10='Besorolás készítő'!$E$4:$E$143))/SUMPRODUCT(OFFSET('140csop_súlyok'!$E$5:$E$144,0,Számolótábla!BC$2-2016),1*(Számolótábla!$B10='Besorolás készítő'!$E$4:$E$143))</f>
        <v>103.41009244992294</v>
      </c>
      <c r="BD10" s="32">
        <f t="array" aca="1" ref="BD10" ca="1">SUMPRODUCT('140csop_indexek'!BB$5:BB$144,OFFSET('140csop_súlyok'!$E$5:$E$144,0,Számolótábla!BD$2-2016),1*(Számolótábla!$B10='Besorolás készítő'!$E$4:$E$143))/SUMPRODUCT(OFFSET('140csop_súlyok'!$E$5:$E$144,0,Számolótábla!BD$2-2016),1*(Számolótábla!$B10='Besorolás készítő'!$E$4:$E$143))</f>
        <v>102.78973805855162</v>
      </c>
      <c r="BE10" s="32">
        <f t="array" aca="1" ref="BE10" ca="1">SUMPRODUCT('140csop_indexek'!BC$5:BC$144,OFFSET('140csop_súlyok'!$E$5:$E$144,0,Számolótábla!BE$2-2016),1*(Számolótábla!$B10='Besorolás készítő'!$E$4:$E$143))/SUMPRODUCT(OFFSET('140csop_súlyok'!$E$5:$E$144,0,Számolótábla!BE$2-2016),1*(Számolótábla!$B10='Besorolás készítő'!$E$4:$E$143))</f>
        <v>102.23697996918337</v>
      </c>
      <c r="BF10" s="32">
        <f t="array" aca="1" ref="BF10" ca="1">SUMPRODUCT('140csop_indexek'!BD$5:BD$144,OFFSET('140csop_súlyok'!$E$5:$E$144,0,Számolótábla!BF$2-2016),1*(Számolótábla!$B10='Besorolás készítő'!$E$4:$E$143))/SUMPRODUCT(OFFSET('140csop_súlyok'!$E$5:$E$144,0,Számolótábla!BF$2-2016),1*(Számolótábla!$B10='Besorolás készítő'!$E$4:$E$143))</f>
        <v>103.02224961479199</v>
      </c>
      <c r="BG10" s="32">
        <f t="array" aca="1" ref="BG10" ca="1">SUMPRODUCT('140csop_indexek'!BE$5:BE$144,OFFSET('140csop_súlyok'!$E$5:$E$144,0,Számolótábla!BG$2-2016),1*(Számolótábla!$B10='Besorolás készítő'!$E$4:$E$143))/SUMPRODUCT(OFFSET('140csop_súlyok'!$E$5:$E$144,0,Számolótábla!BG$2-2016),1*(Számolótábla!$B10='Besorolás készítő'!$E$4:$E$143))</f>
        <v>103.04791987673343</v>
      </c>
      <c r="BH10" s="32">
        <f t="array" aca="1" ref="BH10" ca="1">SUMPRODUCT('140csop_indexek'!BF$5:BF$144,OFFSET('140csop_súlyok'!$E$5:$E$144,0,Számolótábla!BH$2-2016),1*(Számolótábla!$B10='Besorolás készítő'!$E$4:$E$143))/SUMPRODUCT(OFFSET('140csop_súlyok'!$E$5:$E$144,0,Számolótábla!BH$2-2016),1*(Számolótábla!$B10='Besorolás készítő'!$E$4:$E$143))</f>
        <v>103.00734976887519</v>
      </c>
      <c r="BI10" s="32">
        <f t="array" aca="1" ref="BI10" ca="1">SUMPRODUCT('140csop_indexek'!BG$5:BG$144,OFFSET('140csop_súlyok'!$E$5:$E$144,0,Számolótábla!BI$2-2016),1*(Számolótábla!$B10='Besorolás készítő'!$E$4:$E$143))/SUMPRODUCT(OFFSET('140csop_súlyok'!$E$5:$E$144,0,Számolótábla!BI$2-2016),1*(Számolótábla!$B10='Besorolás készítő'!$E$4:$E$143))</f>
        <v>102.89246533127888</v>
      </c>
      <c r="BJ10" s="32">
        <f t="array" aca="1" ref="BJ10" ca="1">SUMPRODUCT('140csop_indexek'!BH$5:BH$144,OFFSET('140csop_súlyok'!$E$5:$E$144,0,Számolótábla!BJ$2-2016),1*(Számolótábla!$B10='Besorolás készítő'!$E$4:$E$143))/SUMPRODUCT(OFFSET('140csop_súlyok'!$E$5:$E$144,0,Számolótábla!BJ$2-2016),1*(Számolótábla!$B10='Besorolás készítő'!$E$4:$E$143))</f>
        <v>103.14553158705698</v>
      </c>
      <c r="BK10" s="32">
        <f t="array" aca="1" ref="BK10" ca="1">SUMPRODUCT('140csop_indexek'!BI$5:BI$144,OFFSET('140csop_súlyok'!$E$5:$E$144,0,Számolótábla!BK$2-2016),1*(Számolótábla!$B10='Besorolás készítő'!$E$4:$E$143))/SUMPRODUCT(OFFSET('140csop_súlyok'!$E$5:$E$144,0,Számolótábla!BK$2-2016),1*(Számolótábla!$B10='Besorolás készítő'!$E$4:$E$143))</f>
        <v>103.48018489984592</v>
      </c>
      <c r="BL10" s="32">
        <f t="array" aca="1" ref="BL10" ca="1">SUMPRODUCT('140csop_indexek'!BJ$5:BJ$144,OFFSET('140csop_súlyok'!$E$5:$E$144,0,Számolótábla!BL$2-2016),1*(Számolótábla!$B10='Besorolás készítő'!$E$4:$E$143))/SUMPRODUCT(OFFSET('140csop_súlyok'!$E$5:$E$144,0,Számolótábla!BL$2-2016),1*(Számolótábla!$B10='Besorolás készítő'!$E$4:$E$143))</f>
        <v>102.76714946070879</v>
      </c>
      <c r="BM10" s="32">
        <f t="array" aca="1" ref="BM10" ca="1">SUMPRODUCT('140csop_indexek'!BK$5:BK$144,OFFSET('140csop_súlyok'!$E$5:$E$144,0,Számolótábla!BM$2-2016),1*(Számolótábla!$B10='Besorolás készítő'!$E$4:$E$143))/SUMPRODUCT(OFFSET('140csop_súlyok'!$E$5:$E$144,0,Számolótábla!BM$2-2016),1*(Számolótábla!$B10='Besorolás készítő'!$E$4:$E$143))</f>
        <v>102.18647149460709</v>
      </c>
      <c r="BN10" s="32">
        <f t="array" aca="1" ref="BN10" ca="1">SUMPRODUCT('140csop_indexek'!BL$5:BL$144,OFFSET('140csop_súlyok'!$E$5:$E$144,0,Számolótábla!BN$2-2016),1*(Számolótábla!$B10='Besorolás készítő'!$E$4:$E$143))/SUMPRODUCT(OFFSET('140csop_súlyok'!$E$5:$E$144,0,Számolótábla!BN$2-2016),1*(Számolótábla!$B10='Besorolás készítő'!$E$4:$E$143))</f>
        <v>101.89596412556054</v>
      </c>
      <c r="BO10" s="32">
        <f t="array" aca="1" ref="BO10" ca="1">SUMPRODUCT('140csop_indexek'!BM$5:BM$144,OFFSET('140csop_súlyok'!$E$5:$E$144,0,Számolótábla!BO$2-2016),1*(Számolótábla!$B10='Besorolás készítő'!$E$4:$E$143))/SUMPRODUCT(OFFSET('140csop_súlyok'!$E$5:$E$144,0,Számolótábla!BO$2-2016),1*(Számolótábla!$B10='Besorolás készítő'!$E$4:$E$143))</f>
        <v>102.17182895579758</v>
      </c>
      <c r="BP10" s="32">
        <f t="array" aca="1" ref="BP10" ca="1">SUMPRODUCT('140csop_indexek'!BN$5:BN$144,OFFSET('140csop_súlyok'!$E$5:$E$144,0,Számolótábla!BP$2-2016),1*(Számolótábla!$B10='Besorolás készítő'!$E$4:$E$143))/SUMPRODUCT(OFFSET('140csop_súlyok'!$E$5:$E$144,0,Számolótábla!BP$2-2016),1*(Számolótábla!$B10='Besorolás készítő'!$E$4:$E$143))</f>
        <v>102.49365791159512</v>
      </c>
      <c r="BQ10" s="32">
        <f t="array" aca="1" ref="BQ10" ca="1">SUMPRODUCT('140csop_indexek'!BO$5:BO$144,OFFSET('140csop_súlyok'!$E$5:$E$144,0,Számolótábla!BQ$2-2016),1*(Számolótábla!$B10='Besorolás készítő'!$E$4:$E$143))/SUMPRODUCT(OFFSET('140csop_súlyok'!$E$5:$E$144,0,Számolótábla!BQ$2-2016),1*(Számolótábla!$B10='Besorolás készítő'!$E$4:$E$143))</f>
        <v>103.67210121716849</v>
      </c>
      <c r="BR10" s="32">
        <f t="array" aca="1" ref="BR10" ca="1">SUMPRODUCT('140csop_indexek'!BP$5:BP$144,OFFSET('140csop_súlyok'!$E$5:$E$144,0,Számolótábla!BR$2-2016),1*(Számolótábla!$B10='Besorolás készítő'!$E$4:$E$143))/SUMPRODUCT(OFFSET('140csop_súlyok'!$E$5:$E$144,0,Számolótábla!BR$2-2016),1*(Számolótábla!$B10='Besorolás készítő'!$E$4:$E$143))</f>
        <v>103.4680333119795</v>
      </c>
      <c r="BS10" s="32">
        <f t="array" aca="1" ref="BS10" ca="1">SUMPRODUCT('140csop_indexek'!BQ$5:BQ$144,OFFSET('140csop_súlyok'!$E$5:$E$144,0,Számolótábla!BS$2-2016),1*(Számolótábla!$B10='Besorolás készítő'!$E$4:$E$143))/SUMPRODUCT(OFFSET('140csop_súlyok'!$E$5:$E$144,0,Számolótábla!BS$2-2016),1*(Számolótábla!$B10='Besorolás készítő'!$E$4:$E$143))</f>
        <v>103.26537475976939</v>
      </c>
    </row>
    <row r="11" spans="1:77" s="32" customFormat="1" x14ac:dyDescent="0.25">
      <c r="A11" s="33">
        <v>8</v>
      </c>
      <c r="B11">
        <f>INDEX('Besorolás készítő'!I:I,MATCH(Számolótábla!$A11,'Besorolás készítő'!$M:$M,0))</f>
        <v>16</v>
      </c>
      <c r="C11" t="str">
        <f>INDEX('Besorolás készítő'!J:J,MATCH(Számolótábla!$A11,'Besorolás készítő'!$M:$M,0))</f>
        <v>Rezsikiadások (víz, gáz, fűtés, közös költség, csatorna, szemétszállítás)</v>
      </c>
      <c r="D11" t="str">
        <f>INDEX('Besorolás készítő'!L:L,MATCH(Számolótábla!$A11,'Besorolás készítő'!$M:$M,0))</f>
        <v>Havi</v>
      </c>
      <c r="E11" t="e">
        <f>#REF!*12</f>
        <v>#REF!</v>
      </c>
      <c r="F11" s="32">
        <f t="array" aca="1" ref="F11" ca="1">SUMPRODUCT('140csop_indexek'!D$5:D$144,OFFSET('140csop_súlyok'!$E$5:$E$144,0,Számolótábla!F$2-2016),1*(Számolótábla!$B11='Besorolás készítő'!$E$4:$E$143))/SUMPRODUCT(OFFSET('140csop_súlyok'!$E$5:$E$144,0,Számolótábla!F$2-2016),1*(Számolótábla!$B11='Besorolás készítő'!$E$4:$E$143))</f>
        <v>100.29659516202646</v>
      </c>
      <c r="G11" s="32">
        <f t="array" aca="1" ref="G11" ca="1">SUMPRODUCT('140csop_indexek'!E$5:E$144,OFFSET('140csop_súlyok'!$E$5:$E$144,0,Számolótábla!G$2-2016),1*(Számolótábla!$B11='Besorolás készítő'!$E$4:$E$143))/SUMPRODUCT(OFFSET('140csop_súlyok'!$E$5:$E$144,0,Számolótábla!G$2-2016),1*(Számolótábla!$B11='Besorolás készítő'!$E$4:$E$143))</f>
        <v>100.28542218165221</v>
      </c>
      <c r="H11" s="32">
        <f t="array" aca="1" ref="H11" ca="1">SUMPRODUCT('140csop_indexek'!F$5:F$144,OFFSET('140csop_súlyok'!$E$5:$E$144,0,Számolótábla!H$2-2016),1*(Számolótábla!$B11='Besorolás készítő'!$E$4:$E$143))/SUMPRODUCT(OFFSET('140csop_súlyok'!$E$5:$E$144,0,Számolótábla!H$2-2016),1*(Számolótábla!$B11='Besorolás készítő'!$E$4:$E$143))</f>
        <v>100.29659516202646</v>
      </c>
      <c r="I11" s="32">
        <f t="array" aca="1" ref="I11" ca="1">SUMPRODUCT('140csop_indexek'!G$5:G$144,OFFSET('140csop_súlyok'!$E$5:$E$144,0,Számolótábla!I$2-2016),1*(Számolótábla!$B11='Besorolás készítő'!$E$4:$E$143))/SUMPRODUCT(OFFSET('140csop_súlyok'!$E$5:$E$144,0,Számolótábla!I$2-2016),1*(Számolótábla!$B11='Besorolás készítő'!$E$4:$E$143))</f>
        <v>100.29659516202646</v>
      </c>
      <c r="J11" s="32">
        <f t="array" aca="1" ref="J11" ca="1">SUMPRODUCT('140csop_indexek'!H$5:H$144,OFFSET('140csop_súlyok'!$E$5:$E$144,0,Számolótábla!J$2-2016),1*(Számolótábla!$B11='Besorolás készítő'!$E$4:$E$143))/SUMPRODUCT(OFFSET('140csop_súlyok'!$E$5:$E$144,0,Számolótábla!J$2-2016),1*(Számolótábla!$B11='Besorolás készítő'!$E$4:$E$143))</f>
        <v>100.30192606115929</v>
      </c>
      <c r="K11" s="32">
        <f t="array" aca="1" ref="K11" ca="1">SUMPRODUCT('140csop_indexek'!I$5:I$144,OFFSET('140csop_súlyok'!$E$5:$E$144,0,Számolótábla!K$2-2016),1*(Számolótábla!$B11='Besorolás készítő'!$E$4:$E$143))/SUMPRODUCT(OFFSET('140csop_súlyok'!$E$5:$E$144,0,Számolótábla!K$2-2016),1*(Számolótábla!$B11='Besorolás készítő'!$E$4:$E$143))</f>
        <v>100.33011410314924</v>
      </c>
      <c r="L11" s="32">
        <f t="array" aca="1" ref="L11" ca="1">SUMPRODUCT('140csop_indexek'!J$5:J$144,OFFSET('140csop_súlyok'!$E$5:$E$144,0,Számolótábla!L$2-2016),1*(Számolótábla!$B11='Besorolás készítő'!$E$4:$E$143))/SUMPRODUCT(OFFSET('140csop_súlyok'!$E$5:$E$144,0,Számolótábla!L$2-2016),1*(Számolótábla!$B11='Besorolás készítő'!$E$4:$E$143))</f>
        <v>100.33011410314924</v>
      </c>
      <c r="M11" s="32">
        <f t="array" aca="1" ref="M11" ca="1">SUMPRODUCT('140csop_indexek'!K$5:K$144,OFFSET('140csop_súlyok'!$E$5:$E$144,0,Számolótábla!M$2-2016),1*(Számolótábla!$B11='Besorolás készítő'!$E$4:$E$143))/SUMPRODUCT(OFFSET('140csop_súlyok'!$E$5:$E$144,0,Számolótábla!M$2-2016),1*(Számolótábla!$B11='Besorolás készítő'!$E$4:$E$143))</f>
        <v>100.34687357371062</v>
      </c>
      <c r="N11" s="32">
        <f t="array" aca="1" ref="N11" ca="1">SUMPRODUCT('140csop_indexek'!L$5:L$144,OFFSET('140csop_súlyok'!$E$5:$E$144,0,Számolótábla!N$2-2016),1*(Számolótábla!$B11='Besorolás készítő'!$E$4:$E$143))/SUMPRODUCT(OFFSET('140csop_súlyok'!$E$5:$E$144,0,Számolótábla!N$2-2016),1*(Számolótábla!$B11='Besorolás készítő'!$E$4:$E$143))</f>
        <v>100.3753172067549</v>
      </c>
      <c r="O11" s="32">
        <f t="array" aca="1" ref="O11" ca="1">SUMPRODUCT('140csop_indexek'!M$5:M$144,OFFSET('140csop_súlyok'!$E$5:$E$144,0,Számolótábla!O$2-2016),1*(Számolótábla!$B11='Besorolás készítő'!$E$4:$E$143))/SUMPRODUCT(OFFSET('140csop_súlyok'!$E$5:$E$144,0,Számolótábla!O$2-2016),1*(Számolótábla!$B11='Besorolás készítő'!$E$4:$E$143))</f>
        <v>100.42103149246918</v>
      </c>
      <c r="P11" s="32">
        <f t="array" aca="1" ref="P11" ca="1">SUMPRODUCT('140csop_indexek'!N$5:N$144,OFFSET('140csop_súlyok'!$E$5:$E$144,0,Számolótábla!P$2-2016),1*(Számolótábla!$B11='Besorolás készítő'!$E$4:$E$143))/SUMPRODUCT(OFFSET('140csop_súlyok'!$E$5:$E$144,0,Számolótábla!P$2-2016),1*(Számolótábla!$B11='Besorolás készítő'!$E$4:$E$143))</f>
        <v>100.42103149246918</v>
      </c>
      <c r="Q11" s="32">
        <f t="array" aca="1" ref="Q11" ca="1">SUMPRODUCT('140csop_indexek'!O$5:O$144,OFFSET('140csop_súlyok'!$E$5:$E$144,0,Számolótábla!Q$2-2016),1*(Számolótábla!$B11='Besorolás készítő'!$E$4:$E$143))/SUMPRODUCT(OFFSET('140csop_súlyok'!$E$5:$E$144,0,Számolótábla!Q$2-2016),1*(Számolótábla!$B11='Besorolás készítő'!$E$4:$E$143))</f>
        <v>100.43246006389775</v>
      </c>
      <c r="R11" s="32">
        <f t="array" aca="1" ref="R11" ca="1">SUMPRODUCT('140csop_indexek'!P$5:P$144,OFFSET('140csop_súlyok'!$E$5:$E$144,0,Számolótábla!R$2-2016),1*(Számolótábla!$B11='Besorolás készítő'!$E$4:$E$143))/SUMPRODUCT(OFFSET('140csop_súlyok'!$E$5:$E$144,0,Számolótábla!R$2-2016),1*(Számolótábla!$B11='Besorolás készítő'!$E$4:$E$143))</f>
        <v>100.02478756276552</v>
      </c>
      <c r="S11" s="32">
        <f t="array" aca="1" ref="S11" ca="1">SUMPRODUCT('140csop_indexek'!Q$5:Q$144,OFFSET('140csop_súlyok'!$E$5:$E$144,0,Számolótábla!S$2-2016),1*(Számolótábla!$B11='Besorolás készítő'!$E$4:$E$143))/SUMPRODUCT(OFFSET('140csop_súlyok'!$E$5:$E$144,0,Számolótábla!S$2-2016),1*(Számolótábla!$B11='Besorolás készítő'!$E$4:$E$143))</f>
        <v>100.00035728080339</v>
      </c>
      <c r="T11" s="32">
        <f t="array" aca="1" ref="T11" ca="1">SUMPRODUCT('140csop_indexek'!R$5:R$144,OFFSET('140csop_súlyok'!$E$5:$E$144,0,Számolótábla!T$2-2016),1*(Számolótábla!$B11='Besorolás készítő'!$E$4:$E$143))/SUMPRODUCT(OFFSET('140csop_súlyok'!$E$5:$E$144,0,Számolótábla!T$2-2016),1*(Számolótábla!$B11='Besorolás készítő'!$E$4:$E$143))</f>
        <v>99.98778485901893</v>
      </c>
      <c r="U11" s="32">
        <f t="array" aca="1" ref="U11" ca="1">SUMPRODUCT('140csop_indexek'!S$5:S$144,OFFSET('140csop_súlyok'!$E$5:$E$144,0,Számolótábla!U$2-2016),1*(Számolótábla!$B11='Besorolás készítő'!$E$4:$E$143))/SUMPRODUCT(OFFSET('140csop_súlyok'!$E$5:$E$144,0,Számolótábla!U$2-2016),1*(Számolótábla!$B11='Besorolás készítő'!$E$4:$E$143))</f>
        <v>100.03664542294321</v>
      </c>
      <c r="V11" s="32">
        <f t="array" aca="1" ref="V11" ca="1">SUMPRODUCT('140csop_indexek'!T$5:T$144,OFFSET('140csop_súlyok'!$E$5:$E$144,0,Számolótábla!V$2-2016),1*(Számolótábla!$B11='Besorolás készítő'!$E$4:$E$143))/SUMPRODUCT(OFFSET('140csop_súlyok'!$E$5:$E$144,0,Számolótábla!V$2-2016),1*(Számolótábla!$B11='Besorolás készítő'!$E$4:$E$143))</f>
        <v>100.09772112784857</v>
      </c>
      <c r="W11" s="32">
        <f t="array" aca="1" ref="W11" ca="1">SUMPRODUCT('140csop_indexek'!U$5:U$144,OFFSET('140csop_súlyok'!$E$5:$E$144,0,Számolótábla!W$2-2016),1*(Számolótábla!$B11='Besorolás készítő'!$E$4:$E$143))/SUMPRODUCT(OFFSET('140csop_súlyok'!$E$5:$E$144,0,Számolótábla!W$2-2016),1*(Számolótábla!$B11='Besorolás készítő'!$E$4:$E$143))</f>
        <v>100.12215140981074</v>
      </c>
      <c r="X11" s="32">
        <f t="array" aca="1" ref="X11" ca="1">SUMPRODUCT('140csop_indexek'!V$5:V$144,OFFSET('140csop_súlyok'!$E$5:$E$144,0,Számolótábla!X$2-2016),1*(Számolótábla!$B11='Besorolás készítő'!$E$4:$E$143))/SUMPRODUCT(OFFSET('140csop_súlyok'!$E$5:$E$144,0,Számolótábla!X$2-2016),1*(Számolótábla!$B11='Besorolás készítő'!$E$4:$E$143))</f>
        <v>99.825627655465439</v>
      </c>
      <c r="Y11" s="32">
        <f t="array" aca="1" ref="Y11" ca="1">SUMPRODUCT('140csop_indexek'!W$5:W$144,OFFSET('140csop_súlyok'!$E$5:$E$144,0,Számolótábla!Y$2-2016),1*(Számolótábla!$B11='Besorolás készítő'!$E$4:$E$143))/SUMPRODUCT(OFFSET('140csop_súlyok'!$E$5:$E$144,0,Számolótábla!Y$2-2016),1*(Számolótábla!$B11='Besorolás készítő'!$E$4:$E$143))</f>
        <v>99.825627655465439</v>
      </c>
      <c r="Z11" s="32">
        <f t="array" aca="1" ref="Z11" ca="1">SUMPRODUCT('140csop_indexek'!X$5:X$144,OFFSET('140csop_súlyok'!$E$5:$E$144,0,Számolótábla!Z$2-2016),1*(Számolótábla!$B11='Besorolás készítő'!$E$4:$E$143))/SUMPRODUCT(OFFSET('140csop_súlyok'!$E$5:$E$144,0,Számolótábla!Z$2-2016),1*(Számolótábla!$B11='Besorolás készítő'!$E$4:$E$143))</f>
        <v>99.825627655465439</v>
      </c>
      <c r="AA11" s="32">
        <f t="array" aca="1" ref="AA11" ca="1">SUMPRODUCT('140csop_indexek'!Y$5:Y$144,OFFSET('140csop_súlyok'!$E$5:$E$144,0,Számolótábla!AA$2-2016),1*(Számolótábla!$B11='Besorolás készítő'!$E$4:$E$143))/SUMPRODUCT(OFFSET('140csop_súlyok'!$E$5:$E$144,0,Számolótábla!AA$2-2016),1*(Számolótábla!$B11='Besorolás készítő'!$E$4:$E$143))</f>
        <v>99.825627655465439</v>
      </c>
      <c r="AB11" s="32">
        <f t="array" aca="1" ref="AB11" ca="1">SUMPRODUCT('140csop_indexek'!Z$5:Z$144,OFFSET('140csop_súlyok'!$E$5:$E$144,0,Számolótábla!AB$2-2016),1*(Számolótábla!$B11='Besorolás készítő'!$E$4:$E$143))/SUMPRODUCT(OFFSET('140csop_súlyok'!$E$5:$E$144,0,Számolótábla!AB$2-2016),1*(Számolótábla!$B11='Besorolás készítő'!$E$4:$E$143))</f>
        <v>99.850057937427579</v>
      </c>
      <c r="AC11" s="32">
        <f t="array" aca="1" ref="AC11" ca="1">SUMPRODUCT('140csop_indexek'!AA$5:AA$144,OFFSET('140csop_súlyok'!$E$5:$E$144,0,Számolótábla!AC$2-2016),1*(Számolótábla!$B11='Besorolás készítő'!$E$4:$E$143))/SUMPRODUCT(OFFSET('140csop_súlyok'!$E$5:$E$144,0,Számolótábla!AC$2-2016),1*(Számolótábla!$B11='Besorolás készítő'!$E$4:$E$143))</f>
        <v>99.850057937427579</v>
      </c>
      <c r="AD11" s="32">
        <f t="array" aca="1" ref="AD11" ca="1">SUMPRODUCT('140csop_indexek'!AB$5:AB$144,OFFSET('140csop_súlyok'!$E$5:$E$144,0,Számolótábla!AD$2-2016),1*(Számolótábla!$B11='Besorolás készítő'!$E$4:$E$143))/SUMPRODUCT(OFFSET('140csop_súlyok'!$E$5:$E$144,0,Számolótábla!AD$2-2016),1*(Számolótábla!$B11='Besorolás készítő'!$E$4:$E$143))</f>
        <v>100.07565982404692</v>
      </c>
      <c r="AE11" s="32">
        <f t="array" aca="1" ref="AE11" ca="1">SUMPRODUCT('140csop_indexek'!AC$5:AC$144,OFFSET('140csop_súlyok'!$E$5:$E$144,0,Számolótábla!AE$2-2016),1*(Számolótábla!$B11='Besorolás készítő'!$E$4:$E$143))/SUMPRODUCT(OFFSET('140csop_súlyok'!$E$5:$E$144,0,Számolótábla!AE$2-2016),1*(Számolótábla!$B11='Besorolás készítő'!$E$4:$E$143))</f>
        <v>100.17653958944281</v>
      </c>
      <c r="AF11" s="32">
        <f t="array" aca="1" ref="AF11" ca="1">SUMPRODUCT('140csop_indexek'!AD$5:AD$144,OFFSET('140csop_súlyok'!$E$5:$E$144,0,Számolótábla!AF$2-2016),1*(Számolótábla!$B11='Besorolás készítő'!$E$4:$E$143))/SUMPRODUCT(OFFSET('140csop_súlyok'!$E$5:$E$144,0,Számolótábla!AF$2-2016),1*(Számolótábla!$B11='Besorolás készítő'!$E$4:$E$143))</f>
        <v>100.20175953079179</v>
      </c>
      <c r="AG11" s="32">
        <f t="array" aca="1" ref="AG11" ca="1">SUMPRODUCT('140csop_indexek'!AE$5:AE$144,OFFSET('140csop_súlyok'!$E$5:$E$144,0,Számolótábla!AG$2-2016),1*(Számolótábla!$B11='Besorolás készítő'!$E$4:$E$143))/SUMPRODUCT(OFFSET('140csop_súlyok'!$E$5:$E$144,0,Számolótábla!AG$2-2016),1*(Számolótábla!$B11='Besorolás készítő'!$E$4:$E$143))</f>
        <v>100.21436950146627</v>
      </c>
      <c r="AH11" s="32">
        <f t="array" aca="1" ref="AH11" ca="1">SUMPRODUCT('140csop_indexek'!AF$5:AF$144,OFFSET('140csop_súlyok'!$E$5:$E$144,0,Számolótábla!AH$2-2016),1*(Számolótábla!$B11='Besorolás készítő'!$E$4:$E$143))/SUMPRODUCT(OFFSET('140csop_súlyok'!$E$5:$E$144,0,Számolótábla!AH$2-2016),1*(Számolótábla!$B11='Besorolás készítő'!$E$4:$E$143))</f>
        <v>100.22697947214077</v>
      </c>
      <c r="AI11" s="32">
        <f t="array" aca="1" ref="AI11" ca="1">SUMPRODUCT('140csop_indexek'!AG$5:AG$144,OFFSET('140csop_súlyok'!$E$5:$E$144,0,Számolótábla!AI$2-2016),1*(Számolótábla!$B11='Besorolás készítő'!$E$4:$E$143))/SUMPRODUCT(OFFSET('140csop_súlyok'!$E$5:$E$144,0,Számolótábla!AI$2-2016),1*(Számolótábla!$B11='Besorolás készítő'!$E$4:$E$143))</f>
        <v>100.31524926686218</v>
      </c>
      <c r="AJ11" s="32">
        <f t="array" aca="1" ref="AJ11" ca="1">SUMPRODUCT('140csop_indexek'!AH$5:AH$144,OFFSET('140csop_súlyok'!$E$5:$E$144,0,Számolótábla!AJ$2-2016),1*(Számolótábla!$B11='Besorolás készítő'!$E$4:$E$143))/SUMPRODUCT(OFFSET('140csop_súlyok'!$E$5:$E$144,0,Számolótábla!AJ$2-2016),1*(Számolótábla!$B11='Besorolás készítő'!$E$4:$E$143))</f>
        <v>100.46656891495603</v>
      </c>
      <c r="AK11" s="32">
        <f t="array" aca="1" ref="AK11" ca="1">SUMPRODUCT('140csop_indexek'!AI$5:AI$144,OFFSET('140csop_súlyok'!$E$5:$E$144,0,Számolótábla!AK$2-2016),1*(Számolótábla!$B11='Besorolás készítő'!$E$4:$E$143))/SUMPRODUCT(OFFSET('140csop_súlyok'!$E$5:$E$144,0,Számolótábla!AK$2-2016),1*(Számolótábla!$B11='Besorolás készítő'!$E$4:$E$143))</f>
        <v>100.49178885630498</v>
      </c>
      <c r="AL11" s="32">
        <f t="array" aca="1" ref="AL11" ca="1">SUMPRODUCT('140csop_indexek'!AJ$5:AJ$144,OFFSET('140csop_súlyok'!$E$5:$E$144,0,Számolótábla!AL$2-2016),1*(Számolótábla!$B11='Besorolás készítő'!$E$4:$E$143))/SUMPRODUCT(OFFSET('140csop_súlyok'!$E$5:$E$144,0,Számolótábla!AL$2-2016),1*(Számolótábla!$B11='Besorolás készítő'!$E$4:$E$143))</f>
        <v>100.49178885630498</v>
      </c>
      <c r="AM11" s="32">
        <f t="array" aca="1" ref="AM11" ca="1">SUMPRODUCT('140csop_indexek'!AK$5:AK$144,OFFSET('140csop_súlyok'!$E$5:$E$144,0,Számolótábla!AM$2-2016),1*(Számolótábla!$B11='Besorolás készítő'!$E$4:$E$143))/SUMPRODUCT(OFFSET('140csop_súlyok'!$E$5:$E$144,0,Számolótábla!AM$2-2016),1*(Számolótábla!$B11='Besorolás készítő'!$E$4:$E$143))</f>
        <v>100.50439882697948</v>
      </c>
      <c r="AN11" s="32">
        <f t="array" aca="1" ref="AN11" ca="1">SUMPRODUCT('140csop_indexek'!AL$5:AL$144,OFFSET('140csop_súlyok'!$E$5:$E$144,0,Számolótábla!AN$2-2016),1*(Számolótábla!$B11='Besorolás készítő'!$E$4:$E$143))/SUMPRODUCT(OFFSET('140csop_súlyok'!$E$5:$E$144,0,Számolótábla!AN$2-2016),1*(Számolótábla!$B11='Besorolás készítő'!$E$4:$E$143))</f>
        <v>100.50439882697948</v>
      </c>
      <c r="AO11" s="32">
        <f t="array" aca="1" ref="AO11" ca="1">SUMPRODUCT('140csop_indexek'!AM$5:AM$144,OFFSET('140csop_súlyok'!$E$5:$E$144,0,Számolótábla!AO$2-2016),1*(Számolótábla!$B11='Besorolás készítő'!$E$4:$E$143))/SUMPRODUCT(OFFSET('140csop_súlyok'!$E$5:$E$144,0,Számolótábla!AO$2-2016),1*(Számolótábla!$B11='Besorolás készítő'!$E$4:$E$143))</f>
        <v>100.51700879765396</v>
      </c>
      <c r="AP11" s="32">
        <f t="array" aca="1" ref="AP11" ca="1">SUMPRODUCT('140csop_indexek'!AN$5:AN$144,OFFSET('140csop_súlyok'!$E$5:$E$144,0,Számolótábla!AP$2-2016),1*(Számolótábla!$B11='Besorolás készítő'!$E$4:$E$143))/SUMPRODUCT(OFFSET('140csop_súlyok'!$E$5:$E$144,0,Számolótábla!AP$2-2016),1*(Számolótábla!$B11='Besorolás készítő'!$E$4:$E$143))</f>
        <v>100.06224025331487</v>
      </c>
      <c r="AQ11" s="32">
        <f t="array" aca="1" ref="AQ11" ca="1">SUMPRODUCT('140csop_indexek'!AO$5:AO$144,OFFSET('140csop_súlyok'!$E$5:$E$144,0,Számolótábla!AQ$2-2016),1*(Számolótábla!$B11='Besorolás készítő'!$E$4:$E$143))/SUMPRODUCT(OFFSET('140csop_súlyok'!$E$5:$E$144,0,Számolótábla!AQ$2-2016),1*(Számolótábla!$B11='Besorolás készítő'!$E$4:$E$143))</f>
        <v>100.08713635464082</v>
      </c>
      <c r="AR11" s="32">
        <f t="array" aca="1" ref="AR11" ca="1">SUMPRODUCT('140csop_indexek'!AP$5:AP$144,OFFSET('140csop_súlyok'!$E$5:$E$144,0,Számolótábla!AR$2-2016),1*(Számolótábla!$B11='Besorolás készítő'!$E$4:$E$143))/SUMPRODUCT(OFFSET('140csop_súlyok'!$E$5:$E$144,0,Számolótábla!AR$2-2016),1*(Számolótábla!$B11='Besorolás készítő'!$E$4:$E$143))</f>
        <v>100.08713635464082</v>
      </c>
      <c r="AS11" s="32">
        <f t="array" aca="1" ref="AS11" ca="1">SUMPRODUCT('140csop_indexek'!AQ$5:AQ$144,OFFSET('140csop_súlyok'!$E$5:$E$144,0,Számolótábla!AS$2-2016),1*(Számolótábla!$B11='Besorolás készítő'!$E$4:$E$143))/SUMPRODUCT(OFFSET('140csop_súlyok'!$E$5:$E$144,0,Számolótábla!AS$2-2016),1*(Számolótábla!$B11='Besorolás készítő'!$E$4:$E$143))</f>
        <v>100.08713635464082</v>
      </c>
      <c r="AT11" s="32">
        <f t="array" aca="1" ref="AT11" ca="1">SUMPRODUCT('140csop_indexek'!AR$5:AR$144,OFFSET('140csop_súlyok'!$E$5:$E$144,0,Számolótábla!AT$2-2016),1*(Számolótábla!$B11='Besorolás készítő'!$E$4:$E$143))/SUMPRODUCT(OFFSET('140csop_súlyok'!$E$5:$E$144,0,Számolótábla!AT$2-2016),1*(Számolótábla!$B11='Besorolás készítő'!$E$4:$E$143))</f>
        <v>100.0995844053038</v>
      </c>
      <c r="AU11" s="32">
        <f t="array" aca="1" ref="AU11" ca="1">SUMPRODUCT('140csop_indexek'!AS$5:AS$144,OFFSET('140csop_súlyok'!$E$5:$E$144,0,Számolótábla!AU$2-2016),1*(Számolótábla!$B11='Besorolás készítő'!$E$4:$E$143))/SUMPRODUCT(OFFSET('140csop_súlyok'!$E$5:$E$144,0,Számolótábla!AU$2-2016),1*(Számolótábla!$B11='Besorolás készítő'!$E$4:$E$143))</f>
        <v>100.12448050662974</v>
      </c>
      <c r="AV11" s="32">
        <f t="array" aca="1" ref="AV11" ca="1">SUMPRODUCT('140csop_indexek'!AT$5:AT$144,OFFSET('140csop_súlyok'!$E$5:$E$144,0,Számolótábla!AV$2-2016),1*(Számolótábla!$B11='Besorolás készítő'!$E$4:$E$143))/SUMPRODUCT(OFFSET('140csop_súlyok'!$E$5:$E$144,0,Számolótábla!AV$2-2016),1*(Számolótábla!$B11='Besorolás készítő'!$E$4:$E$143))</f>
        <v>100.16182465861866</v>
      </c>
      <c r="AW11" s="32">
        <f t="array" aca="1" ref="AW11" ca="1">SUMPRODUCT('140csop_indexek'!AU$5:AU$144,OFFSET('140csop_súlyok'!$E$5:$E$144,0,Számolótábla!AW$2-2016),1*(Számolótábla!$B11='Besorolás készítő'!$E$4:$E$143))/SUMPRODUCT(OFFSET('140csop_súlyok'!$E$5:$E$144,0,Számolótábla!AW$2-2016),1*(Számolótábla!$B11='Besorolás készítő'!$E$4:$E$143))</f>
        <v>100.16182465861866</v>
      </c>
      <c r="AX11" s="32">
        <f t="array" aca="1" ref="AX11" ca="1">SUMPRODUCT('140csop_indexek'!AV$5:AV$144,OFFSET('140csop_súlyok'!$E$5:$E$144,0,Számolótábla!AX$2-2016),1*(Számolótábla!$B11='Besorolás készítő'!$E$4:$E$143))/SUMPRODUCT(OFFSET('140csop_súlyok'!$E$5:$E$144,0,Számolótábla!AX$2-2016),1*(Számolótábla!$B11='Besorolás készítő'!$E$4:$E$143))</f>
        <v>100.17427270928162</v>
      </c>
      <c r="AY11" s="32">
        <f t="array" aca="1" ref="AY11" ca="1">SUMPRODUCT('140csop_indexek'!AW$5:AW$144,OFFSET('140csop_súlyok'!$E$5:$E$144,0,Számolótábla!AY$2-2016),1*(Számolótábla!$B11='Besorolás készítő'!$E$4:$E$143))/SUMPRODUCT(OFFSET('140csop_súlyok'!$E$5:$E$144,0,Számolótábla!AY$2-2016),1*(Számolótábla!$B11='Besorolás készítő'!$E$4:$E$143))</f>
        <v>100.17427270928162</v>
      </c>
      <c r="AZ11" s="32">
        <f t="array" aca="1" ref="AZ11" ca="1">SUMPRODUCT('140csop_indexek'!AX$5:AX$144,OFFSET('140csop_súlyok'!$E$5:$E$144,0,Számolótábla!AZ$2-2016),1*(Számolótábla!$B11='Besorolás készítő'!$E$4:$E$143))/SUMPRODUCT(OFFSET('140csop_súlyok'!$E$5:$E$144,0,Számolótábla!AZ$2-2016),1*(Számolótábla!$B11='Besorolás készítő'!$E$4:$E$143))</f>
        <v>100.19916881060757</v>
      </c>
      <c r="BA11" s="32">
        <f t="array" aca="1" ref="BA11" ca="1">SUMPRODUCT('140csop_indexek'!AY$5:AY$144,OFFSET('140csop_súlyok'!$E$5:$E$144,0,Számolótábla!BA$2-2016),1*(Számolótábla!$B11='Besorolás készítő'!$E$4:$E$143))/SUMPRODUCT(OFFSET('140csop_súlyok'!$E$5:$E$144,0,Számolótábla!BA$2-2016),1*(Számolótábla!$B11='Besorolás készítő'!$E$4:$E$143))</f>
        <v>100.19916881060757</v>
      </c>
      <c r="BB11" s="32">
        <f t="array" aca="1" ref="BB11" ca="1">SUMPRODUCT('140csop_indexek'!AZ$5:AZ$144,OFFSET('140csop_súlyok'!$E$5:$E$144,0,Számolótábla!BB$2-2016),1*(Számolótábla!$B11='Besorolás készítő'!$E$4:$E$143))/SUMPRODUCT(OFFSET('140csop_súlyok'!$E$5:$E$144,0,Számolótábla!BB$2-2016),1*(Számolótábla!$B11='Besorolás készítő'!$E$4:$E$143))</f>
        <v>100.03580398162326</v>
      </c>
      <c r="BC11" s="32">
        <f t="array" aca="1" ref="BC11" ca="1">SUMPRODUCT('140csop_indexek'!BA$5:BA$144,OFFSET('140csop_súlyok'!$E$5:$E$144,0,Számolótábla!BC$2-2016),1*(Számolótábla!$B11='Besorolás készítő'!$E$4:$E$143))/SUMPRODUCT(OFFSET('140csop_súlyok'!$E$5:$E$144,0,Számolótábla!BC$2-2016),1*(Számolótábla!$B11='Besorolás készítő'!$E$4:$E$143))</f>
        <v>100.07160796324655</v>
      </c>
      <c r="BD11" s="32">
        <f t="array" aca="1" ref="BD11" ca="1">SUMPRODUCT('140csop_indexek'!BB$5:BB$144,OFFSET('140csop_súlyok'!$E$5:$E$144,0,Számolótábla!BD$2-2016),1*(Számolótábla!$B11='Besorolás készítő'!$E$4:$E$143))/SUMPRODUCT(OFFSET('140csop_súlyok'!$E$5:$E$144,0,Számolótábla!BD$2-2016),1*(Számolótábla!$B11='Besorolás készítő'!$E$4:$E$143))</f>
        <v>100.07160796324655</v>
      </c>
      <c r="BE11" s="32">
        <f t="array" aca="1" ref="BE11" ca="1">SUMPRODUCT('140csop_indexek'!BC$5:BC$144,OFFSET('140csop_súlyok'!$E$5:$E$144,0,Számolótábla!BE$2-2016),1*(Számolótábla!$B11='Besorolás készítő'!$E$4:$E$143))/SUMPRODUCT(OFFSET('140csop_súlyok'!$E$5:$E$144,0,Számolótábla!BE$2-2016),1*(Számolótábla!$B11='Besorolás készítő'!$E$4:$E$143))</f>
        <v>100.13128126595201</v>
      </c>
      <c r="BF11" s="32">
        <f t="array" aca="1" ref="BF11" ca="1">SUMPRODUCT('140csop_indexek'!BD$5:BD$144,OFFSET('140csop_súlyok'!$E$5:$E$144,0,Számolótábla!BF$2-2016),1*(Számolótábla!$B11='Besorolás készítő'!$E$4:$E$143))/SUMPRODUCT(OFFSET('140csop_súlyok'!$E$5:$E$144,0,Számolótábla!BF$2-2016),1*(Számolótábla!$B11='Besorolás készítő'!$E$4:$E$143))</f>
        <v>100.1432159264931</v>
      </c>
      <c r="BG11" s="32">
        <f t="array" aca="1" ref="BG11" ca="1">SUMPRODUCT('140csop_indexek'!BE$5:BE$144,OFFSET('140csop_súlyok'!$E$5:$E$144,0,Számolótábla!BG$2-2016),1*(Számolótábla!$B11='Besorolás készítő'!$E$4:$E$143))/SUMPRODUCT(OFFSET('140csop_súlyok'!$E$5:$E$144,0,Számolótábla!BG$2-2016),1*(Számolótábla!$B11='Besorolás készítő'!$E$4:$E$143))</f>
        <v>100.19095456865747</v>
      </c>
      <c r="BH11" s="32">
        <f t="array" aca="1" ref="BH11" ca="1">SUMPRODUCT('140csop_indexek'!BF$5:BF$144,OFFSET('140csop_súlyok'!$E$5:$E$144,0,Számolótábla!BH$2-2016),1*(Számolótábla!$B11='Besorolás készítő'!$E$4:$E$143))/SUMPRODUCT(OFFSET('140csop_súlyok'!$E$5:$E$144,0,Számolótábla!BH$2-2016),1*(Számolótábla!$B11='Besorolás készítő'!$E$4:$E$143))</f>
        <v>100.21482388973965</v>
      </c>
      <c r="BI11" s="32">
        <f t="array" aca="1" ref="BI11" ca="1">SUMPRODUCT('140csop_indexek'!BG$5:BG$144,OFFSET('140csop_súlyok'!$E$5:$E$144,0,Számolótábla!BI$2-2016),1*(Számolótábla!$B11='Besorolás készítő'!$E$4:$E$143))/SUMPRODUCT(OFFSET('140csop_súlyok'!$E$5:$E$144,0,Számolótábla!BI$2-2016),1*(Számolótábla!$B11='Besorolás készítő'!$E$4:$E$143))</f>
        <v>100.33417049515057</v>
      </c>
      <c r="BJ11" s="32">
        <f t="array" aca="1" ref="BJ11" ca="1">SUMPRODUCT('140csop_indexek'!BH$5:BH$144,OFFSET('140csop_súlyok'!$E$5:$E$144,0,Számolótábla!BJ$2-2016),1*(Számolótábla!$B11='Besorolás készítő'!$E$4:$E$143))/SUMPRODUCT(OFFSET('140csop_súlyok'!$E$5:$E$144,0,Számolótábla!BJ$2-2016),1*(Számolótábla!$B11='Besorolás készítő'!$E$4:$E$143))</f>
        <v>100.36997447677386</v>
      </c>
      <c r="BK11" s="32">
        <f t="array" aca="1" ref="BK11" ca="1">SUMPRODUCT('140csop_indexek'!BI$5:BI$144,OFFSET('140csop_súlyok'!$E$5:$E$144,0,Számolótábla!BK$2-2016),1*(Számolótábla!$B11='Besorolás készítő'!$E$4:$E$143))/SUMPRODUCT(OFFSET('140csop_súlyok'!$E$5:$E$144,0,Számolótábla!BK$2-2016),1*(Számolótábla!$B11='Besorolás készítő'!$E$4:$E$143))</f>
        <v>100.39384379785604</v>
      </c>
      <c r="BL11" s="32">
        <f t="array" aca="1" ref="BL11" ca="1">SUMPRODUCT('140csop_indexek'!BJ$5:BJ$144,OFFSET('140csop_súlyok'!$E$5:$E$144,0,Számolótábla!BL$2-2016),1*(Számolótábla!$B11='Besorolás készítő'!$E$4:$E$143))/SUMPRODUCT(OFFSET('140csop_súlyok'!$E$5:$E$144,0,Számolótábla!BL$2-2016),1*(Számolótábla!$B11='Besorolás készítő'!$E$4:$E$143))</f>
        <v>100.44158244002041</v>
      </c>
      <c r="BM11" s="32">
        <f t="array" aca="1" ref="BM11" ca="1">SUMPRODUCT('140csop_indexek'!BK$5:BK$144,OFFSET('140csop_súlyok'!$E$5:$E$144,0,Számolótábla!BM$2-2016),1*(Számolótábla!$B11='Besorolás készítő'!$E$4:$E$143))/SUMPRODUCT(OFFSET('140csop_súlyok'!$E$5:$E$144,0,Számolótábla!BM$2-2016),1*(Számolótábla!$B11='Besorolás készítő'!$E$4:$E$143))</f>
        <v>100.44158244002041</v>
      </c>
      <c r="BN11" s="32">
        <f t="array" aca="1" ref="BN11" ca="1">SUMPRODUCT('140csop_indexek'!BL$5:BL$144,OFFSET('140csop_súlyok'!$E$5:$E$144,0,Számolótábla!BN$2-2016),1*(Számolótábla!$B11='Besorolás készítő'!$E$4:$E$143))/SUMPRODUCT(OFFSET('140csop_súlyok'!$E$5:$E$144,0,Számolótábla!BN$2-2016),1*(Számolótábla!$B11='Besorolás készítő'!$E$4:$E$143))</f>
        <v>100.01286074209801</v>
      </c>
      <c r="BO11" s="32">
        <f t="array" aca="1" ref="BO11" ca="1">SUMPRODUCT('140csop_indexek'!BM$5:BM$144,OFFSET('140csop_súlyok'!$E$5:$E$144,0,Számolótábla!BO$2-2016),1*(Számolótábla!$B11='Besorolás készítő'!$E$4:$E$143))/SUMPRODUCT(OFFSET('140csop_súlyok'!$E$5:$E$144,0,Számolótábla!BO$2-2016),1*(Számolótábla!$B11='Besorolás készítő'!$E$4:$E$143))</f>
        <v>100.06430371049014</v>
      </c>
      <c r="BP11" s="32">
        <f t="array" aca="1" ref="BP11" ca="1">SUMPRODUCT('140csop_indexek'!BN$5:BN$144,OFFSET('140csop_súlyok'!$E$5:$E$144,0,Számolótábla!BP$2-2016),1*(Számolótábla!$B11='Besorolás készítő'!$E$4:$E$143))/SUMPRODUCT(OFFSET('140csop_súlyok'!$E$5:$E$144,0,Számolótábla!BP$2-2016),1*(Számolótábla!$B11='Besorolás készítő'!$E$4:$E$143))</f>
        <v>100.12860742098029</v>
      </c>
      <c r="BQ11" s="32">
        <f t="array" aca="1" ref="BQ11" ca="1">SUMPRODUCT('140csop_indexek'!BO$5:BO$144,OFFSET('140csop_súlyok'!$E$5:$E$144,0,Számolótábla!BQ$2-2016),1*(Számolótábla!$B11='Besorolás készítő'!$E$4:$E$143))/SUMPRODUCT(OFFSET('140csop_súlyok'!$E$5:$E$144,0,Számolótábla!BQ$2-2016),1*(Számolótábla!$B11='Besorolás készítő'!$E$4:$E$143))</f>
        <v>100.20577187356847</v>
      </c>
      <c r="BR11" s="32">
        <f t="array" aca="1" ref="BR11" ca="1">SUMPRODUCT('140csop_indexek'!BP$5:BP$144,OFFSET('140csop_súlyok'!$E$5:$E$144,0,Számolótábla!BR$2-2016),1*(Számolótábla!$B11='Besorolás készítő'!$E$4:$E$143))/SUMPRODUCT(OFFSET('140csop_súlyok'!$E$5:$E$144,0,Számolótábla!BR$2-2016),1*(Számolótábla!$B11='Besorolás készítő'!$E$4:$E$143))</f>
        <v>100.12860742098029</v>
      </c>
      <c r="BS11" s="32">
        <f t="array" aca="1" ref="BS11" ca="1">SUMPRODUCT('140csop_indexek'!BQ$5:BQ$144,OFFSET('140csop_súlyok'!$E$5:$E$144,0,Számolótábla!BS$2-2016),1*(Számolótábla!$B11='Besorolás készítő'!$E$4:$E$143))/SUMPRODUCT(OFFSET('140csop_súlyok'!$E$5:$E$144,0,Számolótábla!BS$2-2016),1*(Számolótábla!$B11='Besorolás készítő'!$E$4:$E$143))</f>
        <v>100.12860742098029</v>
      </c>
    </row>
    <row r="12" spans="1:77" s="32" customFormat="1" x14ac:dyDescent="0.25">
      <c r="A12" s="33">
        <v>9</v>
      </c>
      <c r="B12">
        <f>INDEX('Besorolás készítő'!I:I,MATCH(Számolótábla!$A12,'Besorolás készítő'!$M:$M,0))</f>
        <v>19</v>
      </c>
      <c r="C12" s="34" t="s">
        <v>198</v>
      </c>
      <c r="D12" t="str">
        <f>INDEX('Besorolás készítő'!L:L,MATCH(Számolótábla!$A12,'Besorolás készítő'!$M:$M,0))</f>
        <v>Havi</v>
      </c>
      <c r="E12" t="e">
        <f>#REF!*12</f>
        <v>#REF!</v>
      </c>
      <c r="F12" s="32">
        <f t="array" aca="1" ref="F12" ca="1">SUMPRODUCT('140csop_indexek'!D$5:D$144,OFFSET('140csop_súlyok'!$E$5:$E$144,0,Számolótábla!F$2-2016),1*(Számolótábla!$B12='Besorolás készítő'!$E$4:$E$143))/SUMPRODUCT(OFFSET('140csop_súlyok'!$E$5:$E$144,0,Számolótábla!F$2-2016),1*(Számolótábla!$B12='Besorolás készítő'!$E$4:$E$143))</f>
        <v>100.15309278350514</v>
      </c>
      <c r="G12" s="32">
        <f t="array" aca="1" ref="G12" ca="1">SUMPRODUCT('140csop_indexek'!E$5:E$144,OFFSET('140csop_súlyok'!$E$5:$E$144,0,Számolótábla!G$2-2016),1*(Számolótábla!$B12='Besorolás készítő'!$E$4:$E$143))/SUMPRODUCT(OFFSET('140csop_súlyok'!$E$5:$E$144,0,Számolótábla!G$2-2016),1*(Számolótábla!$B12='Besorolás készítő'!$E$4:$E$143))</f>
        <v>100.18273195876287</v>
      </c>
      <c r="H12" s="32">
        <f t="array" aca="1" ref="H12" ca="1">SUMPRODUCT('140csop_indexek'!F$5:F$144,OFFSET('140csop_súlyok'!$E$5:$E$144,0,Számolótábla!H$2-2016),1*(Számolótábla!$B12='Besorolás készítő'!$E$4:$E$143))/SUMPRODUCT(OFFSET('140csop_súlyok'!$E$5:$E$144,0,Számolótábla!H$2-2016),1*(Számolótábla!$B12='Besorolás készítő'!$E$4:$E$143))</f>
        <v>100.54201030927834</v>
      </c>
      <c r="I12" s="32">
        <f t="array" aca="1" ref="I12" ca="1">SUMPRODUCT('140csop_indexek'!G$5:G$144,OFFSET('140csop_súlyok'!$E$5:$E$144,0,Számolótábla!I$2-2016),1*(Számolótábla!$B12='Besorolás készítő'!$E$4:$E$143))/SUMPRODUCT(OFFSET('140csop_súlyok'!$E$5:$E$144,0,Számolótábla!I$2-2016),1*(Számolótábla!$B12='Besorolás készítő'!$E$4:$E$143))</f>
        <v>100.58891752577318</v>
      </c>
      <c r="J12" s="32">
        <f t="array" aca="1" ref="J12" ca="1">SUMPRODUCT('140csop_indexek'!H$5:H$144,OFFSET('140csop_súlyok'!$E$5:$E$144,0,Számolótábla!J$2-2016),1*(Számolótábla!$B12='Besorolás készítő'!$E$4:$E$143))/SUMPRODUCT(OFFSET('140csop_súlyok'!$E$5:$E$144,0,Számolótábla!J$2-2016),1*(Számolótábla!$B12='Besorolás készítő'!$E$4:$E$143))</f>
        <v>100.48273195876286</v>
      </c>
      <c r="K12" s="32">
        <f t="array" aca="1" ref="K12" ca="1">SUMPRODUCT('140csop_indexek'!I$5:I$144,OFFSET('140csop_súlyok'!$E$5:$E$144,0,Számolótábla!K$2-2016),1*(Számolótábla!$B12='Besorolás készítő'!$E$4:$E$143))/SUMPRODUCT(OFFSET('140csop_súlyok'!$E$5:$E$144,0,Számolótábla!K$2-2016),1*(Számolótábla!$B12='Besorolás készítő'!$E$4:$E$143))</f>
        <v>101.09510309278349</v>
      </c>
      <c r="L12" s="32">
        <f t="array" aca="1" ref="L12" ca="1">SUMPRODUCT('140csop_indexek'!J$5:J$144,OFFSET('140csop_súlyok'!$E$5:$E$144,0,Számolótábla!L$2-2016),1*(Számolótábla!$B12='Besorolás készítő'!$E$4:$E$143))/SUMPRODUCT(OFFSET('140csop_súlyok'!$E$5:$E$144,0,Számolótábla!L$2-2016),1*(Számolótábla!$B12='Besorolás készítő'!$E$4:$E$143))</f>
        <v>101.09510309278349</v>
      </c>
      <c r="M12" s="32">
        <f t="array" aca="1" ref="M12" ca="1">SUMPRODUCT('140csop_indexek'!K$5:K$144,OFFSET('140csop_súlyok'!$E$5:$E$144,0,Számolótábla!M$2-2016),1*(Számolótábla!$B12='Besorolás készítő'!$E$4:$E$143))/SUMPRODUCT(OFFSET('140csop_súlyok'!$E$5:$E$144,0,Számolótábla!M$2-2016),1*(Számolótábla!$B12='Besorolás készítő'!$E$4:$E$143))</f>
        <v>100.8951030927835</v>
      </c>
      <c r="N12" s="32">
        <f t="array" aca="1" ref="N12" ca="1">SUMPRODUCT('140csop_indexek'!L$5:L$144,OFFSET('140csop_súlyok'!$E$5:$E$144,0,Számolótábla!N$2-2016),1*(Számolótábla!$B12='Besorolás készítő'!$E$4:$E$143))/SUMPRODUCT(OFFSET('140csop_súlyok'!$E$5:$E$144,0,Számolótábla!N$2-2016),1*(Számolótábla!$B12='Besorolás készítő'!$E$4:$E$143))</f>
        <v>100.61855670103093</v>
      </c>
      <c r="O12" s="32">
        <f t="array" aca="1" ref="O12" ca="1">SUMPRODUCT('140csop_indexek'!M$5:M$144,OFFSET('140csop_súlyok'!$E$5:$E$144,0,Számolótábla!O$2-2016),1*(Számolótábla!$B12='Besorolás készítő'!$E$4:$E$143))/SUMPRODUCT(OFFSET('140csop_súlyok'!$E$5:$E$144,0,Számolótábla!O$2-2016),1*(Számolótábla!$B12='Besorolás készítő'!$E$4:$E$143))</f>
        <v>100.9123711340206</v>
      </c>
      <c r="P12" s="32">
        <f t="array" aca="1" ref="P12" ca="1">SUMPRODUCT('140csop_indexek'!N$5:N$144,OFFSET('140csop_súlyok'!$E$5:$E$144,0,Számolótábla!P$2-2016),1*(Számolótábla!$B12='Besorolás készítő'!$E$4:$E$143))/SUMPRODUCT(OFFSET('140csop_súlyok'!$E$5:$E$144,0,Számolótábla!P$2-2016),1*(Számolótábla!$B12='Besorolás készítő'!$E$4:$E$143))</f>
        <v>100.68891752577319</v>
      </c>
      <c r="Q12" s="32">
        <f t="array" aca="1" ref="Q12" ca="1">SUMPRODUCT('140csop_indexek'!O$5:O$144,OFFSET('140csop_súlyok'!$E$5:$E$144,0,Számolótábla!Q$2-2016),1*(Számolótábla!$B12='Besorolás készítő'!$E$4:$E$143))/SUMPRODUCT(OFFSET('140csop_súlyok'!$E$5:$E$144,0,Számolótábla!Q$2-2016),1*(Számolótábla!$B12='Besorolás készítő'!$E$4:$E$143))</f>
        <v>100.68891752577319</v>
      </c>
      <c r="R12" s="32">
        <f t="array" aca="1" ref="R12" ca="1">SUMPRODUCT('140csop_indexek'!P$5:P$144,OFFSET('140csop_súlyok'!$E$5:$E$144,0,Számolótábla!R$2-2016),1*(Számolótábla!$B12='Besorolás készítő'!$E$4:$E$143))/SUMPRODUCT(OFFSET('140csop_súlyok'!$E$5:$E$144,0,Számolótábla!R$2-2016),1*(Számolótábla!$B12='Besorolás készítő'!$E$4:$E$143))</f>
        <v>100.05463414634147</v>
      </c>
      <c r="S12" s="32">
        <f t="array" aca="1" ref="S12" ca="1">SUMPRODUCT('140csop_indexek'!Q$5:Q$144,OFFSET('140csop_súlyok'!$E$5:$E$144,0,Számolótábla!S$2-2016),1*(Számolótábla!$B12='Besorolás készítő'!$E$4:$E$143))/SUMPRODUCT(OFFSET('140csop_súlyok'!$E$5:$E$144,0,Számolótábla!S$2-2016),1*(Számolótábla!$B12='Besorolás készítő'!$E$4:$E$143))</f>
        <v>100.24845528455286</v>
      </c>
      <c r="T12" s="32">
        <f t="array" aca="1" ref="T12" ca="1">SUMPRODUCT('140csop_indexek'!R$5:R$144,OFFSET('140csop_súlyok'!$E$5:$E$144,0,Számolótábla!T$2-2016),1*(Számolótábla!$B12='Besorolás készítő'!$E$4:$E$143))/SUMPRODUCT(OFFSET('140csop_súlyok'!$E$5:$E$144,0,Számolótábla!T$2-2016),1*(Számolótábla!$B12='Besorolás készítő'!$E$4:$E$143))</f>
        <v>100.30308943089432</v>
      </c>
      <c r="U12" s="32">
        <f t="array" aca="1" ref="U12" ca="1">SUMPRODUCT('140csop_indexek'!S$5:S$144,OFFSET('140csop_súlyok'!$E$5:$E$144,0,Számolótábla!U$2-2016),1*(Számolótábla!$B12='Besorolás készítő'!$E$4:$E$143))/SUMPRODUCT(OFFSET('140csop_súlyok'!$E$5:$E$144,0,Számolótábla!U$2-2016),1*(Számolótábla!$B12='Besorolás készítő'!$E$4:$E$143))</f>
        <v>100.45463414634146</v>
      </c>
      <c r="V12" s="32">
        <f t="array" aca="1" ref="V12" ca="1">SUMPRODUCT('140csop_indexek'!T$5:T$144,OFFSET('140csop_súlyok'!$E$5:$E$144,0,Számolótábla!V$2-2016),1*(Számolótábla!$B12='Besorolás készítő'!$E$4:$E$143))/SUMPRODUCT(OFFSET('140csop_súlyok'!$E$5:$E$144,0,Számolótábla!V$2-2016),1*(Számolótábla!$B12='Besorolás készítő'!$E$4:$E$143))</f>
        <v>99.845365853658535</v>
      </c>
      <c r="W12" s="32">
        <f t="array" aca="1" ref="W12" ca="1">SUMPRODUCT('140csop_indexek'!U$5:U$144,OFFSET('140csop_súlyok'!$E$5:$E$144,0,Számolótábla!W$2-2016),1*(Számolótábla!$B12='Besorolás készítő'!$E$4:$E$143))/SUMPRODUCT(OFFSET('140csop_súlyok'!$E$5:$E$144,0,Számolótábla!W$2-2016),1*(Számolótábla!$B12='Besorolás készítő'!$E$4:$E$143))</f>
        <v>99.518048780487803</v>
      </c>
      <c r="X12" s="32">
        <f t="array" aca="1" ref="X12" ca="1">SUMPRODUCT('140csop_indexek'!V$5:V$144,OFFSET('140csop_súlyok'!$E$5:$E$144,0,Számolótábla!X$2-2016),1*(Számolótábla!$B12='Besorolás készítő'!$E$4:$E$143))/SUMPRODUCT(OFFSET('140csop_súlyok'!$E$5:$E$144,0,Számolótábla!X$2-2016),1*(Számolótábla!$B12='Besorolás készítő'!$E$4:$E$143))</f>
        <v>100.22731707317074</v>
      </c>
      <c r="Y12" s="32">
        <f t="array" aca="1" ref="Y12" ca="1">SUMPRODUCT('140csop_indexek'!W$5:W$144,OFFSET('140csop_súlyok'!$E$5:$E$144,0,Számolótábla!Y$2-2016),1*(Számolótábla!$B12='Besorolás készítő'!$E$4:$E$143))/SUMPRODUCT(OFFSET('140csop_súlyok'!$E$5:$E$144,0,Számolótábla!Y$2-2016),1*(Számolótábla!$B12='Besorolás készítő'!$E$4:$E$143))</f>
        <v>99.6030894308943</v>
      </c>
      <c r="Z12" s="32">
        <f t="array" aca="1" ref="Z12" ca="1">SUMPRODUCT('140csop_indexek'!X$5:X$144,OFFSET('140csop_súlyok'!$E$5:$E$144,0,Számolótábla!Z$2-2016),1*(Számolótábla!$B12='Besorolás készítő'!$E$4:$E$143))/SUMPRODUCT(OFFSET('140csop_súlyok'!$E$5:$E$144,0,Számolótábla!Z$2-2016),1*(Számolótábla!$B12='Besorolás készítő'!$E$4:$E$143))</f>
        <v>99.275772357723582</v>
      </c>
      <c r="AA12" s="32">
        <f t="array" aca="1" ref="AA12" ca="1">SUMPRODUCT('140csop_indexek'!Y$5:Y$144,OFFSET('140csop_súlyok'!$E$5:$E$144,0,Számolótábla!AA$2-2016),1*(Számolótábla!$B12='Besorolás készítő'!$E$4:$E$143))/SUMPRODUCT(OFFSET('140csop_súlyok'!$E$5:$E$144,0,Számolótábla!AA$2-2016),1*(Számolótábla!$B12='Besorolás készítő'!$E$4:$E$143))</f>
        <v>98.71804878048782</v>
      </c>
      <c r="AB12" s="32">
        <f t="array" aca="1" ref="AB12" ca="1">SUMPRODUCT('140csop_indexek'!Z$5:Z$144,OFFSET('140csop_súlyok'!$E$5:$E$144,0,Számolótábla!AB$2-2016),1*(Számolótábla!$B12='Besorolás készítő'!$E$4:$E$143))/SUMPRODUCT(OFFSET('140csop_súlyok'!$E$5:$E$144,0,Számolótábla!AB$2-2016),1*(Számolótábla!$B12='Besorolás készítő'!$E$4:$E$143))</f>
        <v>98.539186991869926</v>
      </c>
      <c r="AC12" s="32">
        <f t="array" aca="1" ref="AC12" ca="1">SUMPRODUCT('140csop_indexek'!AA$5:AA$144,OFFSET('140csop_súlyok'!$E$5:$E$144,0,Számolótábla!AC$2-2016),1*(Számolótábla!$B12='Besorolás készítő'!$E$4:$E$143))/SUMPRODUCT(OFFSET('140csop_súlyok'!$E$5:$E$144,0,Számolótábla!AC$2-2016),1*(Számolótábla!$B12='Besorolás készítő'!$E$4:$E$143))</f>
        <v>98.966504065040652</v>
      </c>
      <c r="AD12" s="32">
        <f t="array" aca="1" ref="AD12" ca="1">SUMPRODUCT('140csop_indexek'!AB$5:AB$144,OFFSET('140csop_súlyok'!$E$5:$E$144,0,Számolótábla!AD$2-2016),1*(Számolótábla!$B12='Besorolás készítő'!$E$4:$E$143))/SUMPRODUCT(OFFSET('140csop_súlyok'!$E$5:$E$144,0,Számolótábla!AD$2-2016),1*(Számolótábla!$B12='Besorolás készítő'!$E$4:$E$143))</f>
        <v>100.43032721468475</v>
      </c>
      <c r="AE12" s="32">
        <f t="array" aca="1" ref="AE12" ca="1">SUMPRODUCT('140csop_indexek'!AC$5:AC$144,OFFSET('140csop_súlyok'!$E$5:$E$144,0,Számolótábla!AE$2-2016),1*(Számolótábla!$B12='Besorolás készítő'!$E$4:$E$143))/SUMPRODUCT(OFFSET('140csop_súlyok'!$E$5:$E$144,0,Számolótábla!AE$2-2016),1*(Számolótábla!$B12='Besorolás készítő'!$E$4:$E$143))</f>
        <v>99.571588188347988</v>
      </c>
      <c r="AF12" s="32">
        <f t="array" aca="1" ref="AF12" ca="1">SUMPRODUCT('140csop_indexek'!AD$5:AD$144,OFFSET('140csop_súlyok'!$E$5:$E$144,0,Számolótábla!AF$2-2016),1*(Számolótábla!$B12='Besorolás készítő'!$E$4:$E$143))/SUMPRODUCT(OFFSET('140csop_súlyok'!$E$5:$E$144,0,Számolótábla!AF$2-2016),1*(Számolótábla!$B12='Besorolás készítő'!$E$4:$E$143))</f>
        <v>99.785794094173994</v>
      </c>
      <c r="AG12" s="32">
        <f t="array" aca="1" ref="AG12" ca="1">SUMPRODUCT('140csop_indexek'!AE$5:AE$144,OFFSET('140csop_súlyok'!$E$5:$E$144,0,Számolótábla!AG$2-2016),1*(Számolótábla!$B12='Besorolás készítő'!$E$4:$E$143))/SUMPRODUCT(OFFSET('140csop_súlyok'!$E$5:$E$144,0,Számolótábla!AG$2-2016),1*(Számolótábla!$B12='Besorolás készítő'!$E$4:$E$143))</f>
        <v>100.0393455706305</v>
      </c>
      <c r="AH12" s="32">
        <f t="array" aca="1" ref="AH12" ca="1">SUMPRODUCT('140csop_indexek'!AF$5:AF$144,OFFSET('140csop_súlyok'!$E$5:$E$144,0,Számolótábla!AH$2-2016),1*(Számolótábla!$B12='Besorolás készítő'!$E$4:$E$143))/SUMPRODUCT(OFFSET('140csop_súlyok'!$E$5:$E$144,0,Számolótábla!AH$2-2016),1*(Számolótábla!$B12='Besorolás készítő'!$E$4:$E$143))</f>
        <v>99.60191540303272</v>
      </c>
      <c r="AI12" s="32">
        <f t="array" aca="1" ref="AI12" ca="1">SUMPRODUCT('140csop_indexek'!AG$5:AG$144,OFFSET('140csop_súlyok'!$E$5:$E$144,0,Számolótábla!AI$2-2016),1*(Számolótábla!$B12='Besorolás készítő'!$E$4:$E$143))/SUMPRODUCT(OFFSET('140csop_súlyok'!$E$5:$E$144,0,Számolótábla!AI$2-2016),1*(Számolótábla!$B12='Besorolás készítő'!$E$4:$E$143))</f>
        <v>99.869672785315245</v>
      </c>
      <c r="AJ12" s="32">
        <f t="array" aca="1" ref="AJ12" ca="1">SUMPRODUCT('140csop_indexek'!AH$5:AH$144,OFFSET('140csop_súlyok'!$E$5:$E$144,0,Számolótábla!AJ$2-2016),1*(Számolótábla!$B12='Besorolás készítő'!$E$4:$E$143))/SUMPRODUCT(OFFSET('140csop_súlyok'!$E$5:$E$144,0,Számolótábla!AJ$2-2016),1*(Számolótábla!$B12='Besorolás készítő'!$E$4:$E$143))</f>
        <v>99.125139664804465</v>
      </c>
      <c r="AK12" s="32">
        <f t="array" aca="1" ref="AK12" ca="1">SUMPRODUCT('140csop_indexek'!AI$5:AI$144,OFFSET('140csop_súlyok'!$E$5:$E$144,0,Számolótábla!AK$2-2016),1*(Számolótábla!$B12='Besorolás készítő'!$E$4:$E$143))/SUMPRODUCT(OFFSET('140csop_súlyok'!$E$5:$E$144,0,Számolótábla!AK$2-2016),1*(Számolótábla!$B12='Besorolás készítő'!$E$4:$E$143))</f>
        <v>99.9</v>
      </c>
      <c r="AL12" s="32">
        <f t="array" aca="1" ref="AL12" ca="1">SUMPRODUCT('140csop_indexek'!AJ$5:AJ$144,OFFSET('140csop_súlyok'!$E$5:$E$144,0,Számolótábla!AL$2-2016),1*(Számolótábla!$B12='Besorolás készítő'!$E$4:$E$143))/SUMPRODUCT(OFFSET('140csop_súlyok'!$E$5:$E$144,0,Számolótábla!AL$2-2016),1*(Számolótábla!$B12='Besorolás készítő'!$E$4:$E$143))</f>
        <v>99.616121308858737</v>
      </c>
      <c r="AM12" s="32">
        <f t="array" aca="1" ref="AM12" ca="1">SUMPRODUCT('140csop_indexek'!AK$5:AK$144,OFFSET('140csop_súlyok'!$E$5:$E$144,0,Számolótábla!AM$2-2016),1*(Számolótábla!$B12='Besorolás készítő'!$E$4:$E$143))/SUMPRODUCT(OFFSET('140csop_súlyok'!$E$5:$E$144,0,Számolótábla!AM$2-2016),1*(Számolótábla!$B12='Besorolás készítő'!$E$4:$E$143))</f>
        <v>100.11612130885875</v>
      </c>
      <c r="AN12" s="32">
        <f t="array" aca="1" ref="AN12" ca="1">SUMPRODUCT('140csop_indexek'!AL$5:AL$144,OFFSET('140csop_súlyok'!$E$5:$E$144,0,Számolótábla!AN$2-2016),1*(Számolótábla!$B12='Besorolás készítő'!$E$4:$E$143))/SUMPRODUCT(OFFSET('140csop_súlyok'!$E$5:$E$144,0,Számolótábla!AN$2-2016),1*(Számolótábla!$B12='Besorolás készítő'!$E$4:$E$143))</f>
        <v>99.632242617717495</v>
      </c>
      <c r="AO12" s="32">
        <f t="array" aca="1" ref="AO12" ca="1">SUMPRODUCT('140csop_indexek'!AM$5:AM$144,OFFSET('140csop_súlyok'!$E$5:$E$144,0,Számolótábla!AO$2-2016),1*(Számolótábla!$B12='Besorolás készítő'!$E$4:$E$143))/SUMPRODUCT(OFFSET('140csop_súlyok'!$E$5:$E$144,0,Számolótábla!AO$2-2016),1*(Számolótábla!$B12='Besorolás készítő'!$E$4:$E$143))</f>
        <v>99.476775738228255</v>
      </c>
      <c r="AP12" s="32">
        <f t="array" aca="1" ref="AP12" ca="1">SUMPRODUCT('140csop_indexek'!AN$5:AN$144,OFFSET('140csop_súlyok'!$E$5:$E$144,0,Számolótábla!AP$2-2016),1*(Számolótábla!$B12='Besorolás készítő'!$E$4:$E$143))/SUMPRODUCT(OFFSET('140csop_súlyok'!$E$5:$E$144,0,Számolótábla!AP$2-2016),1*(Számolótábla!$B12='Besorolás készítő'!$E$4:$E$143))</f>
        <v>100.41912479740681</v>
      </c>
      <c r="AQ12" s="32">
        <f t="array" aca="1" ref="AQ12" ca="1">SUMPRODUCT('140csop_indexek'!AO$5:AO$144,OFFSET('140csop_súlyok'!$E$5:$E$144,0,Számolótábla!AQ$2-2016),1*(Számolótábla!$B12='Besorolás készítő'!$E$4:$E$143))/SUMPRODUCT(OFFSET('140csop_súlyok'!$E$5:$E$144,0,Számolótábla!AQ$2-2016),1*(Számolótábla!$B12='Besorolás készítő'!$E$4:$E$143))</f>
        <v>99.990599675850888</v>
      </c>
      <c r="AR12" s="32">
        <f t="array" aca="1" ref="AR12" ca="1">SUMPRODUCT('140csop_indexek'!AP$5:AP$144,OFFSET('140csop_súlyok'!$E$5:$E$144,0,Számolótábla!AR$2-2016),1*(Számolótábla!$B12='Besorolás készítő'!$E$4:$E$143))/SUMPRODUCT(OFFSET('140csop_súlyok'!$E$5:$E$144,0,Számolótábla!AR$2-2016),1*(Számolótábla!$B12='Besorolás készítő'!$E$4:$E$143))</f>
        <v>99.757374392220427</v>
      </c>
      <c r="AS12" s="32">
        <f t="array" aca="1" ref="AS12" ca="1">SUMPRODUCT('140csop_indexek'!AQ$5:AQ$144,OFFSET('140csop_súlyok'!$E$5:$E$144,0,Számolótábla!AS$2-2016),1*(Számolótábla!$B12='Besorolás készítő'!$E$4:$E$143))/SUMPRODUCT(OFFSET('140csop_súlyok'!$E$5:$E$144,0,Számolótábla!AS$2-2016),1*(Számolótábla!$B12='Besorolás készítő'!$E$4:$E$143))</f>
        <v>101.13322528363047</v>
      </c>
      <c r="AT12" s="32">
        <f t="array" aca="1" ref="AT12" ca="1">SUMPRODUCT('140csop_indexek'!AR$5:AR$144,OFFSET('140csop_súlyok'!$E$5:$E$144,0,Számolótábla!AT$2-2016),1*(Számolótábla!$B12='Besorolás készítő'!$E$4:$E$143))/SUMPRODUCT(OFFSET('140csop_súlyok'!$E$5:$E$144,0,Számolótábla!AT$2-2016),1*(Számolótábla!$B12='Besorolás készítő'!$E$4:$E$143))</f>
        <v>100.64764991896271</v>
      </c>
      <c r="AU12" s="32">
        <f t="array" aca="1" ref="AU12" ca="1">SUMPRODUCT('140csop_indexek'!AS$5:AS$144,OFFSET('140csop_súlyok'!$E$5:$E$144,0,Számolótábla!AU$2-2016),1*(Számolótábla!$B12='Besorolás készítő'!$E$4:$E$143))/SUMPRODUCT(OFFSET('140csop_súlyok'!$E$5:$E$144,0,Számolótábla!AU$2-2016),1*(Számolótábla!$B12='Besorolás készítő'!$E$4:$E$143))</f>
        <v>100.77617504051864</v>
      </c>
      <c r="AV12" s="32">
        <f t="array" aca="1" ref="AV12" ca="1">SUMPRODUCT('140csop_indexek'!AT$5:AT$144,OFFSET('140csop_súlyok'!$E$5:$E$144,0,Számolótábla!AV$2-2016),1*(Számolótábla!$B12='Besorolás készítő'!$E$4:$E$143))/SUMPRODUCT(OFFSET('140csop_súlyok'!$E$5:$E$144,0,Számolótábla!AV$2-2016),1*(Számolótábla!$B12='Besorolás készítő'!$E$4:$E$143))</f>
        <v>100.92382495948137</v>
      </c>
      <c r="AW12" s="32">
        <f t="array" aca="1" ref="AW12" ca="1">SUMPRODUCT('140csop_indexek'!AU$5:AU$144,OFFSET('140csop_súlyok'!$E$5:$E$144,0,Számolótábla!AW$2-2016),1*(Számolótábla!$B12='Besorolás készítő'!$E$4:$E$143))/SUMPRODUCT(OFFSET('140csop_súlyok'!$E$5:$E$144,0,Számolótábla!AW$2-2016),1*(Számolótábla!$B12='Besorolás készítő'!$E$4:$E$143))</f>
        <v>101.61410048622366</v>
      </c>
      <c r="AX12" s="32">
        <f t="array" aca="1" ref="AX12" ca="1">SUMPRODUCT('140csop_indexek'!AV$5:AV$144,OFFSET('140csop_súlyok'!$E$5:$E$144,0,Számolótábla!AX$2-2016),1*(Számolótábla!$B12='Besorolás készítő'!$E$4:$E$143))/SUMPRODUCT(OFFSET('140csop_súlyok'!$E$5:$E$144,0,Számolótábla!AX$2-2016),1*(Számolótábla!$B12='Besorolás készítő'!$E$4:$E$143))</f>
        <v>101.65235008103727</v>
      </c>
      <c r="AY12" s="32">
        <f t="array" aca="1" ref="AY12" ca="1">SUMPRODUCT('140csop_indexek'!AW$5:AW$144,OFFSET('140csop_súlyok'!$E$5:$E$144,0,Számolótábla!AY$2-2016),1*(Számolótábla!$B12='Besorolás készítő'!$E$4:$E$143))/SUMPRODUCT(OFFSET('140csop_súlyok'!$E$5:$E$144,0,Számolótábla!AY$2-2016),1*(Számolótábla!$B12='Besorolás készítő'!$E$4:$E$143))</f>
        <v>101.65235008103727</v>
      </c>
      <c r="AZ12" s="32">
        <f t="array" aca="1" ref="AZ12" ca="1">SUMPRODUCT('140csop_indexek'!AX$5:AX$144,OFFSET('140csop_súlyok'!$E$5:$E$144,0,Számolótábla!AZ$2-2016),1*(Számolótábla!$B12='Besorolás készítő'!$E$4:$E$143))/SUMPRODUCT(OFFSET('140csop_súlyok'!$E$5:$E$144,0,Számolótábla!AZ$2-2016),1*(Számolótábla!$B12='Besorolás készítő'!$E$4:$E$143))</f>
        <v>102.07617504051863</v>
      </c>
      <c r="BA12" s="32">
        <f t="array" aca="1" ref="BA12" ca="1">SUMPRODUCT('140csop_indexek'!AY$5:AY$144,OFFSET('140csop_súlyok'!$E$5:$E$144,0,Számolótábla!BA$2-2016),1*(Számolótábla!$B12='Besorolás készítő'!$E$4:$E$143))/SUMPRODUCT(OFFSET('140csop_súlyok'!$E$5:$E$144,0,Számolótábla!BA$2-2016),1*(Számolótábla!$B12='Besorolás készítő'!$E$4:$E$143))</f>
        <v>102.42382495948135</v>
      </c>
      <c r="BB12" s="32">
        <f t="array" aca="1" ref="BB12" ca="1">SUMPRODUCT('140csop_indexek'!AZ$5:AZ$144,OFFSET('140csop_súlyok'!$E$5:$E$144,0,Számolótábla!BB$2-2016),1*(Számolótábla!$B12='Besorolás készítő'!$E$4:$E$143))/SUMPRODUCT(OFFSET('140csop_súlyok'!$E$5:$E$144,0,Számolótábla!BB$2-2016),1*(Számolótábla!$B12='Besorolás készítő'!$E$4:$E$143))</f>
        <v>99.609659090909091</v>
      </c>
      <c r="BC12" s="32">
        <f t="array" aca="1" ref="BC12" ca="1">SUMPRODUCT('140csop_indexek'!BA$5:BA$144,OFFSET('140csop_súlyok'!$E$5:$E$144,0,Számolótábla!BC$2-2016),1*(Számolótábla!$B12='Besorolás készítő'!$E$4:$E$143))/SUMPRODUCT(OFFSET('140csop_súlyok'!$E$5:$E$144,0,Számolótábla!BC$2-2016),1*(Számolótábla!$B12='Besorolás készítő'!$E$4:$E$143))</f>
        <v>99.465909090909079</v>
      </c>
      <c r="BD12" s="32">
        <f t="array" aca="1" ref="BD12" ca="1">SUMPRODUCT('140csop_indexek'!BB$5:BB$144,OFFSET('140csop_súlyok'!$E$5:$E$144,0,Számolótábla!BD$2-2016),1*(Számolótábla!$B12='Besorolás készítő'!$E$4:$E$143))/SUMPRODUCT(OFFSET('140csop_súlyok'!$E$5:$E$144,0,Számolótábla!BD$2-2016),1*(Számolótábla!$B12='Besorolás készítő'!$E$4:$E$143))</f>
        <v>100.64943181818181</v>
      </c>
      <c r="BE12" s="32">
        <f t="array" aca="1" ref="BE12" ca="1">SUMPRODUCT('140csop_indexek'!BC$5:BC$144,OFFSET('140csop_súlyok'!$E$5:$E$144,0,Számolótábla!BE$2-2016),1*(Számolótábla!$B12='Besorolás készítő'!$E$4:$E$143))/SUMPRODUCT(OFFSET('140csop_súlyok'!$E$5:$E$144,0,Számolótábla!BE$2-2016),1*(Számolótábla!$B12='Besorolás készítő'!$E$4:$E$143))</f>
        <v>101.23295454545455</v>
      </c>
      <c r="BF12" s="32">
        <f t="array" aca="1" ref="BF12" ca="1">SUMPRODUCT('140csop_indexek'!BD$5:BD$144,OFFSET('140csop_súlyok'!$E$5:$E$144,0,Számolótábla!BF$2-2016),1*(Számolótábla!$B12='Besorolás készítő'!$E$4:$E$143))/SUMPRODUCT(OFFSET('140csop_súlyok'!$E$5:$E$144,0,Számolótábla!BF$2-2016),1*(Számolótábla!$B12='Besorolás készítő'!$E$4:$E$143))</f>
        <v>101.68636363636362</v>
      </c>
      <c r="BG12" s="32">
        <f t="array" aca="1" ref="BG12" ca="1">SUMPRODUCT('140csop_indexek'!BE$5:BE$144,OFFSET('140csop_súlyok'!$E$5:$E$144,0,Számolótábla!BG$2-2016),1*(Számolótábla!$B12='Besorolás készítő'!$E$4:$E$143))/SUMPRODUCT(OFFSET('140csop_súlyok'!$E$5:$E$144,0,Számolótábla!BG$2-2016),1*(Számolótábla!$B12='Besorolás készítő'!$E$4:$E$143))</f>
        <v>101.31931818181819</v>
      </c>
      <c r="BH12" s="32">
        <f t="array" aca="1" ref="BH12" ca="1">SUMPRODUCT('140csop_indexek'!BF$5:BF$144,OFFSET('140csop_súlyok'!$E$5:$E$144,0,Számolótábla!BH$2-2016),1*(Számolótábla!$B12='Besorolás készítő'!$E$4:$E$143))/SUMPRODUCT(OFFSET('140csop_súlyok'!$E$5:$E$144,0,Számolótábla!BH$2-2016),1*(Számolótábla!$B12='Besorolás készítő'!$E$4:$E$143))</f>
        <v>101.54943181818183</v>
      </c>
      <c r="BI12" s="32">
        <f t="array" aca="1" ref="BI12" ca="1">SUMPRODUCT('140csop_indexek'!BG$5:BG$144,OFFSET('140csop_súlyok'!$E$5:$E$144,0,Számolótábla!BI$2-2016),1*(Számolótábla!$B12='Besorolás készítő'!$E$4:$E$143))/SUMPRODUCT(OFFSET('140csop_súlyok'!$E$5:$E$144,0,Számolótábla!BI$2-2016),1*(Számolótábla!$B12='Besorolás készítő'!$E$4:$E$143))</f>
        <v>101.66590909090908</v>
      </c>
      <c r="BJ12" s="32">
        <f t="array" aca="1" ref="BJ12" ca="1">SUMPRODUCT('140csop_indexek'!BH$5:BH$144,OFFSET('140csop_súlyok'!$E$5:$E$144,0,Számolótábla!BJ$2-2016),1*(Számolótábla!$B12='Besorolás készítő'!$E$4:$E$143))/SUMPRODUCT(OFFSET('140csop_súlyok'!$E$5:$E$144,0,Számolótábla!BJ$2-2016),1*(Számolótábla!$B12='Besorolás készítő'!$E$4:$E$143))</f>
        <v>101.52613636363635</v>
      </c>
      <c r="BK12" s="32">
        <f t="array" aca="1" ref="BK12" ca="1">SUMPRODUCT('140csop_indexek'!BI$5:BI$144,OFFSET('140csop_súlyok'!$E$5:$E$144,0,Számolótábla!BK$2-2016),1*(Számolótábla!$B12='Besorolás készítő'!$E$4:$E$143))/SUMPRODUCT(OFFSET('140csop_súlyok'!$E$5:$E$144,0,Számolótábla!BK$2-2016),1*(Számolótábla!$B12='Besorolás készítő'!$E$4:$E$143))</f>
        <v>102.70965909090908</v>
      </c>
      <c r="BL12" s="32">
        <f t="array" aca="1" ref="BL12" ca="1">SUMPRODUCT('140csop_indexek'!BJ$5:BJ$144,OFFSET('140csop_súlyok'!$E$5:$E$144,0,Számolótábla!BL$2-2016),1*(Számolótábla!$B12='Besorolás készítő'!$E$4:$E$143))/SUMPRODUCT(OFFSET('140csop_súlyok'!$E$5:$E$144,0,Számolótábla!BL$2-2016),1*(Számolótábla!$B12='Besorolás készítő'!$E$4:$E$143))</f>
        <v>101.91931818181817</v>
      </c>
      <c r="BM12" s="32">
        <f t="array" aca="1" ref="BM12" ca="1">SUMPRODUCT('140csop_indexek'!BK$5:BK$144,OFFSET('140csop_súlyok'!$E$5:$E$144,0,Számolótábla!BM$2-2016),1*(Számolótábla!$B12='Besorolás készítő'!$E$4:$E$143))/SUMPRODUCT(OFFSET('140csop_súlyok'!$E$5:$E$144,0,Számolótábla!BM$2-2016),1*(Számolótábla!$B12='Besorolás készítő'!$E$4:$E$143))</f>
        <v>102.04261363636363</v>
      </c>
      <c r="BN12" s="32">
        <f t="array" aca="1" ref="BN12" ca="1">SUMPRODUCT('140csop_indexek'!BL$5:BL$144,OFFSET('140csop_súlyok'!$E$5:$E$144,0,Számolótábla!BN$2-2016),1*(Számolótábla!$B12='Besorolás készítő'!$E$4:$E$143))/SUMPRODUCT(OFFSET('140csop_súlyok'!$E$5:$E$144,0,Számolótábla!BN$2-2016),1*(Számolótábla!$B12='Besorolás készítő'!$E$4:$E$143))</f>
        <v>100.21190108191654</v>
      </c>
      <c r="BO12" s="32">
        <f t="array" aca="1" ref="BO12" ca="1">SUMPRODUCT('140csop_indexek'!BM$5:BM$144,OFFSET('140csop_súlyok'!$E$5:$E$144,0,Számolótábla!BO$2-2016),1*(Számolótábla!$B12='Besorolás készítő'!$E$4:$E$143))/SUMPRODUCT(OFFSET('140csop_súlyok'!$E$5:$E$144,0,Számolótábla!BO$2-2016),1*(Számolótábla!$B12='Besorolás készítő'!$E$4:$E$143))</f>
        <v>100.21012364760433</v>
      </c>
      <c r="BP12" s="32">
        <f t="array" aca="1" ref="BP12" ca="1">SUMPRODUCT('140csop_indexek'!BN$5:BN$144,OFFSET('140csop_súlyok'!$E$5:$E$144,0,Számolótábla!BP$2-2016),1*(Számolótábla!$B12='Besorolás készítő'!$E$4:$E$143))/SUMPRODUCT(OFFSET('140csop_súlyok'!$E$5:$E$144,0,Számolótábla!BP$2-2016),1*(Számolótábla!$B12='Besorolás készítő'!$E$4:$E$143))</f>
        <v>100.91190108191654</v>
      </c>
      <c r="BQ12" s="32">
        <f t="array" aca="1" ref="BQ12" ca="1">SUMPRODUCT('140csop_indexek'!BO$5:BO$144,OFFSET('140csop_súlyok'!$E$5:$E$144,0,Számolótábla!BQ$2-2016),1*(Számolótábla!$B12='Besorolás készítő'!$E$4:$E$143))/SUMPRODUCT(OFFSET('140csop_súlyok'!$E$5:$E$144,0,Számolótábla!BQ$2-2016),1*(Számolótábla!$B12='Besorolás készítő'!$E$4:$E$143))</f>
        <v>101.26306027820711</v>
      </c>
      <c r="BR12" s="32">
        <f t="array" aca="1" ref="BR12" ca="1">SUMPRODUCT('140csop_indexek'!BP$5:BP$144,OFFSET('140csop_súlyok'!$E$5:$E$144,0,Számolótábla!BR$2-2016),1*(Számolótábla!$B12='Besorolás készítő'!$E$4:$E$143))/SUMPRODUCT(OFFSET('140csop_súlyok'!$E$5:$E$144,0,Számolótábla!BR$2-2016),1*(Számolótábla!$B12='Besorolás készítő'!$E$4:$E$143))</f>
        <v>101.51545595054097</v>
      </c>
      <c r="BS12" s="32">
        <f t="array" aca="1" ref="BS12" ca="1">SUMPRODUCT('140csop_indexek'!BQ$5:BQ$144,OFFSET('140csop_súlyok'!$E$5:$E$144,0,Számolótábla!BS$2-2016),1*(Számolótábla!$B12='Besorolás készítő'!$E$4:$E$143))/SUMPRODUCT(OFFSET('140csop_súlyok'!$E$5:$E$144,0,Számolótábla!BS$2-2016),1*(Számolótábla!$B12='Besorolás készítő'!$E$4:$E$143))</f>
        <v>101.01545595054095</v>
      </c>
    </row>
    <row r="13" spans="1:77" s="32" customFormat="1" x14ac:dyDescent="0.25">
      <c r="A13" s="33">
        <v>10</v>
      </c>
      <c r="B13">
        <f>INDEX('Besorolás készítő'!I:I,MATCH(Számolótábla!$A13,'Besorolás készítő'!$M:$M,0))</f>
        <v>28</v>
      </c>
      <c r="C13" t="str">
        <f>INDEX('Besorolás készítő'!J:J,MATCH(Számolótábla!$A13,'Besorolás készítő'!$M:$M,0))</f>
        <v>Szépségápolási cikkek és szolgáltatások (pl.: tisztálkodási- és illatszerek; fodrász, stb.)</v>
      </c>
      <c r="D13" t="str">
        <f>INDEX('Besorolás készítő'!L:L,MATCH(Számolótábla!$A13,'Besorolás készítő'!$M:$M,0))</f>
        <v>Havi</v>
      </c>
      <c r="E13" t="e">
        <f>#REF!*12</f>
        <v>#REF!</v>
      </c>
      <c r="F13" s="32">
        <f t="array" aca="1" ref="F13" ca="1">SUMPRODUCT('140csop_indexek'!D$5:D$144,OFFSET('140csop_súlyok'!$E$5:$E$144,0,Számolótábla!F$2-2016),1*(Számolótábla!$B13='Besorolás készítő'!$E$4:$E$143))/SUMPRODUCT(OFFSET('140csop_súlyok'!$E$5:$E$144,0,Számolótábla!F$2-2016),1*(Számolótábla!$B13='Besorolás készítő'!$E$4:$E$143))</f>
        <v>100.79771071800208</v>
      </c>
      <c r="G13" s="32">
        <f t="array" aca="1" ref="G13" ca="1">SUMPRODUCT('140csop_indexek'!E$5:E$144,OFFSET('140csop_súlyok'!$E$5:$E$144,0,Számolótábla!G$2-2016),1*(Számolótábla!$B13='Besorolás készítő'!$E$4:$E$143))/SUMPRODUCT(OFFSET('140csop_súlyok'!$E$5:$E$144,0,Számolótábla!G$2-2016),1*(Számolótábla!$B13='Besorolás készítő'!$E$4:$E$143))</f>
        <v>100.79885535900105</v>
      </c>
      <c r="H13" s="32">
        <f t="array" aca="1" ref="H13" ca="1">SUMPRODUCT('140csop_indexek'!F$5:F$144,OFFSET('140csop_súlyok'!$E$5:$E$144,0,Számolótábla!H$2-2016),1*(Számolótábla!$B13='Besorolás készítő'!$E$4:$E$143))/SUMPRODUCT(OFFSET('140csop_súlyok'!$E$5:$E$144,0,Számolótábla!H$2-2016),1*(Számolótábla!$B13='Besorolás készítő'!$E$4:$E$143))</f>
        <v>100.83371488033296</v>
      </c>
      <c r="I13" s="32">
        <f t="array" aca="1" ref="I13" ca="1">SUMPRODUCT('140csop_indexek'!G$5:G$144,OFFSET('140csop_súlyok'!$E$5:$E$144,0,Számolótábla!I$2-2016),1*(Számolótábla!$B13='Besorolás készítő'!$E$4:$E$143))/SUMPRODUCT(OFFSET('140csop_súlyok'!$E$5:$E$144,0,Számolótábla!I$2-2016),1*(Számolótábla!$B13='Besorolás készítő'!$E$4:$E$143))</f>
        <v>101.06742976066596</v>
      </c>
      <c r="J13" s="32">
        <f t="array" aca="1" ref="J13" ca="1">SUMPRODUCT('140csop_indexek'!H$5:H$144,OFFSET('140csop_súlyok'!$E$5:$E$144,0,Számolótábla!J$2-2016),1*(Számolótábla!$B13='Besorolás készítő'!$E$4:$E$143))/SUMPRODUCT(OFFSET('140csop_súlyok'!$E$5:$E$144,0,Számolótábla!J$2-2016),1*(Számolótábla!$B13='Besorolás készítő'!$E$4:$E$143))</f>
        <v>100.96857440166492</v>
      </c>
      <c r="K13" s="32">
        <f t="array" aca="1" ref="K13" ca="1">SUMPRODUCT('140csop_indexek'!I$5:I$144,OFFSET('140csop_súlyok'!$E$5:$E$144,0,Számolótábla!K$2-2016),1*(Számolótábla!$B13='Besorolás készítő'!$E$4:$E$143))/SUMPRODUCT(OFFSET('140csop_súlyok'!$E$5:$E$144,0,Számolótábla!K$2-2016),1*(Számolótábla!$B13='Besorolás készítő'!$E$4:$E$143))</f>
        <v>101.66514047866804</v>
      </c>
      <c r="L13" s="32">
        <f t="array" aca="1" ref="L13" ca="1">SUMPRODUCT('140csop_indexek'!J$5:J$144,OFFSET('140csop_súlyok'!$E$5:$E$144,0,Számolótábla!L$2-2016),1*(Számolótábla!$B13='Besorolás készítő'!$E$4:$E$143))/SUMPRODUCT(OFFSET('140csop_súlyok'!$E$5:$E$144,0,Számolótábla!L$2-2016),1*(Számolótábla!$B13='Besorolás készítő'!$E$4:$E$143))</f>
        <v>101.36742976066596</v>
      </c>
      <c r="M13" s="32">
        <f t="array" aca="1" ref="M13" ca="1">SUMPRODUCT('140csop_indexek'!K$5:K$144,OFFSET('140csop_súlyok'!$E$5:$E$144,0,Számolótábla!M$2-2016),1*(Számolótábla!$B13='Besorolás készítő'!$E$4:$E$143))/SUMPRODUCT(OFFSET('140csop_súlyok'!$E$5:$E$144,0,Számolótábla!M$2-2016),1*(Számolótábla!$B13='Besorolás készítő'!$E$4:$E$143))</f>
        <v>101.30114464099896</v>
      </c>
      <c r="N13" s="32">
        <f t="array" aca="1" ref="N13" ca="1">SUMPRODUCT('140csop_indexek'!L$5:L$144,OFFSET('140csop_súlyok'!$E$5:$E$144,0,Számolótábla!N$2-2016),1*(Számolótábla!$B13='Besorolás készítő'!$E$4:$E$143))/SUMPRODUCT(OFFSET('140csop_súlyok'!$E$5:$E$144,0,Számolótábla!N$2-2016),1*(Számolótábla!$B13='Besorolás készítő'!$E$4:$E$143))</f>
        <v>101.53371488033299</v>
      </c>
      <c r="O13" s="32">
        <f t="array" aca="1" ref="O13" ca="1">SUMPRODUCT('140csop_indexek'!M$5:M$144,OFFSET('140csop_súlyok'!$E$5:$E$144,0,Számolótábla!O$2-2016),1*(Számolótábla!$B13='Besorolás készítő'!$E$4:$E$143))/SUMPRODUCT(OFFSET('140csop_súlyok'!$E$5:$E$144,0,Számolótábla!O$2-2016),1*(Számolótábla!$B13='Besorolás készítő'!$E$4:$E$143))</f>
        <v>101.46742976066596</v>
      </c>
      <c r="P13" s="32">
        <f t="array" aca="1" ref="P13" ca="1">SUMPRODUCT('140csop_indexek'!N$5:N$144,OFFSET('140csop_súlyok'!$E$5:$E$144,0,Számolótábla!P$2-2016),1*(Számolótábla!$B13='Besorolás készítő'!$E$4:$E$143))/SUMPRODUCT(OFFSET('140csop_súlyok'!$E$5:$E$144,0,Számolótábla!P$2-2016),1*(Számolótábla!$B13='Besorolás készítő'!$E$4:$E$143))</f>
        <v>101.46857440166492</v>
      </c>
      <c r="Q13" s="32">
        <f t="array" aca="1" ref="Q13" ca="1">SUMPRODUCT('140csop_indexek'!O$5:O$144,OFFSET('140csop_súlyok'!$E$5:$E$144,0,Számolótábla!Q$2-2016),1*(Számolótábla!$B13='Besorolás készítő'!$E$4:$E$143))/SUMPRODUCT(OFFSET('140csop_súlyok'!$E$5:$E$144,0,Számolótábla!Q$2-2016),1*(Számolótábla!$B13='Besorolás készítő'!$E$4:$E$143))</f>
        <v>101.766285119667</v>
      </c>
      <c r="R13" s="32">
        <f t="array" aca="1" ref="R13" ca="1">SUMPRODUCT('140csop_indexek'!P$5:P$144,OFFSET('140csop_súlyok'!$E$5:$E$144,0,Számolótábla!R$2-2016),1*(Számolótábla!$B13='Besorolás készítő'!$E$4:$E$143))/SUMPRODUCT(OFFSET('140csop_súlyok'!$E$5:$E$144,0,Számolótábla!R$2-2016),1*(Számolótábla!$B13='Besorolás készítő'!$E$4:$E$143))</f>
        <v>99.982950659501725</v>
      </c>
      <c r="S13" s="32">
        <f t="array" aca="1" ref="S13" ca="1">SUMPRODUCT('140csop_indexek'!Q$5:Q$144,OFFSET('140csop_súlyok'!$E$5:$E$144,0,Számolótábla!S$2-2016),1*(Számolótábla!$B13='Besorolás készítő'!$E$4:$E$143))/SUMPRODUCT(OFFSET('140csop_súlyok'!$E$5:$E$144,0,Számolótábla!S$2-2016),1*(Számolótábla!$B13='Besorolás készítő'!$E$4:$E$143))</f>
        <v>99.95368832437714</v>
      </c>
      <c r="T13" s="32">
        <f t="array" aca="1" ref="T13" ca="1">SUMPRODUCT('140csop_indexek'!R$5:R$144,OFFSET('140csop_súlyok'!$E$5:$E$144,0,Számolótábla!T$2-2016),1*(Számolótábla!$B13='Besorolás készítő'!$E$4:$E$143))/SUMPRODUCT(OFFSET('140csop_súlyok'!$E$5:$E$144,0,Számolótábla!T$2-2016),1*(Számolótábla!$B13='Besorolás készítő'!$E$4:$E$143))</f>
        <v>99.830532486565716</v>
      </c>
      <c r="U13" s="32">
        <f t="array" aca="1" ref="U13" ca="1">SUMPRODUCT('140csop_indexek'!S$5:S$144,OFFSET('140csop_súlyok'!$E$5:$E$144,0,Számolótábla!U$2-2016),1*(Számolótábla!$B13='Besorolás készítő'!$E$4:$E$143))/SUMPRODUCT(OFFSET('140csop_súlyok'!$E$5:$E$144,0,Számolótábla!U$2-2016),1*(Számolótábla!$B13='Besorolás készítő'!$E$4:$E$143))</f>
        <v>100.58295065950173</v>
      </c>
      <c r="V13" s="32">
        <f t="array" aca="1" ref="V13" ca="1">SUMPRODUCT('140csop_indexek'!T$5:T$144,OFFSET('140csop_súlyok'!$E$5:$E$144,0,Számolótábla!V$2-2016),1*(Számolótábla!$B13='Besorolás készítő'!$E$4:$E$143))/SUMPRODUCT(OFFSET('140csop_súlyok'!$E$5:$E$144,0,Számolótábla!V$2-2016),1*(Számolótábla!$B13='Besorolás készítő'!$E$4:$E$143))</f>
        <v>100.30127015144114</v>
      </c>
      <c r="W13" s="32">
        <f t="array" aca="1" ref="W13" ca="1">SUMPRODUCT('140csop_indexek'!U$5:U$144,OFFSET('140csop_súlyok'!$E$5:$E$144,0,Számolótábla!W$2-2016),1*(Számolótábla!$B13='Besorolás készítő'!$E$4:$E$143))/SUMPRODUCT(OFFSET('140csop_súlyok'!$E$5:$E$144,0,Számolótábla!W$2-2016),1*(Számolótábla!$B13='Besorolás készítő'!$E$4:$E$143))</f>
        <v>100.56590131900342</v>
      </c>
      <c r="X13" s="32">
        <f t="array" aca="1" ref="X13" ca="1">SUMPRODUCT('140csop_indexek'!V$5:V$144,OFFSET('140csop_súlyok'!$E$5:$E$144,0,Számolótábla!X$2-2016),1*(Számolótábla!$B13='Besorolás készítő'!$E$4:$E$143))/SUMPRODUCT(OFFSET('140csop_súlyok'!$E$5:$E$144,0,Számolótábla!X$2-2016),1*(Számolótábla!$B13='Besorolás készítő'!$E$4:$E$143))</f>
        <v>100.51348314606743</v>
      </c>
      <c r="Y13" s="32">
        <f t="array" aca="1" ref="Y13" ca="1">SUMPRODUCT('140csop_indexek'!W$5:W$144,OFFSET('140csop_súlyok'!$E$5:$E$144,0,Számolótábla!Y$2-2016),1*(Számolótábla!$B13='Besorolás készítő'!$E$4:$E$143))/SUMPRODUCT(OFFSET('140csop_súlyok'!$E$5:$E$144,0,Számolótábla!Y$2-2016),1*(Számolótábla!$B13='Besorolás készítő'!$E$4:$E$143))</f>
        <v>100.51958964338057</v>
      </c>
      <c r="Z13" s="32">
        <f t="array" aca="1" ref="Z13" ca="1">SUMPRODUCT('140csop_indexek'!X$5:X$144,OFFSET('140csop_súlyok'!$E$5:$E$144,0,Számolótábla!Z$2-2016),1*(Számolótábla!$B13='Besorolás készítő'!$E$4:$E$143))/SUMPRODUCT(OFFSET('140csop_súlyok'!$E$5:$E$144,0,Számolótábla!Z$2-2016),1*(Számolótábla!$B13='Besorolás készítő'!$E$4:$E$143))</f>
        <v>100.55495847581827</v>
      </c>
      <c r="AA13" s="32">
        <f t="array" aca="1" ref="AA13" ca="1">SUMPRODUCT('140csop_indexek'!Y$5:Y$144,OFFSET('140csop_súlyok'!$E$5:$E$144,0,Számolótábla!AA$2-2016),1*(Számolótábla!$B13='Besorolás készítő'!$E$4:$E$143))/SUMPRODUCT(OFFSET('140csop_súlyok'!$E$5:$E$144,0,Számolótábla!AA$2-2016),1*(Számolótábla!$B13='Besorolás készítő'!$E$4:$E$143))</f>
        <v>100.49032730825598</v>
      </c>
      <c r="AB13" s="32">
        <f t="array" aca="1" ref="AB13" ca="1">SUMPRODUCT('140csop_indexek'!Z$5:Z$144,OFFSET('140csop_súlyok'!$E$5:$E$144,0,Számolótábla!AB$2-2016),1*(Számolótábla!$B13='Besorolás készítő'!$E$4:$E$143))/SUMPRODUCT(OFFSET('140csop_súlyok'!$E$5:$E$144,0,Számolótábla!AB$2-2016),1*(Számolótábla!$B13='Besorolás készítő'!$E$4:$E$143))</f>
        <v>100.29643380556915</v>
      </c>
      <c r="AC13" s="32">
        <f t="array" aca="1" ref="AC13" ca="1">SUMPRODUCT('140csop_indexek'!AA$5:AA$144,OFFSET('140csop_súlyok'!$E$5:$E$144,0,Számolótábla!AC$2-2016),1*(Számolótábla!$B13='Besorolás készítő'!$E$4:$E$143))/SUMPRODUCT(OFFSET('140csop_súlyok'!$E$5:$E$144,0,Számolótábla!AC$2-2016),1*(Számolótábla!$B13='Besorolás készítő'!$E$4:$E$143))</f>
        <v>100.33180263800686</v>
      </c>
      <c r="AD13" s="32">
        <f t="array" aca="1" ref="AD13" ca="1">SUMPRODUCT('140csop_indexek'!AB$5:AB$144,OFFSET('140csop_súlyok'!$E$5:$E$144,0,Számolótábla!AD$2-2016),1*(Számolótábla!$B13='Besorolás készítő'!$E$4:$E$143))/SUMPRODUCT(OFFSET('140csop_súlyok'!$E$5:$E$144,0,Számolótábla!AD$2-2016),1*(Számolótábla!$B13='Besorolás készítő'!$E$4:$E$143))</f>
        <v>100.76275362318842</v>
      </c>
      <c r="AE13" s="32">
        <f t="array" aca="1" ref="AE13" ca="1">SUMPRODUCT('140csop_indexek'!AC$5:AC$144,OFFSET('140csop_súlyok'!$E$5:$E$144,0,Számolótábla!AE$2-2016),1*(Számolótábla!$B13='Besorolás készítő'!$E$4:$E$143))/SUMPRODUCT(OFFSET('140csop_súlyok'!$E$5:$E$144,0,Számolótábla!AE$2-2016),1*(Számolótábla!$B13='Besorolás készítő'!$E$4:$E$143))</f>
        <v>100.62347826086956</v>
      </c>
      <c r="AF13" s="32">
        <f t="array" aca="1" ref="AF13" ca="1">SUMPRODUCT('140csop_indexek'!AD$5:AD$144,OFFSET('140csop_súlyok'!$E$5:$E$144,0,Számolótábla!AF$2-2016),1*(Számolótábla!$B13='Besorolás készítő'!$E$4:$E$143))/SUMPRODUCT(OFFSET('140csop_súlyok'!$E$5:$E$144,0,Számolótábla!AF$2-2016),1*(Számolótábla!$B13='Besorolás készítő'!$E$4:$E$143))</f>
        <v>100.50971014492754</v>
      </c>
      <c r="AG13" s="32">
        <f t="array" aca="1" ref="AG13" ca="1">SUMPRODUCT('140csop_indexek'!AE$5:AE$144,OFFSET('140csop_súlyok'!$E$5:$E$144,0,Számolótábla!AG$2-2016),1*(Számolótábla!$B13='Besorolás készítő'!$E$4:$E$143))/SUMPRODUCT(OFFSET('140csop_súlyok'!$E$5:$E$144,0,Számolótábla!AG$2-2016),1*(Számolótábla!$B13='Besorolás készítő'!$E$4:$E$143))</f>
        <v>100.83521739130435</v>
      </c>
      <c r="AH13" s="32">
        <f t="array" aca="1" ref="AH13" ca="1">SUMPRODUCT('140csop_indexek'!AF$5:AF$144,OFFSET('140csop_súlyok'!$E$5:$E$144,0,Számolótábla!AH$2-2016),1*(Számolótábla!$B13='Besorolás készítő'!$E$4:$E$143))/SUMPRODUCT(OFFSET('140csop_súlyok'!$E$5:$E$144,0,Számolótábla!AH$2-2016),1*(Számolótábla!$B13='Besorolás készítő'!$E$4:$E$143))</f>
        <v>100.69594202898553</v>
      </c>
      <c r="AI13" s="32">
        <f t="array" aca="1" ref="AI13" ca="1">SUMPRODUCT('140csop_indexek'!AG$5:AG$144,OFFSET('140csop_súlyok'!$E$5:$E$144,0,Számolótábla!AI$2-2016),1*(Számolótábla!$B13='Besorolás készítő'!$E$4:$E$143))/SUMPRODUCT(OFFSET('140csop_súlyok'!$E$5:$E$144,0,Számolótábla!AI$2-2016),1*(Számolótábla!$B13='Besorolás készítő'!$E$4:$E$143))</f>
        <v>101.39594202898552</v>
      </c>
      <c r="AJ13" s="32">
        <f t="array" aca="1" ref="AJ13" ca="1">SUMPRODUCT('140csop_indexek'!AH$5:AH$144,OFFSET('140csop_súlyok'!$E$5:$E$144,0,Számolótábla!AJ$2-2016),1*(Számolótábla!$B13='Besorolás készítő'!$E$4:$E$143))/SUMPRODUCT(OFFSET('140csop_súlyok'!$E$5:$E$144,0,Számolótábla!AJ$2-2016),1*(Számolótábla!$B13='Besorolás készítő'!$E$4:$E$143))</f>
        <v>101.21942028985508</v>
      </c>
      <c r="AK13" s="32">
        <f t="array" aca="1" ref="AK13" ca="1">SUMPRODUCT('140csop_indexek'!AI$5:AI$144,OFFSET('140csop_súlyok'!$E$5:$E$144,0,Számolótábla!AK$2-2016),1*(Számolótábla!$B13='Besorolás készítő'!$E$4:$E$143))/SUMPRODUCT(OFFSET('140csop_súlyok'!$E$5:$E$144,0,Számolótábla!AK$2-2016),1*(Számolótábla!$B13='Besorolás készítő'!$E$4:$E$143))</f>
        <v>101.41942028985508</v>
      </c>
      <c r="AL13" s="32">
        <f t="array" aca="1" ref="AL13" ca="1">SUMPRODUCT('140csop_indexek'!AJ$5:AJ$144,OFFSET('140csop_súlyok'!$E$5:$E$144,0,Számolótábla!AL$2-2016),1*(Számolótábla!$B13='Besorolás készítő'!$E$4:$E$143))/SUMPRODUCT(OFFSET('140csop_súlyok'!$E$5:$E$144,0,Számolótábla!AL$2-2016),1*(Számolótábla!$B13='Besorolás készítő'!$E$4:$E$143))</f>
        <v>101.39391304347826</v>
      </c>
      <c r="AM13" s="32">
        <f t="array" aca="1" ref="AM13" ca="1">SUMPRODUCT('140csop_indexek'!AK$5:AK$144,OFFSET('140csop_súlyok'!$E$5:$E$144,0,Számolótábla!AM$2-2016),1*(Számolótábla!$B13='Besorolás készítő'!$E$4:$E$143))/SUMPRODUCT(OFFSET('140csop_súlyok'!$E$5:$E$144,0,Számolótábla!AM$2-2016),1*(Számolótábla!$B13='Besorolás készítő'!$E$4:$E$143))</f>
        <v>101.68217391304348</v>
      </c>
      <c r="AN13" s="32">
        <f t="array" aca="1" ref="AN13" ca="1">SUMPRODUCT('140csop_indexek'!AL$5:AL$144,OFFSET('140csop_súlyok'!$E$5:$E$144,0,Számolótábla!AN$2-2016),1*(Számolótábla!$B13='Besorolás készítő'!$E$4:$E$143))/SUMPRODUCT(OFFSET('140csop_súlyok'!$E$5:$E$144,0,Számolótábla!AN$2-2016),1*(Számolótábla!$B13='Besorolás készítő'!$E$4:$E$143))</f>
        <v>101.75666666666667</v>
      </c>
      <c r="AO13" s="32">
        <f t="array" aca="1" ref="AO13" ca="1">SUMPRODUCT('140csop_indexek'!AM$5:AM$144,OFFSET('140csop_súlyok'!$E$5:$E$144,0,Számolótábla!AO$2-2016),1*(Számolótábla!$B13='Besorolás készítő'!$E$4:$E$143))/SUMPRODUCT(OFFSET('140csop_súlyok'!$E$5:$E$144,0,Számolótábla!AO$2-2016),1*(Számolótábla!$B13='Besorolás készítő'!$E$4:$E$143))</f>
        <v>102.21942028985508</v>
      </c>
      <c r="AP13" s="32">
        <f t="array" aca="1" ref="AP13" ca="1">SUMPRODUCT('140csop_indexek'!AN$5:AN$144,OFFSET('140csop_súlyok'!$E$5:$E$144,0,Számolótábla!AP$2-2016),1*(Számolótábla!$B13='Besorolás készítő'!$E$4:$E$143))/SUMPRODUCT(OFFSET('140csop_súlyok'!$E$5:$E$144,0,Számolótábla!AP$2-2016),1*(Számolótábla!$B13='Besorolás készítő'!$E$4:$E$143))</f>
        <v>100.42068311195446</v>
      </c>
      <c r="AQ13" s="32">
        <f t="array" aca="1" ref="AQ13" ca="1">SUMPRODUCT('140csop_indexek'!AO$5:AO$144,OFFSET('140csop_súlyok'!$E$5:$E$144,0,Számolótábla!AQ$2-2016),1*(Számolótábla!$B13='Besorolás készítő'!$E$4:$E$143))/SUMPRODUCT(OFFSET('140csop_súlyok'!$E$5:$E$144,0,Számolótábla!AQ$2-2016),1*(Számolótábla!$B13='Besorolás készítő'!$E$4:$E$143))</f>
        <v>100.50341555977229</v>
      </c>
      <c r="AR13" s="32">
        <f t="array" aca="1" ref="AR13" ca="1">SUMPRODUCT('140csop_indexek'!AP$5:AP$144,OFFSET('140csop_súlyok'!$E$5:$E$144,0,Számolótábla!AR$2-2016),1*(Számolótábla!$B13='Besorolás készítő'!$E$4:$E$143))/SUMPRODUCT(OFFSET('140csop_súlyok'!$E$5:$E$144,0,Számolótábla!AR$2-2016),1*(Számolótábla!$B13='Besorolás készítő'!$E$4:$E$143))</f>
        <v>100.52523719165085</v>
      </c>
      <c r="AS13" s="32">
        <f t="array" aca="1" ref="AS13" ca="1">SUMPRODUCT('140csop_indexek'!AQ$5:AQ$144,OFFSET('140csop_súlyok'!$E$5:$E$144,0,Számolótábla!AS$2-2016),1*(Számolótábla!$B13='Besorolás készítő'!$E$4:$E$143))/SUMPRODUCT(OFFSET('140csop_súlyok'!$E$5:$E$144,0,Számolótábla!AS$2-2016),1*(Számolótábla!$B13='Besorolás készítő'!$E$4:$E$143))</f>
        <v>101.34364326375712</v>
      </c>
      <c r="AT13" s="32">
        <f t="array" aca="1" ref="AT13" ca="1">SUMPRODUCT('140csop_indexek'!AR$5:AR$144,OFFSET('140csop_súlyok'!$E$5:$E$144,0,Számolótábla!AT$2-2016),1*(Számolótábla!$B13='Besorolás készítő'!$E$4:$E$143))/SUMPRODUCT(OFFSET('140csop_súlyok'!$E$5:$E$144,0,Számolótábla!AT$2-2016),1*(Számolótábla!$B13='Besorolás készítő'!$E$4:$E$143))</f>
        <v>100.96546489563566</v>
      </c>
      <c r="AU13" s="32">
        <f t="array" aca="1" ref="AU13" ca="1">SUMPRODUCT('140csop_indexek'!AS$5:AS$144,OFFSET('140csop_súlyok'!$E$5:$E$144,0,Számolótábla!AU$2-2016),1*(Számolótábla!$B13='Besorolás készítő'!$E$4:$E$143))/SUMPRODUCT(OFFSET('140csop_súlyok'!$E$5:$E$144,0,Számolótábla!AU$2-2016),1*(Számolótábla!$B13='Besorolás készítő'!$E$4:$E$143))</f>
        <v>101.6436432637571</v>
      </c>
      <c r="AV13" s="32">
        <f t="array" aca="1" ref="AV13" ca="1">SUMPRODUCT('140csop_indexek'!AT$5:AT$144,OFFSET('140csop_súlyok'!$E$5:$E$144,0,Számolótábla!AV$2-2016),1*(Számolótábla!$B13='Besorolás készítő'!$E$4:$E$143))/SUMPRODUCT(OFFSET('140csop_súlyok'!$E$5:$E$144,0,Számolótábla!AV$2-2016),1*(Számolótábla!$B13='Besorolás készítő'!$E$4:$E$143))</f>
        <v>101.32637571157495</v>
      </c>
      <c r="AW13" s="32">
        <f t="array" aca="1" ref="AW13" ca="1">SUMPRODUCT('140csop_indexek'!AU$5:AU$144,OFFSET('140csop_súlyok'!$E$5:$E$144,0,Számolótábla!AW$2-2016),1*(Számolótábla!$B13='Besorolás készítő'!$E$4:$E$143))/SUMPRODUCT(OFFSET('140csop_súlyok'!$E$5:$E$144,0,Számolótábla!AW$2-2016),1*(Számolótábla!$B13='Besorolás készítő'!$E$4:$E$143))</f>
        <v>101.8459203036053</v>
      </c>
      <c r="AX13" s="32">
        <f t="array" aca="1" ref="AX13" ca="1">SUMPRODUCT('140csop_indexek'!AV$5:AV$144,OFFSET('140csop_súlyok'!$E$5:$E$144,0,Számolótábla!AX$2-2016),1*(Számolótábla!$B13='Besorolás készítő'!$E$4:$E$143))/SUMPRODUCT(OFFSET('140csop_súlyok'!$E$5:$E$144,0,Számolótábla!AX$2-2016),1*(Számolótábla!$B13='Besorolás készítő'!$E$4:$E$143))</f>
        <v>101.90683111954459</v>
      </c>
      <c r="AY13" s="32">
        <f t="array" aca="1" ref="AY13" ca="1">SUMPRODUCT('140csop_indexek'!AW$5:AW$144,OFFSET('140csop_súlyok'!$E$5:$E$144,0,Számolótábla!AY$2-2016),1*(Számolótábla!$B13='Besorolás készítő'!$E$4:$E$143))/SUMPRODUCT(OFFSET('140csop_súlyok'!$E$5:$E$144,0,Számolótábla!AY$2-2016),1*(Számolótábla!$B13='Besorolás készítő'!$E$4:$E$143))</f>
        <v>102.72409867172675</v>
      </c>
      <c r="AZ13" s="32">
        <f t="array" aca="1" ref="AZ13" ca="1">SUMPRODUCT('140csop_indexek'!AX$5:AX$144,OFFSET('140csop_súlyok'!$E$5:$E$144,0,Számolótábla!AZ$2-2016),1*(Számolótábla!$B13='Besorolás készítő'!$E$4:$E$143))/SUMPRODUCT(OFFSET('140csop_súlyok'!$E$5:$E$144,0,Számolótábla!AZ$2-2016),1*(Számolótábla!$B13='Besorolás készítő'!$E$4:$E$143))</f>
        <v>102.80341555977229</v>
      </c>
      <c r="BA13" s="32">
        <f t="array" aca="1" ref="BA13" ca="1">SUMPRODUCT('140csop_indexek'!AY$5:AY$144,OFFSET('140csop_súlyok'!$E$5:$E$144,0,Számolótábla!BA$2-2016),1*(Számolótábla!$B13='Besorolás készítő'!$E$4:$E$143))/SUMPRODUCT(OFFSET('140csop_súlyok'!$E$5:$E$144,0,Számolótábla!BA$2-2016),1*(Számolótábla!$B13='Besorolás készítő'!$E$4:$E$143))</f>
        <v>103.08387096774192</v>
      </c>
      <c r="BB13" s="32">
        <f t="array" aca="1" ref="BB13" ca="1">SUMPRODUCT('140csop_indexek'!AZ$5:AZ$144,OFFSET('140csop_súlyok'!$E$5:$E$144,0,Számolótábla!BB$2-2016),1*(Számolótábla!$B13='Besorolás készítő'!$E$4:$E$143))/SUMPRODUCT(OFFSET('140csop_súlyok'!$E$5:$E$144,0,Számolótábla!BB$2-2016),1*(Számolótábla!$B13='Besorolás készítő'!$E$4:$E$143))</f>
        <v>100.82388059701491</v>
      </c>
      <c r="BC13" s="32">
        <f t="array" aca="1" ref="BC13" ca="1">SUMPRODUCT('140csop_indexek'!BA$5:BA$144,OFFSET('140csop_súlyok'!$E$5:$E$144,0,Számolótábla!BC$2-2016),1*(Számolótábla!$B13='Besorolás készítő'!$E$4:$E$143))/SUMPRODUCT(OFFSET('140csop_súlyok'!$E$5:$E$144,0,Számolótábla!BC$2-2016),1*(Számolótábla!$B13='Besorolás készítő'!$E$4:$E$143))</f>
        <v>101.5268656716418</v>
      </c>
      <c r="BD13" s="32">
        <f t="array" aca="1" ref="BD13" ca="1">SUMPRODUCT('140csop_indexek'!BB$5:BB$144,OFFSET('140csop_súlyok'!$E$5:$E$144,0,Számolótábla!BD$2-2016),1*(Számolótábla!$B13='Besorolás készítő'!$E$4:$E$143))/SUMPRODUCT(OFFSET('140csop_súlyok'!$E$5:$E$144,0,Számolótábla!BD$2-2016),1*(Számolótábla!$B13='Besorolás készítő'!$E$4:$E$143))</f>
        <v>101.56865671641789</v>
      </c>
      <c r="BE13" s="32">
        <f t="array" aca="1" ref="BE13" ca="1">SUMPRODUCT('140csop_indexek'!BC$5:BC$144,OFFSET('140csop_súlyok'!$E$5:$E$144,0,Számolótábla!BE$2-2016),1*(Számolótábla!$B13='Besorolás készítő'!$E$4:$E$143))/SUMPRODUCT(OFFSET('140csop_súlyok'!$E$5:$E$144,0,Számolótábla!BE$2-2016),1*(Számolótábla!$B13='Besorolás készítő'!$E$4:$E$143))</f>
        <v>102.5865671641791</v>
      </c>
      <c r="BF13" s="32">
        <f t="array" aca="1" ref="BF13" ca="1">SUMPRODUCT('140csop_indexek'!BD$5:BD$144,OFFSET('140csop_súlyok'!$E$5:$E$144,0,Számolótábla!BF$2-2016),1*(Számolótábla!$B13='Besorolás készítő'!$E$4:$E$143))/SUMPRODUCT(OFFSET('140csop_súlyok'!$E$5:$E$144,0,Számolótábla!BF$2-2016),1*(Számolótábla!$B13='Besorolás készítő'!$E$4:$E$143))</f>
        <v>102.12985074626864</v>
      </c>
      <c r="BG13" s="32">
        <f t="array" aca="1" ref="BG13" ca="1">SUMPRODUCT('140csop_indexek'!BE$5:BE$144,OFFSET('140csop_súlyok'!$E$5:$E$144,0,Számolótábla!BG$2-2016),1*(Számolótábla!$B13='Besorolás készítő'!$E$4:$E$143))/SUMPRODUCT(OFFSET('140csop_súlyok'!$E$5:$E$144,0,Számolótábla!BG$2-2016),1*(Számolótábla!$B13='Besorolás készítő'!$E$4:$E$143))</f>
        <v>102.37014925373134</v>
      </c>
      <c r="BH13" s="32">
        <f t="array" aca="1" ref="BH13" ca="1">SUMPRODUCT('140csop_indexek'!BF$5:BF$144,OFFSET('140csop_súlyok'!$E$5:$E$144,0,Számolótábla!BH$2-2016),1*(Számolótábla!$B13='Besorolás készítő'!$E$4:$E$143))/SUMPRODUCT(OFFSET('140csop_súlyok'!$E$5:$E$144,0,Számolótábla!BH$2-2016),1*(Számolótábla!$B13='Besorolás készítő'!$E$4:$E$143))</f>
        <v>102.35223880597015</v>
      </c>
      <c r="BI13" s="32">
        <f t="array" aca="1" ref="BI13" ca="1">SUMPRODUCT('140csop_indexek'!BG$5:BG$144,OFFSET('140csop_súlyok'!$E$5:$E$144,0,Számolótábla!BI$2-2016),1*(Számolótábla!$B13='Besorolás készítő'!$E$4:$E$143))/SUMPRODUCT(OFFSET('140csop_súlyok'!$E$5:$E$144,0,Számolótábla!BI$2-2016),1*(Számolótábla!$B13='Besorolás készítő'!$E$4:$E$143))</f>
        <v>102.85223880597015</v>
      </c>
      <c r="BJ13" s="32">
        <f t="array" aca="1" ref="BJ13" ca="1">SUMPRODUCT('140csop_indexek'!BH$5:BH$144,OFFSET('140csop_súlyok'!$E$5:$E$144,0,Számolótábla!BJ$2-2016),1*(Számolótábla!$B13='Besorolás készítő'!$E$4:$E$143))/SUMPRODUCT(OFFSET('140csop_súlyok'!$E$5:$E$144,0,Számolótábla!BJ$2-2016),1*(Számolótábla!$B13='Besorolás készítő'!$E$4:$E$143))</f>
        <v>102.73582089552238</v>
      </c>
      <c r="BK13" s="32">
        <f t="array" aca="1" ref="BK13" ca="1">SUMPRODUCT('140csop_indexek'!BI$5:BI$144,OFFSET('140csop_súlyok'!$E$5:$E$144,0,Számolótábla!BK$2-2016),1*(Számolótábla!$B13='Besorolás készítő'!$E$4:$E$143))/SUMPRODUCT(OFFSET('140csop_súlyok'!$E$5:$E$144,0,Számolótábla!BK$2-2016),1*(Számolótábla!$B13='Besorolás készítő'!$E$4:$E$143))</f>
        <v>103.73134328358209</v>
      </c>
      <c r="BL13" s="32">
        <f t="array" aca="1" ref="BL13" ca="1">SUMPRODUCT('140csop_indexek'!BJ$5:BJ$144,OFFSET('140csop_súlyok'!$E$5:$E$144,0,Számolótábla!BL$2-2016),1*(Számolótábla!$B13='Besorolás készítő'!$E$4:$E$143))/SUMPRODUCT(OFFSET('140csop_súlyok'!$E$5:$E$144,0,Számolótábla!BL$2-2016),1*(Számolótábla!$B13='Besorolás készítő'!$E$4:$E$143))</f>
        <v>104.21044776119402</v>
      </c>
      <c r="BM13" s="32">
        <f t="array" aca="1" ref="BM13" ca="1">SUMPRODUCT('140csop_indexek'!BK$5:BK$144,OFFSET('140csop_súlyok'!$E$5:$E$144,0,Számolótábla!BM$2-2016),1*(Számolótábla!$B13='Besorolás készítő'!$E$4:$E$143))/SUMPRODUCT(OFFSET('140csop_súlyok'!$E$5:$E$144,0,Számolótábla!BM$2-2016),1*(Számolótábla!$B13='Besorolás készítő'!$E$4:$E$143))</f>
        <v>103.8134328358209</v>
      </c>
      <c r="BN13" s="32">
        <f t="array" aca="1" ref="BN13" ca="1">SUMPRODUCT('140csop_indexek'!BL$5:BL$144,OFFSET('140csop_súlyok'!$E$5:$E$144,0,Számolótábla!BN$2-2016),1*(Számolótábla!$B13='Besorolás készítő'!$E$4:$E$143))/SUMPRODUCT(OFFSET('140csop_súlyok'!$E$5:$E$144,0,Számolótábla!BN$2-2016),1*(Számolótábla!$B13='Besorolás készítő'!$E$4:$E$143))</f>
        <v>100.75730533683289</v>
      </c>
      <c r="BO13" s="32">
        <f t="array" aca="1" ref="BO13" ca="1">SUMPRODUCT('140csop_indexek'!BM$5:BM$144,OFFSET('140csop_súlyok'!$E$5:$E$144,0,Számolótábla!BO$2-2016),1*(Számolótábla!$B13='Besorolás készítő'!$E$4:$E$143))/SUMPRODUCT(OFFSET('140csop_súlyok'!$E$5:$E$144,0,Számolótábla!BO$2-2016),1*(Számolótábla!$B13='Besorolás készítő'!$E$4:$E$143))</f>
        <v>101.23258967629046</v>
      </c>
      <c r="BP13" s="32">
        <f t="array" aca="1" ref="BP13" ca="1">SUMPRODUCT('140csop_indexek'!BN$5:BN$144,OFFSET('140csop_súlyok'!$E$5:$E$144,0,Számolótábla!BP$2-2016),1*(Számolótábla!$B13='Besorolás készítő'!$E$4:$E$143))/SUMPRODUCT(OFFSET('140csop_súlyok'!$E$5:$E$144,0,Számolótábla!BP$2-2016),1*(Számolótábla!$B13='Besorolás készítő'!$E$4:$E$143))</f>
        <v>101.40787401574804</v>
      </c>
      <c r="BQ13" s="32">
        <f t="array" aca="1" ref="BQ13" ca="1">SUMPRODUCT('140csop_indexek'!BO$5:BO$144,OFFSET('140csop_súlyok'!$E$5:$E$144,0,Számolótábla!BQ$2-2016),1*(Számolótábla!$B13='Besorolás készítő'!$E$4:$E$143))/SUMPRODUCT(OFFSET('140csop_súlyok'!$E$5:$E$144,0,Számolótábla!BQ$2-2016),1*(Számolótábla!$B13='Besorolás készítő'!$E$4:$E$143))</f>
        <v>101.18315835520561</v>
      </c>
      <c r="BR13" s="32">
        <f t="array" aca="1" ref="BR13" ca="1">SUMPRODUCT('140csop_indexek'!BP$5:BP$144,OFFSET('140csop_súlyok'!$E$5:$E$144,0,Számolótábla!BR$2-2016),1*(Számolótábla!$B13='Besorolás készítő'!$E$4:$E$143))/SUMPRODUCT(OFFSET('140csop_súlyok'!$E$5:$E$144,0,Számolótábla!BR$2-2016),1*(Számolótábla!$B13='Besorolás készítő'!$E$4:$E$143))</f>
        <v>100.78766404199476</v>
      </c>
      <c r="BS13" s="32">
        <f t="array" aca="1" ref="BS13" ca="1">SUMPRODUCT('140csop_indexek'!BQ$5:BQ$144,OFFSET('140csop_súlyok'!$E$5:$E$144,0,Számolótábla!BS$2-2016),1*(Számolótábla!$B13='Besorolás készítő'!$E$4:$E$143))/SUMPRODUCT(OFFSET('140csop_súlyok'!$E$5:$E$144,0,Számolótábla!BS$2-2016),1*(Számolótábla!$B13='Besorolás készítő'!$E$4:$E$143))</f>
        <v>100.76631671041119</v>
      </c>
    </row>
    <row r="14" spans="1:77" s="32" customFormat="1" x14ac:dyDescent="0.25">
      <c r="A14" s="33">
        <v>11</v>
      </c>
      <c r="B14">
        <f>INDEX('Besorolás készítő'!I:I,MATCH(Számolótábla!$A14,'Besorolás készítő'!$M:$M,0))</f>
        <v>20</v>
      </c>
      <c r="C14" t="str">
        <f>INDEX('Besorolás készítő'!J:J,MATCH(Számolótábla!$A14,'Besorolás készítő'!$M:$M,0))</f>
        <v>Gyógyszerek és gyógyászati segédeszközök</v>
      </c>
      <c r="D14" t="str">
        <f>INDEX('Besorolás készítő'!L:L,MATCH(Számolótábla!$A14,'Besorolás készítő'!$M:$M,0))</f>
        <v>Havi</v>
      </c>
      <c r="E14" t="e">
        <f>#REF!*12</f>
        <v>#REF!</v>
      </c>
      <c r="F14" s="32">
        <f t="array" aca="1" ref="F14" ca="1">SUMPRODUCT('140csop_indexek'!D$5:D$144,OFFSET('140csop_súlyok'!$E$5:$E$144,0,Számolótábla!F$2-2016),1*(Számolótábla!$B14='Besorolás készítő'!$E$4:$E$143))/SUMPRODUCT(OFFSET('140csop_súlyok'!$E$5:$E$144,0,Számolótábla!F$2-2016),1*(Számolótábla!$B14='Besorolás készítő'!$E$4:$E$143))</f>
        <v>100.49999999999999</v>
      </c>
      <c r="G14" s="32">
        <f t="array" aca="1" ref="G14" ca="1">SUMPRODUCT('140csop_indexek'!E$5:E$144,OFFSET('140csop_súlyok'!$E$5:$E$144,0,Számolótábla!G$2-2016),1*(Számolótábla!$B14='Besorolás készítő'!$E$4:$E$143))/SUMPRODUCT(OFFSET('140csop_súlyok'!$E$5:$E$144,0,Számolótábla!G$2-2016),1*(Számolótábla!$B14='Besorolás készítő'!$E$4:$E$143))</f>
        <v>100.7</v>
      </c>
      <c r="H14" s="32">
        <f t="array" aca="1" ref="H14" ca="1">SUMPRODUCT('140csop_indexek'!F$5:F$144,OFFSET('140csop_súlyok'!$E$5:$E$144,0,Számolótábla!H$2-2016),1*(Számolótábla!$B14='Besorolás készítő'!$E$4:$E$143))/SUMPRODUCT(OFFSET('140csop_súlyok'!$E$5:$E$144,0,Számolótábla!H$2-2016),1*(Számolótábla!$B14='Besorolás készítő'!$E$4:$E$143))</f>
        <v>100.7</v>
      </c>
      <c r="I14" s="32">
        <f t="array" aca="1" ref="I14" ca="1">SUMPRODUCT('140csop_indexek'!G$5:G$144,OFFSET('140csop_súlyok'!$E$5:$E$144,0,Számolótábla!I$2-2016),1*(Számolótábla!$B14='Besorolás készítő'!$E$4:$E$143))/SUMPRODUCT(OFFSET('140csop_súlyok'!$E$5:$E$144,0,Számolótábla!I$2-2016),1*(Számolótábla!$B14='Besorolás készítő'!$E$4:$E$143))</f>
        <v>101.1</v>
      </c>
      <c r="J14" s="32">
        <f t="array" aca="1" ref="J14" ca="1">SUMPRODUCT('140csop_indexek'!H$5:H$144,OFFSET('140csop_súlyok'!$E$5:$E$144,0,Számolótábla!J$2-2016),1*(Számolótábla!$B14='Besorolás készítő'!$E$4:$E$143))/SUMPRODUCT(OFFSET('140csop_súlyok'!$E$5:$E$144,0,Számolótábla!J$2-2016),1*(Számolótábla!$B14='Besorolás készítő'!$E$4:$E$143))</f>
        <v>101.2</v>
      </c>
      <c r="K14" s="32">
        <f t="array" aca="1" ref="K14" ca="1">SUMPRODUCT('140csop_indexek'!I$5:I$144,OFFSET('140csop_súlyok'!$E$5:$E$144,0,Számolótábla!K$2-2016),1*(Számolótábla!$B14='Besorolás készítő'!$E$4:$E$143))/SUMPRODUCT(OFFSET('140csop_súlyok'!$E$5:$E$144,0,Számolótábla!K$2-2016),1*(Számolótábla!$B14='Besorolás készítő'!$E$4:$E$143))</f>
        <v>101.3</v>
      </c>
      <c r="L14" s="32">
        <f t="array" aca="1" ref="L14" ca="1">SUMPRODUCT('140csop_indexek'!J$5:J$144,OFFSET('140csop_súlyok'!$E$5:$E$144,0,Számolótábla!L$2-2016),1*(Számolótábla!$B14='Besorolás készítő'!$E$4:$E$143))/SUMPRODUCT(OFFSET('140csop_súlyok'!$E$5:$E$144,0,Számolótábla!L$2-2016),1*(Számolótábla!$B14='Besorolás készítő'!$E$4:$E$143))</f>
        <v>101.4</v>
      </c>
      <c r="M14" s="32">
        <f t="array" aca="1" ref="M14" ca="1">SUMPRODUCT('140csop_indexek'!K$5:K$144,OFFSET('140csop_súlyok'!$E$5:$E$144,0,Számolótábla!M$2-2016),1*(Számolótábla!$B14='Besorolás készítő'!$E$4:$E$143))/SUMPRODUCT(OFFSET('140csop_súlyok'!$E$5:$E$144,0,Számolótábla!M$2-2016),1*(Számolótábla!$B14='Besorolás készítő'!$E$4:$E$143))</f>
        <v>101.5</v>
      </c>
      <c r="N14" s="32">
        <f t="array" aca="1" ref="N14" ca="1">SUMPRODUCT('140csop_indexek'!L$5:L$144,OFFSET('140csop_súlyok'!$E$5:$E$144,0,Számolótábla!N$2-2016),1*(Számolótábla!$B14='Besorolás készítő'!$E$4:$E$143))/SUMPRODUCT(OFFSET('140csop_súlyok'!$E$5:$E$144,0,Számolótábla!N$2-2016),1*(Számolótábla!$B14='Besorolás készítő'!$E$4:$E$143))</f>
        <v>101.5</v>
      </c>
      <c r="O14" s="32">
        <f t="array" aca="1" ref="O14" ca="1">SUMPRODUCT('140csop_indexek'!M$5:M$144,OFFSET('140csop_súlyok'!$E$5:$E$144,0,Számolótábla!O$2-2016),1*(Számolótábla!$B14='Besorolás készítő'!$E$4:$E$143))/SUMPRODUCT(OFFSET('140csop_súlyok'!$E$5:$E$144,0,Számolótábla!O$2-2016),1*(Számolótábla!$B14='Besorolás készítő'!$E$4:$E$143))</f>
        <v>102.20000000000002</v>
      </c>
      <c r="P14" s="32">
        <f t="array" aca="1" ref="P14" ca="1">SUMPRODUCT('140csop_indexek'!N$5:N$144,OFFSET('140csop_súlyok'!$E$5:$E$144,0,Számolótábla!P$2-2016),1*(Számolótábla!$B14='Besorolás készítő'!$E$4:$E$143))/SUMPRODUCT(OFFSET('140csop_súlyok'!$E$5:$E$144,0,Számolótábla!P$2-2016),1*(Számolótábla!$B14='Besorolás készítő'!$E$4:$E$143))</f>
        <v>102.20000000000002</v>
      </c>
      <c r="Q14" s="32">
        <f t="array" aca="1" ref="Q14" ca="1">SUMPRODUCT('140csop_indexek'!O$5:O$144,OFFSET('140csop_súlyok'!$E$5:$E$144,0,Számolótábla!Q$2-2016),1*(Számolótábla!$B14='Besorolás készítő'!$E$4:$E$143))/SUMPRODUCT(OFFSET('140csop_súlyok'!$E$5:$E$144,0,Számolótábla!Q$2-2016),1*(Számolótábla!$B14='Besorolás készítő'!$E$4:$E$143))</f>
        <v>102.4</v>
      </c>
      <c r="R14" s="32">
        <f t="array" aca="1" ref="R14" ca="1">SUMPRODUCT('140csop_indexek'!P$5:P$144,OFFSET('140csop_súlyok'!$E$5:$E$144,0,Számolótábla!R$2-2016),1*(Számolótábla!$B14='Besorolás készítő'!$E$4:$E$143))/SUMPRODUCT(OFFSET('140csop_súlyok'!$E$5:$E$144,0,Számolótábla!R$2-2016),1*(Számolótábla!$B14='Besorolás készítő'!$E$4:$E$143))</f>
        <v>100.2</v>
      </c>
      <c r="S14" s="32">
        <f t="array" aca="1" ref="S14" ca="1">SUMPRODUCT('140csop_indexek'!Q$5:Q$144,OFFSET('140csop_súlyok'!$E$5:$E$144,0,Számolótábla!S$2-2016),1*(Számolótábla!$B14='Besorolás készítő'!$E$4:$E$143))/SUMPRODUCT(OFFSET('140csop_súlyok'!$E$5:$E$144,0,Számolótábla!S$2-2016),1*(Számolótábla!$B14='Besorolás készítő'!$E$4:$E$143))</f>
        <v>100.5</v>
      </c>
      <c r="T14" s="32">
        <f t="array" aca="1" ref="T14" ca="1">SUMPRODUCT('140csop_indexek'!R$5:R$144,OFFSET('140csop_súlyok'!$E$5:$E$144,0,Számolótábla!T$2-2016),1*(Számolótábla!$B14='Besorolás készítő'!$E$4:$E$143))/SUMPRODUCT(OFFSET('140csop_súlyok'!$E$5:$E$144,0,Számolótábla!T$2-2016),1*(Számolótábla!$B14='Besorolás készítő'!$E$4:$E$143))</f>
        <v>100.60000000000001</v>
      </c>
      <c r="U14" s="32">
        <f t="array" aca="1" ref="U14" ca="1">SUMPRODUCT('140csop_indexek'!S$5:S$144,OFFSET('140csop_súlyok'!$E$5:$E$144,0,Számolótábla!U$2-2016),1*(Számolótábla!$B14='Besorolás készítő'!$E$4:$E$143))/SUMPRODUCT(OFFSET('140csop_súlyok'!$E$5:$E$144,0,Számolótábla!U$2-2016),1*(Számolótábla!$B14='Besorolás készítő'!$E$4:$E$143))</f>
        <v>100.60000000000001</v>
      </c>
      <c r="V14" s="32">
        <f t="array" aca="1" ref="V14" ca="1">SUMPRODUCT('140csop_indexek'!T$5:T$144,OFFSET('140csop_súlyok'!$E$5:$E$144,0,Számolótábla!V$2-2016),1*(Számolótábla!$B14='Besorolás készítő'!$E$4:$E$143))/SUMPRODUCT(OFFSET('140csop_súlyok'!$E$5:$E$144,0,Számolótábla!V$2-2016),1*(Számolótábla!$B14='Besorolás készítő'!$E$4:$E$143))</f>
        <v>100.9</v>
      </c>
      <c r="W14" s="32">
        <f t="array" aca="1" ref="W14" ca="1">SUMPRODUCT('140csop_indexek'!U$5:U$144,OFFSET('140csop_súlyok'!$E$5:$E$144,0,Számolótábla!W$2-2016),1*(Számolótábla!$B14='Besorolás készítő'!$E$4:$E$143))/SUMPRODUCT(OFFSET('140csop_súlyok'!$E$5:$E$144,0,Számolótábla!W$2-2016),1*(Számolótábla!$B14='Besorolás készítő'!$E$4:$E$143))</f>
        <v>100.8</v>
      </c>
      <c r="X14" s="32">
        <f t="array" aca="1" ref="X14" ca="1">SUMPRODUCT('140csop_indexek'!V$5:V$144,OFFSET('140csop_súlyok'!$E$5:$E$144,0,Számolótábla!X$2-2016),1*(Számolótábla!$B14='Besorolás készítő'!$E$4:$E$143))/SUMPRODUCT(OFFSET('140csop_súlyok'!$E$5:$E$144,0,Számolótábla!X$2-2016),1*(Számolótábla!$B14='Besorolás készítő'!$E$4:$E$143))</f>
        <v>101.19999999999999</v>
      </c>
      <c r="Y14" s="32">
        <f t="array" aca="1" ref="Y14" ca="1">SUMPRODUCT('140csop_indexek'!W$5:W$144,OFFSET('140csop_súlyok'!$E$5:$E$144,0,Számolótábla!Y$2-2016),1*(Számolótábla!$B14='Besorolás készítő'!$E$4:$E$143))/SUMPRODUCT(OFFSET('140csop_súlyok'!$E$5:$E$144,0,Számolótábla!Y$2-2016),1*(Számolótábla!$B14='Besorolás készítő'!$E$4:$E$143))</f>
        <v>101.4</v>
      </c>
      <c r="Z14" s="32">
        <f t="array" aca="1" ref="Z14" ca="1">SUMPRODUCT('140csop_indexek'!X$5:X$144,OFFSET('140csop_súlyok'!$E$5:$E$144,0,Számolótábla!Z$2-2016),1*(Számolótábla!$B14='Besorolás készítő'!$E$4:$E$143))/SUMPRODUCT(OFFSET('140csop_súlyok'!$E$5:$E$144,0,Számolótábla!Z$2-2016),1*(Számolótábla!$B14='Besorolás készítő'!$E$4:$E$143))</f>
        <v>101.3</v>
      </c>
      <c r="AA14" s="32">
        <f t="array" aca="1" ref="AA14" ca="1">SUMPRODUCT('140csop_indexek'!Y$5:Y$144,OFFSET('140csop_súlyok'!$E$5:$E$144,0,Számolótábla!AA$2-2016),1*(Számolótábla!$B14='Besorolás készítő'!$E$4:$E$143))/SUMPRODUCT(OFFSET('140csop_súlyok'!$E$5:$E$144,0,Számolótábla!AA$2-2016),1*(Számolótábla!$B14='Besorolás készítő'!$E$4:$E$143))</f>
        <v>101.49999999999999</v>
      </c>
      <c r="AB14" s="32">
        <f t="array" aca="1" ref="AB14" ca="1">SUMPRODUCT('140csop_indexek'!Z$5:Z$144,OFFSET('140csop_súlyok'!$E$5:$E$144,0,Számolótábla!AB$2-2016),1*(Számolótábla!$B14='Besorolás készítő'!$E$4:$E$143))/SUMPRODUCT(OFFSET('140csop_súlyok'!$E$5:$E$144,0,Számolótábla!AB$2-2016),1*(Számolótábla!$B14='Besorolás készítő'!$E$4:$E$143))</f>
        <v>101.7</v>
      </c>
      <c r="AC14" s="32">
        <f t="array" aca="1" ref="AC14" ca="1">SUMPRODUCT('140csop_indexek'!AA$5:AA$144,OFFSET('140csop_súlyok'!$E$5:$E$144,0,Számolótábla!AC$2-2016),1*(Számolótábla!$B14='Besorolás készítő'!$E$4:$E$143))/SUMPRODUCT(OFFSET('140csop_súlyok'!$E$5:$E$144,0,Számolótábla!AC$2-2016),1*(Számolótábla!$B14='Besorolás készítő'!$E$4:$E$143))</f>
        <v>101.79999999999998</v>
      </c>
      <c r="AD14" s="32">
        <f t="array" aca="1" ref="AD14" ca="1">SUMPRODUCT('140csop_indexek'!AB$5:AB$144,OFFSET('140csop_súlyok'!$E$5:$E$144,0,Számolótábla!AD$2-2016),1*(Számolótábla!$B14='Besorolás készítő'!$E$4:$E$143))/SUMPRODUCT(OFFSET('140csop_súlyok'!$E$5:$E$144,0,Számolótábla!AD$2-2016),1*(Számolótábla!$B14='Besorolás készítő'!$E$4:$E$143))</f>
        <v>100.1</v>
      </c>
      <c r="AE14" s="32">
        <f t="array" aca="1" ref="AE14" ca="1">SUMPRODUCT('140csop_indexek'!AC$5:AC$144,OFFSET('140csop_súlyok'!$E$5:$E$144,0,Számolótábla!AE$2-2016),1*(Számolótábla!$B14='Besorolás készítő'!$E$4:$E$143))/SUMPRODUCT(OFFSET('140csop_súlyok'!$E$5:$E$144,0,Számolótábla!AE$2-2016),1*(Számolótábla!$B14='Besorolás készítő'!$E$4:$E$143))</f>
        <v>100.7</v>
      </c>
      <c r="AF14" s="32">
        <f t="array" aca="1" ref="AF14" ca="1">SUMPRODUCT('140csop_indexek'!AD$5:AD$144,OFFSET('140csop_súlyok'!$E$5:$E$144,0,Számolótábla!AF$2-2016),1*(Számolótábla!$B14='Besorolás készítő'!$E$4:$E$143))/SUMPRODUCT(OFFSET('140csop_súlyok'!$E$5:$E$144,0,Számolótábla!AF$2-2016),1*(Számolótábla!$B14='Besorolás készítő'!$E$4:$E$143))</f>
        <v>101</v>
      </c>
      <c r="AG14" s="32">
        <f t="array" aca="1" ref="AG14" ca="1">SUMPRODUCT('140csop_indexek'!AE$5:AE$144,OFFSET('140csop_súlyok'!$E$5:$E$144,0,Számolótábla!AG$2-2016),1*(Számolótábla!$B14='Besorolás készítő'!$E$4:$E$143))/SUMPRODUCT(OFFSET('140csop_súlyok'!$E$5:$E$144,0,Számolótábla!AG$2-2016),1*(Számolótábla!$B14='Besorolás készítő'!$E$4:$E$143))</f>
        <v>101.4</v>
      </c>
      <c r="AH14" s="32">
        <f t="array" aca="1" ref="AH14" ca="1">SUMPRODUCT('140csop_indexek'!AF$5:AF$144,OFFSET('140csop_súlyok'!$E$5:$E$144,0,Számolótábla!AH$2-2016),1*(Számolótábla!$B14='Besorolás készítő'!$E$4:$E$143))/SUMPRODUCT(OFFSET('140csop_súlyok'!$E$5:$E$144,0,Számolótábla!AH$2-2016),1*(Számolótábla!$B14='Besorolás készítő'!$E$4:$E$143))</f>
        <v>101.59999999999998</v>
      </c>
      <c r="AI14" s="32">
        <f t="array" aca="1" ref="AI14" ca="1">SUMPRODUCT('140csop_indexek'!AG$5:AG$144,OFFSET('140csop_súlyok'!$E$5:$E$144,0,Számolótábla!AI$2-2016),1*(Számolótábla!$B14='Besorolás készítő'!$E$4:$E$143))/SUMPRODUCT(OFFSET('140csop_súlyok'!$E$5:$E$144,0,Számolótábla!AI$2-2016),1*(Számolótábla!$B14='Besorolás készítő'!$E$4:$E$143))</f>
        <v>102.1</v>
      </c>
      <c r="AJ14" s="32">
        <f t="array" aca="1" ref="AJ14" ca="1">SUMPRODUCT('140csop_indexek'!AH$5:AH$144,OFFSET('140csop_súlyok'!$E$5:$E$144,0,Számolótábla!AJ$2-2016),1*(Számolótábla!$B14='Besorolás készítő'!$E$4:$E$143))/SUMPRODUCT(OFFSET('140csop_súlyok'!$E$5:$E$144,0,Számolótábla!AJ$2-2016),1*(Számolótábla!$B14='Besorolás készítő'!$E$4:$E$143))</f>
        <v>102.1</v>
      </c>
      <c r="AK14" s="32">
        <f t="array" aca="1" ref="AK14" ca="1">SUMPRODUCT('140csop_indexek'!AI$5:AI$144,OFFSET('140csop_súlyok'!$E$5:$E$144,0,Számolótábla!AK$2-2016),1*(Számolótábla!$B14='Besorolás készítő'!$E$4:$E$143))/SUMPRODUCT(OFFSET('140csop_súlyok'!$E$5:$E$144,0,Számolótábla!AK$2-2016),1*(Számolótábla!$B14='Besorolás készítő'!$E$4:$E$143))</f>
        <v>102.4</v>
      </c>
      <c r="AL14" s="32">
        <f t="array" aca="1" ref="AL14" ca="1">SUMPRODUCT('140csop_indexek'!AJ$5:AJ$144,OFFSET('140csop_súlyok'!$E$5:$E$144,0,Számolótábla!AL$2-2016),1*(Számolótábla!$B14='Besorolás készítő'!$E$4:$E$143))/SUMPRODUCT(OFFSET('140csop_súlyok'!$E$5:$E$144,0,Számolótábla!AL$2-2016),1*(Számolótábla!$B14='Besorolás készítő'!$E$4:$E$143))</f>
        <v>102.5</v>
      </c>
      <c r="AM14" s="32">
        <f t="array" aca="1" ref="AM14" ca="1">SUMPRODUCT('140csop_indexek'!AK$5:AK$144,OFFSET('140csop_súlyok'!$E$5:$E$144,0,Számolótábla!AM$2-2016),1*(Számolótábla!$B14='Besorolás készítő'!$E$4:$E$143))/SUMPRODUCT(OFFSET('140csop_súlyok'!$E$5:$E$144,0,Számolótábla!AM$2-2016),1*(Számolótábla!$B14='Besorolás készítő'!$E$4:$E$143))</f>
        <v>102.3</v>
      </c>
      <c r="AN14" s="32">
        <f t="array" aca="1" ref="AN14" ca="1">SUMPRODUCT('140csop_indexek'!AL$5:AL$144,OFFSET('140csop_súlyok'!$E$5:$E$144,0,Számolótábla!AN$2-2016),1*(Számolótábla!$B14='Besorolás készítő'!$E$4:$E$143))/SUMPRODUCT(OFFSET('140csop_súlyok'!$E$5:$E$144,0,Számolótábla!AN$2-2016),1*(Számolótábla!$B14='Besorolás készítő'!$E$4:$E$143))</f>
        <v>102.79999999999998</v>
      </c>
      <c r="AO14" s="32">
        <f t="array" aca="1" ref="AO14" ca="1">SUMPRODUCT('140csop_indexek'!AM$5:AM$144,OFFSET('140csop_súlyok'!$E$5:$E$144,0,Számolótábla!AO$2-2016),1*(Számolótábla!$B14='Besorolás készítő'!$E$4:$E$143))/SUMPRODUCT(OFFSET('140csop_súlyok'!$E$5:$E$144,0,Számolótábla!AO$2-2016),1*(Számolótábla!$B14='Besorolás készítő'!$E$4:$E$143))</f>
        <v>102.9</v>
      </c>
      <c r="AP14" s="32">
        <f t="array" aca="1" ref="AP14" ca="1">SUMPRODUCT('140csop_indexek'!AN$5:AN$144,OFFSET('140csop_súlyok'!$E$5:$E$144,0,Számolótábla!AP$2-2016),1*(Számolótábla!$B14='Besorolás készítő'!$E$4:$E$143))/SUMPRODUCT(OFFSET('140csop_súlyok'!$E$5:$E$144,0,Számolótábla!AP$2-2016),1*(Számolótábla!$B14='Besorolás készítő'!$E$4:$E$143))</f>
        <v>100.30000000000001</v>
      </c>
      <c r="AQ14" s="32">
        <f t="array" aca="1" ref="AQ14" ca="1">SUMPRODUCT('140csop_indexek'!AO$5:AO$144,OFFSET('140csop_súlyok'!$E$5:$E$144,0,Számolótábla!AQ$2-2016),1*(Számolótábla!$B14='Besorolás készítő'!$E$4:$E$143))/SUMPRODUCT(OFFSET('140csop_súlyok'!$E$5:$E$144,0,Számolótábla!AQ$2-2016),1*(Számolótábla!$B14='Besorolás készítő'!$E$4:$E$143))</f>
        <v>100.5</v>
      </c>
      <c r="AR14" s="32">
        <f t="array" aca="1" ref="AR14" ca="1">SUMPRODUCT('140csop_indexek'!AP$5:AP$144,OFFSET('140csop_súlyok'!$E$5:$E$144,0,Számolótábla!AR$2-2016),1*(Számolótábla!$B14='Besorolás készítő'!$E$4:$E$143))/SUMPRODUCT(OFFSET('140csop_súlyok'!$E$5:$E$144,0,Számolótábla!AR$2-2016),1*(Számolótábla!$B14='Besorolás készítő'!$E$4:$E$143))</f>
        <v>100.7</v>
      </c>
      <c r="AS14" s="32">
        <f t="array" aca="1" ref="AS14" ca="1">SUMPRODUCT('140csop_indexek'!AQ$5:AQ$144,OFFSET('140csop_súlyok'!$E$5:$E$144,0,Számolótábla!AS$2-2016),1*(Számolótábla!$B14='Besorolás készítő'!$E$4:$E$143))/SUMPRODUCT(OFFSET('140csop_súlyok'!$E$5:$E$144,0,Számolótábla!AS$2-2016),1*(Számolótábla!$B14='Besorolás készítő'!$E$4:$E$143))</f>
        <v>101.3</v>
      </c>
      <c r="AT14" s="32">
        <f t="array" aca="1" ref="AT14" ca="1">SUMPRODUCT('140csop_indexek'!AR$5:AR$144,OFFSET('140csop_súlyok'!$E$5:$E$144,0,Számolótábla!AT$2-2016),1*(Számolótábla!$B14='Besorolás készítő'!$E$4:$E$143))/SUMPRODUCT(OFFSET('140csop_súlyok'!$E$5:$E$144,0,Számolótábla!AT$2-2016),1*(Számolótábla!$B14='Besorolás készítő'!$E$4:$E$143))</f>
        <v>101.50000000000001</v>
      </c>
      <c r="AU14" s="32">
        <f t="array" aca="1" ref="AU14" ca="1">SUMPRODUCT('140csop_indexek'!AS$5:AS$144,OFFSET('140csop_súlyok'!$E$5:$E$144,0,Számolótábla!AU$2-2016),1*(Számolótábla!$B14='Besorolás készítő'!$E$4:$E$143))/SUMPRODUCT(OFFSET('140csop_súlyok'!$E$5:$E$144,0,Számolótábla!AU$2-2016),1*(Számolótábla!$B14='Besorolás készítő'!$E$4:$E$143))</f>
        <v>101.6</v>
      </c>
      <c r="AV14" s="32">
        <f t="array" aca="1" ref="AV14" ca="1">SUMPRODUCT('140csop_indexek'!AT$5:AT$144,OFFSET('140csop_súlyok'!$E$5:$E$144,0,Számolótábla!AV$2-2016),1*(Számolótábla!$B14='Besorolás készítő'!$E$4:$E$143))/SUMPRODUCT(OFFSET('140csop_súlyok'!$E$5:$E$144,0,Számolótábla!AV$2-2016),1*(Számolótábla!$B14='Besorolás készítő'!$E$4:$E$143))</f>
        <v>101.6</v>
      </c>
      <c r="AW14" s="32">
        <f t="array" aca="1" ref="AW14" ca="1">SUMPRODUCT('140csop_indexek'!AU$5:AU$144,OFFSET('140csop_súlyok'!$E$5:$E$144,0,Számolótábla!AW$2-2016),1*(Számolótábla!$B14='Besorolás készítő'!$E$4:$E$143))/SUMPRODUCT(OFFSET('140csop_súlyok'!$E$5:$E$144,0,Számolótábla!AW$2-2016),1*(Számolótábla!$B14='Besorolás készítő'!$E$4:$E$143))</f>
        <v>101.79999999999998</v>
      </c>
      <c r="AX14" s="32">
        <f t="array" aca="1" ref="AX14" ca="1">SUMPRODUCT('140csop_indexek'!AV$5:AV$144,OFFSET('140csop_súlyok'!$E$5:$E$144,0,Számolótábla!AX$2-2016),1*(Számolótábla!$B14='Besorolás készítő'!$E$4:$E$143))/SUMPRODUCT(OFFSET('140csop_súlyok'!$E$5:$E$144,0,Számolótábla!AX$2-2016),1*(Számolótábla!$B14='Besorolás készítő'!$E$4:$E$143))</f>
        <v>101.79999999999998</v>
      </c>
      <c r="AY14" s="32">
        <f t="array" aca="1" ref="AY14" ca="1">SUMPRODUCT('140csop_indexek'!AW$5:AW$144,OFFSET('140csop_súlyok'!$E$5:$E$144,0,Számolótábla!AY$2-2016),1*(Számolótábla!$B14='Besorolás készítő'!$E$4:$E$143))/SUMPRODUCT(OFFSET('140csop_súlyok'!$E$5:$E$144,0,Számolótábla!AY$2-2016),1*(Számolótábla!$B14='Besorolás készítő'!$E$4:$E$143))</f>
        <v>101.50000000000001</v>
      </c>
      <c r="AZ14" s="32">
        <f t="array" aca="1" ref="AZ14" ca="1">SUMPRODUCT('140csop_indexek'!AX$5:AX$144,OFFSET('140csop_súlyok'!$E$5:$E$144,0,Számolótábla!AZ$2-2016),1*(Számolótábla!$B14='Besorolás készítő'!$E$4:$E$143))/SUMPRODUCT(OFFSET('140csop_súlyok'!$E$5:$E$144,0,Számolótábla!AZ$2-2016),1*(Számolótábla!$B14='Besorolás készítő'!$E$4:$E$143))</f>
        <v>101.50000000000001</v>
      </c>
      <c r="BA14" s="32">
        <f t="array" aca="1" ref="BA14" ca="1">SUMPRODUCT('140csop_indexek'!AY$5:AY$144,OFFSET('140csop_súlyok'!$E$5:$E$144,0,Számolótábla!BA$2-2016),1*(Számolótábla!$B14='Besorolás készítő'!$E$4:$E$143))/SUMPRODUCT(OFFSET('140csop_súlyok'!$E$5:$E$144,0,Számolótábla!BA$2-2016),1*(Számolótábla!$B14='Besorolás készítő'!$E$4:$E$143))</f>
        <v>101.69999999999999</v>
      </c>
      <c r="BB14" s="32">
        <f t="array" aca="1" ref="BB14" ca="1">SUMPRODUCT('140csop_indexek'!AZ$5:AZ$144,OFFSET('140csop_súlyok'!$E$5:$E$144,0,Számolótábla!BB$2-2016),1*(Számolótábla!$B14='Besorolás készítő'!$E$4:$E$143))/SUMPRODUCT(OFFSET('140csop_súlyok'!$E$5:$E$144,0,Számolótábla!BB$2-2016),1*(Számolótábla!$B14='Besorolás készítő'!$E$4:$E$143))</f>
        <v>100.1</v>
      </c>
      <c r="BC14" s="32">
        <f t="array" aca="1" ref="BC14" ca="1">SUMPRODUCT('140csop_indexek'!BA$5:BA$144,OFFSET('140csop_súlyok'!$E$5:$E$144,0,Számolótábla!BC$2-2016),1*(Számolótábla!$B14='Besorolás készítő'!$E$4:$E$143))/SUMPRODUCT(OFFSET('140csop_súlyok'!$E$5:$E$144,0,Számolótábla!BC$2-2016),1*(Számolótábla!$B14='Besorolás készítő'!$E$4:$E$143))</f>
        <v>100.6</v>
      </c>
      <c r="BD14" s="32">
        <f t="array" aca="1" ref="BD14" ca="1">SUMPRODUCT('140csop_indexek'!BB$5:BB$144,OFFSET('140csop_súlyok'!$E$5:$E$144,0,Számolótábla!BD$2-2016),1*(Számolótábla!$B14='Besorolás készítő'!$E$4:$E$143))/SUMPRODUCT(OFFSET('140csop_súlyok'!$E$5:$E$144,0,Számolótábla!BD$2-2016),1*(Számolótábla!$B14='Besorolás készítő'!$E$4:$E$143))</f>
        <v>100.6</v>
      </c>
      <c r="BE14" s="32">
        <f t="array" aca="1" ref="BE14" ca="1">SUMPRODUCT('140csop_indexek'!BC$5:BC$144,OFFSET('140csop_súlyok'!$E$5:$E$144,0,Számolótábla!BE$2-2016),1*(Számolótábla!$B14='Besorolás készítő'!$E$4:$E$143))/SUMPRODUCT(OFFSET('140csop_súlyok'!$E$5:$E$144,0,Számolótábla!BE$2-2016),1*(Számolótábla!$B14='Besorolás készítő'!$E$4:$E$143))</f>
        <v>101</v>
      </c>
      <c r="BF14" s="32">
        <f t="array" aca="1" ref="BF14" ca="1">SUMPRODUCT('140csop_indexek'!BD$5:BD$144,OFFSET('140csop_súlyok'!$E$5:$E$144,0,Számolótábla!BF$2-2016),1*(Számolótábla!$B14='Besorolás készítő'!$E$4:$E$143))/SUMPRODUCT(OFFSET('140csop_súlyok'!$E$5:$E$144,0,Számolótábla!BF$2-2016),1*(Számolótábla!$B14='Besorolás készítő'!$E$4:$E$143))</f>
        <v>101.1</v>
      </c>
      <c r="BG14" s="32">
        <f t="array" aca="1" ref="BG14" ca="1">SUMPRODUCT('140csop_indexek'!BE$5:BE$144,OFFSET('140csop_súlyok'!$E$5:$E$144,0,Számolótábla!BG$2-2016),1*(Számolótábla!$B14='Besorolás készítő'!$E$4:$E$143))/SUMPRODUCT(OFFSET('140csop_súlyok'!$E$5:$E$144,0,Számolótábla!BG$2-2016),1*(Számolótábla!$B14='Besorolás készítő'!$E$4:$E$143))</f>
        <v>101.3</v>
      </c>
      <c r="BH14" s="32">
        <f t="array" aca="1" ref="BH14" ca="1">SUMPRODUCT('140csop_indexek'!BF$5:BF$144,OFFSET('140csop_súlyok'!$E$5:$E$144,0,Számolótábla!BH$2-2016),1*(Számolótábla!$B14='Besorolás készítő'!$E$4:$E$143))/SUMPRODUCT(OFFSET('140csop_súlyok'!$E$5:$E$144,0,Számolótábla!BH$2-2016),1*(Számolótábla!$B14='Besorolás készítő'!$E$4:$E$143))</f>
        <v>101.7</v>
      </c>
      <c r="BI14" s="32">
        <f t="array" aca="1" ref="BI14" ca="1">SUMPRODUCT('140csop_indexek'!BG$5:BG$144,OFFSET('140csop_súlyok'!$E$5:$E$144,0,Számolótábla!BI$2-2016),1*(Számolótábla!$B14='Besorolás készítő'!$E$4:$E$143))/SUMPRODUCT(OFFSET('140csop_súlyok'!$E$5:$E$144,0,Számolótábla!BI$2-2016),1*(Számolótábla!$B14='Besorolás készítő'!$E$4:$E$143))</f>
        <v>102</v>
      </c>
      <c r="BJ14" s="32">
        <f t="array" aca="1" ref="BJ14" ca="1">SUMPRODUCT('140csop_indexek'!BH$5:BH$144,OFFSET('140csop_súlyok'!$E$5:$E$144,0,Számolótábla!BJ$2-2016),1*(Számolótábla!$B14='Besorolás készítő'!$E$4:$E$143))/SUMPRODUCT(OFFSET('140csop_súlyok'!$E$5:$E$144,0,Számolótábla!BJ$2-2016),1*(Számolótábla!$B14='Besorolás készítő'!$E$4:$E$143))</f>
        <v>102</v>
      </c>
      <c r="BK14" s="32">
        <f t="array" aca="1" ref="BK14" ca="1">SUMPRODUCT('140csop_indexek'!BI$5:BI$144,OFFSET('140csop_súlyok'!$E$5:$E$144,0,Számolótábla!BK$2-2016),1*(Számolótábla!$B14='Besorolás készítő'!$E$4:$E$143))/SUMPRODUCT(OFFSET('140csop_súlyok'!$E$5:$E$144,0,Számolótábla!BK$2-2016),1*(Számolótábla!$B14='Besorolás készítő'!$E$4:$E$143))</f>
        <v>102.5</v>
      </c>
      <c r="BL14" s="32">
        <f t="array" aca="1" ref="BL14" ca="1">SUMPRODUCT('140csop_indexek'!BJ$5:BJ$144,OFFSET('140csop_súlyok'!$E$5:$E$144,0,Számolótábla!BL$2-2016),1*(Számolótábla!$B14='Besorolás készítő'!$E$4:$E$143))/SUMPRODUCT(OFFSET('140csop_súlyok'!$E$5:$E$144,0,Számolótábla!BL$2-2016),1*(Számolótábla!$B14='Besorolás készítő'!$E$4:$E$143))</f>
        <v>102.5</v>
      </c>
      <c r="BM14" s="32">
        <f t="array" aca="1" ref="BM14" ca="1">SUMPRODUCT('140csop_indexek'!BK$5:BK$144,OFFSET('140csop_súlyok'!$E$5:$E$144,0,Számolótábla!BM$2-2016),1*(Számolótábla!$B14='Besorolás készítő'!$E$4:$E$143))/SUMPRODUCT(OFFSET('140csop_súlyok'!$E$5:$E$144,0,Számolótábla!BM$2-2016),1*(Számolótábla!$B14='Besorolás készítő'!$E$4:$E$143))</f>
        <v>102.4</v>
      </c>
      <c r="BN14" s="32">
        <f t="array" aca="1" ref="BN14" ca="1">SUMPRODUCT('140csop_indexek'!BL$5:BL$144,OFFSET('140csop_súlyok'!$E$5:$E$144,0,Számolótábla!BN$2-2016),1*(Számolótábla!$B14='Besorolás készítő'!$E$4:$E$143))/SUMPRODUCT(OFFSET('140csop_súlyok'!$E$5:$E$144,0,Számolótábla!BN$2-2016),1*(Számolótábla!$B14='Besorolás készítő'!$E$4:$E$143))</f>
        <v>100.2</v>
      </c>
      <c r="BO14" s="32">
        <f t="array" aca="1" ref="BO14" ca="1">SUMPRODUCT('140csop_indexek'!BM$5:BM$144,OFFSET('140csop_súlyok'!$E$5:$E$144,0,Számolótábla!BO$2-2016),1*(Számolótábla!$B14='Besorolás készítő'!$E$4:$E$143))/SUMPRODUCT(OFFSET('140csop_súlyok'!$E$5:$E$144,0,Számolótábla!BO$2-2016),1*(Számolótábla!$B14='Besorolás készítő'!$E$4:$E$143))</f>
        <v>100.6</v>
      </c>
      <c r="BP14" s="32">
        <f t="array" aca="1" ref="BP14" ca="1">SUMPRODUCT('140csop_indexek'!BN$5:BN$144,OFFSET('140csop_súlyok'!$E$5:$E$144,0,Számolótábla!BP$2-2016),1*(Számolótábla!$B14='Besorolás készítő'!$E$4:$E$143))/SUMPRODUCT(OFFSET('140csop_súlyok'!$E$5:$E$144,0,Számolótábla!BP$2-2016),1*(Számolótábla!$B14='Besorolás készítő'!$E$4:$E$143))</f>
        <v>101.3</v>
      </c>
      <c r="BQ14" s="32">
        <f t="array" aca="1" ref="BQ14" ca="1">SUMPRODUCT('140csop_indexek'!BO$5:BO$144,OFFSET('140csop_súlyok'!$E$5:$E$144,0,Számolótábla!BQ$2-2016),1*(Számolótábla!$B14='Besorolás készítő'!$E$4:$E$143))/SUMPRODUCT(OFFSET('140csop_súlyok'!$E$5:$E$144,0,Számolótábla!BQ$2-2016),1*(Számolótábla!$B14='Besorolás készítő'!$E$4:$E$143))</f>
        <v>100.4</v>
      </c>
      <c r="BR14" s="32">
        <f t="array" aca="1" ref="BR14" ca="1">SUMPRODUCT('140csop_indexek'!BP$5:BP$144,OFFSET('140csop_súlyok'!$E$5:$E$144,0,Számolótábla!BR$2-2016),1*(Számolótábla!$B14='Besorolás készítő'!$E$4:$E$143))/SUMPRODUCT(OFFSET('140csop_súlyok'!$E$5:$E$144,0,Számolótábla!BR$2-2016),1*(Számolótábla!$B14='Besorolás készítő'!$E$4:$E$143))</f>
        <v>100.5</v>
      </c>
      <c r="BS14" s="32">
        <f t="array" aca="1" ref="BS14" ca="1">SUMPRODUCT('140csop_indexek'!BQ$5:BQ$144,OFFSET('140csop_súlyok'!$E$5:$E$144,0,Számolótábla!BS$2-2016),1*(Számolótábla!$B14='Besorolás készítő'!$E$4:$E$143))/SUMPRODUCT(OFFSET('140csop_súlyok'!$E$5:$E$144,0,Számolótábla!BS$2-2016),1*(Számolótábla!$B14='Besorolás készítő'!$E$4:$E$143))</f>
        <v>100.9</v>
      </c>
    </row>
    <row r="15" spans="1:77" s="32" customFormat="1" x14ac:dyDescent="0.25">
      <c r="A15" s="33">
        <v>12</v>
      </c>
      <c r="B15">
        <f>INDEX('Besorolás készítő'!I:I,MATCH(Számolótábla!$A15,'Besorolás készítő'!$M:$M,0))</f>
        <v>22</v>
      </c>
      <c r="C15" t="str">
        <f>INDEX('Besorolás készítő'!J:J,MATCH(Számolótábla!$A15,'Besorolás készítő'!$M:$M,0))</f>
        <v>Járműüzemanyag</v>
      </c>
      <c r="D15" t="str">
        <f>INDEX('Besorolás készítő'!L:L,MATCH(Számolótábla!$A15,'Besorolás készítő'!$M:$M,0))</f>
        <v>Havi</v>
      </c>
      <c r="E15" t="e">
        <f>#REF!*12</f>
        <v>#REF!</v>
      </c>
      <c r="F15" s="32">
        <f t="array" aca="1" ref="F15" ca="1">SUMPRODUCT('140csop_indexek'!D$5:D$144,OFFSET('140csop_súlyok'!$E$5:$E$144,0,Számolótábla!F$2-2016),1*(Számolótábla!$B15='Besorolás készítő'!$E$4:$E$143))/SUMPRODUCT(OFFSET('140csop_súlyok'!$E$5:$E$144,0,Számolótábla!F$2-2016),1*(Számolótábla!$B15='Besorolás készítő'!$E$4:$E$143))</f>
        <v>92.3</v>
      </c>
      <c r="G15" s="32">
        <f t="array" aca="1" ref="G15" ca="1">SUMPRODUCT('140csop_indexek'!E$5:E$144,OFFSET('140csop_súlyok'!$E$5:$E$144,0,Számolótábla!G$2-2016),1*(Számolótábla!$B15='Besorolás készítő'!$E$4:$E$143))/SUMPRODUCT(OFFSET('140csop_súlyok'!$E$5:$E$144,0,Számolótábla!G$2-2016),1*(Számolótábla!$B15='Besorolás készítő'!$E$4:$E$143))</f>
        <v>94.6</v>
      </c>
      <c r="H15" s="32">
        <f t="array" aca="1" ref="H15" ca="1">SUMPRODUCT('140csop_indexek'!F$5:F$144,OFFSET('140csop_súlyok'!$E$5:$E$144,0,Számolótábla!H$2-2016),1*(Számolótábla!$B15='Besorolás készítő'!$E$4:$E$143))/SUMPRODUCT(OFFSET('140csop_súlyok'!$E$5:$E$144,0,Számolótábla!H$2-2016),1*(Számolótábla!$B15='Besorolás készítő'!$E$4:$E$143))</f>
        <v>99.8</v>
      </c>
      <c r="I15" s="32">
        <f t="array" aca="1" ref="I15" ca="1">SUMPRODUCT('140csop_indexek'!G$5:G$144,OFFSET('140csop_súlyok'!$E$5:$E$144,0,Számolótábla!I$2-2016),1*(Számolótábla!$B15='Besorolás készítő'!$E$4:$E$143))/SUMPRODUCT(OFFSET('140csop_súlyok'!$E$5:$E$144,0,Számolótábla!I$2-2016),1*(Számolótábla!$B15='Besorolás készítő'!$E$4:$E$143))</f>
        <v>99.4</v>
      </c>
      <c r="J15" s="32">
        <f t="array" aca="1" ref="J15" ca="1">SUMPRODUCT('140csop_indexek'!H$5:H$144,OFFSET('140csop_súlyok'!$E$5:$E$144,0,Számolótábla!J$2-2016),1*(Számolótábla!$B15='Besorolás készítő'!$E$4:$E$143))/SUMPRODUCT(OFFSET('140csop_súlyok'!$E$5:$E$144,0,Számolótábla!J$2-2016),1*(Számolótábla!$B15='Besorolás készítő'!$E$4:$E$143))</f>
        <v>103.3</v>
      </c>
      <c r="K15" s="32">
        <f t="array" aca="1" ref="K15" ca="1">SUMPRODUCT('140csop_indexek'!I$5:I$144,OFFSET('140csop_súlyok'!$E$5:$E$144,0,Számolótábla!K$2-2016),1*(Számolótábla!$B15='Besorolás készítő'!$E$4:$E$143))/SUMPRODUCT(OFFSET('140csop_súlyok'!$E$5:$E$144,0,Számolótábla!K$2-2016),1*(Számolótábla!$B15='Besorolás készítő'!$E$4:$E$143))</f>
        <v>104.9</v>
      </c>
      <c r="L15" s="32">
        <f t="array" aca="1" ref="L15" ca="1">SUMPRODUCT('140csop_indexek'!J$5:J$144,OFFSET('140csop_súlyok'!$E$5:$E$144,0,Számolótábla!L$2-2016),1*(Számolótábla!$B15='Besorolás készítő'!$E$4:$E$143))/SUMPRODUCT(OFFSET('140csop_súlyok'!$E$5:$E$144,0,Számolótábla!L$2-2016),1*(Számolótábla!$B15='Besorolás készítő'!$E$4:$E$143))</f>
        <v>105.6</v>
      </c>
      <c r="M15" s="32">
        <f t="array" aca="1" ref="M15" ca="1">SUMPRODUCT('140csop_indexek'!K$5:K$144,OFFSET('140csop_súlyok'!$E$5:$E$144,0,Számolótábla!M$2-2016),1*(Számolótábla!$B15='Besorolás készítő'!$E$4:$E$143))/SUMPRODUCT(OFFSET('140csop_súlyok'!$E$5:$E$144,0,Számolótábla!M$2-2016),1*(Számolótábla!$B15='Besorolás készítő'!$E$4:$E$143))</f>
        <v>99.8</v>
      </c>
      <c r="N15" s="32">
        <f t="array" aca="1" ref="N15" ca="1">SUMPRODUCT('140csop_indexek'!L$5:L$144,OFFSET('140csop_súlyok'!$E$5:$E$144,0,Számolótábla!N$2-2016),1*(Számolótábla!$B15='Besorolás készítő'!$E$4:$E$143))/SUMPRODUCT(OFFSET('140csop_súlyok'!$E$5:$E$144,0,Számolótábla!N$2-2016),1*(Számolótábla!$B15='Besorolás készítő'!$E$4:$E$143))</f>
        <v>94.7</v>
      </c>
      <c r="O15" s="32">
        <f t="array" aca="1" ref="O15" ca="1">SUMPRODUCT('140csop_indexek'!M$5:M$144,OFFSET('140csop_súlyok'!$E$5:$E$144,0,Számolótábla!O$2-2016),1*(Számolótábla!$B15='Besorolás készítő'!$E$4:$E$143))/SUMPRODUCT(OFFSET('140csop_súlyok'!$E$5:$E$144,0,Számolótábla!O$2-2016),1*(Számolótábla!$B15='Besorolás készítő'!$E$4:$E$143))</f>
        <v>93.1</v>
      </c>
      <c r="P15" s="32">
        <f t="array" aca="1" ref="P15" ca="1">SUMPRODUCT('140csop_indexek'!N$5:N$144,OFFSET('140csop_súlyok'!$E$5:$E$144,0,Számolótábla!P$2-2016),1*(Számolótábla!$B15='Besorolás készítő'!$E$4:$E$143))/SUMPRODUCT(OFFSET('140csop_súlyok'!$E$5:$E$144,0,Számolótábla!P$2-2016),1*(Számolótábla!$B15='Besorolás készítő'!$E$4:$E$143))</f>
        <v>92.9</v>
      </c>
      <c r="Q15" s="32">
        <f t="array" aca="1" ref="Q15" ca="1">SUMPRODUCT('140csop_indexek'!O$5:O$144,OFFSET('140csop_súlyok'!$E$5:$E$144,0,Számolótábla!Q$2-2016),1*(Számolótábla!$B15='Besorolás készítő'!$E$4:$E$143))/SUMPRODUCT(OFFSET('140csop_súlyok'!$E$5:$E$144,0,Számolótábla!Q$2-2016),1*(Számolótábla!$B15='Besorolás készítő'!$E$4:$E$143))</f>
        <v>91.1</v>
      </c>
      <c r="R15" s="32">
        <f t="array" aca="1" ref="R15" ca="1">SUMPRODUCT('140csop_indexek'!P$5:P$144,OFFSET('140csop_súlyok'!$E$5:$E$144,0,Számolótábla!R$2-2016),1*(Számolótábla!$B15='Besorolás készítő'!$E$4:$E$143))/SUMPRODUCT(OFFSET('140csop_súlyok'!$E$5:$E$144,0,Számolótábla!R$2-2016),1*(Számolótábla!$B15='Besorolás készítő'!$E$4:$E$143))</f>
        <v>95.8</v>
      </c>
      <c r="S15" s="32">
        <f t="array" aca="1" ref="S15" ca="1">SUMPRODUCT('140csop_indexek'!Q$5:Q$144,OFFSET('140csop_súlyok'!$E$5:$E$144,0,Számolótábla!S$2-2016),1*(Számolótábla!$B15='Besorolás készítő'!$E$4:$E$143))/SUMPRODUCT(OFFSET('140csop_súlyok'!$E$5:$E$144,0,Számolótábla!S$2-2016),1*(Számolótábla!$B15='Besorolás készítő'!$E$4:$E$143))</f>
        <v>92.2</v>
      </c>
      <c r="T15" s="32">
        <f t="array" aca="1" ref="T15" ca="1">SUMPRODUCT('140csop_indexek'!R$5:R$144,OFFSET('140csop_súlyok'!$E$5:$E$144,0,Számolótábla!T$2-2016),1*(Számolótábla!$B15='Besorolás készítő'!$E$4:$E$143))/SUMPRODUCT(OFFSET('140csop_súlyok'!$E$5:$E$144,0,Számolótábla!T$2-2016),1*(Számolótábla!$B15='Besorolás készítő'!$E$4:$E$143))</f>
        <v>93.3</v>
      </c>
      <c r="U15" s="32">
        <f t="array" aca="1" ref="U15" ca="1">SUMPRODUCT('140csop_indexek'!S$5:S$144,OFFSET('140csop_súlyok'!$E$5:$E$144,0,Számolótábla!U$2-2016),1*(Számolótábla!$B15='Besorolás készítő'!$E$4:$E$143))/SUMPRODUCT(OFFSET('140csop_súlyok'!$E$5:$E$144,0,Számolótábla!U$2-2016),1*(Számolótábla!$B15='Besorolás készítő'!$E$4:$E$143))</f>
        <v>97.3</v>
      </c>
      <c r="V15" s="32">
        <f t="array" aca="1" ref="V15" ca="1">SUMPRODUCT('140csop_indexek'!T$5:T$144,OFFSET('140csop_súlyok'!$E$5:$E$144,0,Számolótábla!V$2-2016),1*(Számolótábla!$B15='Besorolás készítő'!$E$4:$E$143))/SUMPRODUCT(OFFSET('140csop_súlyok'!$E$5:$E$144,0,Számolótábla!V$2-2016),1*(Számolótábla!$B15='Besorolás készítő'!$E$4:$E$143))</f>
        <v>99.9</v>
      </c>
      <c r="W15" s="32">
        <f t="array" aca="1" ref="W15" ca="1">SUMPRODUCT('140csop_indexek'!U$5:U$144,OFFSET('140csop_súlyok'!$E$5:$E$144,0,Számolótábla!W$2-2016),1*(Számolótábla!$B15='Besorolás készítő'!$E$4:$E$143))/SUMPRODUCT(OFFSET('140csop_súlyok'!$E$5:$E$144,0,Számolótábla!W$2-2016),1*(Számolótábla!$B15='Besorolás készítő'!$E$4:$E$143))</f>
        <v>103.2</v>
      </c>
      <c r="X15" s="32">
        <f t="array" aca="1" ref="X15" ca="1">SUMPRODUCT('140csop_indexek'!V$5:V$144,OFFSET('140csop_súlyok'!$E$5:$E$144,0,Számolótábla!X$2-2016),1*(Számolótábla!$B15='Besorolás készítő'!$E$4:$E$143))/SUMPRODUCT(OFFSET('140csop_súlyok'!$E$5:$E$144,0,Számolótábla!X$2-2016),1*(Számolótábla!$B15='Besorolás készítő'!$E$4:$E$143))</f>
        <v>100.9</v>
      </c>
      <c r="Y15" s="32">
        <f t="array" aca="1" ref="Y15" ca="1">SUMPRODUCT('140csop_indexek'!W$5:W$144,OFFSET('140csop_súlyok'!$E$5:$E$144,0,Számolótábla!Y$2-2016),1*(Számolótábla!$B15='Besorolás készítő'!$E$4:$E$143))/SUMPRODUCT(OFFSET('140csop_súlyok'!$E$5:$E$144,0,Számolótábla!Y$2-2016),1*(Számolótábla!$B15='Besorolás készítő'!$E$4:$E$143))</f>
        <v>97</v>
      </c>
      <c r="Z15" s="32">
        <f t="array" aca="1" ref="Z15" ca="1">SUMPRODUCT('140csop_indexek'!X$5:X$144,OFFSET('140csop_súlyok'!$E$5:$E$144,0,Számolótábla!Z$2-2016),1*(Számolótábla!$B15='Besorolás készítő'!$E$4:$E$143))/SUMPRODUCT(OFFSET('140csop_súlyok'!$E$5:$E$144,0,Számolótábla!Z$2-2016),1*(Számolótábla!$B15='Besorolás készítő'!$E$4:$E$143))</f>
        <v>99.8</v>
      </c>
      <c r="AA15" s="32">
        <f t="array" aca="1" ref="AA15" ca="1">SUMPRODUCT('140csop_indexek'!Y$5:Y$144,OFFSET('140csop_súlyok'!$E$5:$E$144,0,Számolótábla!AA$2-2016),1*(Számolótábla!$B15='Besorolás készítő'!$E$4:$E$143))/SUMPRODUCT(OFFSET('140csop_súlyok'!$E$5:$E$144,0,Számolótábla!AA$2-2016),1*(Számolótábla!$B15='Besorolás készítő'!$E$4:$E$143))</f>
        <v>103.8</v>
      </c>
      <c r="AB15" s="32">
        <f t="array" aca="1" ref="AB15" ca="1">SUMPRODUCT('140csop_indexek'!Z$5:Z$144,OFFSET('140csop_súlyok'!$E$5:$E$144,0,Számolótábla!AB$2-2016),1*(Számolótábla!$B15='Besorolás készítő'!$E$4:$E$143))/SUMPRODUCT(OFFSET('140csop_súlyok'!$E$5:$E$144,0,Számolótábla!AB$2-2016),1*(Számolótábla!$B15='Besorolás készítő'!$E$4:$E$143))</f>
        <v>102.6</v>
      </c>
      <c r="AC15" s="32">
        <f t="array" aca="1" ref="AC15" ca="1">SUMPRODUCT('140csop_indexek'!AA$5:AA$144,OFFSET('140csop_súlyok'!$E$5:$E$144,0,Számolótábla!AC$2-2016),1*(Számolótábla!$B15='Besorolás készítő'!$E$4:$E$143))/SUMPRODUCT(OFFSET('140csop_súlyok'!$E$5:$E$144,0,Számolótábla!AC$2-2016),1*(Számolótábla!$B15='Besorolás készítő'!$E$4:$E$143))</f>
        <v>106.8</v>
      </c>
      <c r="AD15" s="32">
        <f t="array" aca="1" ref="AD15" ca="1">SUMPRODUCT('140csop_indexek'!AB$5:AB$144,OFFSET('140csop_súlyok'!$E$5:$E$144,0,Számolótábla!AD$2-2016),1*(Számolótábla!$B15='Besorolás készítő'!$E$4:$E$143))/SUMPRODUCT(OFFSET('140csop_súlyok'!$E$5:$E$144,0,Számolótábla!AD$2-2016),1*(Számolótábla!$B15='Besorolás készítő'!$E$4:$E$143))</f>
        <v>103.3</v>
      </c>
      <c r="AE15" s="32">
        <f t="array" aca="1" ref="AE15" ca="1">SUMPRODUCT('140csop_indexek'!AC$5:AC$144,OFFSET('140csop_súlyok'!$E$5:$E$144,0,Számolótábla!AE$2-2016),1*(Számolótábla!$B15='Besorolás készítő'!$E$4:$E$143))/SUMPRODUCT(OFFSET('140csop_súlyok'!$E$5:$E$144,0,Számolótábla!AE$2-2016),1*(Számolótábla!$B15='Besorolás készítő'!$E$4:$E$143))</f>
        <v>103.5</v>
      </c>
      <c r="AF15" s="32">
        <f t="array" aca="1" ref="AF15" ca="1">SUMPRODUCT('140csop_indexek'!AD$5:AD$144,OFFSET('140csop_súlyok'!$E$5:$E$144,0,Számolótábla!AF$2-2016),1*(Számolótábla!$B15='Besorolás készítő'!$E$4:$E$143))/SUMPRODUCT(OFFSET('140csop_súlyok'!$E$5:$E$144,0,Számolótábla!AF$2-2016),1*(Számolótábla!$B15='Besorolás készítő'!$E$4:$E$143))</f>
        <v>102.3</v>
      </c>
      <c r="AG15" s="32">
        <f t="array" aca="1" ref="AG15" ca="1">SUMPRODUCT('140csop_indexek'!AE$5:AE$144,OFFSET('140csop_súlyok'!$E$5:$E$144,0,Számolótábla!AG$2-2016),1*(Számolótábla!$B15='Besorolás készítő'!$E$4:$E$143))/SUMPRODUCT(OFFSET('140csop_súlyok'!$E$5:$E$144,0,Számolótábla!AG$2-2016),1*(Számolótábla!$B15='Besorolás készítő'!$E$4:$E$143))</f>
        <v>100.9</v>
      </c>
      <c r="AH15" s="32">
        <f t="array" aca="1" ref="AH15" ca="1">SUMPRODUCT('140csop_indexek'!AF$5:AF$144,OFFSET('140csop_súlyok'!$E$5:$E$144,0,Számolótábla!AH$2-2016),1*(Számolótábla!$B15='Besorolás készítő'!$E$4:$E$143))/SUMPRODUCT(OFFSET('140csop_súlyok'!$E$5:$E$144,0,Számolótábla!AH$2-2016),1*(Számolótábla!$B15='Besorolás készítő'!$E$4:$E$143))</f>
        <v>98</v>
      </c>
      <c r="AI15" s="32">
        <f t="array" aca="1" ref="AI15" ca="1">SUMPRODUCT('140csop_indexek'!AG$5:AG$144,OFFSET('140csop_súlyok'!$E$5:$E$144,0,Számolótábla!AI$2-2016),1*(Számolótábla!$B15='Besorolás készítő'!$E$4:$E$143))/SUMPRODUCT(OFFSET('140csop_súlyok'!$E$5:$E$144,0,Számolótábla!AI$2-2016),1*(Számolótábla!$B15='Besorolás készítő'!$E$4:$E$143))</f>
        <v>96.3</v>
      </c>
      <c r="AJ15" s="32">
        <f t="array" aca="1" ref="AJ15" ca="1">SUMPRODUCT('140csop_indexek'!AH$5:AH$144,OFFSET('140csop_súlyok'!$E$5:$E$144,0,Számolótábla!AJ$2-2016),1*(Számolótábla!$B15='Besorolás készítő'!$E$4:$E$143))/SUMPRODUCT(OFFSET('140csop_súlyok'!$E$5:$E$144,0,Számolótábla!AJ$2-2016),1*(Számolótábla!$B15='Besorolás készítő'!$E$4:$E$143))</f>
        <v>94.9</v>
      </c>
      <c r="AK15" s="32">
        <f t="array" aca="1" ref="AK15" ca="1">SUMPRODUCT('140csop_indexek'!AI$5:AI$144,OFFSET('140csop_súlyok'!$E$5:$E$144,0,Számolótábla!AK$2-2016),1*(Számolótábla!$B15='Besorolás készítő'!$E$4:$E$143))/SUMPRODUCT(OFFSET('140csop_súlyok'!$E$5:$E$144,0,Számolótábla!AK$2-2016),1*(Számolótábla!$B15='Besorolás készítő'!$E$4:$E$143))</f>
        <v>96.000000000000014</v>
      </c>
      <c r="AL15" s="32">
        <f t="array" aca="1" ref="AL15" ca="1">SUMPRODUCT('140csop_indexek'!AJ$5:AJ$144,OFFSET('140csop_súlyok'!$E$5:$E$144,0,Számolótábla!AL$2-2016),1*(Számolótábla!$B15='Besorolás készítő'!$E$4:$E$143))/SUMPRODUCT(OFFSET('140csop_súlyok'!$E$5:$E$144,0,Számolótábla!AL$2-2016),1*(Számolótábla!$B15='Besorolás készítő'!$E$4:$E$143))</f>
        <v>98.5</v>
      </c>
      <c r="AM15" s="32">
        <f t="array" aca="1" ref="AM15" ca="1">SUMPRODUCT('140csop_indexek'!AK$5:AK$144,OFFSET('140csop_súlyok'!$E$5:$E$144,0,Számolótábla!AM$2-2016),1*(Számolótábla!$B15='Besorolás készítő'!$E$4:$E$143))/SUMPRODUCT(OFFSET('140csop_súlyok'!$E$5:$E$144,0,Számolótábla!AM$2-2016),1*(Számolótábla!$B15='Besorolás készítő'!$E$4:$E$143))</f>
        <v>98.5</v>
      </c>
      <c r="AN15" s="32">
        <f t="array" aca="1" ref="AN15" ca="1">SUMPRODUCT('140csop_indexek'!AL$5:AL$144,OFFSET('140csop_súlyok'!$E$5:$E$144,0,Számolótábla!AN$2-2016),1*(Számolótábla!$B15='Besorolás készítő'!$E$4:$E$143))/SUMPRODUCT(OFFSET('140csop_súlyok'!$E$5:$E$144,0,Számolótábla!AN$2-2016),1*(Számolótábla!$B15='Besorolás készítő'!$E$4:$E$143))</f>
        <v>101.7</v>
      </c>
      <c r="AO15" s="32">
        <f t="array" aca="1" ref="AO15" ca="1">SUMPRODUCT('140csop_indexek'!AM$5:AM$144,OFFSET('140csop_súlyok'!$E$5:$E$144,0,Számolótábla!AO$2-2016),1*(Számolótábla!$B15='Besorolás készítő'!$E$4:$E$143))/SUMPRODUCT(OFFSET('140csop_súlyok'!$E$5:$E$144,0,Számolótábla!AO$2-2016),1*(Számolótábla!$B15='Besorolás készítő'!$E$4:$E$143))</f>
        <v>100.49999999999999</v>
      </c>
      <c r="AP15" s="32">
        <f t="array" aca="1" ref="AP15" ca="1">SUMPRODUCT('140csop_indexek'!AN$5:AN$144,OFFSET('140csop_súlyok'!$E$5:$E$144,0,Számolótábla!AP$2-2016),1*(Számolótábla!$B15='Besorolás készítő'!$E$4:$E$143))/SUMPRODUCT(OFFSET('140csop_súlyok'!$E$5:$E$144,0,Számolótábla!AP$2-2016),1*(Számolótábla!$B15='Besorolás készítő'!$E$4:$E$143))</f>
        <v>101.5</v>
      </c>
      <c r="AQ15" s="32">
        <f t="array" aca="1" ref="AQ15" ca="1">SUMPRODUCT('140csop_indexek'!AO$5:AO$144,OFFSET('140csop_súlyok'!$E$5:$E$144,0,Számolótábla!AQ$2-2016),1*(Számolótábla!$B15='Besorolás készítő'!$E$4:$E$143))/SUMPRODUCT(OFFSET('140csop_súlyok'!$E$5:$E$144,0,Számolótábla!AQ$2-2016),1*(Számolótábla!$B15='Besorolás készítő'!$E$4:$E$143))</f>
        <v>101.00000000000001</v>
      </c>
      <c r="AR15" s="32">
        <f t="array" aca="1" ref="AR15" ca="1">SUMPRODUCT('140csop_indexek'!AP$5:AP$144,OFFSET('140csop_súlyok'!$E$5:$E$144,0,Számolótábla!AR$2-2016),1*(Számolótábla!$B15='Besorolás készítő'!$E$4:$E$143))/SUMPRODUCT(OFFSET('140csop_súlyok'!$E$5:$E$144,0,Számolótábla!AR$2-2016),1*(Számolótábla!$B15='Besorolás készítő'!$E$4:$E$143))</f>
        <v>99.9</v>
      </c>
      <c r="AS15" s="32">
        <f t="array" aca="1" ref="AS15" ca="1">SUMPRODUCT('140csop_indexek'!AQ$5:AQ$144,OFFSET('140csop_súlyok'!$E$5:$E$144,0,Számolótábla!AS$2-2016),1*(Számolótábla!$B15='Besorolás készítő'!$E$4:$E$143))/SUMPRODUCT(OFFSET('140csop_súlyok'!$E$5:$E$144,0,Számolótábla!AS$2-2016),1*(Számolótábla!$B15='Besorolás készítő'!$E$4:$E$143))</f>
        <v>102.5</v>
      </c>
      <c r="AT15" s="32">
        <f t="array" aca="1" ref="AT15" ca="1">SUMPRODUCT('140csop_indexek'!AR$5:AR$144,OFFSET('140csop_súlyok'!$E$5:$E$144,0,Számolótábla!AT$2-2016),1*(Számolótábla!$B15='Besorolás készítő'!$E$4:$E$143))/SUMPRODUCT(OFFSET('140csop_súlyok'!$E$5:$E$144,0,Számolótábla!AT$2-2016),1*(Számolótábla!$B15='Besorolás készítő'!$E$4:$E$143))</f>
        <v>106.80000000000001</v>
      </c>
      <c r="AU15" s="32">
        <f t="array" aca="1" ref="AU15" ca="1">SUMPRODUCT('140csop_indexek'!AS$5:AS$144,OFFSET('140csop_súlyok'!$E$5:$E$144,0,Számolótábla!AU$2-2016),1*(Számolótábla!$B15='Besorolás készítő'!$E$4:$E$143))/SUMPRODUCT(OFFSET('140csop_súlyok'!$E$5:$E$144,0,Számolótábla!AU$2-2016),1*(Számolótábla!$B15='Besorolás készítő'!$E$4:$E$143))</f>
        <v>110.3</v>
      </c>
      <c r="AV15" s="32">
        <f t="array" aca="1" ref="AV15" ca="1">SUMPRODUCT('140csop_indexek'!AT$5:AT$144,OFFSET('140csop_súlyok'!$E$5:$E$144,0,Számolótábla!AV$2-2016),1*(Számolótábla!$B15='Besorolás készítő'!$E$4:$E$143))/SUMPRODUCT(OFFSET('140csop_súlyok'!$E$5:$E$144,0,Számolótábla!AV$2-2016),1*(Számolótábla!$B15='Besorolás készítő'!$E$4:$E$143))</f>
        <v>111.3</v>
      </c>
      <c r="AW15" s="32">
        <f t="array" aca="1" ref="AW15" ca="1">SUMPRODUCT('140csop_indexek'!AU$5:AU$144,OFFSET('140csop_súlyok'!$E$5:$E$144,0,Számolótábla!AW$2-2016),1*(Számolótábla!$B15='Besorolás készítő'!$E$4:$E$143))/SUMPRODUCT(OFFSET('140csop_súlyok'!$E$5:$E$144,0,Számolótábla!AW$2-2016),1*(Számolótábla!$B15='Besorolás készítő'!$E$4:$E$143))</f>
        <v>111.2</v>
      </c>
      <c r="AX15" s="32">
        <f t="array" aca="1" ref="AX15" ca="1">SUMPRODUCT('140csop_indexek'!AV$5:AV$144,OFFSET('140csop_súlyok'!$E$5:$E$144,0,Számolótábla!AX$2-2016),1*(Számolótábla!$B15='Besorolás készítő'!$E$4:$E$143))/SUMPRODUCT(OFFSET('140csop_súlyok'!$E$5:$E$144,0,Számolótábla!AX$2-2016),1*(Számolótábla!$B15='Besorolás készítő'!$E$4:$E$143))</f>
        <v>112.59999999999998</v>
      </c>
      <c r="AY15" s="32">
        <f t="array" aca="1" ref="AY15" ca="1">SUMPRODUCT('140csop_indexek'!AW$5:AW$144,OFFSET('140csop_súlyok'!$E$5:$E$144,0,Számolótábla!AY$2-2016),1*(Számolótábla!$B15='Besorolás készítő'!$E$4:$E$143))/SUMPRODUCT(OFFSET('140csop_súlyok'!$E$5:$E$144,0,Számolótábla!AY$2-2016),1*(Számolótábla!$B15='Besorolás készítő'!$E$4:$E$143))</f>
        <v>113.9</v>
      </c>
      <c r="AZ15" s="32">
        <f t="array" aca="1" ref="AZ15" ca="1">SUMPRODUCT('140csop_indexek'!AX$5:AX$144,OFFSET('140csop_súlyok'!$E$5:$E$144,0,Számolótábla!AZ$2-2016),1*(Számolótábla!$B15='Besorolás készítő'!$E$4:$E$143))/SUMPRODUCT(OFFSET('140csop_súlyok'!$E$5:$E$144,0,Számolótábla!AZ$2-2016),1*(Számolótábla!$B15='Besorolás készítő'!$E$4:$E$143))</f>
        <v>108.5</v>
      </c>
      <c r="BA15" s="32">
        <f t="array" aca="1" ref="BA15" ca="1">SUMPRODUCT('140csop_indexek'!AY$5:AY$144,OFFSET('140csop_súlyok'!$E$5:$E$144,0,Számolótábla!BA$2-2016),1*(Számolótábla!$B15='Besorolás készítő'!$E$4:$E$143))/SUMPRODUCT(OFFSET('140csop_súlyok'!$E$5:$E$144,0,Számolótábla!BA$2-2016),1*(Számolótábla!$B15='Besorolás készítő'!$E$4:$E$143))</f>
        <v>101.00000000000001</v>
      </c>
      <c r="BB15" s="32">
        <f t="array" aca="1" ref="BB15" ca="1">SUMPRODUCT('140csop_indexek'!AZ$5:AZ$144,OFFSET('140csop_súlyok'!$E$5:$E$144,0,Számolótábla!BB$2-2016),1*(Számolótábla!$B15='Besorolás készítő'!$E$4:$E$143))/SUMPRODUCT(OFFSET('140csop_súlyok'!$E$5:$E$144,0,Számolótábla!BB$2-2016),1*(Számolótábla!$B15='Besorolás készítő'!$E$4:$E$143))</f>
        <v>97.5</v>
      </c>
      <c r="BC15" s="32">
        <f t="array" aca="1" ref="BC15" ca="1">SUMPRODUCT('140csop_indexek'!BA$5:BA$144,OFFSET('140csop_súlyok'!$E$5:$E$144,0,Számolótábla!BC$2-2016),1*(Számolótábla!$B15='Besorolás készítő'!$E$4:$E$143))/SUMPRODUCT(OFFSET('140csop_súlyok'!$E$5:$E$144,0,Számolótábla!BC$2-2016),1*(Számolótábla!$B15='Besorolás készítő'!$E$4:$E$143))</f>
        <v>98.4</v>
      </c>
      <c r="BD15" s="32">
        <f t="array" aca="1" ref="BD15" ca="1">SUMPRODUCT('140csop_indexek'!BB$5:BB$144,OFFSET('140csop_súlyok'!$E$5:$E$144,0,Számolótábla!BD$2-2016),1*(Számolótábla!$B15='Besorolás készítő'!$E$4:$E$143))/SUMPRODUCT(OFFSET('140csop_súlyok'!$E$5:$E$144,0,Számolótábla!BD$2-2016),1*(Számolótábla!$B15='Besorolás készítő'!$E$4:$E$143))</f>
        <v>102.5</v>
      </c>
      <c r="BE15" s="32">
        <f t="array" aca="1" ref="BE15" ca="1">SUMPRODUCT('140csop_indexek'!BC$5:BC$144,OFFSET('140csop_súlyok'!$E$5:$E$144,0,Számolótábla!BE$2-2016),1*(Számolótábla!$B15='Besorolás készítő'!$E$4:$E$143))/SUMPRODUCT(OFFSET('140csop_súlyok'!$E$5:$E$144,0,Számolótábla!BE$2-2016),1*(Számolótábla!$B15='Besorolás készítő'!$E$4:$E$143))</f>
        <v>108.6</v>
      </c>
      <c r="BF15" s="32">
        <f t="array" aca="1" ref="BF15" ca="1">SUMPRODUCT('140csop_indexek'!BD$5:BD$144,OFFSET('140csop_súlyok'!$E$5:$E$144,0,Számolótábla!BF$2-2016),1*(Számolótábla!$B15='Besorolás készítő'!$E$4:$E$143))/SUMPRODUCT(OFFSET('140csop_súlyok'!$E$5:$E$144,0,Számolótábla!BF$2-2016),1*(Számolótábla!$B15='Besorolás készítő'!$E$4:$E$143))</f>
        <v>111.9</v>
      </c>
      <c r="BG15" s="32">
        <f t="array" aca="1" ref="BG15" ca="1">SUMPRODUCT('140csop_indexek'!BE$5:BE$144,OFFSET('140csop_súlyok'!$E$5:$E$144,0,Számolótábla!BG$2-2016),1*(Számolótábla!$B15='Besorolás készítő'!$E$4:$E$143))/SUMPRODUCT(OFFSET('140csop_súlyok'!$E$5:$E$144,0,Számolótábla!BG$2-2016),1*(Számolótábla!$B15='Besorolás készítő'!$E$4:$E$143))</f>
        <v>107.8</v>
      </c>
      <c r="BH15" s="32">
        <f t="array" aca="1" ref="BH15" ca="1">SUMPRODUCT('140csop_indexek'!BF$5:BF$144,OFFSET('140csop_súlyok'!$E$5:$E$144,0,Számolótábla!BH$2-2016),1*(Számolótábla!$B15='Besorolás készítő'!$E$4:$E$143))/SUMPRODUCT(OFFSET('140csop_súlyok'!$E$5:$E$144,0,Számolótábla!BH$2-2016),1*(Számolótábla!$B15='Besorolás készítő'!$E$4:$E$143))</f>
        <v>107.5</v>
      </c>
      <c r="BI15" s="32">
        <f t="array" aca="1" ref="BI15" ca="1">SUMPRODUCT('140csop_indexek'!BG$5:BG$144,OFFSET('140csop_súlyok'!$E$5:$E$144,0,Számolótábla!BI$2-2016),1*(Számolótábla!$B15='Besorolás készítő'!$E$4:$E$143))/SUMPRODUCT(OFFSET('140csop_súlyok'!$E$5:$E$144,0,Számolótábla!BI$2-2016),1*(Számolótábla!$B15='Besorolás készítő'!$E$4:$E$143))</f>
        <v>107.3</v>
      </c>
      <c r="BJ15" s="32">
        <f t="array" aca="1" ref="BJ15" ca="1">SUMPRODUCT('140csop_indexek'!BH$5:BH$144,OFFSET('140csop_súlyok'!$E$5:$E$144,0,Számolótábla!BJ$2-2016),1*(Számolótábla!$B15='Besorolás készítő'!$E$4:$E$143))/SUMPRODUCT(OFFSET('140csop_súlyok'!$E$5:$E$144,0,Számolótábla!BJ$2-2016),1*(Számolótábla!$B15='Besorolás készítő'!$E$4:$E$143))</f>
        <v>106.30000000000001</v>
      </c>
      <c r="BK15" s="32">
        <f t="array" aca="1" ref="BK15" ca="1">SUMPRODUCT('140csop_indexek'!BI$5:BI$144,OFFSET('140csop_súlyok'!$E$5:$E$144,0,Számolótábla!BK$2-2016),1*(Számolótábla!$B15='Besorolás készítő'!$E$4:$E$143))/SUMPRODUCT(OFFSET('140csop_súlyok'!$E$5:$E$144,0,Számolótábla!BK$2-2016),1*(Számolótábla!$B15='Besorolás készítő'!$E$4:$E$143))</f>
        <v>108.2</v>
      </c>
      <c r="BL15" s="32">
        <f t="array" aca="1" ref="BL15" ca="1">SUMPRODUCT('140csop_indexek'!BJ$5:BJ$144,OFFSET('140csop_súlyok'!$E$5:$E$144,0,Számolótábla!BL$2-2016),1*(Számolótábla!$B15='Besorolás készítő'!$E$4:$E$143))/SUMPRODUCT(OFFSET('140csop_súlyok'!$E$5:$E$144,0,Számolótábla!BL$2-2016),1*(Számolótábla!$B15='Besorolás készítő'!$E$4:$E$143))</f>
        <v>107.4</v>
      </c>
      <c r="BM15" s="32">
        <f t="array" aca="1" ref="BM15" ca="1">SUMPRODUCT('140csop_indexek'!BK$5:BK$144,OFFSET('140csop_súlyok'!$E$5:$E$144,0,Számolótábla!BM$2-2016),1*(Számolótábla!$B15='Besorolás készítő'!$E$4:$E$143))/SUMPRODUCT(OFFSET('140csop_súlyok'!$E$5:$E$144,0,Számolótábla!BM$2-2016),1*(Számolótábla!$B15='Besorolás készítő'!$E$4:$E$143))</f>
        <v>107.7</v>
      </c>
      <c r="BN15" s="32">
        <f t="array" aca="1" ref="BN15" ca="1">SUMPRODUCT('140csop_indexek'!BL$5:BL$144,OFFSET('140csop_súlyok'!$E$5:$E$144,0,Számolótábla!BN$2-2016),1*(Számolótábla!$B15='Besorolás készítő'!$E$4:$E$143))/SUMPRODUCT(OFFSET('140csop_súlyok'!$E$5:$E$144,0,Számolótábla!BN$2-2016),1*(Számolótábla!$B15='Besorolás készítő'!$E$4:$E$143))</f>
        <v>102.8</v>
      </c>
      <c r="BO15" s="32">
        <f t="array" aca="1" ref="BO15" ca="1">SUMPRODUCT('140csop_indexek'!BM$5:BM$144,OFFSET('140csop_súlyok'!$E$5:$E$144,0,Számolótábla!BO$2-2016),1*(Számolótábla!$B15='Besorolás készítő'!$E$4:$E$143))/SUMPRODUCT(OFFSET('140csop_súlyok'!$E$5:$E$144,0,Számolótábla!BO$2-2016),1*(Számolótábla!$B15='Besorolás készítő'!$E$4:$E$143))</f>
        <v>98.4</v>
      </c>
      <c r="BP15" s="32">
        <f t="array" aca="1" ref="BP15" ca="1">SUMPRODUCT('140csop_indexek'!BN$5:BN$144,OFFSET('140csop_súlyok'!$E$5:$E$144,0,Számolótábla!BP$2-2016),1*(Számolótábla!$B15='Besorolás készítő'!$E$4:$E$143))/SUMPRODUCT(OFFSET('140csop_súlyok'!$E$5:$E$144,0,Számolótábla!BP$2-2016),1*(Számolótábla!$B15='Besorolás készítő'!$E$4:$E$143))</f>
        <v>93.200000000000017</v>
      </c>
      <c r="BQ15" s="32">
        <f t="array" aca="1" ref="BQ15" ca="1">SUMPRODUCT('140csop_indexek'!BO$5:BO$144,OFFSET('140csop_súlyok'!$E$5:$E$144,0,Számolótábla!BQ$2-2016),1*(Számolótábla!$B15='Besorolás készítő'!$E$4:$E$143))/SUMPRODUCT(OFFSET('140csop_súlyok'!$E$5:$E$144,0,Számolótábla!BQ$2-2016),1*(Számolótábla!$B15='Besorolás készítő'!$E$4:$E$143))</f>
        <v>77.900000000000006</v>
      </c>
      <c r="BR15" s="32">
        <f t="array" aca="1" ref="BR15" ca="1">SUMPRODUCT('140csop_indexek'!BP$5:BP$144,OFFSET('140csop_súlyok'!$E$5:$E$144,0,Számolótábla!BR$2-2016),1*(Számolótábla!$B15='Besorolás készítő'!$E$4:$E$143))/SUMPRODUCT(OFFSET('140csop_súlyok'!$E$5:$E$144,0,Számolótábla!BR$2-2016),1*(Számolótábla!$B15='Besorolás készítő'!$E$4:$E$143))</f>
        <v>81</v>
      </c>
      <c r="BS15" s="32">
        <f t="array" aca="1" ref="BS15" ca="1">SUMPRODUCT('140csop_indexek'!BQ$5:BQ$144,OFFSET('140csop_súlyok'!$E$5:$E$144,0,Számolótábla!BS$2-2016),1*(Számolótábla!$B15='Besorolás készítő'!$E$4:$E$143))/SUMPRODUCT(OFFSET('140csop_súlyok'!$E$5:$E$144,0,Számolótábla!BS$2-2016),1*(Számolótábla!$B15='Besorolás készítő'!$E$4:$E$143))</f>
        <v>88.5</v>
      </c>
    </row>
    <row r="16" spans="1:77" s="32" customFormat="1" x14ac:dyDescent="0.25">
      <c r="A16" s="33">
        <v>13</v>
      </c>
      <c r="B16">
        <f>INDEX('Besorolás készítő'!I:I,MATCH(Számolótábla!$A16,'Besorolás készítő'!$M:$M,0))</f>
        <v>23</v>
      </c>
      <c r="C16" t="str">
        <f>INDEX('Besorolás készítő'!J:J,MATCH(Számolótábla!$A16,'Besorolás készítő'!$M:$M,0))</f>
        <v>Lakbér</v>
      </c>
      <c r="D16" t="str">
        <f>INDEX('Besorolás készítő'!L:L,MATCH(Számolótábla!$A16,'Besorolás készítő'!$M:$M,0))</f>
        <v>Havi</v>
      </c>
      <c r="E16" t="e">
        <f>#REF!*12</f>
        <v>#REF!</v>
      </c>
      <c r="F16" s="32">
        <f t="array" aca="1" ref="F16" ca="1">SUMPRODUCT('140csop_indexek'!D$5:D$144,OFFSET('140csop_súlyok'!$E$5:$E$144,0,Számolótábla!F$2-2016),1*(Számolótábla!$B16='Besorolás készítő'!$E$4:$E$143))/SUMPRODUCT(OFFSET('140csop_súlyok'!$E$5:$E$144,0,Számolótábla!F$2-2016),1*(Számolótábla!$B16='Besorolás készítő'!$E$4:$E$143))</f>
        <v>100.1</v>
      </c>
      <c r="G16" s="32">
        <f t="array" aca="1" ref="G16" ca="1">SUMPRODUCT('140csop_indexek'!E$5:E$144,OFFSET('140csop_súlyok'!$E$5:$E$144,0,Számolótábla!G$2-2016),1*(Számolótábla!$B16='Besorolás készítő'!$E$4:$E$143))/SUMPRODUCT(OFFSET('140csop_súlyok'!$E$5:$E$144,0,Számolótábla!G$2-2016),1*(Számolótábla!$B16='Besorolás készítő'!$E$4:$E$143))</f>
        <v>100.1</v>
      </c>
      <c r="H16" s="32">
        <f t="array" aca="1" ref="H16" ca="1">SUMPRODUCT('140csop_indexek'!F$5:F$144,OFFSET('140csop_súlyok'!$E$5:$E$144,0,Számolótábla!H$2-2016),1*(Számolótábla!$B16='Besorolás készítő'!$E$4:$E$143))/SUMPRODUCT(OFFSET('140csop_súlyok'!$E$5:$E$144,0,Számolótábla!H$2-2016),1*(Számolótábla!$B16='Besorolás készítő'!$E$4:$E$143))</f>
        <v>100.6</v>
      </c>
      <c r="I16" s="32">
        <f t="array" aca="1" ref="I16" ca="1">SUMPRODUCT('140csop_indexek'!G$5:G$144,OFFSET('140csop_súlyok'!$E$5:$E$144,0,Számolótábla!I$2-2016),1*(Számolótábla!$B16='Besorolás készítő'!$E$4:$E$143))/SUMPRODUCT(OFFSET('140csop_súlyok'!$E$5:$E$144,0,Számolótábla!I$2-2016),1*(Számolótábla!$B16='Besorolás készítő'!$E$4:$E$143))</f>
        <v>100.7</v>
      </c>
      <c r="J16" s="32">
        <f t="array" aca="1" ref="J16" ca="1">SUMPRODUCT('140csop_indexek'!H$5:H$144,OFFSET('140csop_súlyok'!$E$5:$E$144,0,Számolótábla!J$2-2016),1*(Számolótábla!$B16='Besorolás készítő'!$E$4:$E$143))/SUMPRODUCT(OFFSET('140csop_súlyok'!$E$5:$E$144,0,Számolótábla!J$2-2016),1*(Számolótábla!$B16='Besorolás készítő'!$E$4:$E$143))</f>
        <v>100.8</v>
      </c>
      <c r="K16" s="32">
        <f t="array" aca="1" ref="K16" ca="1">SUMPRODUCT('140csop_indexek'!I$5:I$144,OFFSET('140csop_súlyok'!$E$5:$E$144,0,Számolótábla!K$2-2016),1*(Számolótábla!$B16='Besorolás készítő'!$E$4:$E$143))/SUMPRODUCT(OFFSET('140csop_súlyok'!$E$5:$E$144,0,Számolótábla!K$2-2016),1*(Számolótábla!$B16='Besorolás készítő'!$E$4:$E$143))</f>
        <v>101.1</v>
      </c>
      <c r="L16" s="32">
        <f t="array" aca="1" ref="L16" ca="1">SUMPRODUCT('140csop_indexek'!J$5:J$144,OFFSET('140csop_súlyok'!$E$5:$E$144,0,Számolótábla!L$2-2016),1*(Számolótábla!$B16='Besorolás készítő'!$E$4:$E$143))/SUMPRODUCT(OFFSET('140csop_súlyok'!$E$5:$E$144,0,Számolótábla!L$2-2016),1*(Számolótábla!$B16='Besorolás készítő'!$E$4:$E$143))</f>
        <v>101.9</v>
      </c>
      <c r="M16" s="32">
        <f t="array" aca="1" ref="M16" ca="1">SUMPRODUCT('140csop_indexek'!K$5:K$144,OFFSET('140csop_súlyok'!$E$5:$E$144,0,Számolótábla!M$2-2016),1*(Számolótábla!$B16='Besorolás készítő'!$E$4:$E$143))/SUMPRODUCT(OFFSET('140csop_súlyok'!$E$5:$E$144,0,Számolótábla!M$2-2016),1*(Számolótábla!$B16='Besorolás készítő'!$E$4:$E$143))</f>
        <v>102.9</v>
      </c>
      <c r="N16" s="32">
        <f t="array" aca="1" ref="N16" ca="1">SUMPRODUCT('140csop_indexek'!L$5:L$144,OFFSET('140csop_súlyok'!$E$5:$E$144,0,Számolótábla!N$2-2016),1*(Számolótábla!$B16='Besorolás készítő'!$E$4:$E$143))/SUMPRODUCT(OFFSET('140csop_súlyok'!$E$5:$E$144,0,Számolótábla!N$2-2016),1*(Számolótábla!$B16='Besorolás készítő'!$E$4:$E$143))</f>
        <v>103.2</v>
      </c>
      <c r="O16" s="32">
        <f t="array" aca="1" ref="O16" ca="1">SUMPRODUCT('140csop_indexek'!M$5:M$144,OFFSET('140csop_súlyok'!$E$5:$E$144,0,Számolótábla!O$2-2016),1*(Számolótábla!$B16='Besorolás készítő'!$E$4:$E$143))/SUMPRODUCT(OFFSET('140csop_súlyok'!$E$5:$E$144,0,Számolótábla!O$2-2016),1*(Számolótábla!$B16='Besorolás készítő'!$E$4:$E$143))</f>
        <v>104.2</v>
      </c>
      <c r="P16" s="32">
        <f t="array" aca="1" ref="P16" ca="1">SUMPRODUCT('140csop_indexek'!N$5:N$144,OFFSET('140csop_súlyok'!$E$5:$E$144,0,Számolótábla!P$2-2016),1*(Számolótábla!$B16='Besorolás készítő'!$E$4:$E$143))/SUMPRODUCT(OFFSET('140csop_súlyok'!$E$5:$E$144,0,Számolótábla!P$2-2016),1*(Számolótábla!$B16='Besorolás készítő'!$E$4:$E$143))</f>
        <v>104.8</v>
      </c>
      <c r="Q16" s="32">
        <f t="array" aca="1" ref="Q16" ca="1">SUMPRODUCT('140csop_indexek'!O$5:O$144,OFFSET('140csop_súlyok'!$E$5:$E$144,0,Számolótábla!Q$2-2016),1*(Számolótábla!$B16='Besorolás készítő'!$E$4:$E$143))/SUMPRODUCT(OFFSET('140csop_súlyok'!$E$5:$E$144,0,Számolótábla!Q$2-2016),1*(Számolótábla!$B16='Besorolás készítő'!$E$4:$E$143))</f>
        <v>104.8</v>
      </c>
      <c r="R16" s="32">
        <f t="array" aca="1" ref="R16" ca="1">SUMPRODUCT('140csop_indexek'!P$5:P$144,OFFSET('140csop_súlyok'!$E$5:$E$144,0,Számolótábla!R$2-2016),1*(Számolótábla!$B16='Besorolás készítő'!$E$4:$E$143))/SUMPRODUCT(OFFSET('140csop_súlyok'!$E$5:$E$144,0,Számolótábla!R$2-2016),1*(Számolótábla!$B16='Besorolás készítő'!$E$4:$E$143))</f>
        <v>100.7</v>
      </c>
      <c r="S16" s="32">
        <f t="array" aca="1" ref="S16" ca="1">SUMPRODUCT('140csop_indexek'!Q$5:Q$144,OFFSET('140csop_súlyok'!$E$5:$E$144,0,Számolótábla!S$2-2016),1*(Számolótábla!$B16='Besorolás készítő'!$E$4:$E$143))/SUMPRODUCT(OFFSET('140csop_súlyok'!$E$5:$E$144,0,Számolótábla!S$2-2016),1*(Számolótábla!$B16='Besorolás készítő'!$E$4:$E$143))</f>
        <v>102</v>
      </c>
      <c r="T16" s="32">
        <f t="array" aca="1" ref="T16" ca="1">SUMPRODUCT('140csop_indexek'!R$5:R$144,OFFSET('140csop_súlyok'!$E$5:$E$144,0,Számolótábla!T$2-2016),1*(Számolótábla!$B16='Besorolás készítő'!$E$4:$E$143))/SUMPRODUCT(OFFSET('140csop_súlyok'!$E$5:$E$144,0,Számolótábla!T$2-2016),1*(Számolótábla!$B16='Besorolás készítő'!$E$4:$E$143))</f>
        <v>101.7</v>
      </c>
      <c r="U16" s="32">
        <f t="array" aca="1" ref="U16" ca="1">SUMPRODUCT('140csop_indexek'!S$5:S$144,OFFSET('140csop_súlyok'!$E$5:$E$144,0,Számolótábla!U$2-2016),1*(Számolótábla!$B16='Besorolás készítő'!$E$4:$E$143))/SUMPRODUCT(OFFSET('140csop_súlyok'!$E$5:$E$144,0,Számolótábla!U$2-2016),1*(Számolótábla!$B16='Besorolás készítő'!$E$4:$E$143))</f>
        <v>102.1</v>
      </c>
      <c r="V16" s="32">
        <f t="array" aca="1" ref="V16" ca="1">SUMPRODUCT('140csop_indexek'!T$5:T$144,OFFSET('140csop_súlyok'!$E$5:$E$144,0,Számolótábla!V$2-2016),1*(Számolótábla!$B16='Besorolás készítő'!$E$4:$E$143))/SUMPRODUCT(OFFSET('140csop_súlyok'!$E$5:$E$144,0,Számolótábla!V$2-2016),1*(Számolótábla!$B16='Besorolás készítő'!$E$4:$E$143))</f>
        <v>102.2</v>
      </c>
      <c r="W16" s="32">
        <f t="array" aca="1" ref="W16" ca="1">SUMPRODUCT('140csop_indexek'!U$5:U$144,OFFSET('140csop_súlyok'!$E$5:$E$144,0,Számolótábla!W$2-2016),1*(Számolótábla!$B16='Besorolás készítő'!$E$4:$E$143))/SUMPRODUCT(OFFSET('140csop_súlyok'!$E$5:$E$144,0,Számolótábla!W$2-2016),1*(Számolótábla!$B16='Besorolás készítő'!$E$4:$E$143))</f>
        <v>102.7</v>
      </c>
      <c r="X16" s="32">
        <f t="array" aca="1" ref="X16" ca="1">SUMPRODUCT('140csop_indexek'!V$5:V$144,OFFSET('140csop_súlyok'!$E$5:$E$144,0,Számolótábla!X$2-2016),1*(Számolótábla!$B16='Besorolás készítő'!$E$4:$E$143))/SUMPRODUCT(OFFSET('140csop_súlyok'!$E$5:$E$144,0,Számolótábla!X$2-2016),1*(Számolótábla!$B16='Besorolás készítő'!$E$4:$E$143))</f>
        <v>103.1</v>
      </c>
      <c r="Y16" s="32">
        <f t="array" aca="1" ref="Y16" ca="1">SUMPRODUCT('140csop_indexek'!W$5:W$144,OFFSET('140csop_súlyok'!$E$5:$E$144,0,Számolótábla!Y$2-2016),1*(Számolótábla!$B16='Besorolás készítő'!$E$4:$E$143))/SUMPRODUCT(OFFSET('140csop_súlyok'!$E$5:$E$144,0,Számolótábla!Y$2-2016),1*(Számolótábla!$B16='Besorolás készítő'!$E$4:$E$143))</f>
        <v>103.2</v>
      </c>
      <c r="Z16" s="32">
        <f t="array" aca="1" ref="Z16" ca="1">SUMPRODUCT('140csop_indexek'!X$5:X$144,OFFSET('140csop_súlyok'!$E$5:$E$144,0,Számolótábla!Z$2-2016),1*(Számolótábla!$B16='Besorolás készítő'!$E$4:$E$143))/SUMPRODUCT(OFFSET('140csop_súlyok'!$E$5:$E$144,0,Számolótábla!Z$2-2016),1*(Számolótábla!$B16='Besorolás készítő'!$E$4:$E$143))</f>
        <v>103.1</v>
      </c>
      <c r="AA16" s="32">
        <f t="array" aca="1" ref="AA16" ca="1">SUMPRODUCT('140csop_indexek'!Y$5:Y$144,OFFSET('140csop_súlyok'!$E$5:$E$144,0,Számolótábla!AA$2-2016),1*(Számolótábla!$B16='Besorolás készítő'!$E$4:$E$143))/SUMPRODUCT(OFFSET('140csop_súlyok'!$E$5:$E$144,0,Számolótábla!AA$2-2016),1*(Számolótábla!$B16='Besorolás készítő'!$E$4:$E$143))</f>
        <v>103.3</v>
      </c>
      <c r="AB16" s="32">
        <f t="array" aca="1" ref="AB16" ca="1">SUMPRODUCT('140csop_indexek'!Z$5:Z$144,OFFSET('140csop_súlyok'!$E$5:$E$144,0,Számolótábla!AB$2-2016),1*(Számolótábla!$B16='Besorolás készítő'!$E$4:$E$143))/SUMPRODUCT(OFFSET('140csop_súlyok'!$E$5:$E$144,0,Számolótábla!AB$2-2016),1*(Számolótábla!$B16='Besorolás készítő'!$E$4:$E$143))</f>
        <v>103.1</v>
      </c>
      <c r="AC16" s="32">
        <f t="array" aca="1" ref="AC16" ca="1">SUMPRODUCT('140csop_indexek'!AA$5:AA$144,OFFSET('140csop_súlyok'!$E$5:$E$144,0,Számolótábla!AC$2-2016),1*(Számolótábla!$B16='Besorolás készítő'!$E$4:$E$143))/SUMPRODUCT(OFFSET('140csop_súlyok'!$E$5:$E$144,0,Számolótábla!AC$2-2016),1*(Számolótábla!$B16='Besorolás készítő'!$E$4:$E$143))</f>
        <v>103.1</v>
      </c>
      <c r="AD16" s="32">
        <f t="array" aca="1" ref="AD16" ca="1">SUMPRODUCT('140csop_indexek'!AB$5:AB$144,OFFSET('140csop_súlyok'!$E$5:$E$144,0,Számolótábla!AD$2-2016),1*(Számolótábla!$B16='Besorolás készítő'!$E$4:$E$143))/SUMPRODUCT(OFFSET('140csop_súlyok'!$E$5:$E$144,0,Számolótábla!AD$2-2016),1*(Számolótábla!$B16='Besorolás készítő'!$E$4:$E$143))</f>
        <v>99.7</v>
      </c>
      <c r="AE16" s="32">
        <f t="array" aca="1" ref="AE16" ca="1">SUMPRODUCT('140csop_indexek'!AC$5:AC$144,OFFSET('140csop_súlyok'!$E$5:$E$144,0,Számolótábla!AE$2-2016),1*(Számolótábla!$B16='Besorolás készítő'!$E$4:$E$143))/SUMPRODUCT(OFFSET('140csop_súlyok'!$E$5:$E$144,0,Számolótábla!AE$2-2016),1*(Számolótábla!$B16='Besorolás készítő'!$E$4:$E$143))</f>
        <v>100.9</v>
      </c>
      <c r="AF16" s="32">
        <f t="array" aca="1" ref="AF16" ca="1">SUMPRODUCT('140csop_indexek'!AD$5:AD$144,OFFSET('140csop_súlyok'!$E$5:$E$144,0,Számolótábla!AF$2-2016),1*(Számolótábla!$B16='Besorolás készítő'!$E$4:$E$143))/SUMPRODUCT(OFFSET('140csop_súlyok'!$E$5:$E$144,0,Számolótábla!AF$2-2016),1*(Számolótábla!$B16='Besorolás készítő'!$E$4:$E$143))</f>
        <v>101.7</v>
      </c>
      <c r="AG16" s="32">
        <f t="array" aca="1" ref="AG16" ca="1">SUMPRODUCT('140csop_indexek'!AE$5:AE$144,OFFSET('140csop_súlyok'!$E$5:$E$144,0,Számolótábla!AG$2-2016),1*(Számolótábla!$B16='Besorolás készítő'!$E$4:$E$143))/SUMPRODUCT(OFFSET('140csop_súlyok'!$E$5:$E$144,0,Számolótábla!AG$2-2016),1*(Számolótábla!$B16='Besorolás készítő'!$E$4:$E$143))</f>
        <v>101.8</v>
      </c>
      <c r="AH16" s="32">
        <f t="array" aca="1" ref="AH16" ca="1">SUMPRODUCT('140csop_indexek'!AF$5:AF$144,OFFSET('140csop_súlyok'!$E$5:$E$144,0,Számolótábla!AH$2-2016),1*(Számolótábla!$B16='Besorolás készítő'!$E$4:$E$143))/SUMPRODUCT(OFFSET('140csop_súlyok'!$E$5:$E$144,0,Számolótábla!AH$2-2016),1*(Számolótábla!$B16='Besorolás készítő'!$E$4:$E$143))</f>
        <v>101.2</v>
      </c>
      <c r="AI16" s="32">
        <f t="array" aca="1" ref="AI16" ca="1">SUMPRODUCT('140csop_indexek'!AG$5:AG$144,OFFSET('140csop_súlyok'!$E$5:$E$144,0,Számolótábla!AI$2-2016),1*(Számolótábla!$B16='Besorolás készítő'!$E$4:$E$143))/SUMPRODUCT(OFFSET('140csop_súlyok'!$E$5:$E$144,0,Számolótábla!AI$2-2016),1*(Számolótábla!$B16='Besorolás készítő'!$E$4:$E$143))</f>
        <v>102.7</v>
      </c>
      <c r="AJ16" s="32">
        <f t="array" aca="1" ref="AJ16" ca="1">SUMPRODUCT('140csop_indexek'!AH$5:AH$144,OFFSET('140csop_súlyok'!$E$5:$E$144,0,Számolótábla!AJ$2-2016),1*(Számolótábla!$B16='Besorolás készítő'!$E$4:$E$143))/SUMPRODUCT(OFFSET('140csop_súlyok'!$E$5:$E$144,0,Számolótábla!AJ$2-2016),1*(Számolótábla!$B16='Besorolás készítő'!$E$4:$E$143))</f>
        <v>102.8</v>
      </c>
      <c r="AK16" s="32">
        <f t="array" aca="1" ref="AK16" ca="1">SUMPRODUCT('140csop_indexek'!AI$5:AI$144,OFFSET('140csop_súlyok'!$E$5:$E$144,0,Számolótábla!AK$2-2016),1*(Számolótábla!$B16='Besorolás készítő'!$E$4:$E$143))/SUMPRODUCT(OFFSET('140csop_súlyok'!$E$5:$E$144,0,Számolótábla!AK$2-2016),1*(Számolótábla!$B16='Besorolás készítő'!$E$4:$E$143))</f>
        <v>103.6</v>
      </c>
      <c r="AL16" s="32">
        <f t="array" aca="1" ref="AL16" ca="1">SUMPRODUCT('140csop_indexek'!AJ$5:AJ$144,OFFSET('140csop_súlyok'!$E$5:$E$144,0,Számolótábla!AL$2-2016),1*(Számolótábla!$B16='Besorolás készítő'!$E$4:$E$143))/SUMPRODUCT(OFFSET('140csop_súlyok'!$E$5:$E$144,0,Számolótábla!AL$2-2016),1*(Számolótábla!$B16='Besorolás készítő'!$E$4:$E$143))</f>
        <v>103.5</v>
      </c>
      <c r="AM16" s="32">
        <f t="array" aca="1" ref="AM16" ca="1">SUMPRODUCT('140csop_indexek'!AK$5:AK$144,OFFSET('140csop_súlyok'!$E$5:$E$144,0,Számolótábla!AM$2-2016),1*(Számolótábla!$B16='Besorolás készítő'!$E$4:$E$143))/SUMPRODUCT(OFFSET('140csop_súlyok'!$E$5:$E$144,0,Számolótábla!AM$2-2016),1*(Számolótábla!$B16='Besorolás készítő'!$E$4:$E$143))</f>
        <v>103.7</v>
      </c>
      <c r="AN16" s="32">
        <f t="array" aca="1" ref="AN16" ca="1">SUMPRODUCT('140csop_indexek'!AL$5:AL$144,OFFSET('140csop_súlyok'!$E$5:$E$144,0,Számolótábla!AN$2-2016),1*(Számolótábla!$B16='Besorolás készítő'!$E$4:$E$143))/SUMPRODUCT(OFFSET('140csop_súlyok'!$E$5:$E$144,0,Számolótábla!AN$2-2016),1*(Számolótábla!$B16='Besorolás készítő'!$E$4:$E$143))</f>
        <v>104</v>
      </c>
      <c r="AO16" s="32">
        <f t="array" aca="1" ref="AO16" ca="1">SUMPRODUCT('140csop_indexek'!AM$5:AM$144,OFFSET('140csop_súlyok'!$E$5:$E$144,0,Számolótábla!AO$2-2016),1*(Számolótábla!$B16='Besorolás készítő'!$E$4:$E$143))/SUMPRODUCT(OFFSET('140csop_súlyok'!$E$5:$E$144,0,Számolótábla!AO$2-2016),1*(Számolótábla!$B16='Besorolás készítő'!$E$4:$E$143))</f>
        <v>104.4</v>
      </c>
      <c r="AP16" s="32">
        <f t="array" aca="1" ref="AP16" ca="1">SUMPRODUCT('140csop_indexek'!AN$5:AN$144,OFFSET('140csop_súlyok'!$E$5:$E$144,0,Számolótábla!AP$2-2016),1*(Számolótábla!$B16='Besorolás készítő'!$E$4:$E$143))/SUMPRODUCT(OFFSET('140csop_súlyok'!$E$5:$E$144,0,Számolótábla!AP$2-2016),1*(Számolótábla!$B16='Besorolás készítő'!$E$4:$E$143))</f>
        <v>101.2</v>
      </c>
      <c r="AQ16" s="32">
        <f t="array" aca="1" ref="AQ16" ca="1">SUMPRODUCT('140csop_indexek'!AO$5:AO$144,OFFSET('140csop_súlyok'!$E$5:$E$144,0,Számolótábla!AQ$2-2016),1*(Számolótábla!$B16='Besorolás készítő'!$E$4:$E$143))/SUMPRODUCT(OFFSET('140csop_súlyok'!$E$5:$E$144,0,Számolótábla!AQ$2-2016),1*(Számolótábla!$B16='Besorolás készítő'!$E$4:$E$143))</f>
        <v>101.1</v>
      </c>
      <c r="AR16" s="32">
        <f t="array" aca="1" ref="AR16" ca="1">SUMPRODUCT('140csop_indexek'!AP$5:AP$144,OFFSET('140csop_súlyok'!$E$5:$E$144,0,Számolótábla!AR$2-2016),1*(Számolótábla!$B16='Besorolás készítő'!$E$4:$E$143))/SUMPRODUCT(OFFSET('140csop_súlyok'!$E$5:$E$144,0,Számolótábla!AR$2-2016),1*(Számolótábla!$B16='Besorolás készítő'!$E$4:$E$143))</f>
        <v>101.7</v>
      </c>
      <c r="AS16" s="32">
        <f t="array" aca="1" ref="AS16" ca="1">SUMPRODUCT('140csop_indexek'!AQ$5:AQ$144,OFFSET('140csop_súlyok'!$E$5:$E$144,0,Számolótábla!AS$2-2016),1*(Számolótábla!$B16='Besorolás készítő'!$E$4:$E$143))/SUMPRODUCT(OFFSET('140csop_súlyok'!$E$5:$E$144,0,Számolótábla!AS$2-2016),1*(Számolótábla!$B16='Besorolás készítő'!$E$4:$E$143))</f>
        <v>101.8</v>
      </c>
      <c r="AT16" s="32">
        <f t="array" aca="1" ref="AT16" ca="1">SUMPRODUCT('140csop_indexek'!AR$5:AR$144,OFFSET('140csop_súlyok'!$E$5:$E$144,0,Számolótábla!AT$2-2016),1*(Számolótábla!$B16='Besorolás készítő'!$E$4:$E$143))/SUMPRODUCT(OFFSET('140csop_súlyok'!$E$5:$E$144,0,Számolótábla!AT$2-2016),1*(Számolótábla!$B16='Besorolás készítő'!$E$4:$E$143))</f>
        <v>102.1</v>
      </c>
      <c r="AU16" s="32">
        <f t="array" aca="1" ref="AU16" ca="1">SUMPRODUCT('140csop_indexek'!AS$5:AS$144,OFFSET('140csop_súlyok'!$E$5:$E$144,0,Számolótábla!AU$2-2016),1*(Számolótábla!$B16='Besorolás készítő'!$E$4:$E$143))/SUMPRODUCT(OFFSET('140csop_súlyok'!$E$5:$E$144,0,Számolótábla!AU$2-2016),1*(Számolótábla!$B16='Besorolás készítő'!$E$4:$E$143))</f>
        <v>102.5</v>
      </c>
      <c r="AV16" s="32">
        <f t="array" aca="1" ref="AV16" ca="1">SUMPRODUCT('140csop_indexek'!AT$5:AT$144,OFFSET('140csop_súlyok'!$E$5:$E$144,0,Számolótábla!AV$2-2016),1*(Számolótábla!$B16='Besorolás készítő'!$E$4:$E$143))/SUMPRODUCT(OFFSET('140csop_súlyok'!$E$5:$E$144,0,Számolótábla!AV$2-2016),1*(Számolótábla!$B16='Besorolás készítő'!$E$4:$E$143))</f>
        <v>103.2</v>
      </c>
      <c r="AW16" s="32">
        <f t="array" aca="1" ref="AW16" ca="1">SUMPRODUCT('140csop_indexek'!AU$5:AU$144,OFFSET('140csop_súlyok'!$E$5:$E$144,0,Számolótábla!AW$2-2016),1*(Számolótábla!$B16='Besorolás készítő'!$E$4:$E$143))/SUMPRODUCT(OFFSET('140csop_súlyok'!$E$5:$E$144,0,Számolótábla!AW$2-2016),1*(Számolótábla!$B16='Besorolás készítő'!$E$4:$E$143))</f>
        <v>104</v>
      </c>
      <c r="AX16" s="32">
        <f t="array" aca="1" ref="AX16" ca="1">SUMPRODUCT('140csop_indexek'!AV$5:AV$144,OFFSET('140csop_súlyok'!$E$5:$E$144,0,Számolótábla!AX$2-2016),1*(Számolótábla!$B16='Besorolás készítő'!$E$4:$E$143))/SUMPRODUCT(OFFSET('140csop_súlyok'!$E$5:$E$144,0,Számolótábla!AX$2-2016),1*(Számolótábla!$B16='Besorolás készítő'!$E$4:$E$143))</f>
        <v>104.3</v>
      </c>
      <c r="AY16" s="32">
        <f t="array" aca="1" ref="AY16" ca="1">SUMPRODUCT('140csop_indexek'!AW$5:AW$144,OFFSET('140csop_súlyok'!$E$5:$E$144,0,Számolótábla!AY$2-2016),1*(Számolótábla!$B16='Besorolás készítő'!$E$4:$E$143))/SUMPRODUCT(OFFSET('140csop_súlyok'!$E$5:$E$144,0,Számolótábla!AY$2-2016),1*(Számolótábla!$B16='Besorolás készítő'!$E$4:$E$143))</f>
        <v>104.6</v>
      </c>
      <c r="AZ16" s="32">
        <f t="array" aca="1" ref="AZ16" ca="1">SUMPRODUCT('140csop_indexek'!AX$5:AX$144,OFFSET('140csop_súlyok'!$E$5:$E$144,0,Számolótábla!AZ$2-2016),1*(Számolótábla!$B16='Besorolás készítő'!$E$4:$E$143))/SUMPRODUCT(OFFSET('140csop_súlyok'!$E$5:$E$144,0,Számolótábla!AZ$2-2016),1*(Számolótábla!$B16='Besorolás készítő'!$E$4:$E$143))</f>
        <v>105.5</v>
      </c>
      <c r="BA16" s="32">
        <f t="array" aca="1" ref="BA16" ca="1">SUMPRODUCT('140csop_indexek'!AY$5:AY$144,OFFSET('140csop_súlyok'!$E$5:$E$144,0,Számolótábla!BA$2-2016),1*(Számolótábla!$B16='Besorolás készítő'!$E$4:$E$143))/SUMPRODUCT(OFFSET('140csop_súlyok'!$E$5:$E$144,0,Számolótábla!BA$2-2016),1*(Számolótábla!$B16='Besorolás készítő'!$E$4:$E$143))</f>
        <v>105.9</v>
      </c>
      <c r="BB16" s="32">
        <f t="array" aca="1" ref="BB16" ca="1">SUMPRODUCT('140csop_indexek'!AZ$5:AZ$144,OFFSET('140csop_súlyok'!$E$5:$E$144,0,Számolótábla!BB$2-2016),1*(Számolótábla!$B16='Besorolás készítő'!$E$4:$E$143))/SUMPRODUCT(OFFSET('140csop_súlyok'!$E$5:$E$144,0,Számolótábla!BB$2-2016),1*(Számolótábla!$B16='Besorolás készítő'!$E$4:$E$143))</f>
        <v>101.3</v>
      </c>
      <c r="BC16" s="32">
        <f t="array" aca="1" ref="BC16" ca="1">SUMPRODUCT('140csop_indexek'!BA$5:BA$144,OFFSET('140csop_súlyok'!$E$5:$E$144,0,Számolótábla!BC$2-2016),1*(Számolótábla!$B16='Besorolás készítő'!$E$4:$E$143))/SUMPRODUCT(OFFSET('140csop_súlyok'!$E$5:$E$144,0,Számolótábla!BC$2-2016),1*(Számolótábla!$B16='Besorolás készítő'!$E$4:$E$143))</f>
        <v>103.00000000000001</v>
      </c>
      <c r="BD16" s="32">
        <f t="array" aca="1" ref="BD16" ca="1">SUMPRODUCT('140csop_indexek'!BB$5:BB$144,OFFSET('140csop_súlyok'!$E$5:$E$144,0,Számolótábla!BD$2-2016),1*(Számolótábla!$B16='Besorolás készítő'!$E$4:$E$143))/SUMPRODUCT(OFFSET('140csop_súlyok'!$E$5:$E$144,0,Számolótábla!BD$2-2016),1*(Számolótábla!$B16='Besorolás készítő'!$E$4:$E$143))</f>
        <v>104.1</v>
      </c>
      <c r="BE16" s="32">
        <f t="array" aca="1" ref="BE16" ca="1">SUMPRODUCT('140csop_indexek'!BC$5:BC$144,OFFSET('140csop_súlyok'!$E$5:$E$144,0,Számolótábla!BE$2-2016),1*(Számolótábla!$B16='Besorolás készítő'!$E$4:$E$143))/SUMPRODUCT(OFFSET('140csop_súlyok'!$E$5:$E$144,0,Számolótábla!BE$2-2016),1*(Számolótábla!$B16='Besorolás készítő'!$E$4:$E$143))</f>
        <v>104.7</v>
      </c>
      <c r="BF16" s="32">
        <f t="array" aca="1" ref="BF16" ca="1">SUMPRODUCT('140csop_indexek'!BD$5:BD$144,OFFSET('140csop_súlyok'!$E$5:$E$144,0,Számolótábla!BF$2-2016),1*(Számolótábla!$B16='Besorolás készítő'!$E$4:$E$143))/SUMPRODUCT(OFFSET('140csop_súlyok'!$E$5:$E$144,0,Számolótábla!BF$2-2016),1*(Számolótábla!$B16='Besorolás készítő'!$E$4:$E$143))</f>
        <v>105.59999999999998</v>
      </c>
      <c r="BG16" s="32">
        <f t="array" aca="1" ref="BG16" ca="1">SUMPRODUCT('140csop_indexek'!BE$5:BE$144,OFFSET('140csop_súlyok'!$E$5:$E$144,0,Számolótábla!BG$2-2016),1*(Számolótábla!$B16='Besorolás készítő'!$E$4:$E$143))/SUMPRODUCT(OFFSET('140csop_súlyok'!$E$5:$E$144,0,Számolótábla!BG$2-2016),1*(Számolótábla!$B16='Besorolás készítő'!$E$4:$E$143))</f>
        <v>106.10000000000001</v>
      </c>
      <c r="BH16" s="32">
        <f t="array" aca="1" ref="BH16" ca="1">SUMPRODUCT('140csop_indexek'!BF$5:BF$144,OFFSET('140csop_súlyok'!$E$5:$E$144,0,Számolótábla!BH$2-2016),1*(Számolótábla!$B16='Besorolás készítő'!$E$4:$E$143))/SUMPRODUCT(OFFSET('140csop_súlyok'!$E$5:$E$144,0,Számolótábla!BH$2-2016),1*(Számolótábla!$B16='Besorolás készítő'!$E$4:$E$143))</f>
        <v>107</v>
      </c>
      <c r="BI16" s="32">
        <f t="array" aca="1" ref="BI16" ca="1">SUMPRODUCT('140csop_indexek'!BG$5:BG$144,OFFSET('140csop_súlyok'!$E$5:$E$144,0,Számolótábla!BI$2-2016),1*(Számolótábla!$B16='Besorolás készítő'!$E$4:$E$143))/SUMPRODUCT(OFFSET('140csop_súlyok'!$E$5:$E$144,0,Számolótábla!BI$2-2016),1*(Számolótábla!$B16='Besorolás készítő'!$E$4:$E$143))</f>
        <v>108</v>
      </c>
      <c r="BJ16" s="32">
        <f t="array" aca="1" ref="BJ16" ca="1">SUMPRODUCT('140csop_indexek'!BH$5:BH$144,OFFSET('140csop_súlyok'!$E$5:$E$144,0,Számolótábla!BJ$2-2016),1*(Számolótábla!$B16='Besorolás készítő'!$E$4:$E$143))/SUMPRODUCT(OFFSET('140csop_súlyok'!$E$5:$E$144,0,Számolótábla!BJ$2-2016),1*(Számolótábla!$B16='Besorolás készítő'!$E$4:$E$143))</f>
        <v>109.10000000000001</v>
      </c>
      <c r="BK16" s="32">
        <f t="array" aca="1" ref="BK16" ca="1">SUMPRODUCT('140csop_indexek'!BI$5:BI$144,OFFSET('140csop_súlyok'!$E$5:$E$144,0,Számolótábla!BK$2-2016),1*(Számolótábla!$B16='Besorolás készítő'!$E$4:$E$143))/SUMPRODUCT(OFFSET('140csop_súlyok'!$E$5:$E$144,0,Számolótábla!BK$2-2016),1*(Számolótábla!$B16='Besorolás készítő'!$E$4:$E$143))</f>
        <v>109.6</v>
      </c>
      <c r="BL16" s="32">
        <f t="array" aca="1" ref="BL16" ca="1">SUMPRODUCT('140csop_indexek'!BJ$5:BJ$144,OFFSET('140csop_súlyok'!$E$5:$E$144,0,Számolótábla!BL$2-2016),1*(Számolótábla!$B16='Besorolás készítő'!$E$4:$E$143))/SUMPRODUCT(OFFSET('140csop_súlyok'!$E$5:$E$144,0,Számolótábla!BL$2-2016),1*(Számolótábla!$B16='Besorolás készítő'!$E$4:$E$143))</f>
        <v>109.6</v>
      </c>
      <c r="BM16" s="32">
        <f t="array" aca="1" ref="BM16" ca="1">SUMPRODUCT('140csop_indexek'!BK$5:BK$144,OFFSET('140csop_súlyok'!$E$5:$E$144,0,Számolótábla!BM$2-2016),1*(Számolótábla!$B16='Besorolás készítő'!$E$4:$E$143))/SUMPRODUCT(OFFSET('140csop_súlyok'!$E$5:$E$144,0,Számolótábla!BM$2-2016),1*(Számolótábla!$B16='Besorolás készítő'!$E$4:$E$143))</f>
        <v>110.5</v>
      </c>
      <c r="BN16" s="32">
        <f t="array" aca="1" ref="BN16" ca="1">SUMPRODUCT('140csop_indexek'!BL$5:BL$144,OFFSET('140csop_súlyok'!$E$5:$E$144,0,Számolótábla!BN$2-2016),1*(Számolótábla!$B16='Besorolás készítő'!$E$4:$E$143))/SUMPRODUCT(OFFSET('140csop_súlyok'!$E$5:$E$144,0,Számolótábla!BN$2-2016),1*(Számolótábla!$B16='Besorolás készítő'!$E$4:$E$143))</f>
        <v>100.99999999999999</v>
      </c>
      <c r="BO16" s="32">
        <f t="array" aca="1" ref="BO16" ca="1">SUMPRODUCT('140csop_indexek'!BM$5:BM$144,OFFSET('140csop_súlyok'!$E$5:$E$144,0,Számolótábla!BO$2-2016),1*(Számolótábla!$B16='Besorolás készítő'!$E$4:$E$143))/SUMPRODUCT(OFFSET('140csop_súlyok'!$E$5:$E$144,0,Számolótábla!BO$2-2016),1*(Számolótábla!$B16='Besorolás készítő'!$E$4:$E$143))</f>
        <v>102.4</v>
      </c>
      <c r="BP16" s="32">
        <f t="array" aca="1" ref="BP16" ca="1">SUMPRODUCT('140csop_indexek'!BN$5:BN$144,OFFSET('140csop_súlyok'!$E$5:$E$144,0,Számolótábla!BP$2-2016),1*(Számolótábla!$B16='Besorolás készítő'!$E$4:$E$143))/SUMPRODUCT(OFFSET('140csop_súlyok'!$E$5:$E$144,0,Számolótábla!BP$2-2016),1*(Számolótábla!$B16='Besorolás készítő'!$E$4:$E$143))</f>
        <v>102.5</v>
      </c>
      <c r="BQ16" s="32">
        <f t="array" aca="1" ref="BQ16" ca="1">SUMPRODUCT('140csop_indexek'!BO$5:BO$144,OFFSET('140csop_súlyok'!$E$5:$E$144,0,Számolótábla!BQ$2-2016),1*(Számolótábla!$B16='Besorolás készítő'!$E$4:$E$143))/SUMPRODUCT(OFFSET('140csop_súlyok'!$E$5:$E$144,0,Számolótábla!BQ$2-2016),1*(Számolótábla!$B16='Besorolás készítő'!$E$4:$E$143))</f>
        <v>100</v>
      </c>
      <c r="BR16" s="32">
        <f t="array" aca="1" ref="BR16" ca="1">SUMPRODUCT('140csop_indexek'!BP$5:BP$144,OFFSET('140csop_súlyok'!$E$5:$E$144,0,Számolótábla!BR$2-2016),1*(Számolótábla!$B16='Besorolás készítő'!$E$4:$E$143))/SUMPRODUCT(OFFSET('140csop_súlyok'!$E$5:$E$144,0,Számolótábla!BR$2-2016),1*(Számolótábla!$B16='Besorolás készítő'!$E$4:$E$143))</f>
        <v>99.6</v>
      </c>
      <c r="BS16" s="32">
        <f t="array" aca="1" ref="BS16" ca="1">SUMPRODUCT('140csop_indexek'!BQ$5:BQ$144,OFFSET('140csop_súlyok'!$E$5:$E$144,0,Számolótábla!BS$2-2016),1*(Számolótábla!$B16='Besorolás készítő'!$E$4:$E$143))/SUMPRODUCT(OFFSET('140csop_súlyok'!$E$5:$E$144,0,Számolótábla!BS$2-2016),1*(Számolótábla!$B16='Besorolás készítő'!$E$4:$E$143))</f>
        <v>100.3</v>
      </c>
    </row>
    <row r="17" spans="1:71" s="32" customFormat="1" x14ac:dyDescent="0.25">
      <c r="A17" s="33">
        <v>14</v>
      </c>
      <c r="B17">
        <f>INDEX('Besorolás készítő'!I:I,MATCH(Számolótábla!$A17,'Besorolás készítő'!$M:$M,0))</f>
        <v>27</v>
      </c>
      <c r="C17" t="str">
        <f>INDEX('Besorolás készítő'!J:J,MATCH(Számolótábla!$A17,'Besorolás készítő'!$M:$M,0))</f>
        <v>Tömegközlekedés (helyi, helyközi és távolsági)</v>
      </c>
      <c r="D17" t="str">
        <f>INDEX('Besorolás készítő'!L:L,MATCH(Számolótábla!$A17,'Besorolás készítő'!$M:$M,0))</f>
        <v>Havi</v>
      </c>
      <c r="E17" t="e">
        <f>#REF!*12</f>
        <v>#REF!</v>
      </c>
      <c r="F17" s="32">
        <f t="array" aca="1" ref="F17" ca="1">SUMPRODUCT('140csop_indexek'!D$5:D$144,OFFSET('140csop_súlyok'!$E$5:$E$144,0,Számolótábla!F$2-2016),1*(Számolótábla!$B17='Besorolás készítő'!$E$4:$E$143))/SUMPRODUCT(OFFSET('140csop_súlyok'!$E$5:$E$144,0,Számolótábla!F$2-2016),1*(Számolótábla!$B17='Besorolás készítő'!$E$4:$E$143))</f>
        <v>100.00000000000001</v>
      </c>
      <c r="G17" s="32">
        <f t="array" aca="1" ref="G17" ca="1">SUMPRODUCT('140csop_indexek'!E$5:E$144,OFFSET('140csop_súlyok'!$E$5:$E$144,0,Számolótábla!G$2-2016),1*(Számolótábla!$B17='Besorolás készítő'!$E$4:$E$143))/SUMPRODUCT(OFFSET('140csop_súlyok'!$E$5:$E$144,0,Számolótábla!G$2-2016),1*(Számolótábla!$B17='Besorolás készítő'!$E$4:$E$143))</f>
        <v>100.04482758620691</v>
      </c>
      <c r="H17" s="32">
        <f t="array" aca="1" ref="H17" ca="1">SUMPRODUCT('140csop_indexek'!F$5:F$144,OFFSET('140csop_súlyok'!$E$5:$E$144,0,Számolótábla!H$2-2016),1*(Számolótábla!$B17='Besorolás készítő'!$E$4:$E$143))/SUMPRODUCT(OFFSET('140csop_súlyok'!$E$5:$E$144,0,Számolótábla!H$2-2016),1*(Számolótábla!$B17='Besorolás készítő'!$E$4:$E$143))</f>
        <v>100.04482758620691</v>
      </c>
      <c r="I17" s="32">
        <f t="array" aca="1" ref="I17" ca="1">SUMPRODUCT('140csop_indexek'!G$5:G$144,OFFSET('140csop_súlyok'!$E$5:$E$144,0,Számolótábla!I$2-2016),1*(Számolótábla!$B17='Besorolás készítő'!$E$4:$E$143))/SUMPRODUCT(OFFSET('140csop_súlyok'!$E$5:$E$144,0,Számolótábla!I$2-2016),1*(Számolótábla!$B17='Besorolás készítő'!$E$4:$E$143))</f>
        <v>100.04482758620691</v>
      </c>
      <c r="J17" s="32">
        <f t="array" aca="1" ref="J17" ca="1">SUMPRODUCT('140csop_indexek'!H$5:H$144,OFFSET('140csop_súlyok'!$E$5:$E$144,0,Számolótábla!J$2-2016),1*(Számolótábla!$B17='Besorolás készítő'!$E$4:$E$143))/SUMPRODUCT(OFFSET('140csop_súlyok'!$E$5:$E$144,0,Számolótábla!J$2-2016),1*(Számolótábla!$B17='Besorolás készítő'!$E$4:$E$143))</f>
        <v>100.04482758620691</v>
      </c>
      <c r="K17" s="32">
        <f t="array" aca="1" ref="K17" ca="1">SUMPRODUCT('140csop_indexek'!I$5:I$144,OFFSET('140csop_súlyok'!$E$5:$E$144,0,Számolótábla!K$2-2016),1*(Számolótábla!$B17='Besorolás készítő'!$E$4:$E$143))/SUMPRODUCT(OFFSET('140csop_súlyok'!$E$5:$E$144,0,Számolótábla!K$2-2016),1*(Számolótábla!$B17='Besorolás készítő'!$E$4:$E$143))</f>
        <v>100.04482758620691</v>
      </c>
      <c r="L17" s="32">
        <f t="array" aca="1" ref="L17" ca="1">SUMPRODUCT('140csop_indexek'!J$5:J$144,OFFSET('140csop_súlyok'!$E$5:$E$144,0,Számolótábla!L$2-2016),1*(Számolótábla!$B17='Besorolás készítő'!$E$4:$E$143))/SUMPRODUCT(OFFSET('140csop_súlyok'!$E$5:$E$144,0,Számolótábla!L$2-2016),1*(Számolótábla!$B17='Besorolás készítő'!$E$4:$E$143))</f>
        <v>100.04482758620691</v>
      </c>
      <c r="M17" s="32">
        <f t="array" aca="1" ref="M17" ca="1">SUMPRODUCT('140csop_indexek'!K$5:K$144,OFFSET('140csop_súlyok'!$E$5:$E$144,0,Számolótábla!M$2-2016),1*(Számolótábla!$B17='Besorolás készítő'!$E$4:$E$143))/SUMPRODUCT(OFFSET('140csop_súlyok'!$E$5:$E$144,0,Számolótábla!M$2-2016),1*(Számolótábla!$B17='Besorolás készítő'!$E$4:$E$143))</f>
        <v>100.04482758620691</v>
      </c>
      <c r="N17" s="32">
        <f t="array" aca="1" ref="N17" ca="1">SUMPRODUCT('140csop_indexek'!L$5:L$144,OFFSET('140csop_súlyok'!$E$5:$E$144,0,Számolótábla!N$2-2016),1*(Számolótábla!$B17='Besorolás készítő'!$E$4:$E$143))/SUMPRODUCT(OFFSET('140csop_súlyok'!$E$5:$E$144,0,Számolótábla!N$2-2016),1*(Számolótábla!$B17='Besorolás készítő'!$E$4:$E$143))</f>
        <v>100.04482758620691</v>
      </c>
      <c r="O17" s="32">
        <f t="array" aca="1" ref="O17" ca="1">SUMPRODUCT('140csop_indexek'!M$5:M$144,OFFSET('140csop_súlyok'!$E$5:$E$144,0,Számolótábla!O$2-2016),1*(Számolótábla!$B17='Besorolás készítő'!$E$4:$E$143))/SUMPRODUCT(OFFSET('140csop_súlyok'!$E$5:$E$144,0,Számolótábla!O$2-2016),1*(Számolótábla!$B17='Besorolás készítő'!$E$4:$E$143))</f>
        <v>100.04482758620691</v>
      </c>
      <c r="P17" s="32">
        <f t="array" aca="1" ref="P17" ca="1">SUMPRODUCT('140csop_indexek'!N$5:N$144,OFFSET('140csop_súlyok'!$E$5:$E$144,0,Számolótábla!P$2-2016),1*(Számolótábla!$B17='Besorolás készítő'!$E$4:$E$143))/SUMPRODUCT(OFFSET('140csop_súlyok'!$E$5:$E$144,0,Számolótábla!P$2-2016),1*(Számolótábla!$B17='Besorolás készítő'!$E$4:$E$143))</f>
        <v>100.04482758620691</v>
      </c>
      <c r="Q17" s="32">
        <f t="array" aca="1" ref="Q17" ca="1">SUMPRODUCT('140csop_indexek'!O$5:O$144,OFFSET('140csop_súlyok'!$E$5:$E$144,0,Számolótábla!Q$2-2016),1*(Számolótábla!$B17='Besorolás készítő'!$E$4:$E$143))/SUMPRODUCT(OFFSET('140csop_súlyok'!$E$5:$E$144,0,Számolótábla!Q$2-2016),1*(Számolótábla!$B17='Besorolás készítő'!$E$4:$E$143))</f>
        <v>100.04482758620691</v>
      </c>
      <c r="R17" s="32">
        <f t="array" aca="1" ref="R17" ca="1">SUMPRODUCT('140csop_indexek'!P$5:P$144,OFFSET('140csop_súlyok'!$E$5:$E$144,0,Számolótábla!R$2-2016),1*(Számolótábla!$B17='Besorolás készítő'!$E$4:$E$143))/SUMPRODUCT(OFFSET('140csop_súlyok'!$E$5:$E$144,0,Számolótábla!R$2-2016),1*(Számolótábla!$B17='Besorolás készítő'!$E$4:$E$143))</f>
        <v>99.999999999999986</v>
      </c>
      <c r="S17" s="32">
        <f t="array" aca="1" ref="S17" ca="1">SUMPRODUCT('140csop_indexek'!Q$5:Q$144,OFFSET('140csop_súlyok'!$E$5:$E$144,0,Számolótábla!S$2-2016),1*(Számolótábla!$B17='Besorolás készítő'!$E$4:$E$143))/SUMPRODUCT(OFFSET('140csop_súlyok'!$E$5:$E$144,0,Számolótábla!S$2-2016),1*(Számolótábla!$B17='Besorolás készítő'!$E$4:$E$143))</f>
        <v>99.999999999999986</v>
      </c>
      <c r="T17" s="32">
        <f t="array" aca="1" ref="T17" ca="1">SUMPRODUCT('140csop_indexek'!R$5:R$144,OFFSET('140csop_súlyok'!$E$5:$E$144,0,Számolótábla!T$2-2016),1*(Számolótábla!$B17='Besorolás készítő'!$E$4:$E$143))/SUMPRODUCT(OFFSET('140csop_súlyok'!$E$5:$E$144,0,Számolótábla!T$2-2016),1*(Számolótábla!$B17='Besorolás készítő'!$E$4:$E$143))</f>
        <v>100.04432160804019</v>
      </c>
      <c r="U17" s="32">
        <f t="array" aca="1" ref="U17" ca="1">SUMPRODUCT('140csop_indexek'!S$5:S$144,OFFSET('140csop_súlyok'!$E$5:$E$144,0,Számolótábla!U$2-2016),1*(Számolótábla!$B17='Besorolás készítő'!$E$4:$E$143))/SUMPRODUCT(OFFSET('140csop_súlyok'!$E$5:$E$144,0,Számolótábla!U$2-2016),1*(Számolótábla!$B17='Besorolás készítő'!$E$4:$E$143))</f>
        <v>100.04432160804019</v>
      </c>
      <c r="V17" s="32">
        <f t="array" aca="1" ref="V17" ca="1">SUMPRODUCT('140csop_indexek'!T$5:T$144,OFFSET('140csop_súlyok'!$E$5:$E$144,0,Számolótábla!V$2-2016),1*(Számolótábla!$B17='Besorolás készítő'!$E$4:$E$143))/SUMPRODUCT(OFFSET('140csop_súlyok'!$E$5:$E$144,0,Számolótábla!V$2-2016),1*(Számolótábla!$B17='Besorolás készítő'!$E$4:$E$143))</f>
        <v>100.04432160804019</v>
      </c>
      <c r="W17" s="32">
        <f t="array" aca="1" ref="W17" ca="1">SUMPRODUCT('140csop_indexek'!U$5:U$144,OFFSET('140csop_súlyok'!$E$5:$E$144,0,Számolótábla!W$2-2016),1*(Számolótábla!$B17='Besorolás készítő'!$E$4:$E$143))/SUMPRODUCT(OFFSET('140csop_súlyok'!$E$5:$E$144,0,Számolótábla!W$2-2016),1*(Számolótábla!$B17='Besorolás készítő'!$E$4:$E$143))</f>
        <v>100.04432160804019</v>
      </c>
      <c r="X17" s="32">
        <f t="array" aca="1" ref="X17" ca="1">SUMPRODUCT('140csop_indexek'!V$5:V$144,OFFSET('140csop_súlyok'!$E$5:$E$144,0,Számolótábla!X$2-2016),1*(Számolótábla!$B17='Besorolás készítő'!$E$4:$E$143))/SUMPRODUCT(OFFSET('140csop_súlyok'!$E$5:$E$144,0,Számolótábla!X$2-2016),1*(Számolótábla!$B17='Besorolás készítő'!$E$4:$E$143))</f>
        <v>100.04432160804019</v>
      </c>
      <c r="Y17" s="32">
        <f t="array" aca="1" ref="Y17" ca="1">SUMPRODUCT('140csop_indexek'!W$5:W$144,OFFSET('140csop_súlyok'!$E$5:$E$144,0,Számolótábla!Y$2-2016),1*(Számolótábla!$B17='Besorolás készítő'!$E$4:$E$143))/SUMPRODUCT(OFFSET('140csop_súlyok'!$E$5:$E$144,0,Számolótábla!Y$2-2016),1*(Számolótábla!$B17='Besorolás készítő'!$E$4:$E$143))</f>
        <v>100.04432160804019</v>
      </c>
      <c r="Z17" s="32">
        <f t="array" aca="1" ref="Z17" ca="1">SUMPRODUCT('140csop_indexek'!X$5:X$144,OFFSET('140csop_súlyok'!$E$5:$E$144,0,Számolótábla!Z$2-2016),1*(Számolótábla!$B17='Besorolás készítő'!$E$4:$E$143))/SUMPRODUCT(OFFSET('140csop_súlyok'!$E$5:$E$144,0,Számolótábla!Z$2-2016),1*(Számolótábla!$B17='Besorolás készítő'!$E$4:$E$143))</f>
        <v>100.04432160804019</v>
      </c>
      <c r="AA17" s="32">
        <f t="array" aca="1" ref="AA17" ca="1">SUMPRODUCT('140csop_indexek'!Y$5:Y$144,OFFSET('140csop_súlyok'!$E$5:$E$144,0,Számolótábla!AA$2-2016),1*(Számolótábla!$B17='Besorolás készítő'!$E$4:$E$143))/SUMPRODUCT(OFFSET('140csop_súlyok'!$E$5:$E$144,0,Számolótábla!AA$2-2016),1*(Számolótábla!$B17='Besorolás készítő'!$E$4:$E$143))</f>
        <v>100.04432160804019</v>
      </c>
      <c r="AB17" s="32">
        <f t="array" aca="1" ref="AB17" ca="1">SUMPRODUCT('140csop_indexek'!Z$5:Z$144,OFFSET('140csop_súlyok'!$E$5:$E$144,0,Számolótábla!AB$2-2016),1*(Számolótábla!$B17='Besorolás készítő'!$E$4:$E$143))/SUMPRODUCT(OFFSET('140csop_súlyok'!$E$5:$E$144,0,Számolótábla!AB$2-2016),1*(Számolótábla!$B17='Besorolás készítő'!$E$4:$E$143))</f>
        <v>100.04432160804019</v>
      </c>
      <c r="AC17" s="32">
        <f t="array" aca="1" ref="AC17" ca="1">SUMPRODUCT('140csop_indexek'!AA$5:AA$144,OFFSET('140csop_súlyok'!$E$5:$E$144,0,Számolótábla!AC$2-2016),1*(Számolótábla!$B17='Besorolás készítő'!$E$4:$E$143))/SUMPRODUCT(OFFSET('140csop_súlyok'!$E$5:$E$144,0,Számolótábla!AC$2-2016),1*(Számolótábla!$B17='Besorolás készítő'!$E$4:$E$143))</f>
        <v>100.04432160804019</v>
      </c>
      <c r="AD17" s="32">
        <f t="array" aca="1" ref="AD17" ca="1">SUMPRODUCT('140csop_indexek'!AB$5:AB$144,OFFSET('140csop_súlyok'!$E$5:$E$144,0,Számolótábla!AD$2-2016),1*(Számolótábla!$B17='Besorolás készítő'!$E$4:$E$143))/SUMPRODUCT(OFFSET('140csop_súlyok'!$E$5:$E$144,0,Számolótábla!AD$2-2016),1*(Számolótábla!$B17='Besorolás készítő'!$E$4:$E$143))</f>
        <v>100</v>
      </c>
      <c r="AE17" s="32">
        <f t="array" aca="1" ref="AE17" ca="1">SUMPRODUCT('140csop_indexek'!AC$5:AC$144,OFFSET('140csop_súlyok'!$E$5:$E$144,0,Számolótábla!AE$2-2016),1*(Számolótábla!$B17='Besorolás készítő'!$E$4:$E$143))/SUMPRODUCT(OFFSET('140csop_súlyok'!$E$5:$E$144,0,Számolótábla!AE$2-2016),1*(Számolótábla!$B17='Besorolás készítő'!$E$4:$E$143))</f>
        <v>100</v>
      </c>
      <c r="AF17" s="32">
        <f t="array" aca="1" ref="AF17" ca="1">SUMPRODUCT('140csop_indexek'!AD$5:AD$144,OFFSET('140csop_súlyok'!$E$5:$E$144,0,Számolótábla!AF$2-2016),1*(Számolótábla!$B17='Besorolás készítő'!$E$4:$E$143))/SUMPRODUCT(OFFSET('140csop_súlyok'!$E$5:$E$144,0,Számolótábla!AF$2-2016),1*(Számolótábla!$B17='Besorolás készítő'!$E$4:$E$143))</f>
        <v>100</v>
      </c>
      <c r="AG17" s="32">
        <f t="array" aca="1" ref="AG17" ca="1">SUMPRODUCT('140csop_indexek'!AE$5:AE$144,OFFSET('140csop_súlyok'!$E$5:$E$144,0,Számolótábla!AG$2-2016),1*(Számolótábla!$B17='Besorolás készítő'!$E$4:$E$143))/SUMPRODUCT(OFFSET('140csop_súlyok'!$E$5:$E$144,0,Számolótábla!AG$2-2016),1*(Számolótábla!$B17='Besorolás készítő'!$E$4:$E$143))</f>
        <v>100</v>
      </c>
      <c r="AH17" s="32">
        <f t="array" aca="1" ref="AH17" ca="1">SUMPRODUCT('140csop_indexek'!AF$5:AF$144,OFFSET('140csop_súlyok'!$E$5:$E$144,0,Számolótábla!AH$2-2016),1*(Számolótábla!$B17='Besorolás készítő'!$E$4:$E$143))/SUMPRODUCT(OFFSET('140csop_súlyok'!$E$5:$E$144,0,Számolótábla!AH$2-2016),1*(Számolótábla!$B17='Besorolás készítő'!$E$4:$E$143))</f>
        <v>100</v>
      </c>
      <c r="AI17" s="32">
        <f t="array" aca="1" ref="AI17" ca="1">SUMPRODUCT('140csop_indexek'!AG$5:AG$144,OFFSET('140csop_súlyok'!$E$5:$E$144,0,Számolótábla!AI$2-2016),1*(Számolótábla!$B17='Besorolás készítő'!$E$4:$E$143))/SUMPRODUCT(OFFSET('140csop_súlyok'!$E$5:$E$144,0,Számolótábla!AI$2-2016),1*(Számolótábla!$B17='Besorolás készítő'!$E$4:$E$143))</f>
        <v>100.04600798403193</v>
      </c>
      <c r="AJ17" s="32">
        <f t="array" aca="1" ref="AJ17" ca="1">SUMPRODUCT('140csop_indexek'!AH$5:AH$144,OFFSET('140csop_súlyok'!$E$5:$E$144,0,Számolótábla!AJ$2-2016),1*(Számolótábla!$B17='Besorolás készítő'!$E$4:$E$143))/SUMPRODUCT(OFFSET('140csop_súlyok'!$E$5:$E$144,0,Számolótábla!AJ$2-2016),1*(Számolótábla!$B17='Besorolás készítő'!$E$4:$E$143))</f>
        <v>100.04600798403193</v>
      </c>
      <c r="AK17" s="32">
        <f t="array" aca="1" ref="AK17" ca="1">SUMPRODUCT('140csop_indexek'!AI$5:AI$144,OFFSET('140csop_súlyok'!$E$5:$E$144,0,Számolótábla!AK$2-2016),1*(Számolótábla!$B17='Besorolás készítő'!$E$4:$E$143))/SUMPRODUCT(OFFSET('140csop_súlyok'!$E$5:$E$144,0,Számolótábla!AK$2-2016),1*(Számolótábla!$B17='Besorolás készítő'!$E$4:$E$143))</f>
        <v>100.04600798403193</v>
      </c>
      <c r="AL17" s="32">
        <f t="array" aca="1" ref="AL17" ca="1">SUMPRODUCT('140csop_indexek'!AJ$5:AJ$144,OFFSET('140csop_súlyok'!$E$5:$E$144,0,Számolótábla!AL$2-2016),1*(Számolótábla!$B17='Besorolás készítő'!$E$4:$E$143))/SUMPRODUCT(OFFSET('140csop_súlyok'!$E$5:$E$144,0,Számolótábla!AL$2-2016),1*(Számolótábla!$B17='Besorolás készítő'!$E$4:$E$143))</f>
        <v>100.04600798403193</v>
      </c>
      <c r="AM17" s="32">
        <f t="array" aca="1" ref="AM17" ca="1">SUMPRODUCT('140csop_indexek'!AK$5:AK$144,OFFSET('140csop_súlyok'!$E$5:$E$144,0,Számolótábla!AM$2-2016),1*(Számolótábla!$B17='Besorolás készítő'!$E$4:$E$143))/SUMPRODUCT(OFFSET('140csop_súlyok'!$E$5:$E$144,0,Számolótábla!AM$2-2016),1*(Számolótábla!$B17='Besorolás készítő'!$E$4:$E$143))</f>
        <v>100.04600798403193</v>
      </c>
      <c r="AN17" s="32">
        <f t="array" aca="1" ref="AN17" ca="1">SUMPRODUCT('140csop_indexek'!AL$5:AL$144,OFFSET('140csop_súlyok'!$E$5:$E$144,0,Számolótábla!AN$2-2016),1*(Számolótábla!$B17='Besorolás készítő'!$E$4:$E$143))/SUMPRODUCT(OFFSET('140csop_súlyok'!$E$5:$E$144,0,Számolótábla!AN$2-2016),1*(Számolótábla!$B17='Besorolás készítő'!$E$4:$E$143))</f>
        <v>100.04600798403193</v>
      </c>
      <c r="AO17" s="32">
        <f t="array" aca="1" ref="AO17" ca="1">SUMPRODUCT('140csop_indexek'!AM$5:AM$144,OFFSET('140csop_súlyok'!$E$5:$E$144,0,Számolótábla!AO$2-2016),1*(Számolótábla!$B17='Besorolás készítő'!$E$4:$E$143))/SUMPRODUCT(OFFSET('140csop_súlyok'!$E$5:$E$144,0,Számolótábla!AO$2-2016),1*(Számolótábla!$B17='Besorolás készítő'!$E$4:$E$143))</f>
        <v>100</v>
      </c>
      <c r="AP17" s="32">
        <f t="array" aca="1" ref="AP17" ca="1">SUMPRODUCT('140csop_indexek'!AN$5:AN$144,OFFSET('140csop_súlyok'!$E$5:$E$144,0,Számolótábla!AP$2-2016),1*(Számolótábla!$B17='Besorolás készítő'!$E$4:$E$143))/SUMPRODUCT(OFFSET('140csop_súlyok'!$E$5:$E$144,0,Számolótábla!AP$2-2016),1*(Számolótábla!$B17='Besorolás készítő'!$E$4:$E$143))</f>
        <v>99.999999999999986</v>
      </c>
      <c r="AQ17" s="32">
        <f t="array" aca="1" ref="AQ17" ca="1">SUMPRODUCT('140csop_indexek'!AO$5:AO$144,OFFSET('140csop_súlyok'!$E$5:$E$144,0,Számolótábla!AQ$2-2016),1*(Számolótábla!$B17='Besorolás készítő'!$E$4:$E$143))/SUMPRODUCT(OFFSET('140csop_súlyok'!$E$5:$E$144,0,Számolótábla!AQ$2-2016),1*(Számolótábla!$B17='Besorolás készítő'!$E$4:$E$143))</f>
        <v>100.04600207684319</v>
      </c>
      <c r="AR17" s="32">
        <f t="array" aca="1" ref="AR17" ca="1">SUMPRODUCT('140csop_indexek'!AP$5:AP$144,OFFSET('140csop_súlyok'!$E$5:$E$144,0,Számolótábla!AR$2-2016),1*(Számolótábla!$B17='Besorolás készítő'!$E$4:$E$143))/SUMPRODUCT(OFFSET('140csop_súlyok'!$E$5:$E$144,0,Számolótábla!AR$2-2016),1*(Számolótábla!$B17='Besorolás készítő'!$E$4:$E$143))</f>
        <v>100.04600207684319</v>
      </c>
      <c r="AS17" s="32">
        <f t="array" aca="1" ref="AS17" ca="1">SUMPRODUCT('140csop_indexek'!AQ$5:AQ$144,OFFSET('140csop_súlyok'!$E$5:$E$144,0,Számolótábla!AS$2-2016),1*(Számolótábla!$B17='Besorolás készítő'!$E$4:$E$143))/SUMPRODUCT(OFFSET('140csop_súlyok'!$E$5:$E$144,0,Számolótábla!AS$2-2016),1*(Számolótábla!$B17='Besorolás készítő'!$E$4:$E$143))</f>
        <v>100.04600207684319</v>
      </c>
      <c r="AT17" s="32">
        <f t="array" aca="1" ref="AT17" ca="1">SUMPRODUCT('140csop_indexek'!AR$5:AR$144,OFFSET('140csop_súlyok'!$E$5:$E$144,0,Számolótábla!AT$2-2016),1*(Számolótábla!$B17='Besorolás készítő'!$E$4:$E$143))/SUMPRODUCT(OFFSET('140csop_súlyok'!$E$5:$E$144,0,Számolótábla!AT$2-2016),1*(Számolótábla!$B17='Besorolás készítő'!$E$4:$E$143))</f>
        <v>100.04600207684319</v>
      </c>
      <c r="AU17" s="32">
        <f t="array" aca="1" ref="AU17" ca="1">SUMPRODUCT('140csop_indexek'!AS$5:AS$144,OFFSET('140csop_súlyok'!$E$5:$E$144,0,Számolótábla!AU$2-2016),1*(Számolótábla!$B17='Besorolás készítő'!$E$4:$E$143))/SUMPRODUCT(OFFSET('140csop_súlyok'!$E$5:$E$144,0,Számolótábla!AU$2-2016),1*(Számolótábla!$B17='Besorolás készítő'!$E$4:$E$143))</f>
        <v>100.04600207684319</v>
      </c>
      <c r="AV17" s="32">
        <f t="array" aca="1" ref="AV17" ca="1">SUMPRODUCT('140csop_indexek'!AT$5:AT$144,OFFSET('140csop_súlyok'!$E$5:$E$144,0,Számolótábla!AV$2-2016),1*(Számolótábla!$B17='Besorolás készítő'!$E$4:$E$143))/SUMPRODUCT(OFFSET('140csop_súlyok'!$E$5:$E$144,0,Számolótábla!AV$2-2016),1*(Számolótábla!$B17='Besorolás készítő'!$E$4:$E$143))</f>
        <v>100.04600207684319</v>
      </c>
      <c r="AW17" s="32">
        <f t="array" aca="1" ref="AW17" ca="1">SUMPRODUCT('140csop_indexek'!AU$5:AU$144,OFFSET('140csop_súlyok'!$E$5:$E$144,0,Számolótábla!AW$2-2016),1*(Számolótábla!$B17='Besorolás készítő'!$E$4:$E$143))/SUMPRODUCT(OFFSET('140csop_súlyok'!$E$5:$E$144,0,Számolótábla!AW$2-2016),1*(Számolótábla!$B17='Besorolás készítő'!$E$4:$E$143))</f>
        <v>100.04600207684319</v>
      </c>
      <c r="AX17" s="32">
        <f t="array" aca="1" ref="AX17" ca="1">SUMPRODUCT('140csop_indexek'!AV$5:AV$144,OFFSET('140csop_súlyok'!$E$5:$E$144,0,Számolótábla!AX$2-2016),1*(Számolótábla!$B17='Besorolás készítő'!$E$4:$E$143))/SUMPRODUCT(OFFSET('140csop_súlyok'!$E$5:$E$144,0,Számolótábla!AX$2-2016),1*(Számolótábla!$B17='Besorolás készítő'!$E$4:$E$143))</f>
        <v>100.09200415368639</v>
      </c>
      <c r="AY17" s="32">
        <f t="array" aca="1" ref="AY17" ca="1">SUMPRODUCT('140csop_indexek'!AW$5:AW$144,OFFSET('140csop_súlyok'!$E$5:$E$144,0,Számolótábla!AY$2-2016),1*(Számolótábla!$B17='Besorolás készítő'!$E$4:$E$143))/SUMPRODUCT(OFFSET('140csop_súlyok'!$E$5:$E$144,0,Számolótábla!AY$2-2016),1*(Számolótábla!$B17='Besorolás készítő'!$E$4:$E$143))</f>
        <v>100.09200415368639</v>
      </c>
      <c r="AZ17" s="32">
        <f t="array" aca="1" ref="AZ17" ca="1">SUMPRODUCT('140csop_indexek'!AX$5:AX$144,OFFSET('140csop_súlyok'!$E$5:$E$144,0,Számolótábla!AZ$2-2016),1*(Számolótábla!$B17='Besorolás készítő'!$E$4:$E$143))/SUMPRODUCT(OFFSET('140csop_súlyok'!$E$5:$E$144,0,Számolótábla!AZ$2-2016),1*(Számolótábla!$B17='Besorolás készítő'!$E$4:$E$143))</f>
        <v>100.09200415368639</v>
      </c>
      <c r="BA17" s="32">
        <f t="array" aca="1" ref="BA17" ca="1">SUMPRODUCT('140csop_indexek'!AY$5:AY$144,OFFSET('140csop_súlyok'!$E$5:$E$144,0,Számolótábla!BA$2-2016),1*(Számolótábla!$B17='Besorolás készítő'!$E$4:$E$143))/SUMPRODUCT(OFFSET('140csop_súlyok'!$E$5:$E$144,0,Számolótábla!BA$2-2016),1*(Számolótábla!$B17='Besorolás készítő'!$E$4:$E$143))</f>
        <v>100.09200415368639</v>
      </c>
      <c r="BB17" s="32">
        <f t="array" aca="1" ref="BB17" ca="1">SUMPRODUCT('140csop_indexek'!AZ$5:AZ$144,OFFSET('140csop_súlyok'!$E$5:$E$144,0,Számolótábla!BB$2-2016),1*(Számolótábla!$B17='Besorolás készítő'!$E$4:$E$143))/SUMPRODUCT(OFFSET('140csop_súlyok'!$E$5:$E$144,0,Számolótábla!BB$2-2016),1*(Számolótábla!$B17='Besorolás készítő'!$E$4:$E$143))</f>
        <v>100.04392819429778</v>
      </c>
      <c r="BC17" s="32">
        <f t="array" aca="1" ref="BC17" ca="1">SUMPRODUCT('140csop_indexek'!BA$5:BA$144,OFFSET('140csop_súlyok'!$E$5:$E$144,0,Számolótábla!BC$2-2016),1*(Számolótábla!$B17='Besorolás készítő'!$E$4:$E$143))/SUMPRODUCT(OFFSET('140csop_súlyok'!$E$5:$E$144,0,Számolótábla!BC$2-2016),1*(Számolótábla!$B17='Besorolás készítő'!$E$4:$E$143))</f>
        <v>100.04392819429778</v>
      </c>
      <c r="BD17" s="32">
        <f t="array" aca="1" ref="BD17" ca="1">SUMPRODUCT('140csop_indexek'!BB$5:BB$144,OFFSET('140csop_súlyok'!$E$5:$E$144,0,Számolótábla!BD$2-2016),1*(Számolótábla!$B17='Besorolás készítő'!$E$4:$E$143))/SUMPRODUCT(OFFSET('140csop_súlyok'!$E$5:$E$144,0,Számolótábla!BD$2-2016),1*(Számolótábla!$B17='Besorolás készítő'!$E$4:$E$143))</f>
        <v>100.04392819429778</v>
      </c>
      <c r="BE17" s="32">
        <f t="array" aca="1" ref="BE17" ca="1">SUMPRODUCT('140csop_indexek'!BC$5:BC$144,OFFSET('140csop_súlyok'!$E$5:$E$144,0,Számolótábla!BE$2-2016),1*(Számolótábla!$B17='Besorolás készítő'!$E$4:$E$143))/SUMPRODUCT(OFFSET('140csop_súlyok'!$E$5:$E$144,0,Számolótábla!BE$2-2016),1*(Számolótábla!$B17='Besorolás készítő'!$E$4:$E$143))</f>
        <v>100.04392819429778</v>
      </c>
      <c r="BF17" s="32">
        <f t="array" aca="1" ref="BF17" ca="1">SUMPRODUCT('140csop_indexek'!BD$5:BD$144,OFFSET('140csop_súlyok'!$E$5:$E$144,0,Számolótábla!BF$2-2016),1*(Számolótábla!$B17='Besorolás készítő'!$E$4:$E$143))/SUMPRODUCT(OFFSET('140csop_súlyok'!$E$5:$E$144,0,Számolótábla!BF$2-2016),1*(Számolótábla!$B17='Besorolás készítő'!$E$4:$E$143))</f>
        <v>100.04392819429778</v>
      </c>
      <c r="BG17" s="32">
        <f t="array" aca="1" ref="BG17" ca="1">SUMPRODUCT('140csop_indexek'!BE$5:BE$144,OFFSET('140csop_súlyok'!$E$5:$E$144,0,Számolótábla!BG$2-2016),1*(Számolótábla!$B17='Besorolás készítő'!$E$4:$E$143))/SUMPRODUCT(OFFSET('140csop_súlyok'!$E$5:$E$144,0,Számolótábla!BG$2-2016),1*(Számolótábla!$B17='Besorolás készítő'!$E$4:$E$143))</f>
        <v>100.04392819429778</v>
      </c>
      <c r="BH17" s="32">
        <f t="array" aca="1" ref="BH17" ca="1">SUMPRODUCT('140csop_indexek'!BF$5:BF$144,OFFSET('140csop_súlyok'!$E$5:$E$144,0,Számolótábla!BH$2-2016),1*(Számolótábla!$B17='Besorolás készítő'!$E$4:$E$143))/SUMPRODUCT(OFFSET('140csop_súlyok'!$E$5:$E$144,0,Számolótábla!BH$2-2016),1*(Számolótábla!$B17='Besorolás készítő'!$E$4:$E$143))</f>
        <v>100.04392819429778</v>
      </c>
      <c r="BI17" s="32">
        <f t="array" aca="1" ref="BI17" ca="1">SUMPRODUCT('140csop_indexek'!BG$5:BG$144,OFFSET('140csop_súlyok'!$E$5:$E$144,0,Számolótábla!BI$2-2016),1*(Számolótábla!$B17='Besorolás készítő'!$E$4:$E$143))/SUMPRODUCT(OFFSET('140csop_súlyok'!$E$5:$E$144,0,Számolótábla!BI$2-2016),1*(Számolótábla!$B17='Besorolás készítő'!$E$4:$E$143))</f>
        <v>100.04392819429778</v>
      </c>
      <c r="BJ17" s="32">
        <f t="array" aca="1" ref="BJ17" ca="1">SUMPRODUCT('140csop_indexek'!BH$5:BH$144,OFFSET('140csop_súlyok'!$E$5:$E$144,0,Számolótábla!BJ$2-2016),1*(Számolótábla!$B17='Besorolás készítő'!$E$4:$E$143))/SUMPRODUCT(OFFSET('140csop_súlyok'!$E$5:$E$144,0,Számolótábla!BJ$2-2016),1*(Számolótábla!$B17='Besorolás készítő'!$E$4:$E$143))</f>
        <v>100.04392819429778</v>
      </c>
      <c r="BK17" s="32">
        <f t="array" aca="1" ref="BK17" ca="1">SUMPRODUCT('140csop_indexek'!BI$5:BI$144,OFFSET('140csop_súlyok'!$E$5:$E$144,0,Számolótábla!BK$2-2016),1*(Számolótábla!$B17='Besorolás készítő'!$E$4:$E$143))/SUMPRODUCT(OFFSET('140csop_súlyok'!$E$5:$E$144,0,Számolótábla!BK$2-2016),1*(Számolótábla!$B17='Besorolás készítő'!$E$4:$E$143))</f>
        <v>100.04392819429778</v>
      </c>
      <c r="BL17" s="32">
        <f t="array" aca="1" ref="BL17" ca="1">SUMPRODUCT('140csop_indexek'!BJ$5:BJ$144,OFFSET('140csop_súlyok'!$E$5:$E$144,0,Számolótábla!BL$2-2016),1*(Számolótábla!$B17='Besorolás készítő'!$E$4:$E$143))/SUMPRODUCT(OFFSET('140csop_súlyok'!$E$5:$E$144,0,Számolótábla!BL$2-2016),1*(Számolótábla!$B17='Besorolás készítő'!$E$4:$E$143))</f>
        <v>100.04392819429778</v>
      </c>
      <c r="BM17" s="32">
        <f t="array" aca="1" ref="BM17" ca="1">SUMPRODUCT('140csop_indexek'!BK$5:BK$144,OFFSET('140csop_súlyok'!$E$5:$E$144,0,Számolótábla!BM$2-2016),1*(Számolótábla!$B17='Besorolás készítő'!$E$4:$E$143))/SUMPRODUCT(OFFSET('140csop_súlyok'!$E$5:$E$144,0,Számolótábla!BM$2-2016),1*(Számolótábla!$B17='Besorolás készítő'!$E$4:$E$143))</f>
        <v>100.04392819429778</v>
      </c>
      <c r="BN17" s="32">
        <f t="array" aca="1" ref="BN17" ca="1">SUMPRODUCT('140csop_indexek'!BL$5:BL$144,OFFSET('140csop_súlyok'!$E$5:$E$144,0,Számolótábla!BN$2-2016),1*(Számolótábla!$B17='Besorolás készítő'!$E$4:$E$143))/SUMPRODUCT(OFFSET('140csop_súlyok'!$E$5:$E$144,0,Számolótábla!BN$2-2016),1*(Számolótábla!$B17='Besorolás készítő'!$E$4:$E$143))</f>
        <v>100.04424999999999</v>
      </c>
      <c r="BO17" s="32">
        <f t="array" aca="1" ref="BO17" ca="1">SUMPRODUCT('140csop_indexek'!BM$5:BM$144,OFFSET('140csop_súlyok'!$E$5:$E$144,0,Számolótábla!BO$2-2016),1*(Számolótábla!$B17='Besorolás készítő'!$E$4:$E$143))/SUMPRODUCT(OFFSET('140csop_súlyok'!$E$5:$E$144,0,Számolótábla!BO$2-2016),1*(Számolótábla!$B17='Besorolás készítő'!$E$4:$E$143))</f>
        <v>100.04424999999999</v>
      </c>
      <c r="BP17" s="32">
        <f t="array" aca="1" ref="BP17" ca="1">SUMPRODUCT('140csop_indexek'!BN$5:BN$144,OFFSET('140csop_súlyok'!$E$5:$E$144,0,Számolótábla!BP$2-2016),1*(Számolótábla!$B17='Besorolás készítő'!$E$4:$E$143))/SUMPRODUCT(OFFSET('140csop_súlyok'!$E$5:$E$144,0,Számolótábla!BP$2-2016),1*(Számolótábla!$B17='Besorolás készítő'!$E$4:$E$143))</f>
        <v>100.04424999999999</v>
      </c>
      <c r="BQ17" s="32">
        <f t="array" aca="1" ref="BQ17" ca="1">SUMPRODUCT('140csop_indexek'!BO$5:BO$144,OFFSET('140csop_súlyok'!$E$5:$E$144,0,Számolótábla!BQ$2-2016),1*(Számolótábla!$B17='Besorolás készítő'!$E$4:$E$143))/SUMPRODUCT(OFFSET('140csop_súlyok'!$E$5:$E$144,0,Számolótábla!BQ$2-2016),1*(Számolótábla!$B17='Besorolás készítő'!$E$4:$E$143))</f>
        <v>100.04424999999999</v>
      </c>
      <c r="BR17" s="32">
        <f t="array" aca="1" ref="BR17" ca="1">SUMPRODUCT('140csop_indexek'!BP$5:BP$144,OFFSET('140csop_súlyok'!$E$5:$E$144,0,Számolótábla!BR$2-2016),1*(Számolótábla!$B17='Besorolás készítő'!$E$4:$E$143))/SUMPRODUCT(OFFSET('140csop_súlyok'!$E$5:$E$144,0,Számolótábla!BR$2-2016),1*(Számolótábla!$B17='Besorolás készítő'!$E$4:$E$143))</f>
        <v>100.04424999999999</v>
      </c>
      <c r="BS17" s="32">
        <f t="array" aca="1" ref="BS17" ca="1">SUMPRODUCT('140csop_indexek'!BQ$5:BQ$144,OFFSET('140csop_súlyok'!$E$5:$E$144,0,Számolótábla!BS$2-2016),1*(Számolótábla!$B17='Besorolás készítő'!$E$4:$E$143))/SUMPRODUCT(OFFSET('140csop_súlyok'!$E$5:$E$144,0,Számolótábla!BS$2-2016),1*(Számolótábla!$B17='Besorolás készítő'!$E$4:$E$143))</f>
        <v>100.08849999999998</v>
      </c>
    </row>
    <row r="18" spans="1:71" s="32" customFormat="1" x14ac:dyDescent="0.25">
      <c r="A18" s="33">
        <v>15</v>
      </c>
      <c r="B18">
        <f>INDEX('Besorolás készítő'!I:I,MATCH(Számolótábla!$A18,'Besorolás készítő'!$M:$M,0))</f>
        <v>24</v>
      </c>
      <c r="C18" t="str">
        <f>INDEX('Besorolás készítő'!J:J,MATCH(Számolótábla!$A18,'Besorolás készítő'!$M:$M,0))</f>
        <v>Telefon-, tv- és internetelőfizetés</v>
      </c>
      <c r="D18" t="str">
        <f>INDEX('Besorolás készítő'!L:L,MATCH(Számolótábla!$A18,'Besorolás készítő'!$M:$M,0))</f>
        <v>Havi</v>
      </c>
      <c r="E18" t="e">
        <f>#REF!*12</f>
        <v>#REF!</v>
      </c>
      <c r="F18" s="32">
        <f t="array" aca="1" ref="F18" ca="1">SUMPRODUCT('140csop_indexek'!D$5:D$144,OFFSET('140csop_súlyok'!$E$5:$E$144,0,Számolótábla!F$2-2016),1*(Számolótábla!$B18='Besorolás készítő'!$E$4:$E$143))/SUMPRODUCT(OFFSET('140csop_súlyok'!$E$5:$E$144,0,Számolótábla!F$2-2016),1*(Számolótábla!$B18='Besorolás készítő'!$E$4:$E$143))</f>
        <v>100.04407090464548</v>
      </c>
      <c r="G18" s="32">
        <f t="array" aca="1" ref="G18" ca="1">SUMPRODUCT('140csop_indexek'!E$5:E$144,OFFSET('140csop_súlyok'!$E$5:$E$144,0,Számolótábla!G$2-2016),1*(Számolótábla!$B18='Besorolás készítő'!$E$4:$E$143))/SUMPRODUCT(OFFSET('140csop_súlyok'!$E$5:$E$144,0,Számolótábla!G$2-2016),1*(Számolótábla!$B18='Besorolás készítő'!$E$4:$E$143))</f>
        <v>100.07345150774246</v>
      </c>
      <c r="H18" s="32">
        <f t="array" aca="1" ref="H18" ca="1">SUMPRODUCT('140csop_indexek'!F$5:F$144,OFFSET('140csop_súlyok'!$E$5:$E$144,0,Számolótábla!H$2-2016),1*(Számolótábla!$B18='Besorolás készítő'!$E$4:$E$143))/SUMPRODUCT(OFFSET('140csop_súlyok'!$E$5:$E$144,0,Számolótábla!H$2-2016),1*(Számolótábla!$B18='Besorolás készítő'!$E$4:$E$143))</f>
        <v>99.941238793806036</v>
      </c>
      <c r="I18" s="32">
        <f t="array" aca="1" ref="I18" ca="1">SUMPRODUCT('140csop_indexek'!G$5:G$144,OFFSET('140csop_súlyok'!$E$5:$E$144,0,Számolótábla!I$2-2016),1*(Számolótábla!$B18='Besorolás készítő'!$E$4:$E$143))/SUMPRODUCT(OFFSET('140csop_súlyok'!$E$5:$E$144,0,Számolótábla!I$2-2016),1*(Számolótábla!$B18='Besorolás készítő'!$E$4:$E$143))</f>
        <v>100.02654849225753</v>
      </c>
      <c r="J18" s="32">
        <f t="array" aca="1" ref="J18" ca="1">SUMPRODUCT('140csop_indexek'!H$5:H$144,OFFSET('140csop_súlyok'!$E$5:$E$144,0,Számolótábla!J$2-2016),1*(Számolótábla!$B18='Besorolás készítő'!$E$4:$E$143))/SUMPRODUCT(OFFSET('140csop_súlyok'!$E$5:$E$144,0,Számolótábla!J$2-2016),1*(Számolótábla!$B18='Besorolás készítő'!$E$4:$E$143))</f>
        <v>100.21185819070904</v>
      </c>
      <c r="K18" s="32">
        <f t="array" aca="1" ref="K18" ca="1">SUMPRODUCT('140csop_indexek'!I$5:I$144,OFFSET('140csop_súlyok'!$E$5:$E$144,0,Számolótábla!K$2-2016),1*(Számolótábla!$B18='Besorolás készítő'!$E$4:$E$143))/SUMPRODUCT(OFFSET('140csop_súlyok'!$E$5:$E$144,0,Számolótábla!K$2-2016),1*(Számolótábla!$B18='Besorolás készítő'!$E$4:$E$143))</f>
        <v>99.726548492257535</v>
      </c>
      <c r="L18" s="32">
        <f t="array" aca="1" ref="L18" ca="1">SUMPRODUCT('140csop_indexek'!J$5:J$144,OFFSET('140csop_súlyok'!$E$5:$E$144,0,Számolótábla!L$2-2016),1*(Számolótábla!$B18='Besorolás készítő'!$E$4:$E$143))/SUMPRODUCT(OFFSET('140csop_súlyok'!$E$5:$E$144,0,Számolótábla!L$2-2016),1*(Számolótábla!$B18='Besorolás készítő'!$E$4:$E$143))</f>
        <v>102.01522004889975</v>
      </c>
      <c r="M18" s="32">
        <f t="array" aca="1" ref="M18" ca="1">SUMPRODUCT('140csop_indexek'!K$5:K$144,OFFSET('140csop_súlyok'!$E$5:$E$144,0,Számolótábla!M$2-2016),1*(Számolótábla!$B18='Besorolás készítő'!$E$4:$E$143))/SUMPRODUCT(OFFSET('140csop_súlyok'!$E$5:$E$144,0,Számolótábla!M$2-2016),1*(Számolótábla!$B18='Besorolás készítő'!$E$4:$E$143))</f>
        <v>101.84460065199673</v>
      </c>
      <c r="N18" s="32">
        <f t="array" aca="1" ref="N18" ca="1">SUMPRODUCT('140csop_indexek'!L$5:L$144,OFFSET('140csop_súlyok'!$E$5:$E$144,0,Számolótábla!N$2-2016),1*(Számolótábla!$B18='Besorolás készítő'!$E$4:$E$143))/SUMPRODUCT(OFFSET('140csop_súlyok'!$E$5:$E$144,0,Számolótábla!N$2-2016),1*(Számolótábla!$B18='Besorolás készítő'!$E$4:$E$143))</f>
        <v>101.8033618581907</v>
      </c>
      <c r="O18" s="32">
        <f t="array" aca="1" ref="O18" ca="1">SUMPRODUCT('140csop_indexek'!M$5:M$144,OFFSET('140csop_súlyok'!$E$5:$E$144,0,Számolótábla!O$2-2016),1*(Számolótábla!$B18='Besorolás készítő'!$E$4:$E$143))/SUMPRODUCT(OFFSET('140csop_súlyok'!$E$5:$E$144,0,Számolótábla!O$2-2016),1*(Számolótábla!$B18='Besorolás készítő'!$E$4:$E$143))</f>
        <v>101.56212306438468</v>
      </c>
      <c r="P18" s="32">
        <f t="array" aca="1" ref="P18" ca="1">SUMPRODUCT('140csop_indexek'!N$5:N$144,OFFSET('140csop_súlyok'!$E$5:$E$144,0,Számolótábla!P$2-2016),1*(Számolótábla!$B18='Besorolás készítő'!$E$4:$E$143))/SUMPRODUCT(OFFSET('140csop_súlyok'!$E$5:$E$144,0,Számolótábla!P$2-2016),1*(Számolótábla!$B18='Besorolás készítő'!$E$4:$E$143))</f>
        <v>101.5327424612877</v>
      </c>
      <c r="Q18" s="32">
        <f t="array" aca="1" ref="Q18" ca="1">SUMPRODUCT('140csop_indexek'!O$5:O$144,OFFSET('140csop_súlyok'!$E$5:$E$144,0,Számolótábla!Q$2-2016),1*(Számolótábla!$B18='Besorolás készítő'!$E$4:$E$143))/SUMPRODUCT(OFFSET('140csop_súlyok'!$E$5:$E$144,0,Számolótábla!Q$2-2016),1*(Számolótábla!$B18='Besorolás készítő'!$E$4:$E$143))</f>
        <v>101.65026487367564</v>
      </c>
      <c r="R18" s="32">
        <f t="array" aca="1" ref="R18" ca="1">SUMPRODUCT('140csop_indexek'!P$5:P$144,OFFSET('140csop_súlyok'!$E$5:$E$144,0,Számolótábla!R$2-2016),1*(Számolótábla!$B18='Besorolás készítő'!$E$4:$E$143))/SUMPRODUCT(OFFSET('140csop_súlyok'!$E$5:$E$144,0,Számolótábla!R$2-2016),1*(Számolótábla!$B18='Besorolás készítő'!$E$4:$E$143))</f>
        <v>100.04424635332254</v>
      </c>
      <c r="S18" s="32">
        <f t="array" aca="1" ref="S18" ca="1">SUMPRODUCT('140csop_indexek'!Q$5:Q$144,OFFSET('140csop_súlyok'!$E$5:$E$144,0,Számolótábla!S$2-2016),1*(Számolótábla!$B18='Besorolás készítő'!$E$4:$E$143))/SUMPRODUCT(OFFSET('140csop_súlyok'!$E$5:$E$144,0,Számolótábla!S$2-2016),1*(Számolótábla!$B18='Besorolás készítő'!$E$4:$E$143))</f>
        <v>100.01474878444084</v>
      </c>
      <c r="T18" s="32">
        <f t="array" aca="1" ref="T18" ca="1">SUMPRODUCT('140csop_indexek'!R$5:R$144,OFFSET('140csop_súlyok'!$E$5:$E$144,0,Számolótábla!T$2-2016),1*(Számolótábla!$B18='Besorolás készítő'!$E$4:$E$143))/SUMPRODUCT(OFFSET('140csop_súlyok'!$E$5:$E$144,0,Számolótábla!T$2-2016),1*(Számolótábla!$B18='Besorolás készítő'!$E$4:$E$143))</f>
        <v>100.01474878444084</v>
      </c>
      <c r="U18" s="32">
        <f t="array" aca="1" ref="U18" ca="1">SUMPRODUCT('140csop_indexek'!S$5:S$144,OFFSET('140csop_súlyok'!$E$5:$E$144,0,Számolótábla!U$2-2016),1*(Számolótábla!$B18='Besorolás készítő'!$E$4:$E$143))/SUMPRODUCT(OFFSET('140csop_súlyok'!$E$5:$E$144,0,Számolótábla!U$2-2016),1*(Számolótábla!$B18='Besorolás készítő'!$E$4:$E$143))</f>
        <v>100.3</v>
      </c>
      <c r="V18" s="32">
        <f t="array" aca="1" ref="V18" ca="1">SUMPRODUCT('140csop_indexek'!T$5:T$144,OFFSET('140csop_súlyok'!$E$5:$E$144,0,Számolótábla!V$2-2016),1*(Számolótábla!$B18='Besorolás készítő'!$E$4:$E$143))/SUMPRODUCT(OFFSET('140csop_súlyok'!$E$5:$E$144,0,Számolótábla!V$2-2016),1*(Számolótábla!$B18='Besorolás készítő'!$E$4:$E$143))</f>
        <v>100.14424635332253</v>
      </c>
      <c r="W18" s="32">
        <f t="array" aca="1" ref="W18" ca="1">SUMPRODUCT('140csop_indexek'!U$5:U$144,OFFSET('140csop_súlyok'!$E$5:$E$144,0,Számolótábla!W$2-2016),1*(Számolótábla!$B18='Besorolás készítő'!$E$4:$E$143))/SUMPRODUCT(OFFSET('140csop_súlyok'!$E$5:$E$144,0,Számolótábla!W$2-2016),1*(Számolótábla!$B18='Besorolás készítő'!$E$4:$E$143))</f>
        <v>100.15899513776337</v>
      </c>
      <c r="X18" s="32">
        <f t="array" aca="1" ref="X18" ca="1">SUMPRODUCT('140csop_indexek'!V$5:V$144,OFFSET('140csop_súlyok'!$E$5:$E$144,0,Számolótábla!X$2-2016),1*(Számolótábla!$B18='Besorolás készítő'!$E$4:$E$143))/SUMPRODUCT(OFFSET('140csop_súlyok'!$E$5:$E$144,0,Számolótábla!X$2-2016),1*(Számolótábla!$B18='Besorolás készítő'!$E$4:$E$143))</f>
        <v>100.18849270664505</v>
      </c>
      <c r="Y18" s="32">
        <f t="array" aca="1" ref="Y18" ca="1">SUMPRODUCT('140csop_indexek'!W$5:W$144,OFFSET('140csop_súlyok'!$E$5:$E$144,0,Számolótábla!Y$2-2016),1*(Számolótábla!$B18='Besorolás készítő'!$E$4:$E$143))/SUMPRODUCT(OFFSET('140csop_súlyok'!$E$5:$E$144,0,Számolótábla!Y$2-2016),1*(Számolótábla!$B18='Besorolás készítő'!$E$4:$E$143))</f>
        <v>100.21799027552674</v>
      </c>
      <c r="Z18" s="32">
        <f t="array" aca="1" ref="Z18" ca="1">SUMPRODUCT('140csop_indexek'!X$5:X$144,OFFSET('140csop_súlyok'!$E$5:$E$144,0,Számolótábla!Z$2-2016),1*(Számolótábla!$B18='Besorolás készítő'!$E$4:$E$143))/SUMPRODUCT(OFFSET('140csop_súlyok'!$E$5:$E$144,0,Számolótábla!Z$2-2016),1*(Számolótábla!$B18='Besorolás készítő'!$E$4:$E$143))</f>
        <v>100.13273905996759</v>
      </c>
      <c r="AA18" s="32">
        <f t="array" aca="1" ref="AA18" ca="1">SUMPRODUCT('140csop_indexek'!Y$5:Y$144,OFFSET('140csop_súlyok'!$E$5:$E$144,0,Számolótábla!AA$2-2016),1*(Számolótábla!$B18='Besorolás készítő'!$E$4:$E$143))/SUMPRODUCT(OFFSET('140csop_súlyok'!$E$5:$E$144,0,Számolótábla!AA$2-2016),1*(Számolótábla!$B18='Besorolás készítő'!$E$4:$E$143))</f>
        <v>100.66045380875202</v>
      </c>
      <c r="AB18" s="32">
        <f t="array" aca="1" ref="AB18" ca="1">SUMPRODUCT('140csop_indexek'!Z$5:Z$144,OFFSET('140csop_súlyok'!$E$5:$E$144,0,Számolótábla!AB$2-2016),1*(Számolótábla!$B18='Besorolás készítő'!$E$4:$E$143))/SUMPRODUCT(OFFSET('140csop_súlyok'!$E$5:$E$144,0,Számolótábla!AB$2-2016),1*(Számolótábla!$B18='Besorolás készítő'!$E$4:$E$143))</f>
        <v>101.44894651539708</v>
      </c>
      <c r="AC18" s="32">
        <f t="array" aca="1" ref="AC18" ca="1">SUMPRODUCT('140csop_indexek'!AA$5:AA$144,OFFSET('140csop_súlyok'!$E$5:$E$144,0,Számolótábla!AC$2-2016),1*(Számolótábla!$B18='Besorolás készítő'!$E$4:$E$143))/SUMPRODUCT(OFFSET('140csop_súlyok'!$E$5:$E$144,0,Számolótábla!AC$2-2016),1*(Számolótábla!$B18='Besorolás készítő'!$E$4:$E$143))</f>
        <v>101.44894651539708</v>
      </c>
      <c r="AD18" s="32">
        <f t="array" aca="1" ref="AD18" ca="1">SUMPRODUCT('140csop_indexek'!AB$5:AB$144,OFFSET('140csop_súlyok'!$E$5:$E$144,0,Számolótábla!AD$2-2016),1*(Számolótábla!$B18='Besorolás készítő'!$E$4:$E$143))/SUMPRODUCT(OFFSET('140csop_súlyok'!$E$5:$E$144,0,Számolótábla!AD$2-2016),1*(Számolótábla!$B18='Besorolás készítő'!$E$4:$E$143))</f>
        <v>98.131833403097531</v>
      </c>
      <c r="AE18" s="32">
        <f t="array" aca="1" ref="AE18" ca="1">SUMPRODUCT('140csop_indexek'!AC$5:AC$144,OFFSET('140csop_súlyok'!$E$5:$E$144,0,Számolótábla!AE$2-2016),1*(Számolótábla!$B18='Besorolás készítő'!$E$4:$E$143))/SUMPRODUCT(OFFSET('140csop_súlyok'!$E$5:$E$144,0,Számolótábla!AE$2-2016),1*(Számolótábla!$B18='Besorolás készítő'!$E$4:$E$143))</f>
        <v>98.129447467559643</v>
      </c>
      <c r="AF18" s="32">
        <f t="array" aca="1" ref="AF18" ca="1">SUMPRODUCT('140csop_indexek'!AD$5:AD$144,OFFSET('140csop_súlyok'!$E$5:$E$144,0,Számolótábla!AF$2-2016),1*(Számolótábla!$B18='Besorolás készítő'!$E$4:$E$143))/SUMPRODUCT(OFFSET('140csop_súlyok'!$E$5:$E$144,0,Számolótábla!AF$2-2016),1*(Számolótábla!$B18='Besorolás készítő'!$E$4:$E$143))</f>
        <v>97.866052741732943</v>
      </c>
      <c r="AG18" s="32">
        <f t="array" aca="1" ref="AG18" ca="1">SUMPRODUCT('140csop_indexek'!AE$5:AE$144,OFFSET('140csop_súlyok'!$E$5:$E$144,0,Számolótábla!AG$2-2016),1*(Számolótábla!$B18='Besorolás készítő'!$E$4:$E$143))/SUMPRODUCT(OFFSET('140csop_súlyok'!$E$5:$E$144,0,Számolótábla!AG$2-2016),1*(Számolótábla!$B18='Besorolás készítő'!$E$4:$E$143))</f>
        <v>97.866052741732943</v>
      </c>
      <c r="AH18" s="32">
        <f t="array" aca="1" ref="AH18" ca="1">SUMPRODUCT('140csop_indexek'!AF$5:AF$144,OFFSET('140csop_súlyok'!$E$5:$E$144,0,Számolótábla!AH$2-2016),1*(Számolótábla!$B18='Besorolás készítő'!$E$4:$E$143))/SUMPRODUCT(OFFSET('140csop_súlyok'!$E$5:$E$144,0,Számolótábla!AH$2-2016),1*(Számolótábla!$B18='Besorolás készítő'!$E$4:$E$143))</f>
        <v>96.988070322310591</v>
      </c>
      <c r="AI18" s="32">
        <f t="array" aca="1" ref="AI18" ca="1">SUMPRODUCT('140csop_indexek'!AG$5:AG$144,OFFSET('140csop_súlyok'!$E$5:$E$144,0,Számolótábla!AI$2-2016),1*(Számolótábla!$B18='Besorolás készítő'!$E$4:$E$143))/SUMPRODUCT(OFFSET('140csop_súlyok'!$E$5:$E$144,0,Számolótábla!AI$2-2016),1*(Számolótábla!$B18='Besorolás készítő'!$E$4:$E$143))</f>
        <v>96.461280870657177</v>
      </c>
      <c r="AJ18" s="32">
        <f t="array" aca="1" ref="AJ18" ca="1">SUMPRODUCT('140csop_indexek'!AH$5:AH$144,OFFSET('140csop_súlyok'!$E$5:$E$144,0,Számolótábla!AJ$2-2016),1*(Számolótábla!$B18='Besorolás készítő'!$E$4:$E$143))/SUMPRODUCT(OFFSET('140csop_súlyok'!$E$5:$E$144,0,Számolótábla!AJ$2-2016),1*(Számolótábla!$B18='Besorolás készítő'!$E$4:$E$143))</f>
        <v>96.461280870657177</v>
      </c>
      <c r="AK18" s="32">
        <f t="array" aca="1" ref="AK18" ca="1">SUMPRODUCT('140csop_indexek'!AI$5:AI$144,OFFSET('140csop_súlyok'!$E$5:$E$144,0,Számolótábla!AK$2-2016),1*(Számolótábla!$B18='Besorolás készítő'!$E$4:$E$143))/SUMPRODUCT(OFFSET('140csop_súlyok'!$E$5:$E$144,0,Számolótábla!AK$2-2016),1*(Számolótábla!$B18='Besorolás készítő'!$E$4:$E$143))</f>
        <v>96.461280870657177</v>
      </c>
      <c r="AL18" s="32">
        <f t="array" aca="1" ref="AL18" ca="1">SUMPRODUCT('140csop_indexek'!AJ$5:AJ$144,OFFSET('140csop_súlyok'!$E$5:$E$144,0,Számolótábla!AL$2-2016),1*(Számolótábla!$B18='Besorolás készítő'!$E$4:$E$143))/SUMPRODUCT(OFFSET('140csop_súlyok'!$E$5:$E$144,0,Számolótábla!AL$2-2016),1*(Számolótábla!$B18='Besorolás készítő'!$E$4:$E$143))</f>
        <v>96.885684386772695</v>
      </c>
      <c r="AM18" s="32">
        <f t="array" aca="1" ref="AM18" ca="1">SUMPRODUCT('140csop_indexek'!AK$5:AK$144,OFFSET('140csop_súlyok'!$E$5:$E$144,0,Számolótábla!AM$2-2016),1*(Számolótábla!$B18='Besorolás készítő'!$E$4:$E$143))/SUMPRODUCT(OFFSET('140csop_súlyok'!$E$5:$E$144,0,Számolótábla!AM$2-2016),1*(Számolótábla!$B18='Besorolás készítő'!$E$4:$E$143))</f>
        <v>96.797886144830471</v>
      </c>
      <c r="AN18" s="32">
        <f t="array" aca="1" ref="AN18" ca="1">SUMPRODUCT('140csop_indexek'!AL$5:AL$144,OFFSET('140csop_súlyok'!$E$5:$E$144,0,Számolótábla!AN$2-2016),1*(Számolótábla!$B18='Besorolás készítő'!$E$4:$E$143))/SUMPRODUCT(OFFSET('140csop_súlyok'!$E$5:$E$144,0,Számolótábla!AN$2-2016),1*(Számolótábla!$B18='Besorolás készítő'!$E$4:$E$143))</f>
        <v>95.217245709501881</v>
      </c>
      <c r="AO18" s="32">
        <f t="array" aca="1" ref="AO18" ca="1">SUMPRODUCT('140csop_indexek'!AM$5:AM$144,OFFSET('140csop_súlyok'!$E$5:$E$144,0,Számolótábla!AO$2-2016),1*(Számolótábla!$B18='Besorolás készítő'!$E$4:$E$143))/SUMPRODUCT(OFFSET('140csop_súlyok'!$E$5:$E$144,0,Számolótábla!AO$2-2016),1*(Számolótábla!$B18='Besorolás készítő'!$E$4:$E$143))</f>
        <v>95.217245709501881</v>
      </c>
      <c r="AP18" s="32">
        <f t="array" aca="1" ref="AP18" ca="1">SUMPRODUCT('140csop_indexek'!AN$5:AN$144,OFFSET('140csop_súlyok'!$E$5:$E$144,0,Számolótábla!AP$2-2016),1*(Számolótábla!$B18='Besorolás készítő'!$E$4:$E$143))/SUMPRODUCT(OFFSET('140csop_súlyok'!$E$5:$E$144,0,Számolótábla!AP$2-2016),1*(Számolótábla!$B18='Besorolás készítő'!$E$4:$E$143))</f>
        <v>96.665397489539743</v>
      </c>
      <c r="AQ18" s="32">
        <f t="array" aca="1" ref="AQ18" ca="1">SUMPRODUCT('140csop_indexek'!AO$5:AO$144,OFFSET('140csop_súlyok'!$E$5:$E$144,0,Számolótábla!AQ$2-2016),1*(Számolótábla!$B18='Besorolás készítő'!$E$4:$E$143))/SUMPRODUCT(OFFSET('140csop_súlyok'!$E$5:$E$144,0,Számolótábla!AQ$2-2016),1*(Számolótábla!$B18='Besorolás készítő'!$E$4:$E$143))</f>
        <v>97.120836820083667</v>
      </c>
      <c r="AR18" s="32">
        <f t="array" aca="1" ref="AR18" ca="1">SUMPRODUCT('140csop_indexek'!AP$5:AP$144,OFFSET('140csop_súlyok'!$E$5:$E$144,0,Számolótábla!AR$2-2016),1*(Számolótábla!$B18='Besorolás készítő'!$E$4:$E$143))/SUMPRODUCT(OFFSET('140csop_súlyok'!$E$5:$E$144,0,Számolótábla!AR$2-2016),1*(Számolótábla!$B18='Besorolás készítő'!$E$4:$E$143))</f>
        <v>96.301046025104597</v>
      </c>
      <c r="AS18" s="32">
        <f t="array" aca="1" ref="AS18" ca="1">SUMPRODUCT('140csop_indexek'!AQ$5:AQ$144,OFFSET('140csop_súlyok'!$E$5:$E$144,0,Számolótábla!AS$2-2016),1*(Számolótábla!$B18='Besorolás készítő'!$E$4:$E$143))/SUMPRODUCT(OFFSET('140csop_súlyok'!$E$5:$E$144,0,Számolótábla!AS$2-2016),1*(Számolótábla!$B18='Besorolás készítő'!$E$4:$E$143))</f>
        <v>96.301046025104597</v>
      </c>
      <c r="AT18" s="32">
        <f t="array" aca="1" ref="AT18" ca="1">SUMPRODUCT('140csop_indexek'!AR$5:AR$144,OFFSET('140csop_súlyok'!$E$5:$E$144,0,Számolótábla!AT$2-2016),1*(Számolótábla!$B18='Besorolás készítő'!$E$4:$E$143))/SUMPRODUCT(OFFSET('140csop_súlyok'!$E$5:$E$144,0,Számolótábla!AT$2-2016),1*(Számolótábla!$B18='Besorolás készítő'!$E$4:$E$143))</f>
        <v>96.192133891213388</v>
      </c>
      <c r="AU18" s="32">
        <f t="array" aca="1" ref="AU18" ca="1">SUMPRODUCT('140csop_indexek'!AS$5:AS$144,OFFSET('140csop_súlyok'!$E$5:$E$144,0,Számolótábla!AU$2-2016),1*(Számolótábla!$B18='Besorolás készítő'!$E$4:$E$143))/SUMPRODUCT(OFFSET('140csop_súlyok'!$E$5:$E$144,0,Számolótábla!AU$2-2016),1*(Számolótábla!$B18='Besorolás készítő'!$E$4:$E$143))</f>
        <v>96.192133891213388</v>
      </c>
      <c r="AV18" s="32">
        <f t="array" aca="1" ref="AV18" ca="1">SUMPRODUCT('140csop_indexek'!AT$5:AT$144,OFFSET('140csop_súlyok'!$E$5:$E$144,0,Számolótábla!AV$2-2016),1*(Számolótábla!$B18='Besorolás készítő'!$E$4:$E$143))/SUMPRODUCT(OFFSET('140csop_súlyok'!$E$5:$E$144,0,Számolótábla!AV$2-2016),1*(Számolótábla!$B18='Besorolás készítő'!$E$4:$E$143))</f>
        <v>96.283221757322181</v>
      </c>
      <c r="AW18" s="32">
        <f t="array" aca="1" ref="AW18" ca="1">SUMPRODUCT('140csop_indexek'!AU$5:AU$144,OFFSET('140csop_súlyok'!$E$5:$E$144,0,Számolótábla!AW$2-2016),1*(Számolótábla!$B18='Besorolás készítő'!$E$4:$E$143))/SUMPRODUCT(OFFSET('140csop_súlyok'!$E$5:$E$144,0,Számolótábla!AW$2-2016),1*(Számolótábla!$B18='Besorolás készítő'!$E$4:$E$143))</f>
        <v>96.174309623430958</v>
      </c>
      <c r="AX18" s="32">
        <f t="array" aca="1" ref="AX18" ca="1">SUMPRODUCT('140csop_indexek'!AV$5:AV$144,OFFSET('140csop_súlyok'!$E$5:$E$144,0,Számolótábla!AX$2-2016),1*(Számolótábla!$B18='Besorolás készítő'!$E$4:$E$143))/SUMPRODUCT(OFFSET('140csop_súlyok'!$E$5:$E$144,0,Számolótábla!AX$2-2016),1*(Számolótábla!$B18='Besorolás készítő'!$E$4:$E$143))</f>
        <v>96.557531380753133</v>
      </c>
      <c r="AY18" s="32">
        <f t="array" aca="1" ref="AY18" ca="1">SUMPRODUCT('140csop_indexek'!AW$5:AW$144,OFFSET('140csop_súlyok'!$E$5:$E$144,0,Számolótábla!AY$2-2016),1*(Számolótábla!$B18='Besorolás készítő'!$E$4:$E$143))/SUMPRODUCT(OFFSET('140csop_súlyok'!$E$5:$E$144,0,Számolótábla!AY$2-2016),1*(Számolótábla!$B18='Besorolás készítő'!$E$4:$E$143))</f>
        <v>96.557531380753133</v>
      </c>
      <c r="AZ18" s="32">
        <f t="array" aca="1" ref="AZ18" ca="1">SUMPRODUCT('140csop_indexek'!AX$5:AX$144,OFFSET('140csop_súlyok'!$E$5:$E$144,0,Számolótábla!AZ$2-2016),1*(Számolótábla!$B18='Besorolás készítő'!$E$4:$E$143))/SUMPRODUCT(OFFSET('140csop_súlyok'!$E$5:$E$144,0,Számolótábla!AZ$2-2016),1*(Számolótábla!$B18='Besorolás készítő'!$E$4:$E$143))</f>
        <v>95.919916317991635</v>
      </c>
      <c r="BA18" s="32">
        <f t="array" aca="1" ref="BA18" ca="1">SUMPRODUCT('140csop_indexek'!AY$5:AY$144,OFFSET('140csop_súlyok'!$E$5:$E$144,0,Számolótábla!BA$2-2016),1*(Számolótábla!$B18='Besorolás készítő'!$E$4:$E$143))/SUMPRODUCT(OFFSET('140csop_súlyok'!$E$5:$E$144,0,Számolótábla!BA$2-2016),1*(Számolótábla!$B18='Besorolás készítő'!$E$4:$E$143))</f>
        <v>96.702092050209217</v>
      </c>
      <c r="BB18" s="32">
        <f t="array" aca="1" ref="BB18" ca="1">SUMPRODUCT('140csop_indexek'!AZ$5:AZ$144,OFFSET('140csop_súlyok'!$E$5:$E$144,0,Számolótábla!BB$2-2016),1*(Számolótábla!$B18='Besorolás készítő'!$E$4:$E$143))/SUMPRODUCT(OFFSET('140csop_súlyok'!$E$5:$E$144,0,Számolótábla!BB$2-2016),1*(Számolótábla!$B18='Besorolás készítő'!$E$4:$E$143))</f>
        <v>100</v>
      </c>
      <c r="BC18" s="32">
        <f t="array" aca="1" ref="BC18" ca="1">SUMPRODUCT('140csop_indexek'!BA$5:BA$144,OFFSET('140csop_súlyok'!$E$5:$E$144,0,Számolótábla!BC$2-2016),1*(Számolótábla!$B18='Besorolás készítő'!$E$4:$E$143))/SUMPRODUCT(OFFSET('140csop_súlyok'!$E$5:$E$144,0,Számolótábla!BC$2-2016),1*(Számolótábla!$B18='Besorolás készítő'!$E$4:$E$143))</f>
        <v>99.803971661657357</v>
      </c>
      <c r="BD18" s="32">
        <f t="array" aca="1" ref="BD18" ca="1">SUMPRODUCT('140csop_indexek'!BB$5:BB$144,OFFSET('140csop_súlyok'!$E$5:$E$144,0,Számolótábla!BD$2-2016),1*(Számolótábla!$B18='Besorolás készítő'!$E$4:$E$143))/SUMPRODUCT(OFFSET('140csop_súlyok'!$E$5:$E$144,0,Számolótábla!BD$2-2016),1*(Számolótábla!$B18='Besorolás készítő'!$E$4:$E$143))</f>
        <v>99.350021468441383</v>
      </c>
      <c r="BE18" s="32">
        <f t="array" aca="1" ref="BE18" ca="1">SUMPRODUCT('140csop_indexek'!BC$5:BC$144,OFFSET('140csop_súlyok'!$E$5:$E$144,0,Számolótábla!BE$2-2016),1*(Számolótábla!$B18='Besorolás készítő'!$E$4:$E$143))/SUMPRODUCT(OFFSET('140csop_súlyok'!$E$5:$E$144,0,Számolótábla!BE$2-2016),1*(Számolótábla!$B18='Besorolás készítő'!$E$4:$E$143))</f>
        <v>99.803971661657357</v>
      </c>
      <c r="BF18" s="32">
        <f t="array" aca="1" ref="BF18" ca="1">SUMPRODUCT('140csop_indexek'!BD$5:BD$144,OFFSET('140csop_súlyok'!$E$5:$E$144,0,Számolótábla!BF$2-2016),1*(Számolótábla!$B18='Besorolás készítő'!$E$4:$E$143))/SUMPRODUCT(OFFSET('140csop_súlyok'!$E$5:$E$144,0,Számolótábla!BF$2-2016),1*(Számolótábla!$B18='Besorolás készítő'!$E$4:$E$143))</f>
        <v>99.259231429798177</v>
      </c>
      <c r="BG18" s="32">
        <f t="array" aca="1" ref="BG18" ca="1">SUMPRODUCT('140csop_indexek'!BE$5:BE$144,OFFSET('140csop_súlyok'!$E$5:$E$144,0,Számolótábla!BG$2-2016),1*(Számolótábla!$B18='Besorolás készítő'!$E$4:$E$143))/SUMPRODUCT(OFFSET('140csop_súlyok'!$E$5:$E$144,0,Számolótábla!BG$2-2016),1*(Számolótábla!$B18='Besorolás készítő'!$E$4:$E$143))</f>
        <v>99.259231429798177</v>
      </c>
      <c r="BH18" s="32">
        <f t="array" aca="1" ref="BH18" ca="1">SUMPRODUCT('140csop_indexek'!BF$5:BF$144,OFFSET('140csop_súlyok'!$E$5:$E$144,0,Számolótábla!BH$2-2016),1*(Számolótábla!$B18='Besorolás készítő'!$E$4:$E$143))/SUMPRODUCT(OFFSET('140csop_súlyok'!$E$5:$E$144,0,Számolótábla!BH$2-2016),1*(Számolótábla!$B18='Besorolás készítő'!$E$4:$E$143))</f>
        <v>99.240811507084572</v>
      </c>
      <c r="BI18" s="32">
        <f t="array" aca="1" ref="BI18" ca="1">SUMPRODUCT('140csop_indexek'!BG$5:BG$144,OFFSET('140csop_súlyok'!$E$5:$E$144,0,Számolótábla!BI$2-2016),1*(Számolótábla!$B18='Besorolás készítő'!$E$4:$E$143))/SUMPRODUCT(OFFSET('140csop_súlyok'!$E$5:$E$144,0,Számolótábla!BI$2-2016),1*(Számolótábla!$B18='Besorolás készítő'!$E$4:$E$143))</f>
        <v>98.696071275225407</v>
      </c>
      <c r="BJ18" s="32">
        <f t="array" aca="1" ref="BJ18" ca="1">SUMPRODUCT('140csop_indexek'!BH$5:BH$144,OFFSET('140csop_súlyok'!$E$5:$E$144,0,Számolótábla!BJ$2-2016),1*(Számolótábla!$B18='Besorolás készítő'!$E$4:$E$143))/SUMPRODUCT(OFFSET('140csop_súlyok'!$E$5:$E$144,0,Számolótábla!BJ$2-2016),1*(Számolótábla!$B18='Besorolás készítő'!$E$4:$E$143))</f>
        <v>101.74212108200945</v>
      </c>
      <c r="BK18" s="32">
        <f t="array" aca="1" ref="BK18" ca="1">SUMPRODUCT('140csop_indexek'!BI$5:BI$144,OFFSET('140csop_súlyok'!$E$5:$E$144,0,Számolótábla!BK$2-2016),1*(Számolótábla!$B18='Besorolás készítő'!$E$4:$E$143))/SUMPRODUCT(OFFSET('140csop_súlyok'!$E$5:$E$144,0,Számolótábla!BK$2-2016),1*(Számolótábla!$B18='Besorolás készítő'!$E$4:$E$143))</f>
        <v>102.19607127522542</v>
      </c>
      <c r="BL18" s="32">
        <f t="array" aca="1" ref="BL18" ca="1">SUMPRODUCT('140csop_indexek'!BJ$5:BJ$144,OFFSET('140csop_súlyok'!$E$5:$E$144,0,Számolótábla!BL$2-2016),1*(Számolótábla!$B18='Besorolás készítő'!$E$4:$E$143))/SUMPRODUCT(OFFSET('140csop_súlyok'!$E$5:$E$144,0,Számolótábla!BL$2-2016),1*(Számolótábla!$B18='Besorolás készítő'!$E$4:$E$143))</f>
        <v>101.56054100472305</v>
      </c>
      <c r="BM18" s="32">
        <f t="array" aca="1" ref="BM18" ca="1">SUMPRODUCT('140csop_indexek'!BK$5:BK$144,OFFSET('140csop_súlyok'!$E$5:$E$144,0,Számolótábla!BM$2-2016),1*(Számolótábla!$B18='Besorolás készítő'!$E$4:$E$143))/SUMPRODUCT(OFFSET('140csop_súlyok'!$E$5:$E$144,0,Számolótábla!BM$2-2016),1*(Számolótábla!$B18='Besorolás készítő'!$E$4:$E$143))</f>
        <v>101.56054100472305</v>
      </c>
      <c r="BN18" s="32">
        <f t="array" aca="1" ref="BN18" ca="1">SUMPRODUCT('140csop_indexek'!BL$5:BL$144,OFFSET('140csop_súlyok'!$E$5:$E$144,0,Számolótábla!BN$2-2016),1*(Számolótábla!$B18='Besorolás készítő'!$E$4:$E$143))/SUMPRODUCT(OFFSET('140csop_súlyok'!$E$5:$E$144,0,Számolótábla!BN$2-2016),1*(Számolótábla!$B18='Besorolás készítő'!$E$4:$E$143))</f>
        <v>100</v>
      </c>
      <c r="BO18" s="32">
        <f t="array" aca="1" ref="BO18" ca="1">SUMPRODUCT('140csop_indexek'!BM$5:BM$144,OFFSET('140csop_súlyok'!$E$5:$E$144,0,Számolótábla!BO$2-2016),1*(Számolótábla!$B18='Besorolás készítő'!$E$4:$E$143))/SUMPRODUCT(OFFSET('140csop_súlyok'!$E$5:$E$144,0,Számolótábla!BO$2-2016),1*(Számolótábla!$B18='Besorolás készítő'!$E$4:$E$143))</f>
        <v>100.27282453637659</v>
      </c>
      <c r="BP18" s="32">
        <f t="array" aca="1" ref="BP18" ca="1">SUMPRODUCT('140csop_indexek'!BN$5:BN$144,OFFSET('140csop_súlyok'!$E$5:$E$144,0,Számolótábla!BP$2-2016),1*(Számolótábla!$B18='Besorolás készítő'!$E$4:$E$143))/SUMPRODUCT(OFFSET('140csop_súlyok'!$E$5:$E$144,0,Számolótábla!BP$2-2016),1*(Számolótábla!$B18='Besorolás készítő'!$E$4:$E$143))</f>
        <v>101.00035663338087</v>
      </c>
      <c r="BQ18" s="32">
        <f t="array" aca="1" ref="BQ18" ca="1">SUMPRODUCT('140csop_indexek'!BO$5:BO$144,OFFSET('140csop_súlyok'!$E$5:$E$144,0,Számolótábla!BQ$2-2016),1*(Számolótábla!$B18='Besorolás készítő'!$E$4:$E$143))/SUMPRODUCT(OFFSET('140csop_súlyok'!$E$5:$E$144,0,Számolótábla!BQ$2-2016),1*(Számolótábla!$B18='Besorolás készítő'!$E$4:$E$143))</f>
        <v>101.00035663338087</v>
      </c>
      <c r="BR18" s="32">
        <f t="array" aca="1" ref="BR18" ca="1">SUMPRODUCT('140csop_indexek'!BP$5:BP$144,OFFSET('140csop_súlyok'!$E$5:$E$144,0,Számolótábla!BR$2-2016),1*(Számolótábla!$B18='Besorolás készítő'!$E$4:$E$143))/SUMPRODUCT(OFFSET('140csop_súlyok'!$E$5:$E$144,0,Számolótábla!BR$2-2016),1*(Számolótábla!$B18='Besorolás készítő'!$E$4:$E$143))</f>
        <v>100.90941512125535</v>
      </c>
      <c r="BS18" s="32">
        <f t="array" aca="1" ref="BS18" ca="1">SUMPRODUCT('140csop_indexek'!BQ$5:BQ$144,OFFSET('140csop_súlyok'!$E$5:$E$144,0,Számolótábla!BS$2-2016),1*(Számolótábla!$B18='Besorolás készítő'!$E$4:$E$143))/SUMPRODUCT(OFFSET('140csop_súlyok'!$E$5:$E$144,0,Számolótábla!BS$2-2016),1*(Számolótábla!$B18='Besorolás készítő'!$E$4:$E$143))</f>
        <v>100.81847360912982</v>
      </c>
    </row>
    <row r="19" spans="1:71" s="32" customFormat="1" x14ac:dyDescent="0.25">
      <c r="A19" s="33">
        <v>16</v>
      </c>
      <c r="B19">
        <f>INDEX('Besorolás készítő'!I:I,MATCH(Számolótábla!$A19,'Besorolás készítő'!$M:$M,0))</f>
        <v>25</v>
      </c>
      <c r="C19" t="str">
        <f>INDEX('Besorolás készítő'!J:J,MATCH(Számolótábla!$A19,'Besorolás készítő'!$M:$M,0))</f>
        <v>Szórakozás, kultúra</v>
      </c>
      <c r="D19" t="str">
        <f>INDEX('Besorolás készítő'!L:L,MATCH(Számolótábla!$A19,'Besorolás készítő'!$M:$M,0))</f>
        <v>Havi</v>
      </c>
      <c r="E19" t="e">
        <f>#REF!*12</f>
        <v>#REF!</v>
      </c>
      <c r="F19" s="32">
        <f t="array" aca="1" ref="F19" ca="1">SUMPRODUCT('140csop_indexek'!D$5:D$144,OFFSET('140csop_súlyok'!$E$5:$E$144,0,Számolótábla!F$2-2016),1*(Számolótábla!$B19='Besorolás készítő'!$E$4:$E$143))/SUMPRODUCT(OFFSET('140csop_súlyok'!$E$5:$E$144,0,Számolótábla!F$2-2016),1*(Számolótábla!$B19='Besorolás készítő'!$E$4:$E$143))</f>
        <v>100.45304182509504</v>
      </c>
      <c r="G19" s="32">
        <f t="array" aca="1" ref="G19" ca="1">SUMPRODUCT('140csop_indexek'!E$5:E$144,OFFSET('140csop_súlyok'!$E$5:$E$144,0,Számolótábla!G$2-2016),1*(Számolótábla!$B19='Besorolás készítő'!$E$4:$E$143))/SUMPRODUCT(OFFSET('140csop_súlyok'!$E$5:$E$144,0,Számolótábla!G$2-2016),1*(Számolótábla!$B19='Besorolás készítő'!$E$4:$E$143))</f>
        <v>101.0648288973384</v>
      </c>
      <c r="H19" s="32">
        <f t="array" aca="1" ref="H19" ca="1">SUMPRODUCT('140csop_indexek'!F$5:F$144,OFFSET('140csop_súlyok'!$E$5:$E$144,0,Számolótábla!H$2-2016),1*(Számolótábla!$B19='Besorolás készítő'!$E$4:$E$143))/SUMPRODUCT(OFFSET('140csop_súlyok'!$E$5:$E$144,0,Számolótábla!H$2-2016),1*(Számolótábla!$B19='Besorolás készítő'!$E$4:$E$143))</f>
        <v>101.3472433460076</v>
      </c>
      <c r="I19" s="32">
        <f t="array" aca="1" ref="I19" ca="1">SUMPRODUCT('140csop_indexek'!G$5:G$144,OFFSET('140csop_súlyok'!$E$5:$E$144,0,Számolótábla!I$2-2016),1*(Számolótábla!$B19='Besorolás készítő'!$E$4:$E$143))/SUMPRODUCT(OFFSET('140csop_súlyok'!$E$5:$E$144,0,Számolótábla!I$2-2016),1*(Számolótábla!$B19='Besorolás készítő'!$E$4:$E$143))</f>
        <v>101.4130228136882</v>
      </c>
      <c r="J19" s="32">
        <f t="array" aca="1" ref="J19" ca="1">SUMPRODUCT('140csop_indexek'!H$5:H$144,OFFSET('140csop_súlyok'!$E$5:$E$144,0,Számolótábla!J$2-2016),1*(Számolótábla!$B19='Besorolás készítő'!$E$4:$E$143))/SUMPRODUCT(OFFSET('140csop_súlyok'!$E$5:$E$144,0,Számolótábla!J$2-2016),1*(Számolótábla!$B19='Besorolás készítő'!$E$4:$E$143))</f>
        <v>101.93963878326996</v>
      </c>
      <c r="K19" s="32">
        <f t="array" aca="1" ref="K19" ca="1">SUMPRODUCT('140csop_indexek'!I$5:I$144,OFFSET('140csop_súlyok'!$E$5:$E$144,0,Számolótábla!K$2-2016),1*(Számolótábla!$B19='Besorolás készítő'!$E$4:$E$143))/SUMPRODUCT(OFFSET('140csop_súlyok'!$E$5:$E$144,0,Számolótábla!K$2-2016),1*(Számolótábla!$B19='Besorolás készítő'!$E$4:$E$143))</f>
        <v>101.86606463878326</v>
      </c>
      <c r="L19" s="32">
        <f t="array" aca="1" ref="L19" ca="1">SUMPRODUCT('140csop_indexek'!J$5:J$144,OFFSET('140csop_súlyok'!$E$5:$E$144,0,Számolótábla!L$2-2016),1*(Számolótábla!$B19='Besorolás készítő'!$E$4:$E$143))/SUMPRODUCT(OFFSET('140csop_súlyok'!$E$5:$E$144,0,Számolótábla!L$2-2016),1*(Számolótábla!$B19='Besorolás készítő'!$E$4:$E$143))</f>
        <v>102.03279467680609</v>
      </c>
      <c r="M19" s="32">
        <f t="array" aca="1" ref="M19" ca="1">SUMPRODUCT('140csop_indexek'!K$5:K$144,OFFSET('140csop_súlyok'!$E$5:$E$144,0,Számolótábla!M$2-2016),1*(Számolótábla!$B19='Besorolás készítő'!$E$4:$E$143))/SUMPRODUCT(OFFSET('140csop_súlyok'!$E$5:$E$144,0,Számolótábla!M$2-2016),1*(Számolótábla!$B19='Besorolás készítő'!$E$4:$E$143))</f>
        <v>102.38583650190114</v>
      </c>
      <c r="N19" s="32">
        <f t="array" aca="1" ref="N19" ca="1">SUMPRODUCT('140csop_indexek'!L$5:L$144,OFFSET('140csop_súlyok'!$E$5:$E$144,0,Számolótábla!N$2-2016),1*(Számolótábla!$B19='Besorolás készítő'!$E$4:$E$143))/SUMPRODUCT(OFFSET('140csop_súlyok'!$E$5:$E$144,0,Számolótábla!N$2-2016),1*(Számolótábla!$B19='Besorolás készítő'!$E$4:$E$143))</f>
        <v>102.38583650190114</v>
      </c>
      <c r="O19" s="32">
        <f t="array" aca="1" ref="O19" ca="1">SUMPRODUCT('140csop_indexek'!M$5:M$144,OFFSET('140csop_súlyok'!$E$5:$E$144,0,Számolótábla!O$2-2016),1*(Számolótábla!$B19='Besorolás készítő'!$E$4:$E$143))/SUMPRODUCT(OFFSET('140csop_súlyok'!$E$5:$E$144,0,Számolótábla!O$2-2016),1*(Számolótábla!$B19='Besorolás készítő'!$E$4:$E$143))</f>
        <v>102.76349809885932</v>
      </c>
      <c r="P19" s="32">
        <f t="array" aca="1" ref="P19" ca="1">SUMPRODUCT('140csop_indexek'!N$5:N$144,OFFSET('140csop_súlyok'!$E$5:$E$144,0,Számolótábla!P$2-2016),1*(Számolótábla!$B19='Besorolás készítő'!$E$4:$E$143))/SUMPRODUCT(OFFSET('140csop_súlyok'!$E$5:$E$144,0,Számolótábla!P$2-2016),1*(Számolótábla!$B19='Besorolás készítő'!$E$4:$E$143))</f>
        <v>102.76349809885932</v>
      </c>
      <c r="Q19" s="32">
        <f t="array" aca="1" ref="Q19" ca="1">SUMPRODUCT('140csop_indexek'!O$5:O$144,OFFSET('140csop_súlyok'!$E$5:$E$144,0,Számolótábla!Q$2-2016),1*(Számolótábla!$B19='Besorolás készítő'!$E$4:$E$143))/SUMPRODUCT(OFFSET('140csop_súlyok'!$E$5:$E$144,0,Számolótábla!Q$2-2016),1*(Számolótábla!$B19='Besorolás készítő'!$E$4:$E$143))</f>
        <v>102.94001901140685</v>
      </c>
      <c r="R19" s="32">
        <f t="array" aca="1" ref="R19" ca="1">SUMPRODUCT('140csop_indexek'!P$5:P$144,OFFSET('140csop_súlyok'!$E$5:$E$144,0,Számolótábla!R$2-2016),1*(Számolótábla!$B19='Besorolás készítő'!$E$4:$E$143))/SUMPRODUCT(OFFSET('140csop_súlyok'!$E$5:$E$144,0,Számolótábla!R$2-2016),1*(Számolótábla!$B19='Besorolás készítő'!$E$4:$E$143))</f>
        <v>100.47310061601644</v>
      </c>
      <c r="S19" s="32">
        <f t="array" aca="1" ref="S19" ca="1">SUMPRODUCT('140csop_indexek'!Q$5:Q$144,OFFSET('140csop_súlyok'!$E$5:$E$144,0,Számolótábla!S$2-2016),1*(Számolótábla!$B19='Besorolás készítő'!$E$4:$E$143))/SUMPRODUCT(OFFSET('140csop_súlyok'!$E$5:$E$144,0,Számolótábla!S$2-2016),1*(Számolótábla!$B19='Besorolás készítő'!$E$4:$E$143))</f>
        <v>100.82628336755647</v>
      </c>
      <c r="T19" s="32">
        <f t="array" aca="1" ref="T19" ca="1">SUMPRODUCT('140csop_indexek'!R$5:R$144,OFFSET('140csop_súlyok'!$E$5:$E$144,0,Számolótábla!T$2-2016),1*(Számolótábla!$B19='Besorolás készítő'!$E$4:$E$143))/SUMPRODUCT(OFFSET('140csop_súlyok'!$E$5:$E$144,0,Számolótábla!T$2-2016),1*(Számolótábla!$B19='Besorolás készítő'!$E$4:$E$143))</f>
        <v>100.90677618069815</v>
      </c>
      <c r="U19" s="32">
        <f t="array" aca="1" ref="U19" ca="1">SUMPRODUCT('140csop_indexek'!S$5:S$144,OFFSET('140csop_súlyok'!$E$5:$E$144,0,Számolótábla!U$2-2016),1*(Számolótábla!$B19='Besorolás készítő'!$E$4:$E$143))/SUMPRODUCT(OFFSET('140csop_súlyok'!$E$5:$E$144,0,Számolótábla!U$2-2016),1*(Számolótábla!$B19='Besorolás készítő'!$E$4:$E$143))</f>
        <v>101.10677618069816</v>
      </c>
      <c r="V19" s="32">
        <f t="array" aca="1" ref="V19" ca="1">SUMPRODUCT('140csop_indexek'!T$5:T$144,OFFSET('140csop_súlyok'!$E$5:$E$144,0,Számolótábla!V$2-2016),1*(Számolótábla!$B19='Besorolás készítő'!$E$4:$E$143))/SUMPRODUCT(OFFSET('140csop_súlyok'!$E$5:$E$144,0,Számolótábla!V$2-2016),1*(Számolótábla!$B19='Besorolás készítő'!$E$4:$E$143))</f>
        <v>101.329363449692</v>
      </c>
      <c r="W19" s="32">
        <f t="array" aca="1" ref="W19" ca="1">SUMPRODUCT('140csop_indexek'!U$5:U$144,OFFSET('140csop_súlyok'!$E$5:$E$144,0,Számolótábla!W$2-2016),1*(Számolótábla!$B19='Besorolás készítő'!$E$4:$E$143))/SUMPRODUCT(OFFSET('140csop_súlyok'!$E$5:$E$144,0,Számolótábla!W$2-2016),1*(Számolótábla!$B19='Besorolás készítő'!$E$4:$E$143))</f>
        <v>102.12402464065708</v>
      </c>
      <c r="X19" s="32">
        <f t="array" aca="1" ref="X19" ca="1">SUMPRODUCT('140csop_indexek'!V$5:V$144,OFFSET('140csop_súlyok'!$E$5:$E$144,0,Számolótábla!X$2-2016),1*(Számolótábla!$B19='Besorolás készítő'!$E$4:$E$143))/SUMPRODUCT(OFFSET('140csop_súlyok'!$E$5:$E$144,0,Számolótábla!X$2-2016),1*(Számolótábla!$B19='Besorolás készítő'!$E$4:$E$143))</f>
        <v>103.00657084188914</v>
      </c>
      <c r="Y19" s="32">
        <f t="array" aca="1" ref="Y19" ca="1">SUMPRODUCT('140csop_indexek'!W$5:W$144,OFFSET('140csop_súlyok'!$E$5:$E$144,0,Számolótábla!Y$2-2016),1*(Számolótábla!$B19='Besorolás készítő'!$E$4:$E$143))/SUMPRODUCT(OFFSET('140csop_súlyok'!$E$5:$E$144,0,Számolótábla!Y$2-2016),1*(Számolótábla!$B19='Besorolás készítő'!$E$4:$E$143))</f>
        <v>103.40390143737169</v>
      </c>
      <c r="Z19" s="32">
        <f t="array" aca="1" ref="Z19" ca="1">SUMPRODUCT('140csop_indexek'!X$5:X$144,OFFSET('140csop_súlyok'!$E$5:$E$144,0,Számolótábla!Z$2-2016),1*(Számolótábla!$B19='Besorolás készítő'!$E$4:$E$143))/SUMPRODUCT(OFFSET('140csop_súlyok'!$E$5:$E$144,0,Számolótábla!Z$2-2016),1*(Számolótábla!$B19='Besorolás készítő'!$E$4:$E$143))</f>
        <v>103.08603696098564</v>
      </c>
      <c r="AA19" s="32">
        <f t="array" aca="1" ref="AA19" ca="1">SUMPRODUCT('140csop_indexek'!Y$5:Y$144,OFFSET('140csop_súlyok'!$E$5:$E$144,0,Számolótábla!AA$2-2016),1*(Számolótábla!$B19='Besorolás készítő'!$E$4:$E$143))/SUMPRODUCT(OFFSET('140csop_súlyok'!$E$5:$E$144,0,Számolótábla!AA$2-2016),1*(Számolótábla!$B19='Besorolás készítő'!$E$4:$E$143))</f>
        <v>103.41314168377824</v>
      </c>
      <c r="AB19" s="32">
        <f t="array" aca="1" ref="AB19" ca="1">SUMPRODUCT('140csop_indexek'!Z$5:Z$144,OFFSET('140csop_súlyok'!$E$5:$E$144,0,Számolótábla!AB$2-2016),1*(Számolótábla!$B19='Besorolás készítő'!$E$4:$E$143))/SUMPRODUCT(OFFSET('140csop_súlyok'!$E$5:$E$144,0,Számolótábla!AB$2-2016),1*(Számolótábla!$B19='Besorolás készítő'!$E$4:$E$143))</f>
        <v>103.42156057494867</v>
      </c>
      <c r="AC19" s="32">
        <f t="array" aca="1" ref="AC19" ca="1">SUMPRODUCT('140csop_indexek'!AA$5:AA$144,OFFSET('140csop_súlyok'!$E$5:$E$144,0,Számolótábla!AC$2-2016),1*(Számolótábla!$B19='Besorolás készítő'!$E$4:$E$143))/SUMPRODUCT(OFFSET('140csop_súlyok'!$E$5:$E$144,0,Számolótábla!AC$2-2016),1*(Számolótábla!$B19='Besorolás készítő'!$E$4:$E$143))</f>
        <v>103.21581108829569</v>
      </c>
      <c r="AD19" s="32">
        <f t="array" aca="1" ref="AD19" ca="1">SUMPRODUCT('140csop_indexek'!AB$5:AB$144,OFFSET('140csop_súlyok'!$E$5:$E$144,0,Számolótábla!AD$2-2016),1*(Számolótábla!$B19='Besorolás készítő'!$E$4:$E$143))/SUMPRODUCT(OFFSET('140csop_súlyok'!$E$5:$E$144,0,Számolótábla!AD$2-2016),1*(Számolótábla!$B19='Besorolás készítő'!$E$4:$E$143))</f>
        <v>100.33784556720687</v>
      </c>
      <c r="AE19" s="32">
        <f t="array" aca="1" ref="AE19" ca="1">SUMPRODUCT('140csop_indexek'!AC$5:AC$144,OFFSET('140csop_súlyok'!$E$5:$E$144,0,Számolótábla!AE$2-2016),1*(Számolótábla!$B19='Besorolás készítő'!$E$4:$E$143))/SUMPRODUCT(OFFSET('140csop_súlyok'!$E$5:$E$144,0,Számolótábla!AE$2-2016),1*(Számolótábla!$B19='Besorolás készítő'!$E$4:$E$143))</f>
        <v>100.35185891325072</v>
      </c>
      <c r="AF19" s="32">
        <f t="array" aca="1" ref="AF19" ca="1">SUMPRODUCT('140csop_indexek'!AD$5:AD$144,OFFSET('140csop_súlyok'!$E$5:$E$144,0,Számolótábla!AF$2-2016),1*(Számolótábla!$B19='Besorolás készítő'!$E$4:$E$143))/SUMPRODUCT(OFFSET('140csop_súlyok'!$E$5:$E$144,0,Számolótábla!AF$2-2016),1*(Számolótábla!$B19='Besorolás készítő'!$E$4:$E$143))</f>
        <v>100.62135367016205</v>
      </c>
      <c r="AG19" s="32">
        <f t="array" aca="1" ref="AG19" ca="1">SUMPRODUCT('140csop_indexek'!AE$5:AE$144,OFFSET('140csop_súlyok'!$E$5:$E$144,0,Számolótábla!AG$2-2016),1*(Számolótábla!$B19='Besorolás készítő'!$E$4:$E$143))/SUMPRODUCT(OFFSET('140csop_súlyok'!$E$5:$E$144,0,Számolótábla!AG$2-2016),1*(Számolótábla!$B19='Besorolás készítő'!$E$4:$E$143))</f>
        <v>100.82020972354624</v>
      </c>
      <c r="AH19" s="32">
        <f t="array" aca="1" ref="AH19" ca="1">SUMPRODUCT('140csop_indexek'!AF$5:AF$144,OFFSET('140csop_súlyok'!$E$5:$E$144,0,Számolótábla!AH$2-2016),1*(Számolótábla!$B19='Besorolás készítő'!$E$4:$E$143))/SUMPRODUCT(OFFSET('140csop_súlyok'!$E$5:$E$144,0,Számolótábla!AH$2-2016),1*(Számolótábla!$B19='Besorolás készítő'!$E$4:$E$143))</f>
        <v>101.17559580552908</v>
      </c>
      <c r="AI19" s="32">
        <f t="array" aca="1" ref="AI19" ca="1">SUMPRODUCT('140csop_indexek'!AG$5:AG$144,OFFSET('140csop_súlyok'!$E$5:$E$144,0,Számolótábla!AI$2-2016),1*(Számolótábla!$B19='Besorolás készítő'!$E$4:$E$143))/SUMPRODUCT(OFFSET('140csop_súlyok'!$E$5:$E$144,0,Számolótábla!AI$2-2016),1*(Számolótábla!$B19='Besorolás készítő'!$E$4:$E$143))</f>
        <v>101.76882745471879</v>
      </c>
      <c r="AJ19" s="32">
        <f t="array" aca="1" ref="AJ19" ca="1">SUMPRODUCT('140csop_indexek'!AH$5:AH$144,OFFSET('140csop_súlyok'!$E$5:$E$144,0,Számolótábla!AJ$2-2016),1*(Számolótábla!$B19='Besorolás készítő'!$E$4:$E$143))/SUMPRODUCT(OFFSET('140csop_súlyok'!$E$5:$E$144,0,Számolótábla!AJ$2-2016),1*(Számolótábla!$B19='Besorolás készítő'!$E$4:$E$143))</f>
        <v>103.12478551000953</v>
      </c>
      <c r="AK19" s="32">
        <f t="array" aca="1" ref="AK19" ca="1">SUMPRODUCT('140csop_indexek'!AI$5:AI$144,OFFSET('140csop_súlyok'!$E$5:$E$144,0,Számolótábla!AK$2-2016),1*(Számolótábla!$B19='Besorolás készítő'!$E$4:$E$143))/SUMPRODUCT(OFFSET('140csop_súlyok'!$E$5:$E$144,0,Számolótábla!AK$2-2016),1*(Számolótábla!$B19='Besorolás készítő'!$E$4:$E$143))</f>
        <v>102.73632030505244</v>
      </c>
      <c r="AL19" s="32">
        <f t="array" aca="1" ref="AL19" ca="1">SUMPRODUCT('140csop_indexek'!AJ$5:AJ$144,OFFSET('140csop_súlyok'!$E$5:$E$144,0,Számolótábla!AL$2-2016),1*(Számolótábla!$B19='Besorolás készítő'!$E$4:$E$143))/SUMPRODUCT(OFFSET('140csop_súlyok'!$E$5:$E$144,0,Számolótábla!AL$2-2016),1*(Számolótábla!$B19='Besorolás készítő'!$E$4:$E$143))</f>
        <v>102.5668255481411</v>
      </c>
      <c r="AM19" s="32">
        <f t="array" aca="1" ref="AM19" ca="1">SUMPRODUCT('140csop_indexek'!AK$5:AK$144,OFFSET('140csop_súlyok'!$E$5:$E$144,0,Számolótábla!AM$2-2016),1*(Számolótábla!$B19='Besorolás készítő'!$E$4:$E$143))/SUMPRODUCT(OFFSET('140csop_súlyok'!$E$5:$E$144,0,Számolótábla!AM$2-2016),1*(Számolótábla!$B19='Besorolás készítő'!$E$4:$E$143))</f>
        <v>102.72802669208771</v>
      </c>
      <c r="AN19" s="32">
        <f t="array" aca="1" ref="AN19" ca="1">SUMPRODUCT('140csop_indexek'!AL$5:AL$144,OFFSET('140csop_súlyok'!$E$5:$E$144,0,Számolótábla!AN$2-2016),1*(Számolótábla!$B19='Besorolás készítő'!$E$4:$E$143))/SUMPRODUCT(OFFSET('140csop_súlyok'!$E$5:$E$144,0,Számolótábla!AN$2-2016),1*(Számolótábla!$B19='Besorolás készítő'!$E$4:$E$143))</f>
        <v>102.65853193517637</v>
      </c>
      <c r="AO19" s="32">
        <f t="array" aca="1" ref="AO19" ca="1">SUMPRODUCT('140csop_indexek'!AM$5:AM$144,OFFSET('140csop_súlyok'!$E$5:$E$144,0,Számolótábla!AO$2-2016),1*(Számolótábla!$B19='Besorolás készítő'!$E$4:$E$143))/SUMPRODUCT(OFFSET('140csop_súlyok'!$E$5:$E$144,0,Számolótábla!AO$2-2016),1*(Számolótábla!$B19='Besorolás készítő'!$E$4:$E$143))</f>
        <v>102.4972354623451</v>
      </c>
      <c r="AP19" s="32">
        <f t="array" aca="1" ref="AP19" ca="1">SUMPRODUCT('140csop_indexek'!AN$5:AN$144,OFFSET('140csop_súlyok'!$E$5:$E$144,0,Számolótábla!AP$2-2016),1*(Számolótábla!$B19='Besorolás készítő'!$E$4:$E$143))/SUMPRODUCT(OFFSET('140csop_súlyok'!$E$5:$E$144,0,Számolótábla!AP$2-2016),1*(Számolótábla!$B19='Besorolás készítő'!$E$4:$E$143))</f>
        <v>101.27484162895928</v>
      </c>
      <c r="AQ19" s="32">
        <f t="array" aca="1" ref="AQ19" ca="1">SUMPRODUCT('140csop_indexek'!AO$5:AO$144,OFFSET('140csop_súlyok'!$E$5:$E$144,0,Számolótábla!AQ$2-2016),1*(Számolótábla!$B19='Besorolás készítő'!$E$4:$E$143))/SUMPRODUCT(OFFSET('140csop_súlyok'!$E$5:$E$144,0,Számolótábla!AQ$2-2016),1*(Számolótábla!$B19='Besorolás készítő'!$E$4:$E$143))</f>
        <v>101.77873303167422</v>
      </c>
      <c r="AR19" s="32">
        <f t="array" aca="1" ref="AR19" ca="1">SUMPRODUCT('140csop_indexek'!AP$5:AP$144,OFFSET('140csop_súlyok'!$E$5:$E$144,0,Számolótábla!AR$2-2016),1*(Számolótábla!$B19='Besorolás készítő'!$E$4:$E$143))/SUMPRODUCT(OFFSET('140csop_súlyok'!$E$5:$E$144,0,Számolótábla!AR$2-2016),1*(Számolótábla!$B19='Besorolás készítő'!$E$4:$E$143))</f>
        <v>101.91049773755655</v>
      </c>
      <c r="AS19" s="32">
        <f t="array" aca="1" ref="AS19" ca="1">SUMPRODUCT('140csop_indexek'!AQ$5:AQ$144,OFFSET('140csop_súlyok'!$E$5:$E$144,0,Számolótábla!AS$2-2016),1*(Számolótábla!$B19='Besorolás készítő'!$E$4:$E$143))/SUMPRODUCT(OFFSET('140csop_súlyok'!$E$5:$E$144,0,Számolótábla!AS$2-2016),1*(Számolótábla!$B19='Besorolás készítő'!$E$4:$E$143))</f>
        <v>102.16787330316741</v>
      </c>
      <c r="AT19" s="32">
        <f t="array" aca="1" ref="AT19" ca="1">SUMPRODUCT('140csop_indexek'!AR$5:AR$144,OFFSET('140csop_súlyok'!$E$5:$E$144,0,Számolótábla!AT$2-2016),1*(Számolótábla!$B19='Besorolás készítő'!$E$4:$E$143))/SUMPRODUCT(OFFSET('140csop_súlyok'!$E$5:$E$144,0,Számolótábla!AT$2-2016),1*(Számolótábla!$B19='Besorolás készítő'!$E$4:$E$143))</f>
        <v>102.94</v>
      </c>
      <c r="AU19" s="32">
        <f t="array" aca="1" ref="AU19" ca="1">SUMPRODUCT('140csop_indexek'!AS$5:AS$144,OFFSET('140csop_súlyok'!$E$5:$E$144,0,Számolótábla!AU$2-2016),1*(Számolótábla!$B19='Besorolás készítő'!$E$4:$E$143))/SUMPRODUCT(OFFSET('140csop_súlyok'!$E$5:$E$144,0,Számolótábla!AU$2-2016),1*(Számolótábla!$B19='Besorolás készítő'!$E$4:$E$143))</f>
        <v>103.53891402714932</v>
      </c>
      <c r="AV19" s="32">
        <f t="array" aca="1" ref="AV19" ca="1">SUMPRODUCT('140csop_indexek'!AT$5:AT$144,OFFSET('140csop_súlyok'!$E$5:$E$144,0,Számolótábla!AV$2-2016),1*(Számolótábla!$B19='Besorolás készítő'!$E$4:$E$143))/SUMPRODUCT(OFFSET('140csop_súlyok'!$E$5:$E$144,0,Számolótábla!AV$2-2016),1*(Számolótábla!$B19='Besorolás készítő'!$E$4:$E$143))</f>
        <v>104.22524886877828</v>
      </c>
      <c r="AW19" s="32">
        <f t="array" aca="1" ref="AW19" ca="1">SUMPRODUCT('140csop_indexek'!AU$5:AU$144,OFFSET('140csop_súlyok'!$E$5:$E$144,0,Számolótábla!AW$2-2016),1*(Számolótábla!$B19='Besorolás készítő'!$E$4:$E$143))/SUMPRODUCT(OFFSET('140csop_súlyok'!$E$5:$E$144,0,Számolótábla!AW$2-2016),1*(Számolótábla!$B19='Besorolás készítő'!$E$4:$E$143))</f>
        <v>104.56841628959276</v>
      </c>
      <c r="AX19" s="32">
        <f t="array" aca="1" ref="AX19" ca="1">SUMPRODUCT('140csop_indexek'!AV$5:AV$144,OFFSET('140csop_súlyok'!$E$5:$E$144,0,Számolótábla!AX$2-2016),1*(Számolótábla!$B19='Besorolás készítő'!$E$4:$E$143))/SUMPRODUCT(OFFSET('140csop_súlyok'!$E$5:$E$144,0,Számolótábla!AX$2-2016),1*(Számolótábla!$B19='Besorolás készítő'!$E$4:$E$143))</f>
        <v>104.23149321266968</v>
      </c>
      <c r="AY19" s="32">
        <f t="array" aca="1" ref="AY19" ca="1">SUMPRODUCT('140csop_indexek'!AW$5:AW$144,OFFSET('140csop_súlyok'!$E$5:$E$144,0,Számolótábla!AY$2-2016),1*(Számolótábla!$B19='Besorolás készítő'!$E$4:$E$143))/SUMPRODUCT(OFFSET('140csop_súlyok'!$E$5:$E$144,0,Számolótábla!AY$2-2016),1*(Számolótábla!$B19='Besorolás készítő'!$E$4:$E$143))</f>
        <v>104.47402714932126</v>
      </c>
      <c r="AZ19" s="32">
        <f t="array" aca="1" ref="AZ19" ca="1">SUMPRODUCT('140csop_indexek'!AX$5:AX$144,OFFSET('140csop_súlyok'!$E$5:$E$144,0,Számolótábla!AZ$2-2016),1*(Számolótábla!$B19='Besorolás készítő'!$E$4:$E$143))/SUMPRODUCT(OFFSET('140csop_súlyok'!$E$5:$E$144,0,Számolótábla!AZ$2-2016),1*(Számolótábla!$B19='Besorolás készítő'!$E$4:$E$143))</f>
        <v>104.04678733031675</v>
      </c>
      <c r="BA19" s="32">
        <f t="array" aca="1" ref="BA19" ca="1">SUMPRODUCT('140csop_indexek'!AY$5:AY$144,OFFSET('140csop_súlyok'!$E$5:$E$144,0,Számolótábla!BA$2-2016),1*(Számolótábla!$B19='Besorolás készítő'!$E$4:$E$143))/SUMPRODUCT(OFFSET('140csop_súlyok'!$E$5:$E$144,0,Számolótábla!BA$2-2016),1*(Számolótábla!$B19='Besorolás készítő'!$E$4:$E$143))</f>
        <v>103.80533936651584</v>
      </c>
      <c r="BB19" s="32">
        <f t="array" aca="1" ref="BB19" ca="1">SUMPRODUCT('140csop_indexek'!AZ$5:AZ$144,OFFSET('140csop_súlyok'!$E$5:$E$144,0,Számolótábla!BB$2-2016),1*(Számolótábla!$B19='Besorolás készítő'!$E$4:$E$143))/SUMPRODUCT(OFFSET('140csop_súlyok'!$E$5:$E$144,0,Számolótábla!BB$2-2016),1*(Számolótábla!$B19='Besorolás készítő'!$E$4:$E$143))</f>
        <v>101.52929824561404</v>
      </c>
      <c r="BC19" s="32">
        <f t="array" aca="1" ref="BC19" ca="1">SUMPRODUCT('140csop_indexek'!BA$5:BA$144,OFFSET('140csop_súlyok'!$E$5:$E$144,0,Számolótábla!BC$2-2016),1*(Számolótábla!$B19='Besorolás készítő'!$E$4:$E$143))/SUMPRODUCT(OFFSET('140csop_súlyok'!$E$5:$E$144,0,Számolótábla!BC$2-2016),1*(Számolótábla!$B19='Besorolás készítő'!$E$4:$E$143))</f>
        <v>101.90017543859651</v>
      </c>
      <c r="BD19" s="32">
        <f t="array" aca="1" ref="BD19" ca="1">SUMPRODUCT('140csop_indexek'!BB$5:BB$144,OFFSET('140csop_súlyok'!$E$5:$E$144,0,Számolótábla!BD$2-2016),1*(Számolótábla!$B19='Besorolás készítő'!$E$4:$E$143))/SUMPRODUCT(OFFSET('140csop_súlyok'!$E$5:$E$144,0,Számolótábla!BD$2-2016),1*(Számolótábla!$B19='Besorolás készítő'!$E$4:$E$143))</f>
        <v>101.8421052631579</v>
      </c>
      <c r="BE19" s="32">
        <f t="array" aca="1" ref="BE19" ca="1">SUMPRODUCT('140csop_indexek'!BC$5:BC$144,OFFSET('140csop_súlyok'!$E$5:$E$144,0,Számolótábla!BE$2-2016),1*(Számolótábla!$B19='Besorolás készítő'!$E$4:$E$143))/SUMPRODUCT(OFFSET('140csop_súlyok'!$E$5:$E$144,0,Számolótábla!BE$2-2016),1*(Számolótábla!$B19='Besorolás készítő'!$E$4:$E$143))</f>
        <v>102.19368421052633</v>
      </c>
      <c r="BF19" s="32">
        <f t="array" aca="1" ref="BF19" ca="1">SUMPRODUCT('140csop_indexek'!BD$5:BD$144,OFFSET('140csop_súlyok'!$E$5:$E$144,0,Számolótábla!BF$2-2016),1*(Számolótábla!$B19='Besorolás készítő'!$E$4:$E$143))/SUMPRODUCT(OFFSET('140csop_súlyok'!$E$5:$E$144,0,Számolótábla!BF$2-2016),1*(Számolótábla!$B19='Besorolás készítő'!$E$4:$E$143))</f>
        <v>102.54526315789475</v>
      </c>
      <c r="BG19" s="32">
        <f t="array" aca="1" ref="BG19" ca="1">SUMPRODUCT('140csop_indexek'!BE$5:BE$144,OFFSET('140csop_súlyok'!$E$5:$E$144,0,Számolótábla!BG$2-2016),1*(Számolótábla!$B19='Besorolás készítő'!$E$4:$E$143))/SUMPRODUCT(OFFSET('140csop_súlyok'!$E$5:$E$144,0,Számolótábla!BG$2-2016),1*(Számolótábla!$B19='Besorolás készítő'!$E$4:$E$143))</f>
        <v>104.18192982456141</v>
      </c>
      <c r="BH19" s="32">
        <f t="array" aca="1" ref="BH19" ca="1">SUMPRODUCT('140csop_indexek'!BF$5:BF$144,OFFSET('140csop_súlyok'!$E$5:$E$144,0,Számolótábla!BH$2-2016),1*(Számolótábla!$B19='Besorolás készítő'!$E$4:$E$143))/SUMPRODUCT(OFFSET('140csop_súlyok'!$E$5:$E$144,0,Számolótábla!BH$2-2016),1*(Számolótábla!$B19='Besorolás készítő'!$E$4:$E$143))</f>
        <v>105.04333333333334</v>
      </c>
      <c r="BI19" s="32">
        <f t="array" aca="1" ref="BI19" ca="1">SUMPRODUCT('140csop_indexek'!BG$5:BG$144,OFFSET('140csop_súlyok'!$E$5:$E$144,0,Számolótábla!BI$2-2016),1*(Számolótábla!$B19='Besorolás készítő'!$E$4:$E$143))/SUMPRODUCT(OFFSET('140csop_súlyok'!$E$5:$E$144,0,Számolótábla!BI$2-2016),1*(Számolótábla!$B19='Besorolás készítő'!$E$4:$E$143))</f>
        <v>105.38789473684211</v>
      </c>
      <c r="BJ19" s="32">
        <f t="array" aca="1" ref="BJ19" ca="1">SUMPRODUCT('140csop_indexek'!BH$5:BH$144,OFFSET('140csop_súlyok'!$E$5:$E$144,0,Számolótábla!BJ$2-2016),1*(Számolótábla!$B19='Besorolás készítő'!$E$4:$E$143))/SUMPRODUCT(OFFSET('140csop_súlyok'!$E$5:$E$144,0,Számolótábla!BJ$2-2016),1*(Számolótábla!$B19='Besorolás készítő'!$E$4:$E$143))</f>
        <v>104.61947368421053</v>
      </c>
      <c r="BK19" s="32">
        <f t="array" aca="1" ref="BK19" ca="1">SUMPRODUCT('140csop_indexek'!BI$5:BI$144,OFFSET('140csop_súlyok'!$E$5:$E$144,0,Számolótábla!BK$2-2016),1*(Számolótábla!$B19='Besorolás készítő'!$E$4:$E$143))/SUMPRODUCT(OFFSET('140csop_súlyok'!$E$5:$E$144,0,Számolótábla!BK$2-2016),1*(Számolótábla!$B19='Besorolás készítő'!$E$4:$E$143))</f>
        <v>104.10192982456141</v>
      </c>
      <c r="BL19" s="32">
        <f t="array" aca="1" ref="BL19" ca="1">SUMPRODUCT('140csop_indexek'!BJ$5:BJ$144,OFFSET('140csop_súlyok'!$E$5:$E$144,0,Számolótábla!BL$2-2016),1*(Számolótábla!$B19='Besorolás készítő'!$E$4:$E$143))/SUMPRODUCT(OFFSET('140csop_súlyok'!$E$5:$E$144,0,Számolótábla!BL$2-2016),1*(Számolótábla!$B19='Besorolás készítő'!$E$4:$E$143))</f>
        <v>104.35842105263157</v>
      </c>
      <c r="BM19" s="32">
        <f t="array" aca="1" ref="BM19" ca="1">SUMPRODUCT('140csop_indexek'!BK$5:BK$144,OFFSET('140csop_súlyok'!$E$5:$E$144,0,Számolótábla!BM$2-2016),1*(Számolótábla!$B19='Besorolás készítő'!$E$4:$E$143))/SUMPRODUCT(OFFSET('140csop_súlyok'!$E$5:$E$144,0,Számolótábla!BM$2-2016),1*(Számolótábla!$B19='Besorolás készítő'!$E$4:$E$143))</f>
        <v>104.37947368421052</v>
      </c>
      <c r="BN19" s="32">
        <f t="array" aca="1" ref="BN19" ca="1">SUMPRODUCT('140csop_indexek'!BL$5:BL$144,OFFSET('140csop_súlyok'!$E$5:$E$144,0,Számolótábla!BN$2-2016),1*(Számolótábla!$B19='Besorolás készítő'!$E$4:$E$143))/SUMPRODUCT(OFFSET('140csop_súlyok'!$E$5:$E$144,0,Számolótábla!BN$2-2016),1*(Számolótábla!$B19='Besorolás készítő'!$E$4:$E$143))</f>
        <v>101.99261511728932</v>
      </c>
      <c r="BO19" s="32">
        <f t="array" aca="1" ref="BO19" ca="1">SUMPRODUCT('140csop_indexek'!BM$5:BM$144,OFFSET('140csop_súlyok'!$E$5:$E$144,0,Számolótábla!BO$2-2016),1*(Számolótábla!$B19='Besorolás készítő'!$E$4:$E$143))/SUMPRODUCT(OFFSET('140csop_súlyok'!$E$5:$E$144,0,Számolótábla!BO$2-2016),1*(Számolótábla!$B19='Besorolás készítő'!$E$4:$E$143))</f>
        <v>102.21190269331018</v>
      </c>
      <c r="BP19" s="32">
        <f t="array" aca="1" ref="BP19" ca="1">SUMPRODUCT('140csop_indexek'!BN$5:BN$144,OFFSET('140csop_súlyok'!$E$5:$E$144,0,Számolótábla!BP$2-2016),1*(Számolótábla!$B19='Besorolás készítő'!$E$4:$E$143))/SUMPRODUCT(OFFSET('140csop_súlyok'!$E$5:$E$144,0,Számolótábla!BP$2-2016),1*(Számolótábla!$B19='Besorolás készítő'!$E$4:$E$143))</f>
        <v>102.29843614248479</v>
      </c>
      <c r="BQ19" s="32">
        <f t="array" aca="1" ref="BQ19" ca="1">SUMPRODUCT('140csop_indexek'!BO$5:BO$144,OFFSET('140csop_súlyok'!$E$5:$E$144,0,Számolótábla!BQ$2-2016),1*(Számolótábla!$B19='Besorolás készítő'!$E$4:$E$143))/SUMPRODUCT(OFFSET('140csop_súlyok'!$E$5:$E$144,0,Számolótábla!BQ$2-2016),1*(Számolótábla!$B19='Besorolás készítő'!$E$4:$E$143))</f>
        <v>102.38496959165943</v>
      </c>
      <c r="BR19" s="32">
        <f t="array" aca="1" ref="BR19" ca="1">SUMPRODUCT('140csop_indexek'!BP$5:BP$144,OFFSET('140csop_súlyok'!$E$5:$E$144,0,Számolótábla!BR$2-2016),1*(Számolótábla!$B19='Besorolás készítő'!$E$4:$E$143))/SUMPRODUCT(OFFSET('140csop_súlyok'!$E$5:$E$144,0,Számolótábla!BR$2-2016),1*(Számolótábla!$B19='Besorolás készítő'!$E$4:$E$143))</f>
        <v>102.38496959165943</v>
      </c>
      <c r="BS19" s="32">
        <f t="array" aca="1" ref="BS19" ca="1">SUMPRODUCT('140csop_indexek'!BQ$5:BQ$144,OFFSET('140csop_súlyok'!$E$5:$E$144,0,Számolótábla!BS$2-2016),1*(Számolótábla!$B19='Besorolás készítő'!$E$4:$E$143))/SUMPRODUCT(OFFSET('140csop_súlyok'!$E$5:$E$144,0,Számolótábla!BS$2-2016),1*(Számolótábla!$B19='Besorolás készítő'!$E$4:$E$143))</f>
        <v>99.788966116420511</v>
      </c>
    </row>
    <row r="20" spans="1:71" s="32" customFormat="1" x14ac:dyDescent="0.25">
      <c r="A20" s="33">
        <v>17</v>
      </c>
      <c r="B20">
        <f>INDEX('Besorolás készítő'!I:I,MATCH(Számolótábla!$A20,'Besorolás készítő'!$M:$M,0))</f>
        <v>4</v>
      </c>
      <c r="C20" t="str">
        <f>INDEX('Besorolás készítő'!J:J,MATCH(Számolótábla!$A20,'Besorolás készítő'!$M:$M,0))</f>
        <v>Házon kívüli étkezés (pl.: vendéglátóhely, munkahely, iskola, stb.)</v>
      </c>
      <c r="D20" t="str">
        <f>INDEX('Besorolás készítő'!L:L,MATCH(Számolótábla!$A20,'Besorolás készítő'!$M:$M,0))</f>
        <v>Havi</v>
      </c>
      <c r="E20" t="e">
        <f>#REF!*12</f>
        <v>#REF!</v>
      </c>
      <c r="F20" s="32">
        <f t="array" aca="1" ref="F20" ca="1">SUMPRODUCT('140csop_indexek'!D$5:D$144,OFFSET('140csop_súlyok'!$E$5:$E$144,0,Számolótábla!F$2-2016),1*(Számolótábla!$B20='Besorolás készítő'!$E$4:$E$143))/SUMPRODUCT(OFFSET('140csop_súlyok'!$E$5:$E$144,0,Számolótábla!F$2-2016),1*(Számolótábla!$B20='Besorolás készítő'!$E$4:$E$143))</f>
        <v>100.37809295967189</v>
      </c>
      <c r="G20" s="32">
        <f t="array" aca="1" ref="G20" ca="1">SUMPRODUCT('140csop_indexek'!E$5:E$144,OFFSET('140csop_súlyok'!$E$5:$E$144,0,Számolótábla!G$2-2016),1*(Számolótábla!$B20='Besorolás készítő'!$E$4:$E$143))/SUMPRODUCT(OFFSET('140csop_súlyok'!$E$5:$E$144,0,Számolótábla!G$2-2016),1*(Számolótábla!$B20='Besorolás készítő'!$E$4:$E$143))</f>
        <v>100.52112098427885</v>
      </c>
      <c r="H20" s="32">
        <f t="array" aca="1" ref="H20" ca="1">SUMPRODUCT('140csop_indexek'!F$5:F$144,OFFSET('140csop_súlyok'!$E$5:$E$144,0,Számolótábla!H$2-2016),1*(Számolótábla!$B20='Besorolás készítő'!$E$4:$E$143))/SUMPRODUCT(OFFSET('140csop_súlyok'!$E$5:$E$144,0,Számolótábla!H$2-2016),1*(Számolótábla!$B20='Besorolás készítő'!$E$4:$E$143))</f>
        <v>100.88663704716335</v>
      </c>
      <c r="I20" s="32">
        <f t="array" aca="1" ref="I20" ca="1">SUMPRODUCT('140csop_indexek'!G$5:G$144,OFFSET('140csop_súlyok'!$E$5:$E$144,0,Számolótábla!I$2-2016),1*(Számolótábla!$B20='Besorolás készítő'!$E$4:$E$143))/SUMPRODUCT(OFFSET('140csop_súlyok'!$E$5:$E$144,0,Számolótábla!I$2-2016),1*(Számolótábla!$B20='Besorolás készítő'!$E$4:$E$143))</f>
        <v>101.17385509227611</v>
      </c>
      <c r="J20" s="32">
        <f t="array" aca="1" ref="J20" ca="1">SUMPRODUCT('140csop_indexek'!H$5:H$144,OFFSET('140csop_súlyok'!$E$5:$E$144,0,Számolótábla!J$2-2016),1*(Számolótábla!$B20='Besorolás készítő'!$E$4:$E$143))/SUMPRODUCT(OFFSET('140csop_súlyok'!$E$5:$E$144,0,Számolótábla!J$2-2016),1*(Számolótábla!$B20='Besorolás készítő'!$E$4:$E$143))</f>
        <v>101.5573820915926</v>
      </c>
      <c r="K20" s="32">
        <f t="array" aca="1" ref="K20" ca="1">SUMPRODUCT('140csop_indexek'!I$5:I$144,OFFSET('140csop_súlyok'!$E$5:$E$144,0,Számolótábla!K$2-2016),1*(Számolótábla!$B20='Besorolás készítő'!$E$4:$E$143))/SUMPRODUCT(OFFSET('140csop_súlyok'!$E$5:$E$144,0,Számolótábla!K$2-2016),1*(Számolótábla!$B20='Besorolás készítő'!$E$4:$E$143))</f>
        <v>101.93701298701296</v>
      </c>
      <c r="L20" s="32">
        <f t="array" aca="1" ref="L20" ca="1">SUMPRODUCT('140csop_indexek'!J$5:J$144,OFFSET('140csop_súlyok'!$E$5:$E$144,0,Számolótábla!L$2-2016),1*(Számolótábla!$B20='Besorolás készítő'!$E$4:$E$143))/SUMPRODUCT(OFFSET('140csop_súlyok'!$E$5:$E$144,0,Számolótábla!L$2-2016),1*(Számolótábla!$B20='Besorolás készítő'!$E$4:$E$143))</f>
        <v>102.06671223513327</v>
      </c>
      <c r="M20" s="32">
        <f t="array" aca="1" ref="M20" ca="1">SUMPRODUCT('140csop_indexek'!K$5:K$144,OFFSET('140csop_súlyok'!$E$5:$E$144,0,Számolótábla!M$2-2016),1*(Számolótábla!$B20='Besorolás készítő'!$E$4:$E$143))/SUMPRODUCT(OFFSET('140csop_súlyok'!$E$5:$E$144,0,Számolótábla!M$2-2016),1*(Számolótábla!$B20='Besorolás készítő'!$E$4:$E$143))</f>
        <v>102.4441900205058</v>
      </c>
      <c r="N20" s="32">
        <f t="array" aca="1" ref="N20" ca="1">SUMPRODUCT('140csop_indexek'!L$5:L$144,OFFSET('140csop_súlyok'!$E$5:$E$144,0,Számolótábla!N$2-2016),1*(Számolótábla!$B20='Besorolás készítő'!$E$4:$E$143))/SUMPRODUCT(OFFSET('140csop_súlyok'!$E$5:$E$144,0,Számolótábla!N$2-2016),1*(Számolótábla!$B20='Besorolás készítő'!$E$4:$E$143))</f>
        <v>102.55936431989062</v>
      </c>
      <c r="O20" s="32">
        <f t="array" aca="1" ref="O20" ca="1">SUMPRODUCT('140csop_indexek'!M$5:M$144,OFFSET('140csop_súlyok'!$E$5:$E$144,0,Számolótábla!O$2-2016),1*(Számolótábla!$B20='Besorolás készítő'!$E$4:$E$143))/SUMPRODUCT(OFFSET('140csop_súlyok'!$E$5:$E$144,0,Számolótábla!O$2-2016),1*(Számolótábla!$B20='Besorolás készítő'!$E$4:$E$143))</f>
        <v>102.87067669172932</v>
      </c>
      <c r="P20" s="32">
        <f t="array" aca="1" ref="P20" ca="1">SUMPRODUCT('140csop_indexek'!N$5:N$144,OFFSET('140csop_súlyok'!$E$5:$E$144,0,Számolótábla!P$2-2016),1*(Számolótábla!$B20='Besorolás készítő'!$E$4:$E$143))/SUMPRODUCT(OFFSET('140csop_súlyok'!$E$5:$E$144,0,Számolótábla!P$2-2016),1*(Számolótábla!$B20='Besorolás készítő'!$E$4:$E$143))</f>
        <v>102.98274094326726</v>
      </c>
      <c r="Q20" s="32">
        <f t="array" aca="1" ref="Q20" ca="1">SUMPRODUCT('140csop_indexek'!O$5:O$144,OFFSET('140csop_súlyok'!$E$5:$E$144,0,Számolótábla!Q$2-2016),1*(Számolótábla!$B20='Besorolás készítő'!$E$4:$E$143))/SUMPRODUCT(OFFSET('140csop_súlyok'!$E$5:$E$144,0,Számolótábla!Q$2-2016),1*(Számolótábla!$B20='Besorolás készítő'!$E$4:$E$143))</f>
        <v>103.27265892002734</v>
      </c>
      <c r="R20" s="32">
        <f t="array" aca="1" ref="R20" ca="1">SUMPRODUCT('140csop_indexek'!P$5:P$144,OFFSET('140csop_súlyok'!$E$5:$E$144,0,Számolótábla!R$2-2016),1*(Számolótábla!$B20='Besorolás készítő'!$E$4:$E$143))/SUMPRODUCT(OFFSET('140csop_súlyok'!$E$5:$E$144,0,Számolótábla!R$2-2016),1*(Számolótábla!$B20='Besorolás készítő'!$E$4:$E$143))</f>
        <v>100.35711152882207</v>
      </c>
      <c r="S20" s="32">
        <f t="array" aca="1" ref="S20" ca="1">SUMPRODUCT('140csop_indexek'!Q$5:Q$144,OFFSET('140csop_súlyok'!$E$5:$E$144,0,Számolótábla!S$2-2016),1*(Számolótábla!$B20='Besorolás készítő'!$E$4:$E$143))/SUMPRODUCT(OFFSET('140csop_súlyok'!$E$5:$E$144,0,Számolótábla!S$2-2016),1*(Számolótábla!$B20='Besorolás készítő'!$E$4:$E$143))</f>
        <v>100.63449248120298</v>
      </c>
      <c r="T20" s="32">
        <f t="array" aca="1" ref="T20" ca="1">SUMPRODUCT('140csop_indexek'!R$5:R$144,OFFSET('140csop_súlyok'!$E$5:$E$144,0,Számolótábla!T$2-2016),1*(Számolótábla!$B20='Besorolás készítő'!$E$4:$E$143))/SUMPRODUCT(OFFSET('140csop_súlyok'!$E$5:$E$144,0,Számolótábla!T$2-2016),1*(Számolótábla!$B20='Besorolás készítő'!$E$4:$E$143))</f>
        <v>100.72525062656641</v>
      </c>
      <c r="U20" s="32">
        <f t="array" aca="1" ref="U20" ca="1">SUMPRODUCT('140csop_indexek'!S$5:S$144,OFFSET('140csop_súlyok'!$E$5:$E$144,0,Számolótábla!U$2-2016),1*(Számolótábla!$B20='Besorolás készítő'!$E$4:$E$143))/SUMPRODUCT(OFFSET('140csop_súlyok'!$E$5:$E$144,0,Számolótábla!U$2-2016),1*(Számolótábla!$B20='Besorolás készítő'!$E$4:$E$143))</f>
        <v>101.00814536340852</v>
      </c>
      <c r="V20" s="32">
        <f t="array" aca="1" ref="V20" ca="1">SUMPRODUCT('140csop_indexek'!T$5:T$144,OFFSET('140csop_súlyok'!$E$5:$E$144,0,Számolótábla!V$2-2016),1*(Számolótábla!$B20='Besorolás készítő'!$E$4:$E$143))/SUMPRODUCT(OFFSET('140csop_súlyok'!$E$5:$E$144,0,Számolótábla!V$2-2016),1*(Számolótábla!$B20='Besorolás készítő'!$E$4:$E$143))</f>
        <v>101.31203007518796</v>
      </c>
      <c r="W20" s="32">
        <f t="array" aca="1" ref="W20" ca="1">SUMPRODUCT('140csop_indexek'!U$5:U$144,OFFSET('140csop_súlyok'!$E$5:$E$144,0,Számolótábla!W$2-2016),1*(Számolótábla!$B20='Besorolás készítő'!$E$4:$E$143))/SUMPRODUCT(OFFSET('140csop_súlyok'!$E$5:$E$144,0,Számolótábla!W$2-2016),1*(Számolótábla!$B20='Besorolás készítő'!$E$4:$E$143))</f>
        <v>101.44956140350877</v>
      </c>
      <c r="X20" s="32">
        <f t="array" aca="1" ref="X20" ca="1">SUMPRODUCT('140csop_indexek'!V$5:V$144,OFFSET('140csop_súlyok'!$E$5:$E$144,0,Számolótábla!X$2-2016),1*(Számolótábla!$B20='Besorolás készítő'!$E$4:$E$143))/SUMPRODUCT(OFFSET('140csop_súlyok'!$E$5:$E$144,0,Számolótábla!X$2-2016),1*(Számolótábla!$B20='Besorolás készítő'!$E$4:$E$143))</f>
        <v>101.62077067669172</v>
      </c>
      <c r="Y20" s="32">
        <f t="array" aca="1" ref="Y20" ca="1">SUMPRODUCT('140csop_indexek'!W$5:W$144,OFFSET('140csop_súlyok'!$E$5:$E$144,0,Számolótábla!Y$2-2016),1*(Számolótábla!$B20='Besorolás készítő'!$E$4:$E$143))/SUMPRODUCT(OFFSET('140csop_súlyok'!$E$5:$E$144,0,Számolótábla!Y$2-2016),1*(Számolótábla!$B20='Besorolás készítő'!$E$4:$E$143))</f>
        <v>101.80830200501254</v>
      </c>
      <c r="Z20" s="32">
        <f t="array" aca="1" ref="Z20" ca="1">SUMPRODUCT('140csop_indexek'!X$5:X$144,OFFSET('140csop_súlyok'!$E$5:$E$144,0,Számolótábla!Z$2-2016),1*(Számolótábla!$B20='Besorolás készítő'!$E$4:$E$143))/SUMPRODUCT(OFFSET('140csop_súlyok'!$E$5:$E$144,0,Számolótábla!Z$2-2016),1*(Számolótábla!$B20='Besorolás készítő'!$E$4:$E$143))</f>
        <v>101.95325814536341</v>
      </c>
      <c r="AA20" s="32">
        <f t="array" aca="1" ref="AA20" ca="1">SUMPRODUCT('140csop_indexek'!Y$5:Y$144,OFFSET('140csop_súlyok'!$E$5:$E$144,0,Számolótábla!AA$2-2016),1*(Számolótábla!$B20='Besorolás készítő'!$E$4:$E$143))/SUMPRODUCT(OFFSET('140csop_súlyok'!$E$5:$E$144,0,Számolótábla!AA$2-2016),1*(Számolótábla!$B20='Besorolás készítő'!$E$4:$E$143))</f>
        <v>102.16748120300751</v>
      </c>
      <c r="AB20" s="32">
        <f t="array" aca="1" ref="AB20" ca="1">SUMPRODUCT('140csop_indexek'!Z$5:Z$144,OFFSET('140csop_súlyok'!$E$5:$E$144,0,Számolótábla!AB$2-2016),1*(Számolótábla!$B20='Besorolás készítő'!$E$4:$E$143))/SUMPRODUCT(OFFSET('140csop_súlyok'!$E$5:$E$144,0,Számolótábla!AB$2-2016),1*(Számolótábla!$B20='Besorolás készítő'!$E$4:$E$143))</f>
        <v>102.51998746867169</v>
      </c>
      <c r="AC20" s="32">
        <f t="array" aca="1" ref="AC20" ca="1">SUMPRODUCT('140csop_indexek'!AA$5:AA$144,OFFSET('140csop_súlyok'!$E$5:$E$144,0,Számolótábla!AC$2-2016),1*(Számolótábla!$B20='Besorolás készítő'!$E$4:$E$143))/SUMPRODUCT(OFFSET('140csop_súlyok'!$E$5:$E$144,0,Számolótábla!AC$2-2016),1*(Számolótábla!$B20='Besorolás készítő'!$E$4:$E$143))</f>
        <v>102.90438596491228</v>
      </c>
      <c r="AD20" s="32">
        <f t="array" aca="1" ref="AD20" ca="1">SUMPRODUCT('140csop_indexek'!AB$5:AB$144,OFFSET('140csop_súlyok'!$E$5:$E$144,0,Számolótábla!AD$2-2016),1*(Számolótábla!$B20='Besorolás készítő'!$E$4:$E$143))/SUMPRODUCT(OFFSET('140csop_súlyok'!$E$5:$E$144,0,Számolótábla!AD$2-2016),1*(Számolótábla!$B20='Besorolás készítő'!$E$4:$E$143))</f>
        <v>100.4183958602846</v>
      </c>
      <c r="AE20" s="32">
        <f t="array" aca="1" ref="AE20" ca="1">SUMPRODUCT('140csop_indexek'!AC$5:AC$144,OFFSET('140csop_súlyok'!$E$5:$E$144,0,Számolótábla!AE$2-2016),1*(Számolótábla!$B20='Besorolás készítő'!$E$4:$E$143))/SUMPRODUCT(OFFSET('140csop_súlyok'!$E$5:$E$144,0,Számolótábla!AE$2-2016),1*(Számolótábla!$B20='Besorolás készítő'!$E$4:$E$143))</f>
        <v>100.85024579560155</v>
      </c>
      <c r="AF20" s="32">
        <f t="array" aca="1" ref="AF20" ca="1">SUMPRODUCT('140csop_indexek'!AD$5:AD$144,OFFSET('140csop_súlyok'!$E$5:$E$144,0,Számolótábla!AF$2-2016),1*(Számolótábla!$B20='Besorolás készítő'!$E$4:$E$143))/SUMPRODUCT(OFFSET('140csop_súlyok'!$E$5:$E$144,0,Számolótábla!AF$2-2016),1*(Számolótábla!$B20='Besorolás készítő'!$E$4:$E$143))</f>
        <v>101.2008020698577</v>
      </c>
      <c r="AG20" s="32">
        <f t="array" aca="1" ref="AG20" ca="1">SUMPRODUCT('140csop_indexek'!AE$5:AE$144,OFFSET('140csop_súlyok'!$E$5:$E$144,0,Számolótábla!AG$2-2016),1*(Számolótábla!$B20='Besorolás készítő'!$E$4:$E$143))/SUMPRODUCT(OFFSET('140csop_súlyok'!$E$5:$E$144,0,Számolótábla!AG$2-2016),1*(Számolótábla!$B20='Besorolás készítő'!$E$4:$E$143))</f>
        <v>101.59875808538165</v>
      </c>
      <c r="AH20" s="32">
        <f t="array" aca="1" ref="AH20" ca="1">SUMPRODUCT('140csop_indexek'!AF$5:AF$144,OFFSET('140csop_súlyok'!$E$5:$E$144,0,Számolótábla!AH$2-2016),1*(Számolótábla!$B20='Besorolás készítő'!$E$4:$E$143))/SUMPRODUCT(OFFSET('140csop_súlyok'!$E$5:$E$144,0,Számolótábla!AH$2-2016),1*(Számolótábla!$B20='Besorolás készítő'!$E$4:$E$143))</f>
        <v>102.08688227684347</v>
      </c>
      <c r="AI20" s="32">
        <f t="array" aca="1" ref="AI20" ca="1">SUMPRODUCT('140csop_indexek'!AG$5:AG$144,OFFSET('140csop_súlyok'!$E$5:$E$144,0,Számolótábla!AI$2-2016),1*(Számolótábla!$B20='Besorolás készítő'!$E$4:$E$143))/SUMPRODUCT(OFFSET('140csop_súlyok'!$E$5:$E$144,0,Számolótábla!AI$2-2016),1*(Számolótábla!$B20='Besorolás készítő'!$E$4:$E$143))</f>
        <v>101.91094437257439</v>
      </c>
      <c r="AJ20" s="32">
        <f t="array" aca="1" ref="AJ20" ca="1">SUMPRODUCT('140csop_indexek'!AH$5:AH$144,OFFSET('140csop_súlyok'!$E$5:$E$144,0,Számolótábla!AJ$2-2016),1*(Számolótábla!$B20='Besorolás készítő'!$E$4:$E$143))/SUMPRODUCT(OFFSET('140csop_súlyok'!$E$5:$E$144,0,Számolótábla!AJ$2-2016),1*(Számolótábla!$B20='Besorolás készítő'!$E$4:$E$143))</f>
        <v>102.08631306597673</v>
      </c>
      <c r="AK20" s="32">
        <f t="array" aca="1" ref="AK20" ca="1">SUMPRODUCT('140csop_indexek'!AI$5:AI$144,OFFSET('140csop_súlyok'!$E$5:$E$144,0,Számolótábla!AK$2-2016),1*(Számolótábla!$B20='Besorolás készítő'!$E$4:$E$143))/SUMPRODUCT(OFFSET('140csop_súlyok'!$E$5:$E$144,0,Számolótábla!AK$2-2016),1*(Számolótábla!$B20='Besorolás készítő'!$E$4:$E$143))</f>
        <v>102.46698576972834</v>
      </c>
      <c r="AL20" s="32">
        <f t="array" aca="1" ref="AL20" ca="1">SUMPRODUCT('140csop_indexek'!AJ$5:AJ$144,OFFSET('140csop_súlyok'!$E$5:$E$144,0,Számolótábla!AL$2-2016),1*(Számolótábla!$B20='Besorolás készítő'!$E$4:$E$143))/SUMPRODUCT(OFFSET('140csop_súlyok'!$E$5:$E$144,0,Számolótábla!AL$2-2016),1*(Számolótábla!$B20='Besorolás készítő'!$E$4:$E$143))</f>
        <v>103.00282018111253</v>
      </c>
      <c r="AM20" s="32">
        <f t="array" aca="1" ref="AM20" ca="1">SUMPRODUCT('140csop_indexek'!AK$5:AK$144,OFFSET('140csop_súlyok'!$E$5:$E$144,0,Számolótábla!AM$2-2016),1*(Számolótábla!$B20='Besorolás készítő'!$E$4:$E$143))/SUMPRODUCT(OFFSET('140csop_súlyok'!$E$5:$E$144,0,Számolótábla!AM$2-2016),1*(Számolótábla!$B20='Besorolás készítő'!$E$4:$E$143))</f>
        <v>103.13148771021991</v>
      </c>
      <c r="AN20" s="32">
        <f t="array" aca="1" ref="AN20" ca="1">SUMPRODUCT('140csop_indexek'!AL$5:AL$144,OFFSET('140csop_súlyok'!$E$5:$E$144,0,Számolótábla!AN$2-2016),1*(Számolótábla!$B20='Besorolás készítő'!$E$4:$E$143))/SUMPRODUCT(OFFSET('140csop_súlyok'!$E$5:$E$144,0,Számolótábla!AN$2-2016),1*(Számolótábla!$B20='Besorolás készítő'!$E$4:$E$143))</f>
        <v>103.37454075032343</v>
      </c>
      <c r="AO20" s="32">
        <f t="array" aca="1" ref="AO20" ca="1">SUMPRODUCT('140csop_indexek'!AM$5:AM$144,OFFSET('140csop_súlyok'!$E$5:$E$144,0,Számolótábla!AO$2-2016),1*(Számolótábla!$B20='Besorolás készítő'!$E$4:$E$143))/SUMPRODUCT(OFFSET('140csop_súlyok'!$E$5:$E$144,0,Számolótábla!AO$2-2016),1*(Számolótábla!$B20='Besorolás készítő'!$E$4:$E$143))</f>
        <v>103.91999999999999</v>
      </c>
      <c r="AP20" s="32">
        <f t="array" aca="1" ref="AP20" ca="1">SUMPRODUCT('140csop_indexek'!AN$5:AN$144,OFFSET('140csop_súlyok'!$E$5:$E$144,0,Számolótábla!AP$2-2016),1*(Számolótábla!$B20='Besorolás készítő'!$E$4:$E$143))/SUMPRODUCT(OFFSET('140csop_súlyok'!$E$5:$E$144,0,Számolótábla!AP$2-2016),1*(Számolótábla!$B20='Besorolás készítő'!$E$4:$E$143))</f>
        <v>100.75395197598799</v>
      </c>
      <c r="AQ20" s="32">
        <f t="array" aca="1" ref="AQ20" ca="1">SUMPRODUCT('140csop_indexek'!AO$5:AO$144,OFFSET('140csop_súlyok'!$E$5:$E$144,0,Számolótábla!AQ$2-2016),1*(Számolótábla!$B20='Besorolás készítő'!$E$4:$E$143))/SUMPRODUCT(OFFSET('140csop_súlyok'!$E$5:$E$144,0,Számolótábla!AQ$2-2016),1*(Számolótábla!$B20='Besorolás készítő'!$E$4:$E$143))</f>
        <v>101.1055027513757</v>
      </c>
      <c r="AR20" s="32">
        <f t="array" aca="1" ref="AR20" ca="1">SUMPRODUCT('140csop_indexek'!AP$5:AP$144,OFFSET('140csop_súlyok'!$E$5:$E$144,0,Számolótábla!AR$2-2016),1*(Számolótábla!$B20='Besorolás készítő'!$E$4:$E$143))/SUMPRODUCT(OFFSET('140csop_súlyok'!$E$5:$E$144,0,Számolótábla!AR$2-2016),1*(Számolótábla!$B20='Besorolás készítő'!$E$4:$E$143))</f>
        <v>101.58134067033517</v>
      </c>
      <c r="AS20" s="32">
        <f t="array" aca="1" ref="AS20" ca="1">SUMPRODUCT('140csop_indexek'!AQ$5:AQ$144,OFFSET('140csop_súlyok'!$E$5:$E$144,0,Számolótábla!AS$2-2016),1*(Számolótábla!$B20='Besorolás készítő'!$E$4:$E$143))/SUMPRODUCT(OFFSET('140csop_súlyok'!$E$5:$E$144,0,Számolótábla!AS$2-2016),1*(Számolótábla!$B20='Besorolás készítő'!$E$4:$E$143))</f>
        <v>102.16020510255127</v>
      </c>
      <c r="AT20" s="32">
        <f t="array" aca="1" ref="AT20" ca="1">SUMPRODUCT('140csop_indexek'!AR$5:AR$144,OFFSET('140csop_súlyok'!$E$5:$E$144,0,Számolótábla!AT$2-2016),1*(Számolótábla!$B20='Besorolás készítő'!$E$4:$E$143))/SUMPRODUCT(OFFSET('140csop_súlyok'!$E$5:$E$144,0,Számolótábla!AT$2-2016),1*(Számolótábla!$B20='Besorolás készítő'!$E$4:$E$143))</f>
        <v>102.01943471735866</v>
      </c>
      <c r="AU20" s="32">
        <f t="array" aca="1" ref="AU20" ca="1">SUMPRODUCT('140csop_indexek'!AS$5:AS$144,OFFSET('140csop_súlyok'!$E$5:$E$144,0,Számolótábla!AU$2-2016),1*(Számolótábla!$B20='Besorolás készítő'!$E$4:$E$143))/SUMPRODUCT(OFFSET('140csop_súlyok'!$E$5:$E$144,0,Számolótábla!AU$2-2016),1*(Számolótábla!$B20='Besorolás készítő'!$E$4:$E$143))</f>
        <v>103.18324162081041</v>
      </c>
      <c r="AV20" s="32">
        <f t="array" aca="1" ref="AV20" ca="1">SUMPRODUCT('140csop_indexek'!AT$5:AT$144,OFFSET('140csop_súlyok'!$E$5:$E$144,0,Számolótábla!AV$2-2016),1*(Számolótábla!$B20='Besorolás készítő'!$E$4:$E$143))/SUMPRODUCT(OFFSET('140csop_súlyok'!$E$5:$E$144,0,Számolótábla!AV$2-2016),1*(Számolótábla!$B20='Besorolás készítő'!$E$4:$E$143))</f>
        <v>103.45045022511258</v>
      </c>
      <c r="AW20" s="32">
        <f t="array" aca="1" ref="AW20" ca="1">SUMPRODUCT('140csop_indexek'!AU$5:AU$144,OFFSET('140csop_súlyok'!$E$5:$E$144,0,Számolótábla!AW$2-2016),1*(Számolótábla!$B20='Besorolás készítő'!$E$4:$E$143))/SUMPRODUCT(OFFSET('140csop_súlyok'!$E$5:$E$144,0,Számolótábla!AW$2-2016),1*(Számolótábla!$B20='Besorolás készítő'!$E$4:$E$143))</f>
        <v>103.73669334667333</v>
      </c>
      <c r="AX20" s="32">
        <f t="array" aca="1" ref="AX20" ca="1">SUMPRODUCT('140csop_indexek'!AV$5:AV$144,OFFSET('140csop_súlyok'!$E$5:$E$144,0,Számolótábla!AX$2-2016),1*(Számolótábla!$B20='Besorolás készítő'!$E$4:$E$143))/SUMPRODUCT(OFFSET('140csop_súlyok'!$E$5:$E$144,0,Számolótábla!AX$2-2016),1*(Számolótábla!$B20='Besorolás készítő'!$E$4:$E$143))</f>
        <v>104.18709354677337</v>
      </c>
      <c r="AY20" s="32">
        <f t="array" aca="1" ref="AY20" ca="1">SUMPRODUCT('140csop_indexek'!AW$5:AW$144,OFFSET('140csop_súlyok'!$E$5:$E$144,0,Számolótábla!AY$2-2016),1*(Számolótábla!$B20='Besorolás készítő'!$E$4:$E$143))/SUMPRODUCT(OFFSET('140csop_súlyok'!$E$5:$E$144,0,Számolótábla!AY$2-2016),1*(Számolótábla!$B20='Besorolás készítő'!$E$4:$E$143))</f>
        <v>104.69687343671836</v>
      </c>
      <c r="AZ20" s="32">
        <f t="array" aca="1" ref="AZ20" ca="1">SUMPRODUCT('140csop_indexek'!AX$5:AX$144,OFFSET('140csop_súlyok'!$E$5:$E$144,0,Számolótábla!AZ$2-2016),1*(Számolótábla!$B20='Besorolás készítő'!$E$4:$E$143))/SUMPRODUCT(OFFSET('140csop_súlyok'!$E$5:$E$144,0,Számolótábla!AZ$2-2016),1*(Számolótábla!$B20='Besorolás készítő'!$E$4:$E$143))</f>
        <v>105.17181090545273</v>
      </c>
      <c r="BA20" s="32">
        <f t="array" aca="1" ref="BA20" ca="1">SUMPRODUCT('140csop_indexek'!AY$5:AY$144,OFFSET('140csop_súlyok'!$E$5:$E$144,0,Számolótábla!BA$2-2016),1*(Számolótábla!$B20='Besorolás készítő'!$E$4:$E$143))/SUMPRODUCT(OFFSET('140csop_súlyok'!$E$5:$E$144,0,Számolótábla!BA$2-2016),1*(Számolótábla!$B20='Besorolás készítő'!$E$4:$E$143))</f>
        <v>105.71103051525762</v>
      </c>
      <c r="BB20" s="32">
        <f t="array" aca="1" ref="BB20" ca="1">SUMPRODUCT('140csop_indexek'!AZ$5:AZ$144,OFFSET('140csop_súlyok'!$E$5:$E$144,0,Számolótábla!BB$2-2016),1*(Számolótábla!$B20='Besorolás készítő'!$E$4:$E$143))/SUMPRODUCT(OFFSET('140csop_súlyok'!$E$5:$E$144,0,Számolótábla!BB$2-2016),1*(Számolótábla!$B20='Besorolás készítő'!$E$4:$E$143))</f>
        <v>101.00488343558281</v>
      </c>
      <c r="BC20" s="32">
        <f t="array" aca="1" ref="BC20" ca="1">SUMPRODUCT('140csop_indexek'!BA$5:BA$144,OFFSET('140csop_súlyok'!$E$5:$E$144,0,Számolótábla!BC$2-2016),1*(Számolótábla!$B20='Besorolás készítő'!$E$4:$E$143))/SUMPRODUCT(OFFSET('140csop_súlyok'!$E$5:$E$144,0,Számolótábla!BC$2-2016),1*(Számolótábla!$B20='Besorolás készítő'!$E$4:$E$143))</f>
        <v>102.01788957055216</v>
      </c>
      <c r="BD20" s="32">
        <f t="array" aca="1" ref="BD20" ca="1">SUMPRODUCT('140csop_indexek'!BB$5:BB$144,OFFSET('140csop_súlyok'!$E$5:$E$144,0,Számolótábla!BD$2-2016),1*(Számolótábla!$B20='Besorolás készítő'!$E$4:$E$143))/SUMPRODUCT(OFFSET('140csop_súlyok'!$E$5:$E$144,0,Számolótábla!BD$2-2016),1*(Számolótábla!$B20='Besorolás készítő'!$E$4:$E$143))</f>
        <v>102.5568588957055</v>
      </c>
      <c r="BE20" s="32">
        <f t="array" aca="1" ref="BE20" ca="1">SUMPRODUCT('140csop_indexek'!BC$5:BC$144,OFFSET('140csop_súlyok'!$E$5:$E$144,0,Számolótábla!BE$2-2016),1*(Számolótábla!$B20='Besorolás készítő'!$E$4:$E$143))/SUMPRODUCT(OFFSET('140csop_súlyok'!$E$5:$E$144,0,Számolótábla!BE$2-2016),1*(Számolótábla!$B20='Besorolás készítő'!$E$4:$E$143))</f>
        <v>103.09568098159508</v>
      </c>
      <c r="BF20" s="32">
        <f t="array" aca="1" ref="BF20" ca="1">SUMPRODUCT('140csop_indexek'!BD$5:BD$144,OFFSET('140csop_súlyok'!$E$5:$E$144,0,Számolótábla!BF$2-2016),1*(Számolótábla!$B20='Besorolás készítő'!$E$4:$E$143))/SUMPRODUCT(OFFSET('140csop_súlyok'!$E$5:$E$144,0,Számolótábla!BF$2-2016),1*(Számolótábla!$B20='Besorolás készítő'!$E$4:$E$143))</f>
        <v>103.98476073619631</v>
      </c>
      <c r="BG20" s="32">
        <f t="array" aca="1" ref="BG20" ca="1">SUMPRODUCT('140csop_indexek'!BE$5:BE$144,OFFSET('140csop_súlyok'!$E$5:$E$144,0,Számolótábla!BG$2-2016),1*(Számolótábla!$B20='Besorolás készítő'!$E$4:$E$143))/SUMPRODUCT(OFFSET('140csop_súlyok'!$E$5:$E$144,0,Számolótábla!BG$2-2016),1*(Számolótábla!$B20='Besorolás készítő'!$E$4:$E$143))</f>
        <v>104.4526134969325</v>
      </c>
      <c r="BH20" s="32">
        <f t="array" aca="1" ref="BH20" ca="1">SUMPRODUCT('140csop_indexek'!BF$5:BF$144,OFFSET('140csop_súlyok'!$E$5:$E$144,0,Számolótábla!BH$2-2016),1*(Számolótábla!$B20='Besorolás készítő'!$E$4:$E$143))/SUMPRODUCT(OFFSET('140csop_súlyok'!$E$5:$E$144,0,Számolótábla!BH$2-2016),1*(Számolótábla!$B20='Besorolás készítő'!$E$4:$E$143))</f>
        <v>104.69305521472393</v>
      </c>
      <c r="BI20" s="32">
        <f t="array" aca="1" ref="BI20" ca="1">SUMPRODUCT('140csop_indexek'!BG$5:BG$144,OFFSET('140csop_súlyok'!$E$5:$E$144,0,Számolótábla!BI$2-2016),1*(Számolótábla!$B20='Besorolás készítő'!$E$4:$E$143))/SUMPRODUCT(OFFSET('140csop_súlyok'!$E$5:$E$144,0,Számolótábla!BI$2-2016),1*(Számolótábla!$B20='Besorolás készítő'!$E$4:$E$143))</f>
        <v>104.97371779141103</v>
      </c>
      <c r="BJ20" s="32">
        <f t="array" aca="1" ref="BJ20" ca="1">SUMPRODUCT('140csop_indexek'!BH$5:BH$144,OFFSET('140csop_súlyok'!$E$5:$E$144,0,Számolótábla!BJ$2-2016),1*(Számolótábla!$B20='Besorolás készítő'!$E$4:$E$143))/SUMPRODUCT(OFFSET('140csop_súlyok'!$E$5:$E$144,0,Számolótábla!BJ$2-2016),1*(Számolótábla!$B20='Besorolás készítő'!$E$4:$E$143))</f>
        <v>105.31546012269939</v>
      </c>
      <c r="BK20" s="32">
        <f t="array" aca="1" ref="BK20" ca="1">SUMPRODUCT('140csop_indexek'!BI$5:BI$144,OFFSET('140csop_súlyok'!$E$5:$E$144,0,Számolótábla!BK$2-2016),1*(Számolótábla!$B20='Besorolás készítő'!$E$4:$E$143))/SUMPRODUCT(OFFSET('140csop_súlyok'!$E$5:$E$144,0,Számolótábla!BK$2-2016),1*(Számolótábla!$B20='Besorolás készítő'!$E$4:$E$143))</f>
        <v>106.12240490797544</v>
      </c>
      <c r="BL20" s="32">
        <f t="array" aca="1" ref="BL20" ca="1">SUMPRODUCT('140csop_indexek'!BJ$5:BJ$144,OFFSET('140csop_súlyok'!$E$5:$E$144,0,Számolótábla!BL$2-2016),1*(Számolótábla!$B20='Besorolás készítő'!$E$4:$E$143))/SUMPRODUCT(OFFSET('140csop_súlyok'!$E$5:$E$144,0,Számolótábla!BL$2-2016),1*(Számolótábla!$B20='Besorolás készítő'!$E$4:$E$143))</f>
        <v>106.46971779141103</v>
      </c>
      <c r="BM20" s="32">
        <f t="array" aca="1" ref="BM20" ca="1">SUMPRODUCT('140csop_indexek'!BK$5:BK$144,OFFSET('140csop_súlyok'!$E$5:$E$144,0,Számolótábla!BM$2-2016),1*(Számolótábla!$B20='Besorolás készítő'!$E$4:$E$143))/SUMPRODUCT(OFFSET('140csop_súlyok'!$E$5:$E$144,0,Számolótábla!BM$2-2016),1*(Számolótábla!$B20='Besorolás készítő'!$E$4:$E$143))</f>
        <v>106.9203190184049</v>
      </c>
      <c r="BN20" s="32">
        <f t="array" aca="1" ref="BN20" ca="1">SUMPRODUCT('140csop_indexek'!BL$5:BL$144,OFFSET('140csop_súlyok'!$E$5:$E$144,0,Számolótábla!BN$2-2016),1*(Számolótábla!$B20='Besorolás készítő'!$E$4:$E$143))/SUMPRODUCT(OFFSET('140csop_súlyok'!$E$5:$E$144,0,Számolótábla!BN$2-2016),1*(Számolótábla!$B20='Besorolás készítő'!$E$4:$E$143))</f>
        <v>101.17452214452216</v>
      </c>
      <c r="BO20" s="32">
        <f t="array" aca="1" ref="BO20" ca="1">SUMPRODUCT('140csop_indexek'!BM$5:BM$144,OFFSET('140csop_súlyok'!$E$5:$E$144,0,Számolótábla!BO$2-2016),1*(Számolótábla!$B20='Besorolás készítő'!$E$4:$E$143))/SUMPRODUCT(OFFSET('140csop_súlyok'!$E$5:$E$144,0,Számolótábla!BO$2-2016),1*(Számolótábla!$B20='Besorolás készítő'!$E$4:$E$143))</f>
        <v>102.19223776223775</v>
      </c>
      <c r="BP20" s="32">
        <f t="array" aca="1" ref="BP20" ca="1">SUMPRODUCT('140csop_indexek'!BN$5:BN$144,OFFSET('140csop_súlyok'!$E$5:$E$144,0,Számolótábla!BP$2-2016),1*(Számolótábla!$B20='Besorolás készítő'!$E$4:$E$143))/SUMPRODUCT(OFFSET('140csop_súlyok'!$E$5:$E$144,0,Számolótábla!BP$2-2016),1*(Számolótábla!$B20='Besorolás készítő'!$E$4:$E$143))</f>
        <v>103.02808857808857</v>
      </c>
      <c r="BQ20" s="32">
        <f t="array" aca="1" ref="BQ20" ca="1">SUMPRODUCT('140csop_indexek'!BO$5:BO$144,OFFSET('140csop_súlyok'!$E$5:$E$144,0,Számolótábla!BQ$2-2016),1*(Számolótábla!$B20='Besorolás készítő'!$E$4:$E$143))/SUMPRODUCT(OFFSET('140csop_súlyok'!$E$5:$E$144,0,Számolótábla!BQ$2-2016),1*(Számolótábla!$B20='Besorolás készítő'!$E$4:$E$143))</f>
        <v>104.0695337995338</v>
      </c>
      <c r="BR20" s="32">
        <f t="array" aca="1" ref="BR20" ca="1">SUMPRODUCT('140csop_indexek'!BP$5:BP$144,OFFSET('140csop_súlyok'!$E$5:$E$144,0,Számolótábla!BR$2-2016),1*(Számolótábla!$B20='Besorolás készítő'!$E$4:$E$143))/SUMPRODUCT(OFFSET('140csop_súlyok'!$E$5:$E$144,0,Számolótábla!BR$2-2016),1*(Számolótábla!$B20='Besorolás készítő'!$E$4:$E$143))</f>
        <v>104.48673659673659</v>
      </c>
      <c r="BS20" s="32">
        <f t="array" aca="1" ref="BS20" ca="1">SUMPRODUCT('140csop_indexek'!BQ$5:BQ$144,OFFSET('140csop_súlyok'!$E$5:$E$144,0,Számolótábla!BS$2-2016),1*(Számolótábla!$B20='Besorolás készítő'!$E$4:$E$143))/SUMPRODUCT(OFFSET('140csop_súlyok'!$E$5:$E$144,0,Számolótábla!BS$2-2016),1*(Számolótábla!$B20='Besorolás készítő'!$E$4:$E$143))</f>
        <v>104.80848484848485</v>
      </c>
    </row>
    <row r="21" spans="1:71" s="32" customFormat="1" x14ac:dyDescent="0.25">
      <c r="A21" s="33">
        <v>18</v>
      </c>
      <c r="B21">
        <f>INDEX('Besorolás készítő'!I:I,MATCH(Számolótábla!$A21,'Besorolás készítő'!$M:$M,0))</f>
        <v>1</v>
      </c>
      <c r="C21" t="str">
        <f>INDEX('Besorolás készítő'!J:J,MATCH(Számolótábla!$A21,'Besorolás készítő'!$M:$M,0))</f>
        <v>Egyéb havi rendszerességű kiadás</v>
      </c>
      <c r="D21" t="str">
        <f>INDEX('Besorolás készítő'!L:L,MATCH(Számolótábla!$A21,'Besorolás készítő'!$M:$M,0))</f>
        <v>Havi</v>
      </c>
      <c r="E21" t="e">
        <f>#REF!*12</f>
        <v>#REF!</v>
      </c>
      <c r="F21" s="32">
        <f t="array" aca="1" ref="F21" ca="1">SUMPRODUCT('140csop_indexek'!D$5:D$144,OFFSET('140csop_súlyok'!$E$5:$E$144,0,Számolótábla!F$2-2016),1*(Számolótábla!$B21='Besorolás készítő'!$E$4:$E$143))/SUMPRODUCT(OFFSET('140csop_súlyok'!$E$5:$E$144,0,Számolótábla!F$2-2016),1*(Számolótábla!$B21='Besorolás készítő'!$E$4:$E$143))</f>
        <v>100.294279517419</v>
      </c>
      <c r="G21" s="32">
        <f t="array" aca="1" ref="G21" ca="1">SUMPRODUCT('140csop_indexek'!E$5:E$144,OFFSET('140csop_súlyok'!$E$5:$E$144,0,Számolótábla!G$2-2016),1*(Számolótábla!$B21='Besorolás készítő'!$E$4:$E$143))/SUMPRODUCT(OFFSET('140csop_súlyok'!$E$5:$E$144,0,Számolótábla!G$2-2016),1*(Számolótábla!$B21='Besorolás készítő'!$E$4:$E$143))</f>
        <v>100.31092585061677</v>
      </c>
      <c r="H21" s="32">
        <f t="array" aca="1" ref="H21" ca="1">SUMPRODUCT('140csop_indexek'!F$5:F$144,OFFSET('140csop_súlyok'!$E$5:$E$144,0,Számolótábla!H$2-2016),1*(Számolótábla!$B21='Besorolás készítő'!$E$4:$E$143))/SUMPRODUCT(OFFSET('140csop_súlyok'!$E$5:$E$144,0,Számolótábla!H$2-2016),1*(Számolótábla!$B21='Besorolás készítő'!$E$4:$E$143))</f>
        <v>100.49926799511996</v>
      </c>
      <c r="I21" s="32">
        <f t="array" aca="1" ref="I21" ca="1">SUMPRODUCT('140csop_indexek'!G$5:G$144,OFFSET('140csop_súlyok'!$E$5:$E$144,0,Számolótábla!I$2-2016),1*(Számolótábla!$B21='Besorolás készítő'!$E$4:$E$143))/SUMPRODUCT(OFFSET('140csop_súlyok'!$E$5:$E$144,0,Számolótábla!I$2-2016),1*(Számolótábla!$B21='Besorolás készítő'!$E$4:$E$143))</f>
        <v>100.24705164701098</v>
      </c>
      <c r="J21" s="32">
        <f t="array" aca="1" ref="J21" ca="1">SUMPRODUCT('140csop_indexek'!H$5:H$144,OFFSET('140csop_súlyok'!$E$5:$E$144,0,Számolótábla!J$2-2016),1*(Számolótábla!$B21='Besorolás készítő'!$E$4:$E$143))/SUMPRODUCT(OFFSET('140csop_súlyok'!$E$5:$E$144,0,Számolótábla!J$2-2016),1*(Számolótábla!$B21='Besorolás készítő'!$E$4:$E$143))</f>
        <v>99.752379015860086</v>
      </c>
      <c r="K21" s="32">
        <f t="array" aca="1" ref="K21" ca="1">SUMPRODUCT('140csop_indexek'!I$5:I$144,OFFSET('140csop_súlyok'!$E$5:$E$144,0,Számolótábla!K$2-2016),1*(Számolótábla!$B21='Besorolás készítő'!$E$4:$E$143))/SUMPRODUCT(OFFSET('140csop_súlyok'!$E$5:$E$144,0,Számolótábla!K$2-2016),1*(Számolótábla!$B21='Besorolás készítő'!$E$4:$E$143))</f>
        <v>99.680317202114679</v>
      </c>
      <c r="L21" s="32">
        <f t="array" aca="1" ref="L21" ca="1">SUMPRODUCT('140csop_indexek'!J$5:J$144,OFFSET('140csop_súlyok'!$E$5:$E$144,0,Számolótábla!L$2-2016),1*(Számolótábla!$B21='Besorolás készítő'!$E$4:$E$143))/SUMPRODUCT(OFFSET('140csop_súlyok'!$E$5:$E$144,0,Számolótábla!L$2-2016),1*(Számolótábla!$B21='Besorolás készítő'!$E$4:$E$143))</f>
        <v>99.249803443134056</v>
      </c>
      <c r="M21" s="32">
        <f t="array" aca="1" ref="M21" ca="1">SUMPRODUCT('140csop_indexek'!K$5:K$144,OFFSET('140csop_súlyok'!$E$5:$E$144,0,Számolótábla!M$2-2016),1*(Számolótábla!$B21='Besorolás készítő'!$E$4:$E$143))/SUMPRODUCT(OFFSET('140csop_súlyok'!$E$5:$E$144,0,Számolótábla!M$2-2016),1*(Számolótábla!$B21='Besorolás készítő'!$E$4:$E$143))</f>
        <v>99.247485427680616</v>
      </c>
      <c r="N21" s="32">
        <f t="array" aca="1" ref="N21" ca="1">SUMPRODUCT('140csop_indexek'!L$5:L$144,OFFSET('140csop_súlyok'!$E$5:$E$144,0,Számolótábla!N$2-2016),1*(Számolótábla!$B21='Besorolás készítő'!$E$4:$E$143))/SUMPRODUCT(OFFSET('140csop_súlyok'!$E$5:$E$144,0,Számolótábla!N$2-2016),1*(Számolótábla!$B21='Besorolás készítő'!$E$4:$E$143))</f>
        <v>99.247404093805059</v>
      </c>
      <c r="O21" s="32">
        <f t="array" aca="1" ref="O21" ca="1">SUMPRODUCT('140csop_indexek'!M$5:M$144,OFFSET('140csop_súlyok'!$E$5:$E$144,0,Számolótábla!O$2-2016),1*(Számolótábla!$B21='Besorolás készítő'!$E$4:$E$143))/SUMPRODUCT(OFFSET('140csop_súlyok'!$E$5:$E$144,0,Számolótábla!O$2-2016),1*(Számolótábla!$B21='Besorolás készítő'!$E$4:$E$143))</f>
        <v>99.452745018300121</v>
      </c>
      <c r="P21" s="32">
        <f t="array" aca="1" ref="P21" ca="1">SUMPRODUCT('140csop_indexek'!N$5:N$144,OFFSET('140csop_súlyok'!$E$5:$E$144,0,Számolótábla!P$2-2016),1*(Számolótábla!$B21='Besorolás készítő'!$E$4:$E$143))/SUMPRODUCT(OFFSET('140csop_súlyok'!$E$5:$E$144,0,Számolótábla!P$2-2016),1*(Számolótábla!$B21='Besorolás készítő'!$E$4:$E$143))</f>
        <v>99.608811169852231</v>
      </c>
      <c r="Q21" s="32">
        <f t="array" aca="1" ref="Q21" ca="1">SUMPRODUCT('140csop_indexek'!O$5:O$144,OFFSET('140csop_súlyok'!$E$5:$E$144,0,Számolótábla!Q$2-2016),1*(Számolótábla!$B21='Besorolás készítő'!$E$4:$E$143))/SUMPRODUCT(OFFSET('140csop_súlyok'!$E$5:$E$144,0,Számolótábla!Q$2-2016),1*(Számolótábla!$B21='Besorolás készítő'!$E$4:$E$143))</f>
        <v>99.641819167683337</v>
      </c>
      <c r="R21" s="32">
        <f t="array" aca="1" ref="R21" ca="1">SUMPRODUCT('140csop_indexek'!P$5:P$144,OFFSET('140csop_súlyok'!$E$5:$E$144,0,Számolótábla!R$2-2016),1*(Számolótábla!$B21='Besorolás készítő'!$E$4:$E$143))/SUMPRODUCT(OFFSET('140csop_súlyok'!$E$5:$E$144,0,Számolótábla!R$2-2016),1*(Számolótábla!$B21='Besorolás készítő'!$E$4:$E$143))</f>
        <v>100.61379414428012</v>
      </c>
      <c r="S21" s="32">
        <f t="array" aca="1" ref="S21" ca="1">SUMPRODUCT('140csop_indexek'!Q$5:Q$144,OFFSET('140csop_súlyok'!$E$5:$E$144,0,Számolótábla!S$2-2016),1*(Számolótábla!$B21='Besorolás készítő'!$E$4:$E$143))/SUMPRODUCT(OFFSET('140csop_súlyok'!$E$5:$E$144,0,Számolótábla!S$2-2016),1*(Számolótábla!$B21='Besorolás készítő'!$E$4:$E$143))</f>
        <v>100.70378810745548</v>
      </c>
      <c r="T21" s="32">
        <f t="array" aca="1" ref="T21" ca="1">SUMPRODUCT('140csop_indexek'!R$5:R$144,OFFSET('140csop_súlyok'!$E$5:$E$144,0,Számolótábla!T$2-2016),1*(Számolótábla!$B21='Besorolás készítő'!$E$4:$E$143))/SUMPRODUCT(OFFSET('140csop_súlyok'!$E$5:$E$144,0,Számolótábla!T$2-2016),1*(Számolótábla!$B21='Besorolás készítő'!$E$4:$E$143))</f>
        <v>100.68060670087534</v>
      </c>
      <c r="U21" s="32">
        <f t="array" aca="1" ref="U21" ca="1">SUMPRODUCT('140csop_indexek'!S$5:S$144,OFFSET('140csop_súlyok'!$E$5:$E$144,0,Számolótábla!U$2-2016),1*(Számolótábla!$B21='Besorolás készítő'!$E$4:$E$143))/SUMPRODUCT(OFFSET('140csop_súlyok'!$E$5:$E$144,0,Számolótábla!U$2-2016),1*(Számolótábla!$B21='Besorolás készítő'!$E$4:$E$143))</f>
        <v>100.53570781768789</v>
      </c>
      <c r="V21" s="32">
        <f t="array" aca="1" ref="V21" ca="1">SUMPRODUCT('140csop_indexek'!T$5:T$144,OFFSET('140csop_súlyok'!$E$5:$E$144,0,Számolótábla!V$2-2016),1*(Számolótábla!$B21='Besorolás készítő'!$E$4:$E$143))/SUMPRODUCT(OFFSET('140csop_súlyok'!$E$5:$E$144,0,Számolótábla!V$2-2016),1*(Számolótábla!$B21='Besorolás készítő'!$E$4:$E$143))</f>
        <v>100.50208270449744</v>
      </c>
      <c r="W21" s="32">
        <f t="array" aca="1" ref="W21" ca="1">SUMPRODUCT('140csop_indexek'!U$5:U$144,OFFSET('140csop_súlyok'!$E$5:$E$144,0,Számolótábla!W$2-2016),1*(Számolótábla!$B21='Besorolás készítő'!$E$4:$E$143))/SUMPRODUCT(OFFSET('140csop_súlyok'!$E$5:$E$144,0,Számolótábla!W$2-2016),1*(Számolótábla!$B21='Besorolás készítő'!$E$4:$E$143))</f>
        <v>100.67044974343497</v>
      </c>
      <c r="X21" s="32">
        <f t="array" aca="1" ref="X21" ca="1">SUMPRODUCT('140csop_indexek'!V$5:V$144,OFFSET('140csop_súlyok'!$E$5:$E$144,0,Számolótábla!X$2-2016),1*(Számolótábla!$B21='Besorolás készítő'!$E$4:$E$143))/SUMPRODUCT(OFFSET('140csop_súlyok'!$E$5:$E$144,0,Számolótábla!X$2-2016),1*(Számolótábla!$B21='Besorolás készítő'!$E$4:$E$143))</f>
        <v>100.64394808330819</v>
      </c>
      <c r="Y21" s="32">
        <f t="array" aca="1" ref="Y21" ca="1">SUMPRODUCT('140csop_indexek'!W$5:W$144,OFFSET('140csop_súlyok'!$E$5:$E$144,0,Számolótábla!Y$2-2016),1*(Számolótábla!$B21='Besorolás készítő'!$E$4:$E$143))/SUMPRODUCT(OFFSET('140csop_súlyok'!$E$5:$E$144,0,Számolótábla!Y$2-2016),1*(Számolótábla!$B21='Besorolás készítő'!$E$4:$E$143))</f>
        <v>100.71667672804107</v>
      </c>
      <c r="Z21" s="32">
        <f t="array" aca="1" ref="Z21" ca="1">SUMPRODUCT('140csop_indexek'!X$5:X$144,OFFSET('140csop_súlyok'!$E$5:$E$144,0,Számolótábla!Z$2-2016),1*(Számolótábla!$B21='Besorolás készítő'!$E$4:$E$143))/SUMPRODUCT(OFFSET('140csop_súlyok'!$E$5:$E$144,0,Számolótábla!Z$2-2016),1*(Számolótábla!$B21='Besorolás készítő'!$E$4:$E$143))</f>
        <v>101.32822215514641</v>
      </c>
      <c r="AA21" s="32">
        <f t="array" aca="1" ref="AA21" ca="1">SUMPRODUCT('140csop_indexek'!Y$5:Y$144,OFFSET('140csop_súlyok'!$E$5:$E$144,0,Számolótábla!AA$2-2016),1*(Számolótábla!$B21='Besorolás készítő'!$E$4:$E$143))/SUMPRODUCT(OFFSET('140csop_súlyok'!$E$5:$E$144,0,Számolótábla!AA$2-2016),1*(Számolótábla!$B21='Besorolás készítő'!$E$4:$E$143))</f>
        <v>101.40750075460309</v>
      </c>
      <c r="AB21" s="32">
        <f t="array" aca="1" ref="AB21" ca="1">SUMPRODUCT('140csop_indexek'!Z$5:Z$144,OFFSET('140csop_súlyok'!$E$5:$E$144,0,Számolótábla!AB$2-2016),1*(Számolótábla!$B21='Besorolás készítő'!$E$4:$E$143))/SUMPRODUCT(OFFSET('140csop_súlyok'!$E$5:$E$144,0,Számolótábla!AB$2-2016),1*(Számolótábla!$B21='Besorolás készítő'!$E$4:$E$143))</f>
        <v>102.45212798068216</v>
      </c>
      <c r="AC21" s="32">
        <f t="array" aca="1" ref="AC21" ca="1">SUMPRODUCT('140csop_indexek'!AA$5:AA$144,OFFSET('140csop_súlyok'!$E$5:$E$144,0,Számolótábla!AC$2-2016),1*(Számolótábla!$B21='Besorolás készítő'!$E$4:$E$143))/SUMPRODUCT(OFFSET('140csop_súlyok'!$E$5:$E$144,0,Számolótábla!AC$2-2016),1*(Számolótábla!$B21='Besorolás készítő'!$E$4:$E$143))</f>
        <v>102.51044370661033</v>
      </c>
      <c r="AD21" s="32">
        <f t="array" aca="1" ref="AD21" ca="1">SUMPRODUCT('140csop_indexek'!AB$5:AB$144,OFFSET('140csop_súlyok'!$E$5:$E$144,0,Számolótábla!AD$2-2016),1*(Számolótábla!$B21='Besorolás készítő'!$E$4:$E$143))/SUMPRODUCT(OFFSET('140csop_súlyok'!$E$5:$E$144,0,Számolótábla!AD$2-2016),1*(Számolótábla!$B21='Besorolás készítő'!$E$4:$E$143))</f>
        <v>100.87120535714286</v>
      </c>
      <c r="AE21" s="32">
        <f t="array" aca="1" ref="AE21" ca="1">SUMPRODUCT('140csop_indexek'!AC$5:AC$144,OFFSET('140csop_súlyok'!$E$5:$E$144,0,Számolótábla!AE$2-2016),1*(Számolótábla!$B21='Besorolás készítő'!$E$4:$E$143))/SUMPRODUCT(OFFSET('140csop_súlyok'!$E$5:$E$144,0,Számolótábla!AE$2-2016),1*(Számolótábla!$B21='Besorolás készítő'!$E$4:$E$143))</f>
        <v>101.11647002551018</v>
      </c>
      <c r="AF21" s="32">
        <f t="array" aca="1" ref="AF21" ca="1">SUMPRODUCT('140csop_indexek'!AD$5:AD$144,OFFSET('140csop_súlyok'!$E$5:$E$144,0,Számolótábla!AF$2-2016),1*(Számolótábla!$B21='Besorolás készítő'!$E$4:$E$143))/SUMPRODUCT(OFFSET('140csop_súlyok'!$E$5:$E$144,0,Számolótábla!AF$2-2016),1*(Számolótábla!$B21='Besorolás készítő'!$E$4:$E$143))</f>
        <v>101.46822385204081</v>
      </c>
      <c r="AG21" s="32">
        <f t="array" aca="1" ref="AG21" ca="1">SUMPRODUCT('140csop_indexek'!AE$5:AE$144,OFFSET('140csop_súlyok'!$E$5:$E$144,0,Számolótábla!AG$2-2016),1*(Számolótábla!$B21='Besorolás készítő'!$E$4:$E$143))/SUMPRODUCT(OFFSET('140csop_súlyok'!$E$5:$E$144,0,Számolótábla!AG$2-2016),1*(Számolótábla!$B21='Besorolás készítő'!$E$4:$E$143))</f>
        <v>101.42562181122447</v>
      </c>
      <c r="AH21" s="32">
        <f t="array" aca="1" ref="AH21" ca="1">SUMPRODUCT('140csop_indexek'!AF$5:AF$144,OFFSET('140csop_súlyok'!$E$5:$E$144,0,Számolótábla!AH$2-2016),1*(Számolótábla!$B21='Besorolás készítő'!$E$4:$E$143))/SUMPRODUCT(OFFSET('140csop_súlyok'!$E$5:$E$144,0,Számolótábla!AH$2-2016),1*(Számolótábla!$B21='Besorolás készítő'!$E$4:$E$143))</f>
        <v>101.38424744897959</v>
      </c>
      <c r="AI21" s="32">
        <f t="array" aca="1" ref="AI21" ca="1">SUMPRODUCT('140csop_indexek'!AG$5:AG$144,OFFSET('140csop_súlyok'!$E$5:$E$144,0,Számolótábla!AI$2-2016),1*(Számolótábla!$B21='Besorolás készítő'!$E$4:$E$143))/SUMPRODUCT(OFFSET('140csop_súlyok'!$E$5:$E$144,0,Számolótábla!AI$2-2016),1*(Számolótábla!$B21='Besorolás készítő'!$E$4:$E$143))</f>
        <v>100.62487244897959</v>
      </c>
      <c r="AJ21" s="32">
        <f t="array" aca="1" ref="AJ21" ca="1">SUMPRODUCT('140csop_indexek'!AH$5:AH$144,OFFSET('140csop_súlyok'!$E$5:$E$144,0,Számolótábla!AJ$2-2016),1*(Számolótábla!$B21='Besorolás készítő'!$E$4:$E$143))/SUMPRODUCT(OFFSET('140csop_súlyok'!$E$5:$E$144,0,Számolótábla!AJ$2-2016),1*(Számolótábla!$B21='Besorolás készítő'!$E$4:$E$143))</f>
        <v>100.75854591836733</v>
      </c>
      <c r="AK21" s="32">
        <f t="array" aca="1" ref="AK21" ca="1">SUMPRODUCT('140csop_indexek'!AI$5:AI$144,OFFSET('140csop_súlyok'!$E$5:$E$144,0,Számolótábla!AK$2-2016),1*(Számolótábla!$B21='Besorolás készítő'!$E$4:$E$143))/SUMPRODUCT(OFFSET('140csop_súlyok'!$E$5:$E$144,0,Számolótábla!AK$2-2016),1*(Számolótábla!$B21='Besorolás készítő'!$E$4:$E$143))</f>
        <v>100.81927614795917</v>
      </c>
      <c r="AL21" s="32">
        <f t="array" aca="1" ref="AL21" ca="1">SUMPRODUCT('140csop_indexek'!AJ$5:AJ$144,OFFSET('140csop_súlyok'!$E$5:$E$144,0,Számolótábla!AL$2-2016),1*(Számolótábla!$B21='Besorolás készítő'!$E$4:$E$143))/SUMPRODUCT(OFFSET('140csop_súlyok'!$E$5:$E$144,0,Számolótábla!AL$2-2016),1*(Számolótábla!$B21='Besorolás készítő'!$E$4:$E$143))</f>
        <v>101.18872767857142</v>
      </c>
      <c r="AM21" s="32">
        <f t="array" aca="1" ref="AM21" ca="1">SUMPRODUCT('140csop_indexek'!AK$5:AK$144,OFFSET('140csop_súlyok'!$E$5:$E$144,0,Számolótábla!AM$2-2016),1*(Számolótábla!$B21='Besorolás készítő'!$E$4:$E$143))/SUMPRODUCT(OFFSET('140csop_súlyok'!$E$5:$E$144,0,Számolótábla!AM$2-2016),1*(Számolótábla!$B21='Besorolás készítő'!$E$4:$E$143))</f>
        <v>101.34499362244898</v>
      </c>
      <c r="AN21" s="32">
        <f t="array" aca="1" ref="AN21" ca="1">SUMPRODUCT('140csop_indexek'!AL$5:AL$144,OFFSET('140csop_súlyok'!$E$5:$E$144,0,Számolótábla!AN$2-2016),1*(Számolótábla!$B21='Besorolás készítő'!$E$4:$E$143))/SUMPRODUCT(OFFSET('140csop_súlyok'!$E$5:$E$144,0,Számolótábla!AN$2-2016),1*(Számolótábla!$B21='Besorolás készítő'!$E$4:$E$143))</f>
        <v>101.58400829081633</v>
      </c>
      <c r="AO21" s="32">
        <f t="array" aca="1" ref="AO21" ca="1">SUMPRODUCT('140csop_indexek'!AM$5:AM$144,OFFSET('140csop_súlyok'!$E$5:$E$144,0,Számolótábla!AO$2-2016),1*(Számolótábla!$B21='Besorolás készítő'!$E$4:$E$143))/SUMPRODUCT(OFFSET('140csop_súlyok'!$E$5:$E$144,0,Számolótábla!AO$2-2016),1*(Számolótábla!$B21='Besorolás készítő'!$E$4:$E$143))</f>
        <v>101.80076530612246</v>
      </c>
      <c r="AP21" s="32">
        <f t="array" aca="1" ref="AP21" ca="1">SUMPRODUCT('140csop_indexek'!AN$5:AN$144,OFFSET('140csop_súlyok'!$E$5:$E$144,0,Számolótábla!AP$2-2016),1*(Számolótábla!$B21='Besorolás készítő'!$E$4:$E$143))/SUMPRODUCT(OFFSET('140csop_súlyok'!$E$5:$E$144,0,Számolótábla!AP$2-2016),1*(Számolótábla!$B21='Besorolás készítő'!$E$4:$E$143))</f>
        <v>100.6441646090535</v>
      </c>
      <c r="AQ21" s="32">
        <f t="array" aca="1" ref="AQ21" ca="1">SUMPRODUCT('140csop_indexek'!AO$5:AO$144,OFFSET('140csop_súlyok'!$E$5:$E$144,0,Számolótábla!AQ$2-2016),1*(Számolótábla!$B21='Besorolás készítő'!$E$4:$E$143))/SUMPRODUCT(OFFSET('140csop_súlyok'!$E$5:$E$144,0,Számolótábla!AQ$2-2016),1*(Számolótábla!$B21='Besorolás készítő'!$E$4:$E$143))</f>
        <v>100.95509465020579</v>
      </c>
      <c r="AR21" s="32">
        <f t="array" aca="1" ref="AR21" ca="1">SUMPRODUCT('140csop_indexek'!AP$5:AP$144,OFFSET('140csop_súlyok'!$E$5:$E$144,0,Számolótábla!AR$2-2016),1*(Számolótábla!$B21='Besorolás készítő'!$E$4:$E$143))/SUMPRODUCT(OFFSET('140csop_súlyok'!$E$5:$E$144,0,Számolótábla!AR$2-2016),1*(Számolótábla!$B21='Besorolás készítő'!$E$4:$E$143))</f>
        <v>101.24989300411525</v>
      </c>
      <c r="AS21" s="32">
        <f t="array" aca="1" ref="AS21" ca="1">SUMPRODUCT('140csop_indexek'!AQ$5:AQ$144,OFFSET('140csop_súlyok'!$E$5:$E$144,0,Számolótábla!AS$2-2016),1*(Számolótábla!$B21='Besorolás készítő'!$E$4:$E$143))/SUMPRODUCT(OFFSET('140csop_súlyok'!$E$5:$E$144,0,Számolótábla!AS$2-2016),1*(Számolótábla!$B21='Besorolás készítő'!$E$4:$E$143))</f>
        <v>101.53005761316875</v>
      </c>
      <c r="AT21" s="32">
        <f t="array" aca="1" ref="AT21" ca="1">SUMPRODUCT('140csop_indexek'!AR$5:AR$144,OFFSET('140csop_súlyok'!$E$5:$E$144,0,Számolótábla!AT$2-2016),1*(Számolótábla!$B21='Besorolás készítő'!$E$4:$E$143))/SUMPRODUCT(OFFSET('140csop_súlyok'!$E$5:$E$144,0,Számolótábla!AT$2-2016),1*(Számolótábla!$B21='Besorolás készítő'!$E$4:$E$143))</f>
        <v>101.65438683127573</v>
      </c>
      <c r="AU21" s="32">
        <f t="array" aca="1" ref="AU21" ca="1">SUMPRODUCT('140csop_indexek'!AS$5:AS$144,OFFSET('140csop_súlyok'!$E$5:$E$144,0,Számolótábla!AU$2-2016),1*(Számolótábla!$B21='Besorolás készítő'!$E$4:$E$143))/SUMPRODUCT(OFFSET('140csop_súlyok'!$E$5:$E$144,0,Számolótábla!AU$2-2016),1*(Számolótábla!$B21='Besorolás készítő'!$E$4:$E$143))</f>
        <v>101.61399176954733</v>
      </c>
      <c r="AV21" s="32">
        <f t="array" aca="1" ref="AV21" ca="1">SUMPRODUCT('140csop_indexek'!AT$5:AT$144,OFFSET('140csop_súlyok'!$E$5:$E$144,0,Számolótábla!AV$2-2016),1*(Számolótábla!$B21='Besorolás készítő'!$E$4:$E$143))/SUMPRODUCT(OFFSET('140csop_súlyok'!$E$5:$E$144,0,Számolótábla!AV$2-2016),1*(Számolótábla!$B21='Besorolás készítő'!$E$4:$E$143))</f>
        <v>101.85415637860083</v>
      </c>
      <c r="AW21" s="32">
        <f t="array" aca="1" ref="AW21" ca="1">SUMPRODUCT('140csop_indexek'!AU$5:AU$144,OFFSET('140csop_súlyok'!$E$5:$E$144,0,Számolótábla!AW$2-2016),1*(Számolótábla!$B21='Besorolás készítő'!$E$4:$E$143))/SUMPRODUCT(OFFSET('140csop_súlyok'!$E$5:$E$144,0,Számolótábla!AW$2-2016),1*(Számolótábla!$B21='Besorolás készítő'!$E$4:$E$143))</f>
        <v>102.00793415637862</v>
      </c>
      <c r="AX21" s="32">
        <f t="array" aca="1" ref="AX21" ca="1">SUMPRODUCT('140csop_indexek'!AV$5:AV$144,OFFSET('140csop_súlyok'!$E$5:$E$144,0,Számolótábla!AX$2-2016),1*(Számolótábla!$B21='Besorolás készítő'!$E$4:$E$143))/SUMPRODUCT(OFFSET('140csop_súlyok'!$E$5:$E$144,0,Számolótábla!AX$2-2016),1*(Számolótábla!$B21='Besorolás készítő'!$E$4:$E$143))</f>
        <v>102.39937448559671</v>
      </c>
      <c r="AY21" s="32">
        <f t="array" aca="1" ref="AY21" ca="1">SUMPRODUCT('140csop_indexek'!AW$5:AW$144,OFFSET('140csop_súlyok'!$E$5:$E$144,0,Számolótábla!AY$2-2016),1*(Számolótábla!$B21='Besorolás készítő'!$E$4:$E$143))/SUMPRODUCT(OFFSET('140csop_súlyok'!$E$5:$E$144,0,Számolótábla!AY$2-2016),1*(Számolótábla!$B21='Besorolás készítő'!$E$4:$E$143))</f>
        <v>102.77749794238684</v>
      </c>
      <c r="AZ21" s="32">
        <f t="array" aca="1" ref="AZ21" ca="1">SUMPRODUCT('140csop_indexek'!AX$5:AX$144,OFFSET('140csop_súlyok'!$E$5:$E$144,0,Számolótábla!AZ$2-2016),1*(Számolótábla!$B21='Besorolás készítő'!$E$4:$E$143))/SUMPRODUCT(OFFSET('140csop_súlyok'!$E$5:$E$144,0,Számolótábla!AZ$2-2016),1*(Számolótábla!$B21='Besorolás készítő'!$E$4:$E$143))</f>
        <v>103.03320164609055</v>
      </c>
      <c r="BA21" s="32">
        <f t="array" aca="1" ref="BA21" ca="1">SUMPRODUCT('140csop_indexek'!AY$5:AY$144,OFFSET('140csop_súlyok'!$E$5:$E$144,0,Számolótábla!BA$2-2016),1*(Számolótábla!$B21='Besorolás készítő'!$E$4:$E$143))/SUMPRODUCT(OFFSET('140csop_súlyok'!$E$5:$E$144,0,Számolótábla!BA$2-2016),1*(Számolótábla!$B21='Besorolás készítő'!$E$4:$E$143))</f>
        <v>103.42348971193417</v>
      </c>
      <c r="BB21" s="32">
        <f t="array" aca="1" ref="BB21" ca="1">SUMPRODUCT('140csop_indexek'!AZ$5:AZ$144,OFFSET('140csop_súlyok'!$E$5:$E$144,0,Számolótábla!BB$2-2016),1*(Számolótábla!$B21='Besorolás készítő'!$E$4:$E$143))/SUMPRODUCT(OFFSET('140csop_súlyok'!$E$5:$E$144,0,Számolótábla!BB$2-2016),1*(Számolótábla!$B21='Besorolás készítő'!$E$4:$E$143))</f>
        <v>99.846027131782932</v>
      </c>
      <c r="BC21" s="32">
        <f t="array" aca="1" ref="BC21" ca="1">SUMPRODUCT('140csop_indexek'!BA$5:BA$144,OFFSET('140csop_súlyok'!$E$5:$E$144,0,Számolótábla!BC$2-2016),1*(Számolótábla!$B21='Besorolás készítő'!$E$4:$E$143))/SUMPRODUCT(OFFSET('140csop_súlyok'!$E$5:$E$144,0,Számolótábla!BC$2-2016),1*(Számolótábla!$B21='Besorolás készítő'!$E$4:$E$143))</f>
        <v>100.16291989664084</v>
      </c>
      <c r="BD21" s="32">
        <f t="array" aca="1" ref="BD21" ca="1">SUMPRODUCT('140csop_indexek'!BB$5:BB$144,OFFSET('140csop_súlyok'!$E$5:$E$144,0,Számolótábla!BD$2-2016),1*(Számolótábla!$B21='Besorolás készítő'!$E$4:$E$143))/SUMPRODUCT(OFFSET('140csop_súlyok'!$E$5:$E$144,0,Számolótábla!BD$2-2016),1*(Számolótábla!$B21='Besorolás készítő'!$E$4:$E$143))</f>
        <v>99.718669250646002</v>
      </c>
      <c r="BE21" s="32">
        <f t="array" aca="1" ref="BE21" ca="1">SUMPRODUCT('140csop_indexek'!BC$5:BC$144,OFFSET('140csop_súlyok'!$E$5:$E$144,0,Számolótábla!BE$2-2016),1*(Számolótábla!$B21='Besorolás készítő'!$E$4:$E$143))/SUMPRODUCT(OFFSET('140csop_súlyok'!$E$5:$E$144,0,Számolótábla!BE$2-2016),1*(Számolótábla!$B21='Besorolás készítő'!$E$4:$E$143))</f>
        <v>100.23837209302326</v>
      </c>
      <c r="BF21" s="32">
        <f t="array" aca="1" ref="BF21" ca="1">SUMPRODUCT('140csop_indexek'!BD$5:BD$144,OFFSET('140csop_súlyok'!$E$5:$E$144,0,Számolótábla!BF$2-2016),1*(Számolótábla!$B21='Besorolás készítő'!$E$4:$E$143))/SUMPRODUCT(OFFSET('140csop_súlyok'!$E$5:$E$144,0,Számolótábla!BF$2-2016),1*(Számolótábla!$B21='Besorolás készítő'!$E$4:$E$143))</f>
        <v>100.67693798449612</v>
      </c>
      <c r="BG21" s="32">
        <f t="array" aca="1" ref="BG21" ca="1">SUMPRODUCT('140csop_indexek'!BE$5:BE$144,OFFSET('140csop_súlyok'!$E$5:$E$144,0,Számolótábla!BG$2-2016),1*(Számolótábla!$B21='Besorolás készítő'!$E$4:$E$143))/SUMPRODUCT(OFFSET('140csop_súlyok'!$E$5:$E$144,0,Számolótábla!BG$2-2016),1*(Számolótábla!$B21='Besorolás készítő'!$E$4:$E$143))</f>
        <v>100.7736272609819</v>
      </c>
      <c r="BH21" s="32">
        <f t="array" aca="1" ref="BH21" ca="1">SUMPRODUCT('140csop_indexek'!BF$5:BF$144,OFFSET('140csop_súlyok'!$E$5:$E$144,0,Számolótábla!BH$2-2016),1*(Számolótábla!$B21='Besorolás készítő'!$E$4:$E$143))/SUMPRODUCT(OFFSET('140csop_súlyok'!$E$5:$E$144,0,Számolótábla!BH$2-2016),1*(Számolótábla!$B21='Besorolás készítő'!$E$4:$E$143))</f>
        <v>101.06821705426356</v>
      </c>
      <c r="BI21" s="32">
        <f t="array" aca="1" ref="BI21" ca="1">SUMPRODUCT('140csop_indexek'!BG$5:BG$144,OFFSET('140csop_súlyok'!$E$5:$E$144,0,Számolótábla!BI$2-2016),1*(Számolótábla!$B21='Besorolás készítő'!$E$4:$E$143))/SUMPRODUCT(OFFSET('140csop_súlyok'!$E$5:$E$144,0,Számolótábla!BI$2-2016),1*(Számolótábla!$B21='Besorolás készítő'!$E$4:$E$143))</f>
        <v>101.0531976744186</v>
      </c>
      <c r="BJ21" s="32">
        <f t="array" aca="1" ref="BJ21" ca="1">SUMPRODUCT('140csop_indexek'!BH$5:BH$144,OFFSET('140csop_súlyok'!$E$5:$E$144,0,Számolótábla!BJ$2-2016),1*(Számolótábla!$B21='Besorolás készítő'!$E$4:$E$143))/SUMPRODUCT(OFFSET('140csop_súlyok'!$E$5:$E$144,0,Számolótábla!BJ$2-2016),1*(Számolótábla!$B21='Besorolás készítő'!$E$4:$E$143))</f>
        <v>101.41616602067182</v>
      </c>
      <c r="BK21" s="32">
        <f t="array" aca="1" ref="BK21" ca="1">SUMPRODUCT('140csop_indexek'!BI$5:BI$144,OFFSET('140csop_súlyok'!$E$5:$E$144,0,Számolótábla!BK$2-2016),1*(Számolótábla!$B21='Besorolás készítő'!$E$4:$E$143))/SUMPRODUCT(OFFSET('140csop_súlyok'!$E$5:$E$144,0,Számolótábla!BK$2-2016),1*(Számolótábla!$B21='Besorolás készítő'!$E$4:$E$143))</f>
        <v>101.55602390180879</v>
      </c>
      <c r="BL21" s="32">
        <f t="array" aca="1" ref="BL21" ca="1">SUMPRODUCT('140csop_indexek'!BJ$5:BJ$144,OFFSET('140csop_súlyok'!$E$5:$E$144,0,Számolótábla!BL$2-2016),1*(Számolótábla!$B21='Besorolás készítő'!$E$4:$E$143))/SUMPRODUCT(OFFSET('140csop_súlyok'!$E$5:$E$144,0,Számolótábla!BL$2-2016),1*(Számolótábla!$B21='Besorolás készítő'!$E$4:$E$143))</f>
        <v>101.81429263565892</v>
      </c>
      <c r="BM21" s="32">
        <f t="array" aca="1" ref="BM21" ca="1">SUMPRODUCT('140csop_indexek'!BK$5:BK$144,OFFSET('140csop_súlyok'!$E$5:$E$144,0,Számolótábla!BM$2-2016),1*(Számolótábla!$B21='Besorolás készítő'!$E$4:$E$143))/SUMPRODUCT(OFFSET('140csop_súlyok'!$E$5:$E$144,0,Számolótábla!BM$2-2016),1*(Számolótábla!$B21='Besorolás készítő'!$E$4:$E$143))</f>
        <v>101.88711240310077</v>
      </c>
      <c r="BN21" s="32">
        <f t="array" aca="1" ref="BN21" ca="1">SUMPRODUCT('140csop_indexek'!BL$5:BL$144,OFFSET('140csop_súlyok'!$E$5:$E$144,0,Számolótábla!BN$2-2016),1*(Számolótábla!$B21='Besorolás készítő'!$E$4:$E$143))/SUMPRODUCT(OFFSET('140csop_súlyok'!$E$5:$E$144,0,Számolótábla!BN$2-2016),1*(Számolótábla!$B21='Besorolás készítő'!$E$4:$E$143))</f>
        <v>101.42998264162856</v>
      </c>
      <c r="BO21" s="32">
        <f t="array" aca="1" ref="BO21" ca="1">SUMPRODUCT('140csop_indexek'!BM$5:BM$144,OFFSET('140csop_súlyok'!$E$5:$E$144,0,Számolótábla!BO$2-2016),1*(Számolótábla!$B21='Besorolás készítő'!$E$4:$E$143))/SUMPRODUCT(OFFSET('140csop_súlyok'!$E$5:$E$144,0,Számolótábla!BO$2-2016),1*(Számolótábla!$B21='Besorolás készítő'!$E$4:$E$143))</f>
        <v>101.82112987217927</v>
      </c>
      <c r="BP21" s="32">
        <f t="array" aca="1" ref="BP21" ca="1">SUMPRODUCT('140csop_indexek'!BN$5:BN$144,OFFSET('140csop_súlyok'!$E$5:$E$144,0,Számolótábla!BP$2-2016),1*(Számolótábla!$B21='Besorolás készítő'!$E$4:$E$143))/SUMPRODUCT(OFFSET('140csop_súlyok'!$E$5:$E$144,0,Számolótábla!BP$2-2016),1*(Számolótábla!$B21='Besorolás készítő'!$E$4:$E$143))</f>
        <v>102.35964967650308</v>
      </c>
      <c r="BQ21" s="32">
        <f t="array" aca="1" ref="BQ21" ca="1">SUMPRODUCT('140csop_indexek'!BO$5:BO$144,OFFSET('140csop_súlyok'!$E$5:$E$144,0,Számolótábla!BQ$2-2016),1*(Számolótábla!$B21='Besorolás készítő'!$E$4:$E$143))/SUMPRODUCT(OFFSET('140csop_súlyok'!$E$5:$E$144,0,Számolótábla!BQ$2-2016),1*(Számolótábla!$B21='Besorolás készítő'!$E$4:$E$143))</f>
        <v>102.11933091368157</v>
      </c>
      <c r="BR21" s="32">
        <f t="array" aca="1" ref="BR21" ca="1">SUMPRODUCT('140csop_indexek'!BP$5:BP$144,OFFSET('140csop_súlyok'!$E$5:$E$144,0,Számolótábla!BR$2-2016),1*(Számolótábla!$B21='Besorolás készítő'!$E$4:$E$143))/SUMPRODUCT(OFFSET('140csop_súlyok'!$E$5:$E$144,0,Számolótábla!BR$2-2016),1*(Számolótábla!$B21='Besorolás készítő'!$E$4:$E$143))</f>
        <v>102.69427173741518</v>
      </c>
      <c r="BS21" s="32">
        <f t="array" aca="1" ref="BS21" ca="1">SUMPRODUCT('140csop_indexek'!BQ$5:BQ$144,OFFSET('140csop_súlyok'!$E$5:$E$144,0,Számolótábla!BS$2-2016),1*(Számolótábla!$B21='Besorolás készítő'!$E$4:$E$143))/SUMPRODUCT(OFFSET('140csop_súlyok'!$E$5:$E$144,0,Számolótábla!BS$2-2016),1*(Számolótábla!$B21='Besorolás készítő'!$E$4:$E$143))</f>
        <v>102.85876597759193</v>
      </c>
    </row>
    <row r="22" spans="1:71" s="32" customFormat="1" x14ac:dyDescent="0.25">
      <c r="A22" s="33">
        <v>19</v>
      </c>
      <c r="B22">
        <f>INDEX('Besorolás készítő'!I:I,MATCH(Számolótábla!$A22,'Besorolás készítő'!$M:$M,0))</f>
        <v>11</v>
      </c>
      <c r="C22" t="str">
        <f>INDEX('Besorolás készítő'!J:J,MATCH(Számolótábla!$A22,'Besorolás készítő'!$M:$M,0))</f>
        <v>Ruházat, divatcikek és kiegészítők</v>
      </c>
      <c r="D22" t="str">
        <f>INDEX('Besorolás készítő'!L:L,MATCH(Számolótábla!$A22,'Besorolás készítő'!$M:$M,0))</f>
        <v>Éves</v>
      </c>
      <c r="E22" s="35" t="e">
        <f>#REF!</f>
        <v>#REF!</v>
      </c>
      <c r="F22" s="32">
        <f t="array" aca="1" ref="F22" ca="1">SUMPRODUCT('140csop_indexek'!D$5:D$144,OFFSET('140csop_súlyok'!$E$5:$E$144,0,Számolótábla!F$2-2016),1*(Számolótábla!$B22='Besorolás készítő'!$E$4:$E$143))/SUMPRODUCT(OFFSET('140csop_súlyok'!$E$5:$E$144,0,Számolótábla!F$2-2016),1*(Számolótábla!$B22='Besorolás készítő'!$E$4:$E$143))</f>
        <v>97.13689782953945</v>
      </c>
      <c r="G22" s="32">
        <f t="array" aca="1" ref="G22" ca="1">SUMPRODUCT('140csop_indexek'!E$5:E$144,OFFSET('140csop_súlyok'!$E$5:$E$144,0,Számolótábla!G$2-2016),1*(Számolótábla!$B22='Besorolás készítő'!$E$4:$E$143))/SUMPRODUCT(OFFSET('140csop_súlyok'!$E$5:$E$144,0,Számolótábla!G$2-2016),1*(Számolótábla!$B22='Besorolás készítő'!$E$4:$E$143))</f>
        <v>96.427474854420339</v>
      </c>
      <c r="H22" s="32">
        <f t="array" aca="1" ref="H22" ca="1">SUMPRODUCT('140csop_indexek'!F$5:F$144,OFFSET('140csop_súlyok'!$E$5:$E$144,0,Számolótábla!H$2-2016),1*(Számolótábla!$B22='Besorolás készítő'!$E$4:$E$143))/SUMPRODUCT(OFFSET('140csop_súlyok'!$E$5:$E$144,0,Számolótábla!H$2-2016),1*(Számolótábla!$B22='Besorolás készítő'!$E$4:$E$143))</f>
        <v>97.132689253573318</v>
      </c>
      <c r="I22" s="32">
        <f t="array" aca="1" ref="I22" ca="1">SUMPRODUCT('140csop_indexek'!G$5:G$144,OFFSET('140csop_súlyok'!$E$5:$E$144,0,Számolótábla!I$2-2016),1*(Számolótábla!$B22='Besorolás készítő'!$E$4:$E$143))/SUMPRODUCT(OFFSET('140csop_súlyok'!$E$5:$E$144,0,Számolótábla!I$2-2016),1*(Számolótábla!$B22='Besorolás készítő'!$E$4:$E$143))</f>
        <v>99.370725251455809</v>
      </c>
      <c r="J22" s="32">
        <f t="array" aca="1" ref="J22" ca="1">SUMPRODUCT('140csop_indexek'!H$5:H$144,OFFSET('140csop_súlyok'!$E$5:$E$144,0,Számolótábla!J$2-2016),1*(Számolótábla!$B22='Besorolás készítő'!$E$4:$E$143))/SUMPRODUCT(OFFSET('140csop_súlyok'!$E$5:$E$144,0,Számolótábla!J$2-2016),1*(Számolótábla!$B22='Besorolás készítő'!$E$4:$E$143))</f>
        <v>99.99015352038117</v>
      </c>
      <c r="K22" s="32">
        <f t="array" aca="1" ref="K22" ca="1">SUMPRODUCT('140csop_indexek'!I$5:I$144,OFFSET('140csop_súlyok'!$E$5:$E$144,0,Számolótábla!K$2-2016),1*(Számolótábla!$B22='Besorolás készítő'!$E$4:$E$143))/SUMPRODUCT(OFFSET('140csop_súlyok'!$E$5:$E$144,0,Számolótábla!K$2-2016),1*(Számolótábla!$B22='Besorolás készítő'!$E$4:$E$143))</f>
        <v>99.919163578613023</v>
      </c>
      <c r="L22" s="32">
        <f t="array" aca="1" ref="L22" ca="1">SUMPRODUCT('140csop_indexek'!J$5:J$144,OFFSET('140csop_súlyok'!$E$5:$E$144,0,Számolótábla!L$2-2016),1*(Számolótábla!$B22='Besorolás készítő'!$E$4:$E$143))/SUMPRODUCT(OFFSET('140csop_súlyok'!$E$5:$E$144,0,Számolótábla!L$2-2016),1*(Számolótábla!$B22='Besorolás készítő'!$E$4:$E$143))</f>
        <v>97.458893594494455</v>
      </c>
      <c r="M22" s="32">
        <f t="array" aca="1" ref="M22" ca="1">SUMPRODUCT('140csop_indexek'!K$5:K$144,OFFSET('140csop_súlyok'!$E$5:$E$144,0,Számolótábla!M$2-2016),1*(Számolótábla!$B22='Besorolás készítő'!$E$4:$E$143))/SUMPRODUCT(OFFSET('140csop_súlyok'!$E$5:$E$144,0,Számolótábla!M$2-2016),1*(Számolótábla!$B22='Besorolás készítő'!$E$4:$E$143))</f>
        <v>96.382874536791959</v>
      </c>
      <c r="N22" s="32">
        <f t="array" aca="1" ref="N22" ca="1">SUMPRODUCT('140csop_indexek'!L$5:L$144,OFFSET('140csop_súlyok'!$E$5:$E$144,0,Számolótábla!N$2-2016),1*(Számolótábla!$B22='Besorolás készítő'!$E$4:$E$143))/SUMPRODUCT(OFFSET('140csop_súlyok'!$E$5:$E$144,0,Számolótábla!N$2-2016),1*(Számolótábla!$B22='Besorolás készítő'!$E$4:$E$143))</f>
        <v>97.505796717840141</v>
      </c>
      <c r="O22" s="32">
        <f t="array" aca="1" ref="O22" ca="1">SUMPRODUCT('140csop_indexek'!M$5:M$144,OFFSET('140csop_súlyok'!$E$5:$E$144,0,Számolótábla!O$2-2016),1*(Számolótábla!$B22='Besorolás készítő'!$E$4:$E$143))/SUMPRODUCT(OFFSET('140csop_súlyok'!$E$5:$E$144,0,Számolótábla!O$2-2016),1*(Számolótábla!$B22='Besorolás készítő'!$E$4:$E$143))</f>
        <v>99.547511911064063</v>
      </c>
      <c r="P22" s="32">
        <f t="array" aca="1" ref="P22" ca="1">SUMPRODUCT('140csop_indexek'!N$5:N$144,OFFSET('140csop_súlyok'!$E$5:$E$144,0,Számolótábla!P$2-2016),1*(Számolótábla!$B22='Besorolás készítő'!$E$4:$E$143))/SUMPRODUCT(OFFSET('140csop_súlyok'!$E$5:$E$144,0,Számolótábla!P$2-2016),1*(Számolótábla!$B22='Besorolás készítő'!$E$4:$E$143))</f>
        <v>100.1870037056644</v>
      </c>
      <c r="Q22" s="32">
        <f t="array" aca="1" ref="Q22" ca="1">SUMPRODUCT('140csop_indexek'!O$5:O$144,OFFSET('140csop_súlyok'!$E$5:$E$144,0,Számolótábla!Q$2-2016),1*(Számolótábla!$B22='Besorolás készítő'!$E$4:$E$143))/SUMPRODUCT(OFFSET('140csop_súlyok'!$E$5:$E$144,0,Számolótábla!Q$2-2016),1*(Számolótábla!$B22='Besorolás készítő'!$E$4:$E$143))</f>
        <v>100.12069878242455</v>
      </c>
      <c r="R22" s="32">
        <f t="array" aca="1" ref="R22" ca="1">SUMPRODUCT('140csop_indexek'!P$5:P$144,OFFSET('140csop_súlyok'!$E$5:$E$144,0,Számolótábla!R$2-2016),1*(Számolótábla!$B22='Besorolás készítő'!$E$4:$E$143))/SUMPRODUCT(OFFSET('140csop_súlyok'!$E$5:$E$144,0,Számolótábla!R$2-2016),1*(Számolótábla!$B22='Besorolás készítő'!$E$4:$E$143))</f>
        <v>97.264106666666677</v>
      </c>
      <c r="S22" s="32">
        <f t="array" aca="1" ref="S22" ca="1">SUMPRODUCT('140csop_indexek'!Q$5:Q$144,OFFSET('140csop_súlyok'!$E$5:$E$144,0,Számolótábla!S$2-2016),1*(Számolótábla!$B22='Besorolás készítő'!$E$4:$E$143))/SUMPRODUCT(OFFSET('140csop_súlyok'!$E$5:$E$144,0,Számolótábla!S$2-2016),1*(Számolótábla!$B22='Besorolás készítő'!$E$4:$E$143))</f>
        <v>96.619546666666665</v>
      </c>
      <c r="T22" s="32">
        <f t="array" aca="1" ref="T22" ca="1">SUMPRODUCT('140csop_indexek'!R$5:R$144,OFFSET('140csop_súlyok'!$E$5:$E$144,0,Számolótábla!T$2-2016),1*(Számolótábla!$B22='Besorolás készítő'!$E$4:$E$143))/SUMPRODUCT(OFFSET('140csop_súlyok'!$E$5:$E$144,0,Számolótábla!T$2-2016),1*(Számolótábla!$B22='Besorolás készítő'!$E$4:$E$143))</f>
        <v>97.491733333333315</v>
      </c>
      <c r="U22" s="32">
        <f t="array" aca="1" ref="U22" ca="1">SUMPRODUCT('140csop_indexek'!S$5:S$144,OFFSET('140csop_súlyok'!$E$5:$E$144,0,Számolótábla!U$2-2016),1*(Számolótábla!$B22='Besorolás készítő'!$E$4:$E$143))/SUMPRODUCT(OFFSET('140csop_súlyok'!$E$5:$E$144,0,Számolótábla!U$2-2016),1*(Számolótábla!$B22='Besorolás készítő'!$E$4:$E$143))</f>
        <v>99.607866666666666</v>
      </c>
      <c r="V22" s="32">
        <f t="array" aca="1" ref="V22" ca="1">SUMPRODUCT('140csop_indexek'!T$5:T$144,OFFSET('140csop_súlyok'!$E$5:$E$144,0,Számolótábla!V$2-2016),1*(Számolótábla!$B22='Besorolás készítő'!$E$4:$E$143))/SUMPRODUCT(OFFSET('140csop_súlyok'!$E$5:$E$144,0,Számolótábla!V$2-2016),1*(Számolótábla!$B22='Besorolás készítő'!$E$4:$E$143))</f>
        <v>100.19127999999998</v>
      </c>
      <c r="W22" s="32">
        <f t="array" aca="1" ref="W22" ca="1">SUMPRODUCT('140csop_indexek'!U$5:U$144,OFFSET('140csop_súlyok'!$E$5:$E$144,0,Számolótábla!W$2-2016),1*(Számolótábla!$B22='Besorolás készítő'!$E$4:$E$143))/SUMPRODUCT(OFFSET('140csop_súlyok'!$E$5:$E$144,0,Számolótábla!W$2-2016),1*(Számolótábla!$B22='Besorolás készítő'!$E$4:$E$143))</f>
        <v>100.29626666666664</v>
      </c>
      <c r="X22" s="32">
        <f t="array" aca="1" ref="X22" ca="1">SUMPRODUCT('140csop_indexek'!V$5:V$144,OFFSET('140csop_súlyok'!$E$5:$E$144,0,Számolótábla!X$2-2016),1*(Számolótábla!$B22='Besorolás készítő'!$E$4:$E$143))/SUMPRODUCT(OFFSET('140csop_súlyok'!$E$5:$E$144,0,Számolótábla!X$2-2016),1*(Számolótábla!$B22='Besorolás készítő'!$E$4:$E$143))</f>
        <v>98.188826666666657</v>
      </c>
      <c r="Y22" s="32">
        <f t="array" aca="1" ref="Y22" ca="1">SUMPRODUCT('140csop_indexek'!W$5:W$144,OFFSET('140csop_súlyok'!$E$5:$E$144,0,Számolótábla!Y$2-2016),1*(Számolótábla!$B22='Besorolás készítő'!$E$4:$E$143))/SUMPRODUCT(OFFSET('140csop_súlyok'!$E$5:$E$144,0,Számolótábla!Y$2-2016),1*(Számolótábla!$B22='Besorolás készítő'!$E$4:$E$143))</f>
        <v>96.840853333333342</v>
      </c>
      <c r="Z22" s="32">
        <f t="array" aca="1" ref="Z22" ca="1">SUMPRODUCT('140csop_indexek'!X$5:X$144,OFFSET('140csop_súlyok'!$E$5:$E$144,0,Számolótábla!Z$2-2016),1*(Számolótábla!$B22='Besorolás készítő'!$E$4:$E$143))/SUMPRODUCT(OFFSET('140csop_súlyok'!$E$5:$E$144,0,Számolótábla!Z$2-2016),1*(Számolótábla!$B22='Besorolás készítő'!$E$4:$E$143))</f>
        <v>97.688159999999996</v>
      </c>
      <c r="AA22" s="32">
        <f t="array" aca="1" ref="AA22" ca="1">SUMPRODUCT('140csop_indexek'!Y$5:Y$144,OFFSET('140csop_súlyok'!$E$5:$E$144,0,Számolótábla!AA$2-2016),1*(Számolótábla!$B22='Besorolás készítő'!$E$4:$E$143))/SUMPRODUCT(OFFSET('140csop_súlyok'!$E$5:$E$144,0,Számolótábla!AA$2-2016),1*(Számolótábla!$B22='Besorolás készítő'!$E$4:$E$143))</f>
        <v>99.988906666666665</v>
      </c>
      <c r="AB22" s="32">
        <f t="array" aca="1" ref="AB22" ca="1">SUMPRODUCT('140csop_indexek'!Z$5:Z$144,OFFSET('140csop_súlyok'!$E$5:$E$144,0,Számolótábla!AB$2-2016),1*(Számolótábla!$B22='Besorolás készítő'!$E$4:$E$143))/SUMPRODUCT(OFFSET('140csop_súlyok'!$E$5:$E$144,0,Számolótábla!AB$2-2016),1*(Számolótábla!$B22='Besorolás készítő'!$E$4:$E$143))</f>
        <v>100.74746666666667</v>
      </c>
      <c r="AC22" s="32">
        <f t="array" aca="1" ref="AC22" ca="1">SUMPRODUCT('140csop_indexek'!AA$5:AA$144,OFFSET('140csop_súlyok'!$E$5:$E$144,0,Számolótábla!AC$2-2016),1*(Számolótábla!$B22='Besorolás készítő'!$E$4:$E$143))/SUMPRODUCT(OFFSET('140csop_súlyok'!$E$5:$E$144,0,Számolótábla!AC$2-2016),1*(Számolótábla!$B22='Besorolás készítő'!$E$4:$E$143))</f>
        <v>100.52402666666667</v>
      </c>
      <c r="AD22" s="32">
        <f t="array" aca="1" ref="AD22" ca="1">SUMPRODUCT('140csop_indexek'!AB$5:AB$144,OFFSET('140csop_súlyok'!$E$5:$E$144,0,Számolótábla!AD$2-2016),1*(Számolótábla!$B22='Besorolás készítő'!$E$4:$E$143))/SUMPRODUCT(OFFSET('140csop_súlyok'!$E$5:$E$144,0,Számolótábla!AD$2-2016),1*(Számolótábla!$B22='Besorolás készítő'!$E$4:$E$143))</f>
        <v>97.734628078192415</v>
      </c>
      <c r="AE22" s="32">
        <f t="array" aca="1" ref="AE22" ca="1">SUMPRODUCT('140csop_indexek'!AC$5:AC$144,OFFSET('140csop_súlyok'!$E$5:$E$144,0,Számolótábla!AE$2-2016),1*(Számolótábla!$B22='Besorolás készítő'!$E$4:$E$143))/SUMPRODUCT(OFFSET('140csop_súlyok'!$E$5:$E$144,0,Számolótábla!AE$2-2016),1*(Számolótábla!$B22='Besorolás készítő'!$E$4:$E$143))</f>
        <v>96.678801726326455</v>
      </c>
      <c r="AF22" s="32">
        <f t="array" aca="1" ref="AF22" ca="1">SUMPRODUCT('140csop_indexek'!AD$5:AD$144,OFFSET('140csop_súlyok'!$E$5:$E$144,0,Számolótábla!AF$2-2016),1*(Számolótábla!$B22='Besorolás készítő'!$E$4:$E$143))/SUMPRODUCT(OFFSET('140csop_súlyok'!$E$5:$E$144,0,Számolótábla!AF$2-2016),1*(Számolótábla!$B22='Besorolás készítő'!$E$4:$E$143))</f>
        <v>97.581416603198747</v>
      </c>
      <c r="AG22" s="32">
        <f t="array" aca="1" ref="AG22" ca="1">SUMPRODUCT('140csop_indexek'!AE$5:AE$144,OFFSET('140csop_súlyok'!$E$5:$E$144,0,Számolótábla!AG$2-2016),1*(Számolótábla!$B22='Besorolás készítő'!$E$4:$E$143))/SUMPRODUCT(OFFSET('140csop_súlyok'!$E$5:$E$144,0,Számolótábla!AG$2-2016),1*(Számolótábla!$B22='Besorolás készítő'!$E$4:$E$143))</f>
        <v>99.266158923584626</v>
      </c>
      <c r="AH22" s="32">
        <f t="array" aca="1" ref="AH22" ca="1">SUMPRODUCT('140csop_indexek'!AF$5:AF$144,OFFSET('140csop_súlyok'!$E$5:$E$144,0,Számolótábla!AH$2-2016),1*(Számolótábla!$B22='Besorolás készítő'!$E$4:$E$143))/SUMPRODUCT(OFFSET('140csop_súlyok'!$E$5:$E$144,0,Számolótábla!AH$2-2016),1*(Számolótábla!$B22='Besorolás készítő'!$E$4:$E$143))</f>
        <v>100.29228230515358</v>
      </c>
      <c r="AI22" s="32">
        <f t="array" aca="1" ref="AI22" ca="1">SUMPRODUCT('140csop_indexek'!AG$5:AG$144,OFFSET('140csop_súlyok'!$E$5:$E$144,0,Számolótábla!AI$2-2016),1*(Számolótábla!$B22='Besorolás készítő'!$E$4:$E$143))/SUMPRODUCT(OFFSET('140csop_súlyok'!$E$5:$E$144,0,Számolótábla!AI$2-2016),1*(Számolótábla!$B22='Besorolás készítő'!$E$4:$E$143))</f>
        <v>100.27164254887026</v>
      </c>
      <c r="AJ22" s="32">
        <f t="array" aca="1" ref="AJ22" ca="1">SUMPRODUCT('140csop_indexek'!AH$5:AH$144,OFFSET('140csop_súlyok'!$E$5:$E$144,0,Számolótábla!AJ$2-2016),1*(Számolótábla!$B22='Besorolás készítő'!$E$4:$E$143))/SUMPRODUCT(OFFSET('140csop_súlyok'!$E$5:$E$144,0,Számolótábla!AJ$2-2016),1*(Számolótábla!$B22='Besorolás készítő'!$E$4:$E$143))</f>
        <v>98.048007108403127</v>
      </c>
      <c r="AK22" s="32">
        <f t="array" aca="1" ref="AK22" ca="1">SUMPRODUCT('140csop_indexek'!AI$5:AI$144,OFFSET('140csop_súlyok'!$E$5:$E$144,0,Számolótábla!AK$2-2016),1*(Számolótábla!$B22='Besorolás készítő'!$E$4:$E$143))/SUMPRODUCT(OFFSET('140csop_súlyok'!$E$5:$E$144,0,Számolótábla!AK$2-2016),1*(Számolótábla!$B22='Besorolás készítő'!$E$4:$E$143))</f>
        <v>96.878420919014957</v>
      </c>
      <c r="AL22" s="32">
        <f t="array" aca="1" ref="AL22" ca="1">SUMPRODUCT('140csop_indexek'!AJ$5:AJ$144,OFFSET('140csop_súlyok'!$E$5:$E$144,0,Számolótábla!AL$2-2016),1*(Számolótábla!$B22='Besorolás készítő'!$E$4:$E$143))/SUMPRODUCT(OFFSET('140csop_súlyok'!$E$5:$E$144,0,Számolótábla!AL$2-2016),1*(Számolótábla!$B22='Besorolás készítő'!$E$4:$E$143))</f>
        <v>98.465422696115724</v>
      </c>
      <c r="AM22" s="32">
        <f t="array" aca="1" ref="AM22" ca="1">SUMPRODUCT('140csop_indexek'!AK$5:AK$144,OFFSET('140csop_súlyok'!$E$5:$E$144,0,Számolótábla!AM$2-2016),1*(Számolótábla!$B22='Besorolás készítő'!$E$4:$E$143))/SUMPRODUCT(OFFSET('140csop_súlyok'!$E$5:$E$144,0,Számolótábla!AM$2-2016),1*(Számolótábla!$B22='Besorolás készítő'!$E$4:$E$143))</f>
        <v>100.03676059913681</v>
      </c>
      <c r="AN22" s="32">
        <f t="array" aca="1" ref="AN22" ca="1">SUMPRODUCT('140csop_indexek'!AL$5:AL$144,OFFSET('140csop_súlyok'!$E$5:$E$144,0,Számolótábla!AN$2-2016),1*(Számolótábla!$B22='Besorolás készítő'!$E$4:$E$143))/SUMPRODUCT(OFFSET('140csop_súlyok'!$E$5:$E$144,0,Számolótábla!AN$2-2016),1*(Számolótábla!$B22='Besorolás készítő'!$E$4:$E$143))</f>
        <v>100.96199543031224</v>
      </c>
      <c r="AO22" s="32">
        <f t="array" aca="1" ref="AO22" ca="1">SUMPRODUCT('140csop_indexek'!AM$5:AM$144,OFFSET('140csop_súlyok'!$E$5:$E$144,0,Számolótábla!AO$2-2016),1*(Számolótábla!$B22='Besorolás készítő'!$E$4:$E$143))/SUMPRODUCT(OFFSET('140csop_súlyok'!$E$5:$E$144,0,Számolótábla!AO$2-2016),1*(Számolótábla!$B22='Besorolás készítő'!$E$4:$E$143))</f>
        <v>100.75260218329524</v>
      </c>
      <c r="AP22" s="32">
        <f t="array" aca="1" ref="AP22" ca="1">SUMPRODUCT('140csop_indexek'!AN$5:AN$144,OFFSET('140csop_súlyok'!$E$5:$E$144,0,Számolótábla!AP$2-2016),1*(Számolótábla!$B22='Besorolás készítő'!$E$4:$E$143))/SUMPRODUCT(OFFSET('140csop_súlyok'!$E$5:$E$144,0,Számolótábla!AP$2-2016),1*(Számolótábla!$B22='Besorolás készítő'!$E$4:$E$143))</f>
        <v>97.395280735721187</v>
      </c>
      <c r="AQ22" s="32">
        <f t="array" aca="1" ref="AQ22" ca="1">SUMPRODUCT('140csop_indexek'!AO$5:AO$144,OFFSET('140csop_súlyok'!$E$5:$E$144,0,Számolótábla!AQ$2-2016),1*(Számolótábla!$B22='Besorolás készítő'!$E$4:$E$143))/SUMPRODUCT(OFFSET('140csop_súlyok'!$E$5:$E$144,0,Számolótábla!AQ$2-2016),1*(Számolótábla!$B22='Besorolás készítő'!$E$4:$E$143))</f>
        <v>95.965948693126805</v>
      </c>
      <c r="AR22" s="32">
        <f t="array" aca="1" ref="AR22" ca="1">SUMPRODUCT('140csop_indexek'!AP$5:AP$144,OFFSET('140csop_súlyok'!$E$5:$E$144,0,Számolótábla!AR$2-2016),1*(Számolótábla!$B22='Besorolás készítő'!$E$4:$E$143))/SUMPRODUCT(OFFSET('140csop_súlyok'!$E$5:$E$144,0,Számolótábla!AR$2-2016),1*(Számolótábla!$B22='Besorolás készítő'!$E$4:$E$143))</f>
        <v>97.403363988383362</v>
      </c>
      <c r="AS22" s="32">
        <f t="array" aca="1" ref="AS22" ca="1">SUMPRODUCT('140csop_indexek'!AQ$5:AQ$144,OFFSET('140csop_súlyok'!$E$5:$E$144,0,Számolótábla!AS$2-2016),1*(Számolótábla!$B22='Besorolás készítő'!$E$4:$E$143))/SUMPRODUCT(OFFSET('140csop_súlyok'!$E$5:$E$144,0,Számolótábla!AS$2-2016),1*(Számolótábla!$B22='Besorolás készítő'!$E$4:$E$143))</f>
        <v>99.940706679574063</v>
      </c>
      <c r="AT22" s="32">
        <f t="array" aca="1" ref="AT22" ca="1">SUMPRODUCT('140csop_indexek'!AR$5:AR$144,OFFSET('140csop_súlyok'!$E$5:$E$144,0,Számolótábla!AT$2-2016),1*(Számolótábla!$B22='Besorolás készítő'!$E$4:$E$143))/SUMPRODUCT(OFFSET('140csop_súlyok'!$E$5:$E$144,0,Számolótábla!AT$2-2016),1*(Számolótábla!$B22='Besorolás készítő'!$E$4:$E$143))</f>
        <v>100.51447241045499</v>
      </c>
      <c r="AU22" s="32">
        <f t="array" aca="1" ref="AU22" ca="1">SUMPRODUCT('140csop_indexek'!AS$5:AS$144,OFFSET('140csop_súlyok'!$E$5:$E$144,0,Számolótábla!AU$2-2016),1*(Számolótábla!$B22='Besorolás készítő'!$E$4:$E$143))/SUMPRODUCT(OFFSET('140csop_súlyok'!$E$5:$E$144,0,Számolótábla!AU$2-2016),1*(Számolótábla!$B22='Besorolás készítő'!$E$4:$E$143))</f>
        <v>100.3082284607938</v>
      </c>
      <c r="AV22" s="32">
        <f t="array" aca="1" ref="AV22" ca="1">SUMPRODUCT('140csop_indexek'!AT$5:AT$144,OFFSET('140csop_súlyok'!$E$5:$E$144,0,Számolótábla!AV$2-2016),1*(Számolótábla!$B22='Besorolás készítő'!$E$4:$E$143))/SUMPRODUCT(OFFSET('140csop_súlyok'!$E$5:$E$144,0,Számolótábla!AV$2-2016),1*(Számolótábla!$B22='Besorolás készítő'!$E$4:$E$143))</f>
        <v>98.137657308809281</v>
      </c>
      <c r="AW22" s="32">
        <f t="array" aca="1" ref="AW22" ca="1">SUMPRODUCT('140csop_indexek'!AU$5:AU$144,OFFSET('140csop_súlyok'!$E$5:$E$144,0,Számolótábla!AW$2-2016),1*(Számolótábla!$B22='Besorolás készítő'!$E$4:$E$143))/SUMPRODUCT(OFFSET('140csop_súlyok'!$E$5:$E$144,0,Számolótábla!AW$2-2016),1*(Számolótábla!$B22='Besorolás készítő'!$E$4:$E$143))</f>
        <v>96.440537270087106</v>
      </c>
      <c r="AX22" s="32">
        <f t="array" aca="1" ref="AX22" ca="1">SUMPRODUCT('140csop_indexek'!AV$5:AV$144,OFFSET('140csop_súlyok'!$E$5:$E$144,0,Számolótábla!AX$2-2016),1*(Számolótábla!$B22='Besorolás készítő'!$E$4:$E$143))/SUMPRODUCT(OFFSET('140csop_súlyok'!$E$5:$E$144,0,Számolótábla!AX$2-2016),1*(Számolótábla!$B22='Besorolás készítő'!$E$4:$E$143))</f>
        <v>98.334535333978693</v>
      </c>
      <c r="AY22" s="32">
        <f t="array" aca="1" ref="AY22" ca="1">SUMPRODUCT('140csop_indexek'!AW$5:AW$144,OFFSET('140csop_súlyok'!$E$5:$E$144,0,Számolótábla!AY$2-2016),1*(Számolótábla!$B22='Besorolás készítő'!$E$4:$E$143))/SUMPRODUCT(OFFSET('140csop_súlyok'!$E$5:$E$144,0,Számolótábla!AY$2-2016),1*(Számolótábla!$B22='Besorolás készítő'!$E$4:$E$143))</f>
        <v>100.27124878993224</v>
      </c>
      <c r="AZ22" s="32">
        <f t="array" aca="1" ref="AZ22" ca="1">SUMPRODUCT('140csop_indexek'!AX$5:AX$144,OFFSET('140csop_súlyok'!$E$5:$E$144,0,Számolótábla!AZ$2-2016),1*(Számolótábla!$B22='Besorolás készítő'!$E$4:$E$143))/SUMPRODUCT(OFFSET('140csop_súlyok'!$E$5:$E$144,0,Számolótábla!AZ$2-2016),1*(Számolótábla!$B22='Besorolás készítő'!$E$4:$E$143))</f>
        <v>101.34651500484028</v>
      </c>
      <c r="BA22" s="32">
        <f t="array" aca="1" ref="BA22" ca="1">SUMPRODUCT('140csop_indexek'!AY$5:AY$144,OFFSET('140csop_súlyok'!$E$5:$E$144,0,Számolótábla!BA$2-2016),1*(Számolótábla!$B22='Besorolás készítő'!$E$4:$E$143))/SUMPRODUCT(OFFSET('140csop_súlyok'!$E$5:$E$144,0,Számolótábla!BA$2-2016),1*(Számolótábla!$B22='Besorolás készítő'!$E$4:$E$143))</f>
        <v>100.98397870280735</v>
      </c>
      <c r="BB22" s="32">
        <f t="array" aca="1" ref="BB22" ca="1">SUMPRODUCT('140csop_indexek'!AZ$5:AZ$144,OFFSET('140csop_súlyok'!$E$5:$E$144,0,Számolótábla!BB$2-2016),1*(Számolótábla!$B22='Besorolás készítő'!$E$4:$E$143))/SUMPRODUCT(OFFSET('140csop_súlyok'!$E$5:$E$144,0,Számolótábla!BB$2-2016),1*(Számolótábla!$B22='Besorolás készítő'!$E$4:$E$143))</f>
        <v>98.142278968923193</v>
      </c>
      <c r="BC22" s="32">
        <f t="array" aca="1" ref="BC22" ca="1">SUMPRODUCT('140csop_indexek'!BA$5:BA$144,OFFSET('140csop_súlyok'!$E$5:$E$144,0,Számolótábla!BC$2-2016),1*(Számolótábla!$B22='Besorolás készítő'!$E$4:$E$143))/SUMPRODUCT(OFFSET('140csop_súlyok'!$E$5:$E$144,0,Számolótábla!BC$2-2016),1*(Számolótábla!$B22='Besorolás készítő'!$E$4:$E$143))</f>
        <v>97.190797398217299</v>
      </c>
      <c r="BD22" s="32">
        <f t="array" aca="1" ref="BD22" ca="1">SUMPRODUCT('140csop_indexek'!BB$5:BB$144,OFFSET('140csop_súlyok'!$E$5:$E$144,0,Számolótábla!BD$2-2016),1*(Számolótábla!$B22='Besorolás készítő'!$E$4:$E$143))/SUMPRODUCT(OFFSET('140csop_súlyok'!$E$5:$E$144,0,Számolótábla!BD$2-2016),1*(Számolótábla!$B22='Besorolás készítő'!$E$4:$E$143))</f>
        <v>97.7866297277765</v>
      </c>
      <c r="BE22" s="32">
        <f t="array" aca="1" ref="BE22" ca="1">SUMPRODUCT('140csop_indexek'!BC$5:BC$144,OFFSET('140csop_súlyok'!$E$5:$E$144,0,Számolótábla!BE$2-2016),1*(Számolótábla!$B22='Besorolás készítő'!$E$4:$E$143))/SUMPRODUCT(OFFSET('140csop_súlyok'!$E$5:$E$144,0,Számolótábla!BE$2-2016),1*(Számolótábla!$B22='Besorolás készítő'!$E$4:$E$143))</f>
        <v>99.715321609250807</v>
      </c>
      <c r="BF22" s="32">
        <f t="array" aca="1" ref="BF22" ca="1">SUMPRODUCT('140csop_indexek'!BD$5:BD$144,OFFSET('140csop_súlyok'!$E$5:$E$144,0,Számolótábla!BF$2-2016),1*(Számolótábla!$B22='Besorolás készítő'!$E$4:$E$143))/SUMPRODUCT(OFFSET('140csop_súlyok'!$E$5:$E$144,0,Számolótábla!BF$2-2016),1*(Számolótábla!$B22='Besorolás készítő'!$E$4:$E$143))</f>
        <v>100.6196097325946</v>
      </c>
      <c r="BG22" s="32">
        <f t="array" aca="1" ref="BG22" ca="1">SUMPRODUCT('140csop_indexek'!BE$5:BE$144,OFFSET('140csop_súlyok'!$E$5:$E$144,0,Számolótábla!BG$2-2016),1*(Számolótábla!$B22='Besorolás készítő'!$E$4:$E$143))/SUMPRODUCT(OFFSET('140csop_súlyok'!$E$5:$E$144,0,Számolótábla!BG$2-2016),1*(Számolótábla!$B22='Besorolás készítő'!$E$4:$E$143))</f>
        <v>100.70513129366419</v>
      </c>
      <c r="BH22" s="32">
        <f t="array" aca="1" ref="BH22" ca="1">SUMPRODUCT('140csop_indexek'!BF$5:BF$144,OFFSET('140csop_súlyok'!$E$5:$E$144,0,Számolótábla!BH$2-2016),1*(Számolótábla!$B22='Besorolás készítő'!$E$4:$E$143))/SUMPRODUCT(OFFSET('140csop_súlyok'!$E$5:$E$144,0,Számolótábla!BH$2-2016),1*(Számolótábla!$B22='Besorolás készítő'!$E$4:$E$143))</f>
        <v>99.277884847024851</v>
      </c>
      <c r="BI22" s="32">
        <f t="array" aca="1" ref="BI22" ca="1">SUMPRODUCT('140csop_indexek'!BG$5:BG$144,OFFSET('140csop_súlyok'!$E$5:$E$144,0,Számolótábla!BI$2-2016),1*(Számolótábla!$B22='Besorolás készítő'!$E$4:$E$143))/SUMPRODUCT(OFFSET('140csop_súlyok'!$E$5:$E$144,0,Számolótábla!BI$2-2016),1*(Számolótábla!$B22='Besorolás készítő'!$E$4:$E$143))</f>
        <v>97.4445193929174</v>
      </c>
      <c r="BJ22" s="32">
        <f t="array" aca="1" ref="BJ22" ca="1">SUMPRODUCT('140csop_indexek'!BH$5:BH$144,OFFSET('140csop_súlyok'!$E$5:$E$144,0,Számolótábla!BJ$2-2016),1*(Számolótábla!$B22='Besorolás készítő'!$E$4:$E$143))/SUMPRODUCT(OFFSET('140csop_súlyok'!$E$5:$E$144,0,Számolótábla!BJ$2-2016),1*(Számolótábla!$B22='Besorolás készítő'!$E$4:$E$143))</f>
        <v>98.437075403517284</v>
      </c>
      <c r="BK22" s="32">
        <f t="array" aca="1" ref="BK22" ca="1">SUMPRODUCT('140csop_indexek'!BI$5:BI$144,OFFSET('140csop_súlyok'!$E$5:$E$144,0,Számolótábla!BK$2-2016),1*(Számolótábla!$B22='Besorolás készítő'!$E$4:$E$143))/SUMPRODUCT(OFFSET('140csop_súlyok'!$E$5:$E$144,0,Számolótábla!BK$2-2016),1*(Számolótábla!$B22='Besorolás készítő'!$E$4:$E$143))</f>
        <v>100.41327390990125</v>
      </c>
      <c r="BL22" s="32">
        <f t="array" aca="1" ref="BL22" ca="1">SUMPRODUCT('140csop_indexek'!BJ$5:BJ$144,OFFSET('140csop_súlyok'!$E$5:$E$144,0,Számolótábla!BL$2-2016),1*(Számolótábla!$B22='Besorolás készítő'!$E$4:$E$143))/SUMPRODUCT(OFFSET('140csop_súlyok'!$E$5:$E$144,0,Számolótábla!BL$2-2016),1*(Számolótábla!$B22='Besorolás készítő'!$E$4:$E$143))</f>
        <v>101.34945796193689</v>
      </c>
      <c r="BM22" s="32">
        <f t="array" aca="1" ref="BM22" ca="1">SUMPRODUCT('140csop_indexek'!BK$5:BK$144,OFFSET('140csop_súlyok'!$E$5:$E$144,0,Számolótábla!BM$2-2016),1*(Számolótábla!$B22='Besorolás készítő'!$E$4:$E$143))/SUMPRODUCT(OFFSET('140csop_súlyok'!$E$5:$E$144,0,Számolótábla!BM$2-2016),1*(Számolótábla!$B22='Besorolás készítő'!$E$4:$E$143))</f>
        <v>101.10607082630693</v>
      </c>
      <c r="BN22" s="32">
        <f t="array" aca="1" ref="BN22" ca="1">SUMPRODUCT('140csop_indexek'!BL$5:BL$144,OFFSET('140csop_súlyok'!$E$5:$E$144,0,Számolótábla!BN$2-2016),1*(Számolótábla!$B22='Besorolás készítő'!$E$4:$E$143))/SUMPRODUCT(OFFSET('140csop_súlyok'!$E$5:$E$144,0,Számolótábla!BN$2-2016),1*(Számolótábla!$B22='Besorolás készítő'!$E$4:$E$143))</f>
        <v>98.086891660552709</v>
      </c>
      <c r="BO22" s="32">
        <f t="array" aca="1" ref="BO22" ca="1">SUMPRODUCT('140csop_indexek'!BM$5:BM$144,OFFSET('140csop_súlyok'!$E$5:$E$144,0,Számolótábla!BO$2-2016),1*(Számolótábla!$B22='Besorolás készítő'!$E$4:$E$143))/SUMPRODUCT(OFFSET('140csop_súlyok'!$E$5:$E$144,0,Számolótábla!BO$2-2016),1*(Számolótábla!$B22='Besorolás készítő'!$E$4:$E$143))</f>
        <v>97.48500855955001</v>
      </c>
      <c r="BP22" s="32">
        <f t="array" aca="1" ref="BP22" ca="1">SUMPRODUCT('140csop_indexek'!BN$5:BN$144,OFFSET('140csop_súlyok'!$E$5:$E$144,0,Számolótábla!BP$2-2016),1*(Számolótábla!$B22='Besorolás készítő'!$E$4:$E$143))/SUMPRODUCT(OFFSET('140csop_súlyok'!$E$5:$E$144,0,Számolótábla!BP$2-2016),1*(Számolótábla!$B22='Besorolás készítő'!$E$4:$E$143))</f>
        <v>98.354707752506698</v>
      </c>
      <c r="BQ22" s="32">
        <f t="array" aca="1" ref="BQ22" ca="1">SUMPRODUCT('140csop_indexek'!BO$5:BO$144,OFFSET('140csop_súlyok'!$E$5:$E$144,0,Számolótábla!BQ$2-2016),1*(Számolótábla!$B22='Besorolás készítő'!$E$4:$E$143))/SUMPRODUCT(OFFSET('140csop_súlyok'!$E$5:$E$144,0,Számolótábla!BQ$2-2016),1*(Számolótábla!$B22='Besorolás készítő'!$E$4:$E$143))</f>
        <v>99.827928588897066</v>
      </c>
      <c r="BR22" s="32">
        <f t="array" aca="1" ref="BR22" ca="1">SUMPRODUCT('140csop_indexek'!BP$5:BP$144,OFFSET('140csop_súlyok'!$E$5:$E$144,0,Számolótábla!BR$2-2016),1*(Számolótábla!$B22='Besorolás készítő'!$E$4:$E$143))/SUMPRODUCT(OFFSET('140csop_súlyok'!$E$5:$E$144,0,Számolótábla!BR$2-2016),1*(Számolótábla!$B22='Besorolás készítő'!$E$4:$E$143))</f>
        <v>99.701711910002487</v>
      </c>
      <c r="BS22" s="32">
        <f t="array" aca="1" ref="BS22" ca="1">SUMPRODUCT('140csop_indexek'!BQ$5:BQ$144,OFFSET('140csop_súlyok'!$E$5:$E$144,0,Számolótábla!BS$2-2016),1*(Számolótábla!$B22='Besorolás készítő'!$E$4:$E$143))/SUMPRODUCT(OFFSET('140csop_súlyok'!$E$5:$E$144,0,Számolótábla!BS$2-2016),1*(Számolótábla!$B22='Besorolás készítő'!$E$4:$E$143))</f>
        <v>99.998312545854745</v>
      </c>
    </row>
    <row r="23" spans="1:71" s="32" customFormat="1" x14ac:dyDescent="0.25">
      <c r="A23" s="33">
        <v>20</v>
      </c>
      <c r="B23">
        <f>INDEX('Besorolás készítő'!I:I,MATCH(Számolótábla!$A23,'Besorolás készítő'!$M:$M,0))</f>
        <v>18</v>
      </c>
      <c r="C23" t="str">
        <f>INDEX('Besorolás készítő'!J:J,MATCH(Számolótábla!$A23,'Besorolás készítő'!$M:$M,0))</f>
        <v>Lakberendezés és felszerelés (pl.: szőnyeg, függöny, edény)</v>
      </c>
      <c r="D23" t="str">
        <f>INDEX('Besorolás készítő'!L:L,MATCH(Számolótábla!$A23,'Besorolás készítő'!$M:$M,0))</f>
        <v>Éves</v>
      </c>
      <c r="E23" s="35" t="e">
        <f>#REF!</f>
        <v>#REF!</v>
      </c>
      <c r="F23" s="32">
        <f t="array" aca="1" ref="F23" ca="1">SUMPRODUCT('140csop_indexek'!D$5:D$144,OFFSET('140csop_súlyok'!$E$5:$E$144,0,Számolótábla!F$2-2016),1*(Számolótábla!$B23='Besorolás készítő'!$E$4:$E$143))/SUMPRODUCT(OFFSET('140csop_súlyok'!$E$5:$E$144,0,Számolótábla!F$2-2016),1*(Számolótábla!$B23='Besorolás készítő'!$E$4:$E$143))</f>
        <v>99.940011098779124</v>
      </c>
      <c r="G23" s="32">
        <f t="array" aca="1" ref="G23" ca="1">SUMPRODUCT('140csop_indexek'!E$5:E$144,OFFSET('140csop_súlyok'!$E$5:$E$144,0,Számolótábla!G$2-2016),1*(Számolótábla!$B23='Besorolás készítő'!$E$4:$E$143))/SUMPRODUCT(OFFSET('140csop_súlyok'!$E$5:$E$144,0,Számolótábla!G$2-2016),1*(Számolótábla!$B23='Besorolás készítő'!$E$4:$E$143))</f>
        <v>100.0941731409545</v>
      </c>
      <c r="H23" s="32">
        <f t="array" aca="1" ref="H23" ca="1">SUMPRODUCT('140csop_indexek'!F$5:F$144,OFFSET('140csop_súlyok'!$E$5:$E$144,0,Számolótábla!H$2-2016),1*(Számolótábla!$B23='Besorolás készítő'!$E$4:$E$143))/SUMPRODUCT(OFFSET('140csop_súlyok'!$E$5:$E$144,0,Számolótábla!H$2-2016),1*(Számolótábla!$B23='Besorolás készítő'!$E$4:$E$143))</f>
        <v>100.12586015538291</v>
      </c>
      <c r="I23" s="32">
        <f t="array" aca="1" ref="I23" ca="1">SUMPRODUCT('140csop_indexek'!G$5:G$144,OFFSET('140csop_súlyok'!$E$5:$E$144,0,Számolótábla!I$2-2016),1*(Számolótábla!$B23='Besorolás készítő'!$E$4:$E$143))/SUMPRODUCT(OFFSET('140csop_súlyok'!$E$5:$E$144,0,Számolótábla!I$2-2016),1*(Számolótábla!$B23='Besorolás készítő'!$E$4:$E$143))</f>
        <v>100.22846836847947</v>
      </c>
      <c r="J23" s="32">
        <f t="array" aca="1" ref="J23" ca="1">SUMPRODUCT('140csop_indexek'!H$5:H$144,OFFSET('140csop_súlyok'!$E$5:$E$144,0,Számolótábla!J$2-2016),1*(Számolótábla!$B23='Besorolás készítő'!$E$4:$E$143))/SUMPRODUCT(OFFSET('140csop_súlyok'!$E$5:$E$144,0,Számolótábla!J$2-2016),1*(Számolótábla!$B23='Besorolás készítő'!$E$4:$E$143))</f>
        <v>100.63962264150943</v>
      </c>
      <c r="K23" s="32">
        <f t="array" aca="1" ref="K23" ca="1">SUMPRODUCT('140csop_indexek'!I$5:I$144,OFFSET('140csop_súlyok'!$E$5:$E$144,0,Számolótábla!K$2-2016),1*(Számolótábla!$B23='Besorolás készítő'!$E$4:$E$143))/SUMPRODUCT(OFFSET('140csop_súlyok'!$E$5:$E$144,0,Számolótábla!K$2-2016),1*(Számolótábla!$B23='Besorolás készítő'!$E$4:$E$143))</f>
        <v>100.9159267480577</v>
      </c>
      <c r="L23" s="32">
        <f t="array" aca="1" ref="L23" ca="1">SUMPRODUCT('140csop_indexek'!J$5:J$144,OFFSET('140csop_súlyok'!$E$5:$E$144,0,Számolótábla!L$2-2016),1*(Számolótábla!$B23='Besorolás készítő'!$E$4:$E$143))/SUMPRODUCT(OFFSET('140csop_súlyok'!$E$5:$E$144,0,Számolótábla!L$2-2016),1*(Számolótábla!$B23='Besorolás készítő'!$E$4:$E$143))</f>
        <v>100.96914539400665</v>
      </c>
      <c r="M23" s="32">
        <f t="array" aca="1" ref="M23" ca="1">SUMPRODUCT('140csop_indexek'!K$5:K$144,OFFSET('140csop_súlyok'!$E$5:$E$144,0,Számolótábla!M$2-2016),1*(Számolótábla!$B23='Besorolás készítő'!$E$4:$E$143))/SUMPRODUCT(OFFSET('140csop_súlyok'!$E$5:$E$144,0,Számolótábla!M$2-2016),1*(Számolótábla!$B23='Besorolás készítő'!$E$4:$E$143))</f>
        <v>100.83285238623751</v>
      </c>
      <c r="N23" s="32">
        <f t="array" aca="1" ref="N23" ca="1">SUMPRODUCT('140csop_indexek'!L$5:L$144,OFFSET('140csop_súlyok'!$E$5:$E$144,0,Számolótábla!N$2-2016),1*(Számolótábla!$B23='Besorolás készítő'!$E$4:$E$143))/SUMPRODUCT(OFFSET('140csop_súlyok'!$E$5:$E$144,0,Számolótábla!N$2-2016),1*(Számolótábla!$B23='Besorolás készítő'!$E$4:$E$143))</f>
        <v>100.86886792452829</v>
      </c>
      <c r="O23" s="32">
        <f t="array" aca="1" ref="O23" ca="1">SUMPRODUCT('140csop_indexek'!M$5:M$144,OFFSET('140csop_súlyok'!$E$5:$E$144,0,Számolótábla!O$2-2016),1*(Számolótábla!$B23='Besorolás készítő'!$E$4:$E$143))/SUMPRODUCT(OFFSET('140csop_súlyok'!$E$5:$E$144,0,Számolótábla!O$2-2016),1*(Számolótábla!$B23='Besorolás készítő'!$E$4:$E$143))</f>
        <v>101.13712541620421</v>
      </c>
      <c r="P23" s="32">
        <f t="array" aca="1" ref="P23" ca="1">SUMPRODUCT('140csop_indexek'!N$5:N$144,OFFSET('140csop_súlyok'!$E$5:$E$144,0,Számolótábla!P$2-2016),1*(Számolótábla!$B23='Besorolás készítő'!$E$4:$E$143))/SUMPRODUCT(OFFSET('140csop_súlyok'!$E$5:$E$144,0,Számolótábla!P$2-2016),1*(Számolótábla!$B23='Besorolás készítő'!$E$4:$E$143))</f>
        <v>101.11398446170921</v>
      </c>
      <c r="Q23" s="32">
        <f t="array" aca="1" ref="Q23" ca="1">SUMPRODUCT('140csop_indexek'!O$5:O$144,OFFSET('140csop_súlyok'!$E$5:$E$144,0,Számolótábla!Q$2-2016),1*(Számolótábla!$B23='Besorolás készítő'!$E$4:$E$143))/SUMPRODUCT(OFFSET('140csop_súlyok'!$E$5:$E$144,0,Számolótábla!Q$2-2016),1*(Számolótábla!$B23='Besorolás készítő'!$E$4:$E$143))</f>
        <v>101.10521642619311</v>
      </c>
      <c r="R23" s="32">
        <f t="array" aca="1" ref="R23" ca="1">SUMPRODUCT('140csop_indexek'!P$5:P$144,OFFSET('140csop_súlyok'!$E$5:$E$144,0,Számolótábla!R$2-2016),1*(Számolótábla!$B23='Besorolás készítő'!$E$4:$E$143))/SUMPRODUCT(OFFSET('140csop_súlyok'!$E$5:$E$144,0,Számolótábla!R$2-2016),1*(Számolótábla!$B23='Besorolás készítő'!$E$4:$E$143))</f>
        <v>100.41420794774089</v>
      </c>
      <c r="S23" s="32">
        <f t="array" aca="1" ref="S23" ca="1">SUMPRODUCT('140csop_indexek'!Q$5:Q$144,OFFSET('140csop_súlyok'!$E$5:$E$144,0,Számolótábla!S$2-2016),1*(Számolótábla!$B23='Besorolás készítő'!$E$4:$E$143))/SUMPRODUCT(OFFSET('140csop_súlyok'!$E$5:$E$144,0,Számolótábla!S$2-2016),1*(Számolótábla!$B23='Besorolás készítő'!$E$4:$E$143))</f>
        <v>100.38606423516603</v>
      </c>
      <c r="T23" s="32">
        <f t="array" aca="1" ref="T23" ca="1">SUMPRODUCT('140csop_indexek'!R$5:R$144,OFFSET('140csop_súlyok'!$E$5:$E$144,0,Számolótábla!T$2-2016),1*(Számolótábla!$B23='Besorolás készítő'!$E$4:$E$143))/SUMPRODUCT(OFFSET('140csop_súlyok'!$E$5:$E$144,0,Számolótábla!T$2-2016),1*(Számolótábla!$B23='Besorolás készítő'!$E$4:$E$143))</f>
        <v>100.5248230811105</v>
      </c>
      <c r="U23" s="32">
        <f t="array" aca="1" ref="U23" ca="1">SUMPRODUCT('140csop_indexek'!S$5:S$144,OFFSET('140csop_súlyok'!$E$5:$E$144,0,Számolótábla!U$2-2016),1*(Számolótábla!$B23='Besorolás készítő'!$E$4:$E$143))/SUMPRODUCT(OFFSET('140csop_súlyok'!$E$5:$E$144,0,Számolótábla!U$2-2016),1*(Számolótábla!$B23='Besorolás készítő'!$E$4:$E$143))</f>
        <v>100.75617855198692</v>
      </c>
      <c r="V23" s="32">
        <f t="array" aca="1" ref="V23" ca="1">SUMPRODUCT('140csop_indexek'!T$5:T$144,OFFSET('140csop_súlyok'!$E$5:$E$144,0,Számolótábla!V$2-2016),1*(Számolótábla!$B23='Besorolás készítő'!$E$4:$E$143))/SUMPRODUCT(OFFSET('140csop_súlyok'!$E$5:$E$144,0,Számolótábla!V$2-2016),1*(Számolótábla!$B23='Besorolás készítő'!$E$4:$E$143))</f>
        <v>100.72177463255306</v>
      </c>
      <c r="W23" s="32">
        <f t="array" aca="1" ref="W23" ca="1">SUMPRODUCT('140csop_indexek'!U$5:U$144,OFFSET('140csop_súlyok'!$E$5:$E$144,0,Számolótábla!W$2-2016),1*(Számolótábla!$B23='Besorolás készítő'!$E$4:$E$143))/SUMPRODUCT(OFFSET('140csop_súlyok'!$E$5:$E$144,0,Számolótábla!W$2-2016),1*(Számolótábla!$B23='Besorolás készítő'!$E$4:$E$143))</f>
        <v>100.80832879695156</v>
      </c>
      <c r="X23" s="32">
        <f t="array" aca="1" ref="X23" ca="1">SUMPRODUCT('140csop_indexek'!V$5:V$144,OFFSET('140csop_súlyok'!$E$5:$E$144,0,Számolótábla!X$2-2016),1*(Számolótábla!$B23='Besorolás készítő'!$E$4:$E$143))/SUMPRODUCT(OFFSET('140csop_súlyok'!$E$5:$E$144,0,Számolótábla!X$2-2016),1*(Számolótábla!$B23='Besorolás készítő'!$E$4:$E$143))</f>
        <v>100.63816004354926</v>
      </c>
      <c r="Y23" s="32">
        <f t="array" aca="1" ref="Y23" ca="1">SUMPRODUCT('140csop_indexek'!W$5:W$144,OFFSET('140csop_súlyok'!$E$5:$E$144,0,Számolótábla!Y$2-2016),1*(Számolótábla!$B23='Besorolás készítő'!$E$4:$E$143))/SUMPRODUCT(OFFSET('140csop_súlyok'!$E$5:$E$144,0,Számolótábla!Y$2-2016),1*(Számolótábla!$B23='Besorolás készítő'!$E$4:$E$143))</f>
        <v>100.51535111594991</v>
      </c>
      <c r="Z23" s="32">
        <f t="array" aca="1" ref="Z23" ca="1">SUMPRODUCT('140csop_indexek'!X$5:X$144,OFFSET('140csop_súlyok'!$E$5:$E$144,0,Számolótábla!Z$2-2016),1*(Számolótábla!$B23='Besorolás készítő'!$E$4:$E$143))/SUMPRODUCT(OFFSET('140csop_súlyok'!$E$5:$E$144,0,Számolótábla!Z$2-2016),1*(Számolótábla!$B23='Besorolás készítő'!$E$4:$E$143))</f>
        <v>100.66635819270549</v>
      </c>
      <c r="AA23" s="32">
        <f t="array" aca="1" ref="AA23" ca="1">SUMPRODUCT('140csop_indexek'!Y$5:Y$144,OFFSET('140csop_súlyok'!$E$5:$E$144,0,Számolótábla!AA$2-2016),1*(Számolótábla!$B23='Besorolás készítő'!$E$4:$E$143))/SUMPRODUCT(OFFSET('140csop_súlyok'!$E$5:$E$144,0,Számolótábla!AA$2-2016),1*(Számolótábla!$B23='Besorolás készítő'!$E$4:$E$143))</f>
        <v>100.5528034839412</v>
      </c>
      <c r="AB23" s="32">
        <f t="array" aca="1" ref="AB23" ca="1">SUMPRODUCT('140csop_indexek'!Z$5:Z$144,OFFSET('140csop_súlyok'!$E$5:$E$144,0,Számolótábla!AB$2-2016),1*(Számolótábla!$B23='Besorolás készítő'!$E$4:$E$143))/SUMPRODUCT(OFFSET('140csop_súlyok'!$E$5:$E$144,0,Számolótábla!AB$2-2016),1*(Számolótábla!$B23='Besorolás készítő'!$E$4:$E$143))</f>
        <v>100.37964071856288</v>
      </c>
      <c r="AC23" s="32">
        <f t="array" aca="1" ref="AC23" ca="1">SUMPRODUCT('140csop_indexek'!AA$5:AA$144,OFFSET('140csop_súlyok'!$E$5:$E$144,0,Számolótábla!AC$2-2016),1*(Számolótábla!$B23='Besorolás készítő'!$E$4:$E$143))/SUMPRODUCT(OFFSET('140csop_súlyok'!$E$5:$E$144,0,Számolótábla!AC$2-2016),1*(Számolótábla!$B23='Besorolás készítő'!$E$4:$E$143))</f>
        <v>99.681600435492655</v>
      </c>
      <c r="AD23" s="32">
        <f t="array" aca="1" ref="AD23" ca="1">SUMPRODUCT('140csop_indexek'!AB$5:AB$144,OFFSET('140csop_súlyok'!$E$5:$E$144,0,Számolótábla!AD$2-2016),1*(Számolótábla!$B23='Besorolás készítő'!$E$4:$E$143))/SUMPRODUCT(OFFSET('140csop_súlyok'!$E$5:$E$144,0,Számolótábla!AD$2-2016),1*(Számolótábla!$B23='Besorolás készítő'!$E$4:$E$143))</f>
        <v>100.51846965699208</v>
      </c>
      <c r="AE23" s="32">
        <f t="array" aca="1" ref="AE23" ca="1">SUMPRODUCT('140csop_indexek'!AC$5:AC$144,OFFSET('140csop_súlyok'!$E$5:$E$144,0,Számolótábla!AE$2-2016),1*(Számolótábla!$B23='Besorolás készítő'!$E$4:$E$143))/SUMPRODUCT(OFFSET('140csop_súlyok'!$E$5:$E$144,0,Számolótábla!AE$2-2016),1*(Számolótábla!$B23='Besorolás készítő'!$E$4:$E$143))</f>
        <v>100.69467018469658</v>
      </c>
      <c r="AF23" s="32">
        <f t="array" aca="1" ref="AF23" ca="1">SUMPRODUCT('140csop_indexek'!AD$5:AD$144,OFFSET('140csop_súlyok'!$E$5:$E$144,0,Számolótábla!AF$2-2016),1*(Számolótábla!$B23='Besorolás készítő'!$E$4:$E$143))/SUMPRODUCT(OFFSET('140csop_súlyok'!$E$5:$E$144,0,Számolótábla!AF$2-2016),1*(Számolótábla!$B23='Besorolás készítő'!$E$4:$E$143))</f>
        <v>100.5424802110818</v>
      </c>
      <c r="AG23" s="32">
        <f t="array" aca="1" ref="AG23" ca="1">SUMPRODUCT('140csop_indexek'!AE$5:AE$144,OFFSET('140csop_súlyok'!$E$5:$E$144,0,Számolótábla!AG$2-2016),1*(Számolótábla!$B23='Besorolás készítő'!$E$4:$E$143))/SUMPRODUCT(OFFSET('140csop_súlyok'!$E$5:$E$144,0,Számolótábla!AG$2-2016),1*(Számolótábla!$B23='Besorolás készítő'!$E$4:$E$143))</f>
        <v>100.42675461741428</v>
      </c>
      <c r="AH23" s="32">
        <f t="array" aca="1" ref="AH23" ca="1">SUMPRODUCT('140csop_indexek'!AF$5:AF$144,OFFSET('140csop_súlyok'!$E$5:$E$144,0,Számolótábla!AH$2-2016),1*(Számolótábla!$B23='Besorolás készítő'!$E$4:$E$143))/SUMPRODUCT(OFFSET('140csop_súlyok'!$E$5:$E$144,0,Számolótábla!AH$2-2016),1*(Számolótábla!$B23='Besorolás készítő'!$E$4:$E$143))</f>
        <v>100.80395778364115</v>
      </c>
      <c r="AI23" s="32">
        <f t="array" aca="1" ref="AI23" ca="1">SUMPRODUCT('140csop_indexek'!AG$5:AG$144,OFFSET('140csop_súlyok'!$E$5:$E$144,0,Számolótábla!AI$2-2016),1*(Számolótábla!$B23='Besorolás készítő'!$E$4:$E$143))/SUMPRODUCT(OFFSET('140csop_súlyok'!$E$5:$E$144,0,Számolótábla!AI$2-2016),1*(Számolótábla!$B23='Besorolás készítő'!$E$4:$E$143))</f>
        <v>100.54675461741427</v>
      </c>
      <c r="AJ23" s="32">
        <f t="array" aca="1" ref="AJ23" ca="1">SUMPRODUCT('140csop_indexek'!AH$5:AH$144,OFFSET('140csop_súlyok'!$E$5:$E$144,0,Számolótábla!AJ$2-2016),1*(Számolótábla!$B23='Besorolás készítő'!$E$4:$E$143))/SUMPRODUCT(OFFSET('140csop_súlyok'!$E$5:$E$144,0,Számolótábla!AJ$2-2016),1*(Számolótábla!$B23='Besorolás készítő'!$E$4:$E$143))</f>
        <v>100.43076517150395</v>
      </c>
      <c r="AK23" s="32">
        <f t="array" aca="1" ref="AK23" ca="1">SUMPRODUCT('140csop_indexek'!AI$5:AI$144,OFFSET('140csop_súlyok'!$E$5:$E$144,0,Számolótábla!AK$2-2016),1*(Számolótábla!$B23='Besorolás készítő'!$E$4:$E$143))/SUMPRODUCT(OFFSET('140csop_súlyok'!$E$5:$E$144,0,Számolótábla!AK$2-2016),1*(Számolótábla!$B23='Besorolás készítő'!$E$4:$E$143))</f>
        <v>100.14094986807387</v>
      </c>
      <c r="AL23" s="32">
        <f t="array" aca="1" ref="AL23" ca="1">SUMPRODUCT('140csop_indexek'!AJ$5:AJ$144,OFFSET('140csop_súlyok'!$E$5:$E$144,0,Számolótábla!AL$2-2016),1*(Számolótábla!$B23='Besorolás készítő'!$E$4:$E$143))/SUMPRODUCT(OFFSET('140csop_súlyok'!$E$5:$E$144,0,Számolótábla!AL$2-2016),1*(Számolótábla!$B23='Besorolás készítő'!$E$4:$E$143))</f>
        <v>100.20949868073878</v>
      </c>
      <c r="AM23" s="32">
        <f t="array" aca="1" ref="AM23" ca="1">SUMPRODUCT('140csop_indexek'!AK$5:AK$144,OFFSET('140csop_súlyok'!$E$5:$E$144,0,Számolótábla!AM$2-2016),1*(Számolótábla!$B23='Besorolás készítő'!$E$4:$E$143))/SUMPRODUCT(OFFSET('140csop_súlyok'!$E$5:$E$144,0,Számolótábla!AM$2-2016),1*(Számolótábla!$B23='Besorolás készítő'!$E$4:$E$143))</f>
        <v>99.868284960422159</v>
      </c>
      <c r="AN23" s="32">
        <f t="array" aca="1" ref="AN23" ca="1">SUMPRODUCT('140csop_indexek'!AL$5:AL$144,OFFSET('140csop_súlyok'!$E$5:$E$144,0,Számolótábla!AN$2-2016),1*(Számolótábla!$B23='Besorolás készítő'!$E$4:$E$143))/SUMPRODUCT(OFFSET('140csop_súlyok'!$E$5:$E$144,0,Számolótábla!AN$2-2016),1*(Számolótábla!$B23='Besorolás készítő'!$E$4:$E$143))</f>
        <v>100.12992084432717</v>
      </c>
      <c r="AO23" s="32">
        <f t="array" aca="1" ref="AO23" ca="1">SUMPRODUCT('140csop_indexek'!AM$5:AM$144,OFFSET('140csop_súlyok'!$E$5:$E$144,0,Számolótábla!AO$2-2016),1*(Számolótábla!$B23='Besorolás készítő'!$E$4:$E$143))/SUMPRODUCT(OFFSET('140csop_súlyok'!$E$5:$E$144,0,Számolótábla!AO$2-2016),1*(Számolótábla!$B23='Besorolás készítő'!$E$4:$E$143))</f>
        <v>99.460000000000008</v>
      </c>
      <c r="AP23" s="32">
        <f t="array" aca="1" ref="AP23" ca="1">SUMPRODUCT('140csop_indexek'!AN$5:AN$144,OFFSET('140csop_súlyok'!$E$5:$E$144,0,Számolótábla!AP$2-2016),1*(Számolótábla!$B23='Besorolás készítő'!$E$4:$E$143))/SUMPRODUCT(OFFSET('140csop_súlyok'!$E$5:$E$144,0,Számolótábla!AP$2-2016),1*(Számolótábla!$B23='Besorolás készítő'!$E$4:$E$143))</f>
        <v>100.53488624052002</v>
      </c>
      <c r="AQ23" s="32">
        <f t="array" aca="1" ref="AQ23" ca="1">SUMPRODUCT('140csop_indexek'!AO$5:AO$144,OFFSET('140csop_súlyok'!$E$5:$E$144,0,Számolótábla!AQ$2-2016),1*(Számolótábla!$B23='Besorolás készítő'!$E$4:$E$143))/SUMPRODUCT(OFFSET('140csop_súlyok'!$E$5:$E$144,0,Számolótábla!AQ$2-2016),1*(Számolótábla!$B23='Besorolás készítő'!$E$4:$E$143))</f>
        <v>100.75947995666304</v>
      </c>
      <c r="AR23" s="32">
        <f t="array" aca="1" ref="AR23" ca="1">SUMPRODUCT('140csop_indexek'!AP$5:AP$144,OFFSET('140csop_súlyok'!$E$5:$E$144,0,Számolótábla!AR$2-2016),1*(Számolótábla!$B23='Besorolás készítő'!$E$4:$E$143))/SUMPRODUCT(OFFSET('140csop_súlyok'!$E$5:$E$144,0,Számolótábla!AR$2-2016),1*(Számolótábla!$B23='Besorolás készítő'!$E$4:$E$143))</f>
        <v>100.629360780065</v>
      </c>
      <c r="AS23" s="32">
        <f t="array" aca="1" ref="AS23" ca="1">SUMPRODUCT('140csop_indexek'!AQ$5:AQ$144,OFFSET('140csop_súlyok'!$E$5:$E$144,0,Számolótábla!AS$2-2016),1*(Számolótábla!$B23='Besorolás készítő'!$E$4:$E$143))/SUMPRODUCT(OFFSET('140csop_súlyok'!$E$5:$E$144,0,Számolótábla!AS$2-2016),1*(Számolótábla!$B23='Besorolás készítő'!$E$4:$E$143))</f>
        <v>100.81646803900325</v>
      </c>
      <c r="AT23" s="32">
        <f t="array" aca="1" ref="AT23" ca="1">SUMPRODUCT('140csop_indexek'!AR$5:AR$144,OFFSET('140csop_súlyok'!$E$5:$E$144,0,Számolótábla!AT$2-2016),1*(Számolótábla!$B23='Besorolás készítő'!$E$4:$E$143))/SUMPRODUCT(OFFSET('140csop_súlyok'!$E$5:$E$144,0,Számolótábla!AT$2-2016),1*(Számolótábla!$B23='Besorolás készítő'!$E$4:$E$143))</f>
        <v>100.58754062838568</v>
      </c>
      <c r="AU23" s="32">
        <f t="array" aca="1" ref="AU23" ca="1">SUMPRODUCT('140csop_indexek'!AS$5:AS$144,OFFSET('140csop_súlyok'!$E$5:$E$144,0,Számolótábla!AU$2-2016),1*(Számolótábla!$B23='Besorolás készítő'!$E$4:$E$143))/SUMPRODUCT(OFFSET('140csop_súlyok'!$E$5:$E$144,0,Számolótábla!AU$2-2016),1*(Számolótábla!$B23='Besorolás készítő'!$E$4:$E$143))</f>
        <v>100.39739978331527</v>
      </c>
      <c r="AV23" s="32">
        <f t="array" aca="1" ref="AV23" ca="1">SUMPRODUCT('140csop_indexek'!AT$5:AT$144,OFFSET('140csop_súlyok'!$E$5:$E$144,0,Számolótábla!AV$2-2016),1*(Számolótábla!$B23='Besorolás készítő'!$E$4:$E$143))/SUMPRODUCT(OFFSET('140csop_súlyok'!$E$5:$E$144,0,Számolótábla!AV$2-2016),1*(Számolótábla!$B23='Besorolás készítő'!$E$4:$E$143))</f>
        <v>100.41457204767063</v>
      </c>
      <c r="AW23" s="32">
        <f t="array" aca="1" ref="AW23" ca="1">SUMPRODUCT('140csop_indexek'!AU$5:AU$144,OFFSET('140csop_súlyok'!$E$5:$E$144,0,Számolótábla!AW$2-2016),1*(Számolótábla!$B23='Besorolás készítő'!$E$4:$E$143))/SUMPRODUCT(OFFSET('140csop_súlyok'!$E$5:$E$144,0,Számolótábla!AW$2-2016),1*(Számolótábla!$B23='Besorolás készítő'!$E$4:$E$143))</f>
        <v>100.0849945828819</v>
      </c>
      <c r="AX23" s="32">
        <f t="array" aca="1" ref="AX23" ca="1">SUMPRODUCT('140csop_indexek'!AV$5:AV$144,OFFSET('140csop_súlyok'!$E$5:$E$144,0,Számolótábla!AX$2-2016),1*(Számolótábla!$B23='Besorolás készítő'!$E$4:$E$143))/SUMPRODUCT(OFFSET('140csop_súlyok'!$E$5:$E$144,0,Számolótábla!AX$2-2016),1*(Számolótábla!$B23='Besorolás készítő'!$E$4:$E$143))</f>
        <v>100.42643553629469</v>
      </c>
      <c r="AY23" s="32">
        <f t="array" aca="1" ref="AY23" ca="1">SUMPRODUCT('140csop_indexek'!AW$5:AW$144,OFFSET('140csop_súlyok'!$E$5:$E$144,0,Számolótábla!AY$2-2016),1*(Számolótábla!$B23='Besorolás készítő'!$E$4:$E$143))/SUMPRODUCT(OFFSET('140csop_súlyok'!$E$5:$E$144,0,Számolótábla!AY$2-2016),1*(Számolótábla!$B23='Besorolás készítő'!$E$4:$E$143))</f>
        <v>100.72621885157095</v>
      </c>
      <c r="AZ23" s="32">
        <f t="array" aca="1" ref="AZ23" ca="1">SUMPRODUCT('140csop_indexek'!AX$5:AX$144,OFFSET('140csop_súlyok'!$E$5:$E$144,0,Számolótábla!AZ$2-2016),1*(Számolótábla!$B23='Besorolás készítő'!$E$4:$E$143))/SUMPRODUCT(OFFSET('140csop_súlyok'!$E$5:$E$144,0,Számolótábla!AZ$2-2016),1*(Számolótábla!$B23='Besorolás készítő'!$E$4:$E$143))</f>
        <v>100.88082340195015</v>
      </c>
      <c r="BA23" s="32">
        <f t="array" aca="1" ref="BA23" ca="1">SUMPRODUCT('140csop_indexek'!AY$5:AY$144,OFFSET('140csop_súlyok'!$E$5:$E$144,0,Számolótábla!BA$2-2016),1*(Számolótábla!$B23='Besorolás készítő'!$E$4:$E$143))/SUMPRODUCT(OFFSET('140csop_súlyok'!$E$5:$E$144,0,Számolótábla!BA$2-2016),1*(Számolótábla!$B23='Besorolás készítő'!$E$4:$E$143))</f>
        <v>100.56565547128926</v>
      </c>
      <c r="BB23" s="32">
        <f t="array" aca="1" ref="BB23" ca="1">SUMPRODUCT('140csop_indexek'!AZ$5:AZ$144,OFFSET('140csop_súlyok'!$E$5:$E$144,0,Számolótábla!BB$2-2016),1*(Számolótábla!$B23='Besorolás készítő'!$E$4:$E$143))/SUMPRODUCT(OFFSET('140csop_súlyok'!$E$5:$E$144,0,Számolótábla!BB$2-2016),1*(Számolótábla!$B23='Besorolás készítő'!$E$4:$E$143))</f>
        <v>99.89128491620113</v>
      </c>
      <c r="BC23" s="32">
        <f t="array" aca="1" ref="BC23" ca="1">SUMPRODUCT('140csop_indexek'!BA$5:BA$144,OFFSET('140csop_súlyok'!$E$5:$E$144,0,Számolótábla!BC$2-2016),1*(Számolótábla!$B23='Besorolás készítő'!$E$4:$E$143))/SUMPRODUCT(OFFSET('140csop_súlyok'!$E$5:$E$144,0,Számolótábla!BC$2-2016),1*(Számolótábla!$B23='Besorolás készítő'!$E$4:$E$143))</f>
        <v>100.38972067039106</v>
      </c>
      <c r="BD23" s="32">
        <f t="array" aca="1" ref="BD23" ca="1">SUMPRODUCT('140csop_indexek'!BB$5:BB$144,OFFSET('140csop_súlyok'!$E$5:$E$144,0,Számolótábla!BD$2-2016),1*(Számolótábla!$B23='Besorolás készítő'!$E$4:$E$143))/SUMPRODUCT(OFFSET('140csop_súlyok'!$E$5:$E$144,0,Számolótábla!BD$2-2016),1*(Számolótábla!$B23='Besorolás készítő'!$E$4:$E$143))</f>
        <v>100.30178770949721</v>
      </c>
      <c r="BE23" s="32">
        <f t="array" aca="1" ref="BE23" ca="1">SUMPRODUCT('140csop_indexek'!BC$5:BC$144,OFFSET('140csop_súlyok'!$E$5:$E$144,0,Számolótábla!BE$2-2016),1*(Számolótábla!$B23='Besorolás készítő'!$E$4:$E$143))/SUMPRODUCT(OFFSET('140csop_súlyok'!$E$5:$E$144,0,Számolótábla!BE$2-2016),1*(Számolótábla!$B23='Besorolás készítő'!$E$4:$E$143))</f>
        <v>100.14748603351956</v>
      </c>
      <c r="BF23" s="32">
        <f t="array" aca="1" ref="BF23" ca="1">SUMPRODUCT('140csop_indexek'!BD$5:BD$144,OFFSET('140csop_súlyok'!$E$5:$E$144,0,Számolótábla!BF$2-2016),1*(Számolótábla!$B23='Besorolás készítő'!$E$4:$E$143))/SUMPRODUCT(OFFSET('140csop_súlyok'!$E$5:$E$144,0,Számolótábla!BF$2-2016),1*(Számolótábla!$B23='Besorolás készítő'!$E$4:$E$143))</f>
        <v>100.53491620111733</v>
      </c>
      <c r="BG23" s="32">
        <f t="array" aca="1" ref="BG23" ca="1">SUMPRODUCT('140csop_indexek'!BE$5:BE$144,OFFSET('140csop_súlyok'!$E$5:$E$144,0,Számolótábla!BG$2-2016),1*(Számolótábla!$B23='Besorolás készítő'!$E$4:$E$143))/SUMPRODUCT(OFFSET('140csop_súlyok'!$E$5:$E$144,0,Számolótábla!BG$2-2016),1*(Számolótábla!$B23='Besorolás készítő'!$E$4:$E$143))</f>
        <v>100.51921787709497</v>
      </c>
      <c r="BH23" s="32">
        <f t="array" aca="1" ref="BH23" ca="1">SUMPRODUCT('140csop_indexek'!BF$5:BF$144,OFFSET('140csop_súlyok'!$E$5:$E$144,0,Számolótábla!BH$2-2016),1*(Számolótábla!$B23='Besorolás készítő'!$E$4:$E$143))/SUMPRODUCT(OFFSET('140csop_súlyok'!$E$5:$E$144,0,Számolótábla!BH$2-2016),1*(Számolótábla!$B23='Besorolás készítő'!$E$4:$E$143))</f>
        <v>100.53379888268157</v>
      </c>
      <c r="BI23" s="32">
        <f t="array" aca="1" ref="BI23" ca="1">SUMPRODUCT('140csop_indexek'!BG$5:BG$144,OFFSET('140csop_súlyok'!$E$5:$E$144,0,Számolótábla!BI$2-2016),1*(Számolótábla!$B23='Besorolás készítő'!$E$4:$E$143))/SUMPRODUCT(OFFSET('140csop_súlyok'!$E$5:$E$144,0,Számolótábla!BI$2-2016),1*(Számolótábla!$B23='Besorolás készítő'!$E$4:$E$143))</f>
        <v>100.21094972067038</v>
      </c>
      <c r="BJ23" s="32">
        <f t="array" aca="1" ref="BJ23" ca="1">SUMPRODUCT('140csop_indexek'!BH$5:BH$144,OFFSET('140csop_súlyok'!$E$5:$E$144,0,Számolótábla!BJ$2-2016),1*(Számolótábla!$B23='Besorolás készítő'!$E$4:$E$143))/SUMPRODUCT(OFFSET('140csop_súlyok'!$E$5:$E$144,0,Számolótábla!BJ$2-2016),1*(Számolótábla!$B23='Besorolás készítő'!$E$4:$E$143))</f>
        <v>100.06648044692739</v>
      </c>
      <c r="BK23" s="32">
        <f t="array" aca="1" ref="BK23" ca="1">SUMPRODUCT('140csop_indexek'!BI$5:BI$144,OFFSET('140csop_súlyok'!$E$5:$E$144,0,Számolótábla!BK$2-2016),1*(Számolótábla!$B23='Besorolás készítő'!$E$4:$E$143))/SUMPRODUCT(OFFSET('140csop_súlyok'!$E$5:$E$144,0,Számolótábla!BK$2-2016),1*(Számolótábla!$B23='Besorolás készítő'!$E$4:$E$143))</f>
        <v>100.76078212290504</v>
      </c>
      <c r="BL23" s="32">
        <f t="array" aca="1" ref="BL23" ca="1">SUMPRODUCT('140csop_indexek'!BJ$5:BJ$144,OFFSET('140csop_súlyok'!$E$5:$E$144,0,Számolótábla!BL$2-2016),1*(Számolótábla!$B23='Besorolás készítő'!$E$4:$E$143))/SUMPRODUCT(OFFSET('140csop_súlyok'!$E$5:$E$144,0,Számolótábla!BL$2-2016),1*(Számolótábla!$B23='Besorolás készítő'!$E$4:$E$143))</f>
        <v>100.65128491620111</v>
      </c>
      <c r="BM23" s="32">
        <f t="array" aca="1" ref="BM23" ca="1">SUMPRODUCT('140csop_indexek'!BK$5:BK$144,OFFSET('140csop_súlyok'!$E$5:$E$144,0,Számolótábla!BM$2-2016),1*(Számolótábla!$B23='Besorolás készítő'!$E$4:$E$143))/SUMPRODUCT(OFFSET('140csop_súlyok'!$E$5:$E$144,0,Számolótábla!BM$2-2016),1*(Számolótábla!$B23='Besorolás készítő'!$E$4:$E$143))</f>
        <v>100.39681564245809</v>
      </c>
      <c r="BN23" s="32">
        <f t="array" aca="1" ref="BN23" ca="1">SUMPRODUCT('140csop_indexek'!BL$5:BL$144,OFFSET('140csop_súlyok'!$E$5:$E$144,0,Számolótábla!BN$2-2016),1*(Számolótábla!$B23='Besorolás készítő'!$E$4:$E$143))/SUMPRODUCT(OFFSET('140csop_súlyok'!$E$5:$E$144,0,Számolótábla!BN$2-2016),1*(Számolótábla!$B23='Besorolás készítő'!$E$4:$E$143))</f>
        <v>99.841240875912405</v>
      </c>
      <c r="BO23" s="32">
        <f t="array" aca="1" ref="BO23" ca="1">SUMPRODUCT('140csop_indexek'!BM$5:BM$144,OFFSET('140csop_súlyok'!$E$5:$E$144,0,Számolótábla!BO$2-2016),1*(Számolótábla!$B23='Besorolás készítő'!$E$4:$E$143))/SUMPRODUCT(OFFSET('140csop_súlyok'!$E$5:$E$144,0,Számolótábla!BO$2-2016),1*(Számolótábla!$B23='Besorolás készítő'!$E$4:$E$143))</f>
        <v>100.47262773722628</v>
      </c>
      <c r="BP23" s="32">
        <f t="array" aca="1" ref="BP23" ca="1">SUMPRODUCT('140csop_indexek'!BN$5:BN$144,OFFSET('140csop_súlyok'!$E$5:$E$144,0,Számolótábla!BP$2-2016),1*(Számolótábla!$B23='Besorolás készítő'!$E$4:$E$143))/SUMPRODUCT(OFFSET('140csop_súlyok'!$E$5:$E$144,0,Számolótábla!BP$2-2016),1*(Számolótábla!$B23='Besorolás készítő'!$E$4:$E$143))</f>
        <v>100.25750782064651</v>
      </c>
      <c r="BQ23" s="32">
        <f t="array" aca="1" ref="BQ23" ca="1">SUMPRODUCT('140csop_indexek'!BO$5:BO$144,OFFSET('140csop_súlyok'!$E$5:$E$144,0,Számolótábla!BQ$2-2016),1*(Számolótábla!$B23='Besorolás készítő'!$E$4:$E$143))/SUMPRODUCT(OFFSET('140csop_súlyok'!$E$5:$E$144,0,Számolótábla!BQ$2-2016),1*(Számolótábla!$B23='Besorolás készítő'!$E$4:$E$143))</f>
        <v>99.119551616266932</v>
      </c>
      <c r="BR23" s="32">
        <f t="array" aca="1" ref="BR23" ca="1">SUMPRODUCT('140csop_indexek'!BP$5:BP$144,OFFSET('140csop_súlyok'!$E$5:$E$144,0,Számolótábla!BR$2-2016),1*(Számolótábla!$B23='Besorolás készítő'!$E$4:$E$143))/SUMPRODUCT(OFFSET('140csop_súlyok'!$E$5:$E$144,0,Számolótábla!BR$2-2016),1*(Számolótábla!$B23='Besorolás készítő'!$E$4:$E$143))</f>
        <v>99.463086548488008</v>
      </c>
      <c r="BS23" s="32">
        <f t="array" aca="1" ref="BS23" ca="1">SUMPRODUCT('140csop_indexek'!BQ$5:BQ$144,OFFSET('140csop_súlyok'!$E$5:$E$144,0,Számolótábla!BS$2-2016),1*(Számolótábla!$B23='Besorolás készítő'!$E$4:$E$143))/SUMPRODUCT(OFFSET('140csop_súlyok'!$E$5:$E$144,0,Számolótábla!BS$2-2016),1*(Számolótábla!$B23='Besorolás készítő'!$E$4:$E$143))</f>
        <v>99.701668404588119</v>
      </c>
    </row>
    <row r="24" spans="1:71" s="32" customFormat="1" x14ac:dyDescent="0.25">
      <c r="A24" s="33">
        <v>21</v>
      </c>
      <c r="B24">
        <f>INDEX('Besorolás készítő'!I:I,MATCH(Számolótábla!$A24,'Besorolás készítő'!$M:$M,0))</f>
        <v>26</v>
      </c>
      <c r="C24" t="str">
        <f>INDEX('Besorolás készítő'!J:J,MATCH(Számolótábla!$A24,'Besorolás készítő'!$M:$M,0))</f>
        <v>Üdülés, utazás</v>
      </c>
      <c r="D24" t="str">
        <f>INDEX('Besorolás készítő'!L:L,MATCH(Számolótábla!$A24,'Besorolás készítő'!$M:$M,0))</f>
        <v>Éves</v>
      </c>
      <c r="E24" s="35" t="e">
        <f>#REF!</f>
        <v>#REF!</v>
      </c>
      <c r="F24" s="32">
        <f t="array" aca="1" ref="F24" ca="1">SUMPRODUCT('140csop_indexek'!D$5:D$144,OFFSET('140csop_súlyok'!$E$5:$E$144,0,Számolótábla!F$2-2016),1*(Számolótábla!$B24='Besorolás készítő'!$E$4:$E$143))/SUMPRODUCT(OFFSET('140csop_súlyok'!$E$5:$E$144,0,Számolótábla!F$2-2016),1*(Számolótábla!$B24='Besorolás készítő'!$E$4:$E$143))</f>
        <v>99.578564857405709</v>
      </c>
      <c r="G24" s="32">
        <f t="array" aca="1" ref="G24" ca="1">SUMPRODUCT('140csop_indexek'!E$5:E$144,OFFSET('140csop_súlyok'!$E$5:$E$144,0,Számolótábla!G$2-2016),1*(Számolótábla!$B24='Besorolás készítő'!$E$4:$E$143))/SUMPRODUCT(OFFSET('140csop_súlyok'!$E$5:$E$144,0,Számolótábla!G$2-2016),1*(Számolótábla!$B24='Besorolás készítő'!$E$4:$E$143))</f>
        <v>100.02626494940203</v>
      </c>
      <c r="H24" s="32">
        <f t="array" aca="1" ref="H24" ca="1">SUMPRODUCT('140csop_indexek'!F$5:F$144,OFFSET('140csop_súlyok'!$E$5:$E$144,0,Számolótábla!H$2-2016),1*(Számolótábla!$B24='Besorolás készítő'!$E$4:$E$143))/SUMPRODUCT(OFFSET('140csop_súlyok'!$E$5:$E$144,0,Számolótábla!H$2-2016),1*(Számolótábla!$B24='Besorolás készítő'!$E$4:$E$143))</f>
        <v>100.09241030358785</v>
      </c>
      <c r="I24" s="32">
        <f t="array" aca="1" ref="I24" ca="1">SUMPRODUCT('140csop_indexek'!G$5:G$144,OFFSET('140csop_súlyok'!$E$5:$E$144,0,Számolótábla!I$2-2016),1*(Számolótábla!$B24='Besorolás készítő'!$E$4:$E$143))/SUMPRODUCT(OFFSET('140csop_súlyok'!$E$5:$E$144,0,Számolótábla!I$2-2016),1*(Számolótábla!$B24='Besorolás készítő'!$E$4:$E$143))</f>
        <v>104.0209291628335</v>
      </c>
      <c r="J24" s="32">
        <f t="array" aca="1" ref="J24" ca="1">SUMPRODUCT('140csop_indexek'!H$5:H$144,OFFSET('140csop_súlyok'!$E$5:$E$144,0,Számolótábla!J$2-2016),1*(Számolótábla!$B24='Besorolás készítő'!$E$4:$E$143))/SUMPRODUCT(OFFSET('140csop_súlyok'!$E$5:$E$144,0,Számolótábla!J$2-2016),1*(Számolótábla!$B24='Besorolás készítő'!$E$4:$E$143))</f>
        <v>105.62157313707452</v>
      </c>
      <c r="K24" s="32">
        <f t="array" aca="1" ref="K24" ca="1">SUMPRODUCT('140csop_indexek'!I$5:I$144,OFFSET('140csop_súlyok'!$E$5:$E$144,0,Számolótábla!K$2-2016),1*(Számolótábla!$B24='Besorolás készítő'!$E$4:$E$143))/SUMPRODUCT(OFFSET('140csop_súlyok'!$E$5:$E$144,0,Számolótábla!K$2-2016),1*(Számolótábla!$B24='Besorolás készítő'!$E$4:$E$143))</f>
        <v>106.53564857405703</v>
      </c>
      <c r="L24" s="32">
        <f t="array" aca="1" ref="L24" ca="1">SUMPRODUCT('140csop_indexek'!J$5:J$144,OFFSET('140csop_súlyok'!$E$5:$E$144,0,Számolótábla!L$2-2016),1*(Számolótábla!$B24='Besorolás készítő'!$E$4:$E$143))/SUMPRODUCT(OFFSET('140csop_súlyok'!$E$5:$E$144,0,Számolótábla!L$2-2016),1*(Számolótábla!$B24='Besorolás készítő'!$E$4:$E$143))</f>
        <v>112.62976080956763</v>
      </c>
      <c r="M24" s="32">
        <f t="array" aca="1" ref="M24" ca="1">SUMPRODUCT('140csop_indexek'!K$5:K$144,OFFSET('140csop_súlyok'!$E$5:$E$144,0,Számolótábla!M$2-2016),1*(Számolótábla!$B24='Besorolás készítő'!$E$4:$E$143))/SUMPRODUCT(OFFSET('140csop_súlyok'!$E$5:$E$144,0,Számolótábla!M$2-2016),1*(Számolótábla!$B24='Besorolás készítő'!$E$4:$E$143))</f>
        <v>116.231876724931</v>
      </c>
      <c r="N24" s="32">
        <f t="array" aca="1" ref="N24" ca="1">SUMPRODUCT('140csop_indexek'!L$5:L$144,OFFSET('140csop_súlyok'!$E$5:$E$144,0,Számolótábla!N$2-2016),1*(Számolótábla!$B24='Besorolás készítő'!$E$4:$E$143))/SUMPRODUCT(OFFSET('140csop_súlyok'!$E$5:$E$144,0,Számolótábla!N$2-2016),1*(Számolótábla!$B24='Besorolás készítő'!$E$4:$E$143))</f>
        <v>109.2090616375345</v>
      </c>
      <c r="O24" s="32">
        <f t="array" aca="1" ref="O24" ca="1">SUMPRODUCT('140csop_indexek'!M$5:M$144,OFFSET('140csop_súlyok'!$E$5:$E$144,0,Számolótábla!O$2-2016),1*(Számolótábla!$B24='Besorolás készítő'!$E$4:$E$143))/SUMPRODUCT(OFFSET('140csop_súlyok'!$E$5:$E$144,0,Számolótábla!O$2-2016),1*(Számolótábla!$B24='Besorolás készítő'!$E$4:$E$143))</f>
        <v>105.80556577736891</v>
      </c>
      <c r="P24" s="32">
        <f t="array" aca="1" ref="P24" ca="1">SUMPRODUCT('140csop_indexek'!N$5:N$144,OFFSET('140csop_súlyok'!$E$5:$E$144,0,Számolótábla!P$2-2016),1*(Számolótábla!$B24='Besorolás készítő'!$E$4:$E$143))/SUMPRODUCT(OFFSET('140csop_súlyok'!$E$5:$E$144,0,Számolótábla!P$2-2016),1*(Számolótábla!$B24='Besorolás készítő'!$E$4:$E$143))</f>
        <v>102.84540018399265</v>
      </c>
      <c r="Q24" s="32">
        <f t="array" aca="1" ref="Q24" ca="1">SUMPRODUCT('140csop_indexek'!O$5:O$144,OFFSET('140csop_súlyok'!$E$5:$E$144,0,Számolótábla!Q$2-2016),1*(Számolótábla!$B24='Besorolás készítő'!$E$4:$E$143))/SUMPRODUCT(OFFSET('140csop_súlyok'!$E$5:$E$144,0,Számolótábla!Q$2-2016),1*(Számolótábla!$B24='Besorolás készítő'!$E$4:$E$143))</f>
        <v>102.44701011959521</v>
      </c>
      <c r="R24" s="32">
        <f t="array" aca="1" ref="R24" ca="1">SUMPRODUCT('140csop_indexek'!P$5:P$144,OFFSET('140csop_súlyok'!$E$5:$E$144,0,Számolótábla!R$2-2016),1*(Számolótábla!$B24='Besorolás készítő'!$E$4:$E$143))/SUMPRODUCT(OFFSET('140csop_súlyok'!$E$5:$E$144,0,Számolótábla!R$2-2016),1*(Számolótábla!$B24='Besorolás készítő'!$E$4:$E$143))</f>
        <v>99.789045936395752</v>
      </c>
      <c r="S24" s="32">
        <f t="array" aca="1" ref="S24" ca="1">SUMPRODUCT('140csop_indexek'!Q$5:Q$144,OFFSET('140csop_súlyok'!$E$5:$E$144,0,Számolótábla!S$2-2016),1*(Számolótábla!$B24='Besorolás készítő'!$E$4:$E$143))/SUMPRODUCT(OFFSET('140csop_súlyok'!$E$5:$E$144,0,Számolótábla!S$2-2016),1*(Számolótábla!$B24='Besorolás készítő'!$E$4:$E$143))</f>
        <v>99.59196113074205</v>
      </c>
      <c r="T24" s="32">
        <f t="array" aca="1" ref="T24" ca="1">SUMPRODUCT('140csop_indexek'!R$5:R$144,OFFSET('140csop_súlyok'!$E$5:$E$144,0,Számolótábla!T$2-2016),1*(Számolótábla!$B24='Besorolás készítő'!$E$4:$E$143))/SUMPRODUCT(OFFSET('140csop_súlyok'!$E$5:$E$144,0,Számolótábla!T$2-2016),1*(Számolótábla!$B24='Besorolás készítő'!$E$4:$E$143))</f>
        <v>100.85494699646642</v>
      </c>
      <c r="U24" s="32">
        <f t="array" aca="1" ref="U24" ca="1">SUMPRODUCT('140csop_indexek'!S$5:S$144,OFFSET('140csop_súlyok'!$E$5:$E$144,0,Számolótábla!U$2-2016),1*(Számolótábla!$B24='Besorolás készítő'!$E$4:$E$143))/SUMPRODUCT(OFFSET('140csop_súlyok'!$E$5:$E$144,0,Számolótábla!U$2-2016),1*(Számolótábla!$B24='Besorolás készítő'!$E$4:$E$143))</f>
        <v>105.4411219081272</v>
      </c>
      <c r="V24" s="32">
        <f t="array" aca="1" ref="V24" ca="1">SUMPRODUCT('140csop_indexek'!T$5:T$144,OFFSET('140csop_súlyok'!$E$5:$E$144,0,Számolótábla!V$2-2016),1*(Számolótábla!$B24='Besorolás készítő'!$E$4:$E$143))/SUMPRODUCT(OFFSET('140csop_súlyok'!$E$5:$E$144,0,Számolótábla!V$2-2016),1*(Számolótábla!$B24='Besorolás készítő'!$E$4:$E$143))</f>
        <v>103.82460247349822</v>
      </c>
      <c r="W24" s="32">
        <f t="array" aca="1" ref="W24" ca="1">SUMPRODUCT('140csop_indexek'!U$5:U$144,OFFSET('140csop_súlyok'!$E$5:$E$144,0,Számolótábla!W$2-2016),1*(Számolótábla!$B24='Besorolás készítő'!$E$4:$E$143))/SUMPRODUCT(OFFSET('140csop_súlyok'!$E$5:$E$144,0,Számolótábla!W$2-2016),1*(Számolótábla!$B24='Besorolás készítő'!$E$4:$E$143))</f>
        <v>105.97173144876325</v>
      </c>
      <c r="X24" s="32">
        <f t="array" aca="1" ref="X24" ca="1">SUMPRODUCT('140csop_indexek'!V$5:V$144,OFFSET('140csop_súlyok'!$E$5:$E$144,0,Számolótábla!X$2-2016),1*(Számolótábla!$B24='Besorolás készítő'!$E$4:$E$143))/SUMPRODUCT(OFFSET('140csop_súlyok'!$E$5:$E$144,0,Számolótábla!X$2-2016),1*(Számolótábla!$B24='Besorolás készítő'!$E$4:$E$143))</f>
        <v>112.5666961130742</v>
      </c>
      <c r="Y24" s="32">
        <f t="array" aca="1" ref="Y24" ca="1">SUMPRODUCT('140csop_indexek'!W$5:W$144,OFFSET('140csop_súlyok'!$E$5:$E$144,0,Számolótábla!Y$2-2016),1*(Számolótábla!$B24='Besorolás készítő'!$E$4:$E$143))/SUMPRODUCT(OFFSET('140csop_súlyok'!$E$5:$E$144,0,Számolótábla!Y$2-2016),1*(Számolótábla!$B24='Besorolás készítő'!$E$4:$E$143))</f>
        <v>113.38489399293285</v>
      </c>
      <c r="Z24" s="32">
        <f t="array" aca="1" ref="Z24" ca="1">SUMPRODUCT('140csop_indexek'!X$5:X$144,OFFSET('140csop_súlyok'!$E$5:$E$144,0,Számolótábla!Z$2-2016),1*(Számolótábla!$B24='Besorolás készítő'!$E$4:$E$143))/SUMPRODUCT(OFFSET('140csop_súlyok'!$E$5:$E$144,0,Számolótábla!Z$2-2016),1*(Számolótábla!$B24='Besorolás készítő'!$E$4:$E$143))</f>
        <v>107.28511484098938</v>
      </c>
      <c r="AA24" s="32">
        <f t="array" aca="1" ref="AA24" ca="1">SUMPRODUCT('140csop_indexek'!Y$5:Y$144,OFFSET('140csop_súlyok'!$E$5:$E$144,0,Számolótábla!AA$2-2016),1*(Számolótábla!$B24='Besorolás készítő'!$E$4:$E$143))/SUMPRODUCT(OFFSET('140csop_súlyok'!$E$5:$E$144,0,Számolótábla!AA$2-2016),1*(Számolótábla!$B24='Besorolás készítő'!$E$4:$E$143))</f>
        <v>106.02363074204946</v>
      </c>
      <c r="AB24" s="32">
        <f t="array" aca="1" ref="AB24" ca="1">SUMPRODUCT('140csop_indexek'!Z$5:Z$144,OFFSET('140csop_súlyok'!$E$5:$E$144,0,Számolótábla!AB$2-2016),1*(Számolótábla!$B24='Besorolás készítő'!$E$4:$E$143))/SUMPRODUCT(OFFSET('140csop_súlyok'!$E$5:$E$144,0,Számolótábla!AB$2-2016),1*(Számolótábla!$B24='Besorolás készítő'!$E$4:$E$143))</f>
        <v>101.12508833922261</v>
      </c>
      <c r="AC24" s="32">
        <f t="array" aca="1" ref="AC24" ca="1">SUMPRODUCT('140csop_indexek'!AA$5:AA$144,OFFSET('140csop_súlyok'!$E$5:$E$144,0,Számolótábla!AC$2-2016),1*(Számolótábla!$B24='Besorolás készítő'!$E$4:$E$143))/SUMPRODUCT(OFFSET('140csop_súlyok'!$E$5:$E$144,0,Számolótábla!AC$2-2016),1*(Számolótábla!$B24='Besorolás készítő'!$E$4:$E$143))</f>
        <v>102.40265017667843</v>
      </c>
      <c r="AD24" s="32">
        <f t="array" aca="1" ref="AD24" ca="1">SUMPRODUCT('140csop_indexek'!AB$5:AB$144,OFFSET('140csop_súlyok'!$E$5:$E$144,0,Számolótábla!AD$2-2016),1*(Számolótábla!$B24='Besorolás készítő'!$E$4:$E$143))/SUMPRODUCT(OFFSET('140csop_súlyok'!$E$5:$E$144,0,Számolótábla!AD$2-2016),1*(Számolótábla!$B24='Besorolás készítő'!$E$4:$E$143))</f>
        <v>98.256407185628717</v>
      </c>
      <c r="AE24" s="32">
        <f t="array" aca="1" ref="AE24" ca="1">SUMPRODUCT('140csop_indexek'!AC$5:AC$144,OFFSET('140csop_súlyok'!$E$5:$E$144,0,Számolótábla!AE$2-2016),1*(Számolótábla!$B24='Besorolás készítő'!$E$4:$E$143))/SUMPRODUCT(OFFSET('140csop_súlyok'!$E$5:$E$144,0,Számolótábla!AE$2-2016),1*(Számolótábla!$B24='Besorolás készítő'!$E$4:$E$143))</f>
        <v>97.810019960079828</v>
      </c>
      <c r="AF24" s="32">
        <f t="array" aca="1" ref="AF24" ca="1">SUMPRODUCT('140csop_indexek'!AD$5:AD$144,OFFSET('140csop_súlyok'!$E$5:$E$144,0,Számolótábla!AF$2-2016),1*(Számolótábla!$B24='Besorolás készítő'!$E$4:$E$143))/SUMPRODUCT(OFFSET('140csop_súlyok'!$E$5:$E$144,0,Számolótábla!AF$2-2016),1*(Számolótábla!$B24='Besorolás készítő'!$E$4:$E$143))</f>
        <v>99.28</v>
      </c>
      <c r="AG24" s="32">
        <f t="array" aca="1" ref="AG24" ca="1">SUMPRODUCT('140csop_indexek'!AE$5:AE$144,OFFSET('140csop_súlyok'!$E$5:$E$144,0,Számolótábla!AG$2-2016),1*(Számolótábla!$B24='Besorolás készítő'!$E$4:$E$143))/SUMPRODUCT(OFFSET('140csop_súlyok'!$E$5:$E$144,0,Számolótábla!AG$2-2016),1*(Számolótábla!$B24='Besorolás készítő'!$E$4:$E$143))</f>
        <v>105.9465868263473</v>
      </c>
      <c r="AH24" s="32">
        <f t="array" aca="1" ref="AH24" ca="1">SUMPRODUCT('140csop_indexek'!AF$5:AF$144,OFFSET('140csop_súlyok'!$E$5:$E$144,0,Számolótábla!AH$2-2016),1*(Számolótábla!$B24='Besorolás készítő'!$E$4:$E$143))/SUMPRODUCT(OFFSET('140csop_súlyok'!$E$5:$E$144,0,Számolótábla!AH$2-2016),1*(Számolótábla!$B24='Besorolás készítő'!$E$4:$E$143))</f>
        <v>103.24007984031935</v>
      </c>
      <c r="AI24" s="32">
        <f t="array" aca="1" ref="AI24" ca="1">SUMPRODUCT('140csop_indexek'!AG$5:AG$144,OFFSET('140csop_súlyok'!$E$5:$E$144,0,Számolótábla!AI$2-2016),1*(Számolótábla!$B24='Besorolás készítő'!$E$4:$E$143))/SUMPRODUCT(OFFSET('140csop_súlyok'!$E$5:$E$144,0,Számolótábla!AI$2-2016),1*(Számolótábla!$B24='Besorolás készítő'!$E$4:$E$143))</f>
        <v>106.77097804391218</v>
      </c>
      <c r="AJ24" s="32">
        <f t="array" aca="1" ref="AJ24" ca="1">SUMPRODUCT('140csop_indexek'!AH$5:AH$144,OFFSET('140csop_súlyok'!$E$5:$E$144,0,Számolótábla!AJ$2-2016),1*(Számolótábla!$B24='Besorolás készítő'!$E$4:$E$143))/SUMPRODUCT(OFFSET('140csop_súlyok'!$E$5:$E$144,0,Számolótábla!AJ$2-2016),1*(Számolótábla!$B24='Besorolás készítő'!$E$4:$E$143))</f>
        <v>113.70822355289421</v>
      </c>
      <c r="AK24" s="32">
        <f t="array" aca="1" ref="AK24" ca="1">SUMPRODUCT('140csop_indexek'!AI$5:AI$144,OFFSET('140csop_súlyok'!$E$5:$E$144,0,Számolótábla!AK$2-2016),1*(Számolótábla!$B24='Besorolás készítő'!$E$4:$E$143))/SUMPRODUCT(OFFSET('140csop_súlyok'!$E$5:$E$144,0,Számolótábla!AK$2-2016),1*(Számolótábla!$B24='Besorolás készítő'!$E$4:$E$143))</f>
        <v>114.02447105788423</v>
      </c>
      <c r="AL24" s="32">
        <f t="array" aca="1" ref="AL24" ca="1">SUMPRODUCT('140csop_indexek'!AJ$5:AJ$144,OFFSET('140csop_súlyok'!$E$5:$E$144,0,Számolótábla!AL$2-2016),1*(Számolótábla!$B24='Besorolás készítő'!$E$4:$E$143))/SUMPRODUCT(OFFSET('140csop_súlyok'!$E$5:$E$144,0,Számolótábla!AL$2-2016),1*(Számolótábla!$B24='Besorolás készítő'!$E$4:$E$143))</f>
        <v>106.98942115768463</v>
      </c>
      <c r="AM24" s="32">
        <f t="array" aca="1" ref="AM24" ca="1">SUMPRODUCT('140csop_indexek'!AK$5:AK$144,OFFSET('140csop_súlyok'!$E$5:$E$144,0,Számolótábla!AM$2-2016),1*(Számolótábla!$B24='Besorolás készítő'!$E$4:$E$143))/SUMPRODUCT(OFFSET('140csop_súlyok'!$E$5:$E$144,0,Számolótábla!AM$2-2016),1*(Számolótábla!$B24='Besorolás készítő'!$E$4:$E$143))</f>
        <v>105.63109780439122</v>
      </c>
      <c r="AN24" s="32">
        <f t="array" aca="1" ref="AN24" ca="1">SUMPRODUCT('140csop_indexek'!AL$5:AL$144,OFFSET('140csop_súlyok'!$E$5:$E$144,0,Számolótábla!AN$2-2016),1*(Számolótábla!$B24='Besorolás készítő'!$E$4:$E$143))/SUMPRODUCT(OFFSET('140csop_súlyok'!$E$5:$E$144,0,Számolótábla!AN$2-2016),1*(Számolótábla!$B24='Besorolás készítő'!$E$4:$E$143))</f>
        <v>101.49021956087823</v>
      </c>
      <c r="AO24" s="32">
        <f t="array" aca="1" ref="AO24" ca="1">SUMPRODUCT('140csop_indexek'!AM$5:AM$144,OFFSET('140csop_súlyok'!$E$5:$E$144,0,Számolótábla!AO$2-2016),1*(Számolótábla!$B24='Besorolás készítő'!$E$4:$E$143))/SUMPRODUCT(OFFSET('140csop_súlyok'!$E$5:$E$144,0,Számolótábla!AO$2-2016),1*(Számolótábla!$B24='Besorolás készítő'!$E$4:$E$143))</f>
        <v>103.21473053892215</v>
      </c>
      <c r="AP24" s="32">
        <f t="array" aca="1" ref="AP24" ca="1">SUMPRODUCT('140csop_indexek'!AN$5:AN$144,OFFSET('140csop_súlyok'!$E$5:$E$144,0,Számolótábla!AP$2-2016),1*(Számolótábla!$B24='Besorolás készítő'!$E$4:$E$143))/SUMPRODUCT(OFFSET('140csop_súlyok'!$E$5:$E$144,0,Számolótábla!AP$2-2016),1*(Számolótábla!$B24='Besorolás készítő'!$E$4:$E$143))</f>
        <v>97.057194244604318</v>
      </c>
      <c r="AQ24" s="32">
        <f t="array" aca="1" ref="AQ24" ca="1">SUMPRODUCT('140csop_indexek'!AO$5:AO$144,OFFSET('140csop_súlyok'!$E$5:$E$144,0,Számolótábla!AQ$2-2016),1*(Számolótábla!$B24='Besorolás készítő'!$E$4:$E$143))/SUMPRODUCT(OFFSET('140csop_súlyok'!$E$5:$E$144,0,Számolótábla!AQ$2-2016),1*(Számolótábla!$B24='Besorolás készítő'!$E$4:$E$143))</f>
        <v>98.555755395683448</v>
      </c>
      <c r="AR24" s="32">
        <f t="array" aca="1" ref="AR24" ca="1">SUMPRODUCT('140csop_indexek'!AP$5:AP$144,OFFSET('140csop_súlyok'!$E$5:$E$144,0,Számolótábla!AR$2-2016),1*(Számolótábla!$B24='Besorolás készítő'!$E$4:$E$143))/SUMPRODUCT(OFFSET('140csop_súlyok'!$E$5:$E$144,0,Számolótábla!AR$2-2016),1*(Számolótábla!$B24='Besorolás készítő'!$E$4:$E$143))</f>
        <v>100.21690647482014</v>
      </c>
      <c r="AS24" s="32">
        <f t="array" aca="1" ref="AS24" ca="1">SUMPRODUCT('140csop_indexek'!AQ$5:AQ$144,OFFSET('140csop_súlyok'!$E$5:$E$144,0,Számolótábla!AS$2-2016),1*(Számolótábla!$B24='Besorolás készítő'!$E$4:$E$143))/SUMPRODUCT(OFFSET('140csop_súlyok'!$E$5:$E$144,0,Számolótábla!AS$2-2016),1*(Számolótábla!$B24='Besorolás készítő'!$E$4:$E$143))</f>
        <v>104.57913669064749</v>
      </c>
      <c r="AT24" s="32">
        <f t="array" aca="1" ref="AT24" ca="1">SUMPRODUCT('140csop_indexek'!AR$5:AR$144,OFFSET('140csop_súlyok'!$E$5:$E$144,0,Számolótábla!AT$2-2016),1*(Számolótábla!$B24='Besorolás készítő'!$E$4:$E$143))/SUMPRODUCT(OFFSET('140csop_súlyok'!$E$5:$E$144,0,Számolótábla!AT$2-2016),1*(Számolótábla!$B24='Besorolás készítő'!$E$4:$E$143))</f>
        <v>107.34244604316547</v>
      </c>
      <c r="AU24" s="32">
        <f t="array" aca="1" ref="AU24" ca="1">SUMPRODUCT('140csop_indexek'!AS$5:AS$144,OFFSET('140csop_súlyok'!$E$5:$E$144,0,Számolótábla!AU$2-2016),1*(Számolótábla!$B24='Besorolás készítő'!$E$4:$E$143))/SUMPRODUCT(OFFSET('140csop_súlyok'!$E$5:$E$144,0,Számolótábla!AU$2-2016),1*(Számolótábla!$B24='Besorolás készítő'!$E$4:$E$143))</f>
        <v>108.33273381294966</v>
      </c>
      <c r="AV24" s="32">
        <f t="array" aca="1" ref="AV24" ca="1">SUMPRODUCT('140csop_indexek'!AT$5:AT$144,OFFSET('140csop_súlyok'!$E$5:$E$144,0,Számolótábla!AV$2-2016),1*(Számolótábla!$B24='Besorolás készítő'!$E$4:$E$143))/SUMPRODUCT(OFFSET('140csop_súlyok'!$E$5:$E$144,0,Számolótábla!AV$2-2016),1*(Számolótábla!$B24='Besorolás készítő'!$E$4:$E$143))</f>
        <v>115.82410071942445</v>
      </c>
      <c r="AW24" s="32">
        <f t="array" aca="1" ref="AW24" ca="1">SUMPRODUCT('140csop_indexek'!AU$5:AU$144,OFFSET('140csop_súlyok'!$E$5:$E$144,0,Számolótábla!AW$2-2016),1*(Számolótábla!$B24='Besorolás készítő'!$E$4:$E$143))/SUMPRODUCT(OFFSET('140csop_súlyok'!$E$5:$E$144,0,Számolótábla!AW$2-2016),1*(Számolótábla!$B24='Besorolás készítő'!$E$4:$E$143))</f>
        <v>117.20107913669067</v>
      </c>
      <c r="AX24" s="32">
        <f t="array" aca="1" ref="AX24" ca="1">SUMPRODUCT('140csop_indexek'!AV$5:AV$144,OFFSET('140csop_súlyok'!$E$5:$E$144,0,Számolótábla!AX$2-2016),1*(Számolótábla!$B24='Besorolás készítő'!$E$4:$E$143))/SUMPRODUCT(OFFSET('140csop_súlyok'!$E$5:$E$144,0,Számolótábla!AX$2-2016),1*(Számolótábla!$B24='Besorolás készítő'!$E$4:$E$143))</f>
        <v>111.34856115107914</v>
      </c>
      <c r="AY24" s="32">
        <f t="array" aca="1" ref="AY24" ca="1">SUMPRODUCT('140csop_indexek'!AW$5:AW$144,OFFSET('140csop_súlyok'!$E$5:$E$144,0,Számolótábla!AY$2-2016),1*(Számolótábla!$B24='Besorolás készítő'!$E$4:$E$143))/SUMPRODUCT(OFFSET('140csop_súlyok'!$E$5:$E$144,0,Számolótábla!AY$2-2016),1*(Számolótábla!$B24='Besorolás készítő'!$E$4:$E$143))</f>
        <v>108.60539568345324</v>
      </c>
      <c r="AZ24" s="32">
        <f t="array" aca="1" ref="AZ24" ca="1">SUMPRODUCT('140csop_indexek'!AX$5:AX$144,OFFSET('140csop_súlyok'!$E$5:$E$144,0,Számolótábla!AZ$2-2016),1*(Számolótábla!$B24='Besorolás készítő'!$E$4:$E$143))/SUMPRODUCT(OFFSET('140csop_súlyok'!$E$5:$E$144,0,Számolótábla!AZ$2-2016),1*(Számolótábla!$B24='Besorolás készítő'!$E$4:$E$143))</f>
        <v>105.0751798561151</v>
      </c>
      <c r="BA24" s="32">
        <f t="array" aca="1" ref="BA24" ca="1">SUMPRODUCT('140csop_indexek'!AY$5:AY$144,OFFSET('140csop_súlyok'!$E$5:$E$144,0,Számolótábla!BA$2-2016),1*(Számolótábla!$B24='Besorolás készítő'!$E$4:$E$143))/SUMPRODUCT(OFFSET('140csop_súlyok'!$E$5:$E$144,0,Számolótábla!BA$2-2016),1*(Számolótábla!$B24='Besorolás készítő'!$E$4:$E$143))</f>
        <v>105.37589928057551</v>
      </c>
      <c r="BB24" s="32">
        <f t="array" aca="1" ref="BB24" ca="1">SUMPRODUCT('140csop_indexek'!AZ$5:AZ$144,OFFSET('140csop_súlyok'!$E$5:$E$144,0,Számolótábla!BB$2-2016),1*(Számolótábla!$B24='Besorolás készítő'!$E$4:$E$143))/SUMPRODUCT(OFFSET('140csop_súlyok'!$E$5:$E$144,0,Számolótábla!BB$2-2016),1*(Számolótábla!$B24='Besorolás készítő'!$E$4:$E$143))</f>
        <v>97.667024128686336</v>
      </c>
      <c r="BC24" s="32">
        <f t="array" aca="1" ref="BC24" ca="1">SUMPRODUCT('140csop_indexek'!BA$5:BA$144,OFFSET('140csop_súlyok'!$E$5:$E$144,0,Számolótábla!BC$2-2016),1*(Számolótábla!$B24='Besorolás készítő'!$E$4:$E$143))/SUMPRODUCT(OFFSET('140csop_súlyok'!$E$5:$E$144,0,Számolótábla!BC$2-2016),1*(Számolótábla!$B24='Besorolás készítő'!$E$4:$E$143))</f>
        <v>97.649521256223665</v>
      </c>
      <c r="BD24" s="32">
        <f t="array" aca="1" ref="BD24" ca="1">SUMPRODUCT('140csop_indexek'!BB$5:BB$144,OFFSET('140csop_súlyok'!$E$5:$E$144,0,Számolótábla!BD$2-2016),1*(Számolótábla!$B24='Besorolás készítő'!$E$4:$E$143))/SUMPRODUCT(OFFSET('140csop_súlyok'!$E$5:$E$144,0,Számolótábla!BD$2-2016),1*(Számolótábla!$B24='Besorolás készítő'!$E$4:$E$143))</f>
        <v>101.93343546533896</v>
      </c>
      <c r="BE24" s="32">
        <f t="array" aca="1" ref="BE24" ca="1">SUMPRODUCT('140csop_indexek'!BC$5:BC$144,OFFSET('140csop_súlyok'!$E$5:$E$144,0,Számolótábla!BE$2-2016),1*(Számolótábla!$B24='Besorolás készítő'!$E$4:$E$143))/SUMPRODUCT(OFFSET('140csop_súlyok'!$E$5:$E$144,0,Számolótábla!BE$2-2016),1*(Számolótábla!$B24='Besorolás készítő'!$E$4:$E$143))</f>
        <v>103.29149751053235</v>
      </c>
      <c r="BF24" s="32">
        <f t="array" aca="1" ref="BF24" ca="1">SUMPRODUCT('140csop_indexek'!BD$5:BD$144,OFFSET('140csop_súlyok'!$E$5:$E$144,0,Számolótábla!BF$2-2016),1*(Számolótábla!$B24='Besorolás készítő'!$E$4:$E$143))/SUMPRODUCT(OFFSET('140csop_súlyok'!$E$5:$E$144,0,Számolótábla!BF$2-2016),1*(Számolótábla!$B24='Besorolás készítő'!$E$4:$E$143))</f>
        <v>106.39858291842205</v>
      </c>
      <c r="BG24" s="32">
        <f t="array" aca="1" ref="BG24" ca="1">SUMPRODUCT('140csop_indexek'!BE$5:BE$144,OFFSET('140csop_súlyok'!$E$5:$E$144,0,Számolótábla!BG$2-2016),1*(Számolótábla!$B24='Besorolás készítő'!$E$4:$E$143))/SUMPRODUCT(OFFSET('140csop_súlyok'!$E$5:$E$144,0,Számolótábla!BG$2-2016),1*(Számolótábla!$B24='Besorolás készítő'!$E$4:$E$143))</f>
        <v>107.7609345078514</v>
      </c>
      <c r="BH24" s="32">
        <f t="array" aca="1" ref="BH24" ca="1">SUMPRODUCT('140csop_indexek'!BF$5:BF$144,OFFSET('140csop_súlyok'!$E$5:$E$144,0,Számolótábla!BH$2-2016),1*(Számolótábla!$B24='Besorolás készítő'!$E$4:$E$143))/SUMPRODUCT(OFFSET('140csop_súlyok'!$E$5:$E$144,0,Számolótábla!BH$2-2016),1*(Számolótábla!$B24='Besorolás készítő'!$E$4:$E$143))</f>
        <v>111.17250095748756</v>
      </c>
      <c r="BI24" s="32">
        <f t="array" aca="1" ref="BI24" ca="1">SUMPRODUCT('140csop_indexek'!BG$5:BG$144,OFFSET('140csop_súlyok'!$E$5:$E$144,0,Számolótábla!BI$2-2016),1*(Számolótábla!$B24='Besorolás készítő'!$E$4:$E$143))/SUMPRODUCT(OFFSET('140csop_súlyok'!$E$5:$E$144,0,Számolótábla!BI$2-2016),1*(Számolótábla!$B24='Besorolás készítő'!$E$4:$E$143))</f>
        <v>113.54071237073919</v>
      </c>
      <c r="BJ24" s="32">
        <f t="array" aca="1" ref="BJ24" ca="1">SUMPRODUCT('140csop_indexek'!BH$5:BH$144,OFFSET('140csop_súlyok'!$E$5:$E$144,0,Számolótábla!BJ$2-2016),1*(Számolótábla!$B24='Besorolás készítő'!$E$4:$E$143))/SUMPRODUCT(OFFSET('140csop_súlyok'!$E$5:$E$144,0,Számolótábla!BJ$2-2016),1*(Számolótábla!$B24='Besorolás készítő'!$E$4:$E$143))</f>
        <v>108.40643431635387</v>
      </c>
      <c r="BK24" s="32">
        <f t="array" aca="1" ref="BK24" ca="1">SUMPRODUCT('140csop_indexek'!BI$5:BI$144,OFFSET('140csop_súlyok'!$E$5:$E$144,0,Számolótábla!BK$2-2016),1*(Számolótábla!$B24='Besorolás készítő'!$E$4:$E$143))/SUMPRODUCT(OFFSET('140csop_súlyok'!$E$5:$E$144,0,Számolótábla!BK$2-2016),1*(Számolótábla!$B24='Besorolás készítő'!$E$4:$E$143))</f>
        <v>105.68575258521638</v>
      </c>
      <c r="BL24" s="32">
        <f t="array" aca="1" ref="BL24" ca="1">SUMPRODUCT('140csop_indexek'!BJ$5:BJ$144,OFFSET('140csop_súlyok'!$E$5:$E$144,0,Számolótábla!BL$2-2016),1*(Számolótábla!$B24='Besorolás készítő'!$E$4:$E$143))/SUMPRODUCT(OFFSET('140csop_súlyok'!$E$5:$E$144,0,Számolótábla!BL$2-2016),1*(Számolótábla!$B24='Besorolás készítő'!$E$4:$E$143))</f>
        <v>103.86553044810417</v>
      </c>
      <c r="BM24" s="32">
        <f t="array" aca="1" ref="BM24" ca="1">SUMPRODUCT('140csop_indexek'!BK$5:BK$144,OFFSET('140csop_súlyok'!$E$5:$E$144,0,Számolótábla!BM$2-2016),1*(Számolótábla!$B24='Besorolás készítő'!$E$4:$E$143))/SUMPRODUCT(OFFSET('140csop_súlyok'!$E$5:$E$144,0,Számolótábla!BM$2-2016),1*(Számolótábla!$B24='Besorolás készítő'!$E$4:$E$143))</f>
        <v>103.98621217924168</v>
      </c>
      <c r="BN24" s="32">
        <f t="array" aca="1" ref="BN24" ca="1">SUMPRODUCT('140csop_indexek'!BL$5:BL$144,OFFSET('140csop_súlyok'!$E$5:$E$144,0,Számolótábla!BN$2-2016),1*(Számolótábla!$B24='Besorolás készítő'!$E$4:$E$143))/SUMPRODUCT(OFFSET('140csop_súlyok'!$E$5:$E$144,0,Számolótábla!BN$2-2016),1*(Számolótábla!$B24='Besorolás készítő'!$E$4:$E$143))</f>
        <v>97.550225903614447</v>
      </c>
      <c r="BO24" s="32">
        <f t="array" aca="1" ref="BO24" ca="1">SUMPRODUCT('140csop_indexek'!BM$5:BM$144,OFFSET('140csop_súlyok'!$E$5:$E$144,0,Számolótábla!BO$2-2016),1*(Számolótábla!$B24='Besorolás készítő'!$E$4:$E$143))/SUMPRODUCT(OFFSET('140csop_súlyok'!$E$5:$E$144,0,Számolótábla!BO$2-2016),1*(Számolótábla!$B24='Besorolás készítő'!$E$4:$E$143))</f>
        <v>98.29359939759037</v>
      </c>
      <c r="BP24" s="32">
        <f t="array" aca="1" ref="BP24" ca="1">SUMPRODUCT('140csop_indexek'!BN$5:BN$144,OFFSET('140csop_súlyok'!$E$5:$E$144,0,Számolótábla!BP$2-2016),1*(Számolótábla!$B24='Besorolás készítő'!$E$4:$E$143))/SUMPRODUCT(OFFSET('140csop_súlyok'!$E$5:$E$144,0,Számolótábla!BP$2-2016),1*(Számolótábla!$B24='Besorolás készítő'!$E$4:$E$143))</f>
        <v>99.150225903614455</v>
      </c>
      <c r="BQ24" s="32">
        <f t="array" aca="1" ref="BQ24" ca="1">SUMPRODUCT('140csop_indexek'!BO$5:BO$144,OFFSET('140csop_súlyok'!$E$5:$E$144,0,Számolótábla!BQ$2-2016),1*(Számolótábla!$B24='Besorolás készítő'!$E$4:$E$143))/SUMPRODUCT(OFFSET('140csop_súlyok'!$E$5:$E$144,0,Számolótábla!BQ$2-2016),1*(Számolótábla!$B24='Besorolás készítő'!$E$4:$E$143))</f>
        <v>103.20052710843372</v>
      </c>
      <c r="BR24" s="32">
        <f t="array" aca="1" ref="BR24" ca="1">SUMPRODUCT('140csop_indexek'!BP$5:BP$144,OFFSET('140csop_súlyok'!$E$5:$E$144,0,Számolótábla!BR$2-2016),1*(Számolótábla!$B24='Besorolás készítő'!$E$4:$E$143))/SUMPRODUCT(OFFSET('140csop_súlyok'!$E$5:$E$144,0,Számolótábla!BR$2-2016),1*(Számolótábla!$B24='Besorolás készítő'!$E$4:$E$143))</f>
        <v>101.02161144578312</v>
      </c>
      <c r="BS24" s="32">
        <f t="array" aca="1" ref="BS24" ca="1">SUMPRODUCT('140csop_indexek'!BQ$5:BQ$144,OFFSET('140csop_súlyok'!$E$5:$E$144,0,Számolótábla!BS$2-2016),1*(Számolótábla!$B24='Besorolás készítő'!$E$4:$E$143))/SUMPRODUCT(OFFSET('140csop_súlyok'!$E$5:$E$144,0,Számolótábla!BS$2-2016),1*(Számolótábla!$B24='Besorolás készítő'!$E$4:$E$143))</f>
        <v>103.41234939759035</v>
      </c>
    </row>
    <row r="25" spans="1:71" s="32" customFormat="1" x14ac:dyDescent="0.25">
      <c r="A25" s="33">
        <v>22</v>
      </c>
      <c r="B25">
        <f>INDEX('Besorolás készítő'!I:I,MATCH(Számolótábla!$A25,'Besorolás készítő'!$M:$M,0))</f>
        <v>2</v>
      </c>
      <c r="C25" t="str">
        <f>INDEX('Besorolás készítő'!J:J,MATCH(Számolótábla!$A25,'Besorolás készítő'!$M:$M,0))</f>
        <v>Egyéb havinál ritkábban jelentkező kiadás (egy év alatt)</v>
      </c>
      <c r="D25" t="str">
        <f>INDEX('Besorolás készítő'!L:L,MATCH(Számolótábla!$A25,'Besorolás készítő'!$M:$M,0))</f>
        <v>Éves</v>
      </c>
      <c r="E25" s="35" t="e">
        <f>#REF!</f>
        <v>#REF!</v>
      </c>
      <c r="F25" s="32">
        <f t="array" aca="1" ref="F25" ca="1">SUMPRODUCT('140csop_indexek'!D$5:D$144,OFFSET('140csop_súlyok'!$E$5:$E$144,0,Számolótábla!F$2-2016),1*(Számolótábla!$B25='Besorolás készítő'!$E$4:$E$143))/SUMPRODUCT(OFFSET('140csop_súlyok'!$E$5:$E$144,0,Számolótábla!F$2-2016),1*(Számolótábla!$B25='Besorolás készítő'!$E$4:$E$143))</f>
        <v>100.74607477577347</v>
      </c>
      <c r="G25" s="32">
        <f t="array" aca="1" ref="G25" ca="1">SUMPRODUCT('140csop_indexek'!E$5:E$144,OFFSET('140csop_súlyok'!$E$5:$E$144,0,Számolótábla!G$2-2016),1*(Számolótábla!$B25='Besorolás készítő'!$E$4:$E$143))/SUMPRODUCT(OFFSET('140csop_súlyok'!$E$5:$E$144,0,Számolótábla!G$2-2016),1*(Számolótábla!$B25='Besorolás készítő'!$E$4:$E$143))</f>
        <v>101.01956061674899</v>
      </c>
      <c r="H25" s="32">
        <f t="array" aca="1" ref="H25" ca="1">SUMPRODUCT('140csop_indexek'!F$5:F$144,OFFSET('140csop_súlyok'!$E$5:$E$144,0,Számolótábla!H$2-2016),1*(Számolótábla!$B25='Besorolás készítő'!$E$4:$E$143))/SUMPRODUCT(OFFSET('140csop_súlyok'!$E$5:$E$144,0,Számolótábla!H$2-2016),1*(Számolótábla!$B25='Besorolás készítő'!$E$4:$E$143))</f>
        <v>101.17043232893279</v>
      </c>
      <c r="I25" s="32">
        <f t="array" aca="1" ref="I25" ca="1">SUMPRODUCT('140csop_indexek'!G$5:G$144,OFFSET('140csop_súlyok'!$E$5:$E$144,0,Számolótábla!I$2-2016),1*(Számolótábla!$B25='Besorolás készítő'!$E$4:$E$143))/SUMPRODUCT(OFFSET('140csop_súlyok'!$E$5:$E$144,0,Számolótábla!I$2-2016),1*(Számolótábla!$B25='Besorolás készítő'!$E$4:$E$143))</f>
        <v>101.14239645268569</v>
      </c>
      <c r="J25" s="32">
        <f t="array" aca="1" ref="J25" ca="1">SUMPRODUCT('140csop_indexek'!H$5:H$144,OFFSET('140csop_súlyok'!$E$5:$E$144,0,Számolótábla!J$2-2016),1*(Számolótábla!$B25='Besorolás készítő'!$E$4:$E$143))/SUMPRODUCT(OFFSET('140csop_súlyok'!$E$5:$E$144,0,Számolótábla!J$2-2016),1*(Számolótábla!$B25='Besorolás készítő'!$E$4:$E$143))</f>
        <v>101.49419530383959</v>
      </c>
      <c r="K25" s="32">
        <f t="array" aca="1" ref="K25" ca="1">SUMPRODUCT('140csop_indexek'!I$5:I$144,OFFSET('140csop_súlyok'!$E$5:$E$144,0,Számolótábla!K$2-2016),1*(Számolótábla!$B25='Besorolás készítő'!$E$4:$E$143))/SUMPRODUCT(OFFSET('140csop_súlyok'!$E$5:$E$144,0,Számolótábla!K$2-2016),1*(Számolótábla!$B25='Besorolás készítő'!$E$4:$E$143))</f>
        <v>101.49514259800465</v>
      </c>
      <c r="L25" s="32">
        <f t="array" aca="1" ref="L25" ca="1">SUMPRODUCT('140csop_indexek'!J$5:J$144,OFFSET('140csop_súlyok'!$E$5:$E$144,0,Számolótábla!L$2-2016),1*(Számolótábla!$B25='Besorolás készítő'!$E$4:$E$143))/SUMPRODUCT(OFFSET('140csop_súlyok'!$E$5:$E$144,0,Számolótábla!L$2-2016),1*(Számolótábla!$B25='Besorolás készítő'!$E$4:$E$143))</f>
        <v>101.42330948301927</v>
      </c>
      <c r="M25" s="32">
        <f t="array" aca="1" ref="M25" ca="1">SUMPRODUCT('140csop_indexek'!K$5:K$144,OFFSET('140csop_súlyok'!$E$5:$E$144,0,Számolótábla!M$2-2016),1*(Számolótábla!$B25='Besorolás készítő'!$E$4:$E$143))/SUMPRODUCT(OFFSET('140csop_súlyok'!$E$5:$E$144,0,Számolótábla!M$2-2016),1*(Számolótábla!$B25='Besorolás készítő'!$E$4:$E$143))</f>
        <v>101.3439484027008</v>
      </c>
      <c r="N25" s="32">
        <f t="array" aca="1" ref="N25" ca="1">SUMPRODUCT('140csop_indexek'!L$5:L$144,OFFSET('140csop_súlyok'!$E$5:$E$144,0,Számolótábla!N$2-2016),1*(Számolótábla!$B25='Besorolás készítő'!$E$4:$E$143))/SUMPRODUCT(OFFSET('140csop_súlyok'!$E$5:$E$144,0,Számolótábla!N$2-2016),1*(Számolótábla!$B25='Besorolás készítő'!$E$4:$E$143))</f>
        <v>100.9624407941147</v>
      </c>
      <c r="O25" s="32">
        <f t="array" aca="1" ref="O25" ca="1">SUMPRODUCT('140csop_indexek'!M$5:M$144,OFFSET('140csop_súlyok'!$E$5:$E$144,0,Számolótábla!O$2-2016),1*(Számolótábla!$B25='Besorolás készítő'!$E$4:$E$143))/SUMPRODUCT(OFFSET('140csop_súlyok'!$E$5:$E$144,0,Számolótábla!O$2-2016),1*(Számolótábla!$B25='Besorolás készítő'!$E$4:$E$143))</f>
        <v>101.79984883603751</v>
      </c>
      <c r="P25" s="32">
        <f t="array" aca="1" ref="P25" ca="1">SUMPRODUCT('140csop_indexek'!N$5:N$144,OFFSET('140csop_súlyok'!$E$5:$E$144,0,Számolótábla!P$2-2016),1*(Számolótábla!$B25='Besorolás készítő'!$E$4:$E$143))/SUMPRODUCT(OFFSET('140csop_súlyok'!$E$5:$E$144,0,Számolótábla!P$2-2016),1*(Számolótábla!$B25='Besorolás készítő'!$E$4:$E$143))</f>
        <v>101.95253451577146</v>
      </c>
      <c r="Q25" s="32">
        <f t="array" aca="1" ref="Q25" ca="1">SUMPRODUCT('140csop_indexek'!O$5:O$144,OFFSET('140csop_súlyok'!$E$5:$E$144,0,Számolótábla!Q$2-2016),1*(Számolótábla!$B25='Besorolás készítő'!$E$4:$E$143))/SUMPRODUCT(OFFSET('140csop_súlyok'!$E$5:$E$144,0,Számolótábla!Q$2-2016),1*(Számolótábla!$B25='Besorolás készítő'!$E$4:$E$143))</f>
        <v>101.81879471933892</v>
      </c>
      <c r="R25" s="32">
        <f t="array" aca="1" ref="R25" ca="1">SUMPRODUCT('140csop_indexek'!P$5:P$144,OFFSET('140csop_súlyok'!$E$5:$E$144,0,Számolótábla!R$2-2016),1*(Számolótábla!$B25='Besorolás készítő'!$E$4:$E$143))/SUMPRODUCT(OFFSET('140csop_súlyok'!$E$5:$E$144,0,Számolótábla!R$2-2016),1*(Számolótábla!$B25='Besorolás készítő'!$E$4:$E$143))</f>
        <v>100.50580732437918</v>
      </c>
      <c r="S25" s="32">
        <f t="array" aca="1" ref="S25" ca="1">SUMPRODUCT('140csop_indexek'!Q$5:Q$144,OFFSET('140csop_súlyok'!$E$5:$E$144,0,Számolótábla!S$2-2016),1*(Számolótábla!$B25='Besorolás készítő'!$E$4:$E$143))/SUMPRODUCT(OFFSET('140csop_súlyok'!$E$5:$E$144,0,Számolótábla!S$2-2016),1*(Számolótábla!$B25='Besorolás készítő'!$E$4:$E$143))</f>
        <v>100.53683447676103</v>
      </c>
      <c r="T25" s="32">
        <f t="array" aca="1" ref="T25" ca="1">SUMPRODUCT('140csop_indexek'!R$5:R$144,OFFSET('140csop_súlyok'!$E$5:$E$144,0,Számolótábla!T$2-2016),1*(Számolótábla!$B25='Besorolás készítő'!$E$4:$E$143))/SUMPRODUCT(OFFSET('140csop_súlyok'!$E$5:$E$144,0,Számolótábla!T$2-2016),1*(Számolótábla!$B25='Besorolás készítő'!$E$4:$E$143))</f>
        <v>100.56921441685186</v>
      </c>
      <c r="U25" s="32">
        <f t="array" aca="1" ref="U25" ca="1">SUMPRODUCT('140csop_indexek'!S$5:S$144,OFFSET('140csop_súlyok'!$E$5:$E$144,0,Számolótábla!U$2-2016),1*(Számolótábla!$B25='Besorolás készítő'!$E$4:$E$143))/SUMPRODUCT(OFFSET('140csop_súlyok'!$E$5:$E$144,0,Számolótábla!U$2-2016),1*(Számolótábla!$B25='Besorolás készítő'!$E$4:$E$143))</f>
        <v>101.03545270074402</v>
      </c>
      <c r="V25" s="32">
        <f t="array" aca="1" ref="V25" ca="1">SUMPRODUCT('140csop_indexek'!T$5:T$144,OFFSET('140csop_súlyok'!$E$5:$E$144,0,Számolótábla!V$2-2016),1*(Számolótábla!$B25='Besorolás készítő'!$E$4:$E$143))/SUMPRODUCT(OFFSET('140csop_súlyok'!$E$5:$E$144,0,Számolótábla!V$2-2016),1*(Számolótábla!$B25='Besorolás készítő'!$E$4:$E$143))</f>
        <v>101.14525074886461</v>
      </c>
      <c r="W25" s="32">
        <f t="array" aca="1" ref="W25" ca="1">SUMPRODUCT('140csop_indexek'!U$5:U$144,OFFSET('140csop_súlyok'!$E$5:$E$144,0,Számolótábla!W$2-2016),1*(Számolótábla!$B25='Besorolás készítő'!$E$4:$E$143))/SUMPRODUCT(OFFSET('140csop_súlyok'!$E$5:$E$144,0,Számolótábla!W$2-2016),1*(Számolótábla!$B25='Besorolás készítő'!$E$4:$E$143))</f>
        <v>101.0430476374529</v>
      </c>
      <c r="X25" s="32">
        <f t="array" aca="1" ref="X25" ca="1">SUMPRODUCT('140csop_indexek'!V$5:V$144,OFFSET('140csop_súlyok'!$E$5:$E$144,0,Számolótábla!X$2-2016),1*(Számolótábla!$B25='Besorolás készítő'!$E$4:$E$143))/SUMPRODUCT(OFFSET('140csop_súlyok'!$E$5:$E$144,0,Számolótábla!X$2-2016),1*(Számolótábla!$B25='Besorolás készítő'!$E$4:$E$143))</f>
        <v>101.21809836699198</v>
      </c>
      <c r="Y25" s="32">
        <f t="array" aca="1" ref="Y25" ca="1">SUMPRODUCT('140csop_indexek'!W$5:W$144,OFFSET('140csop_súlyok'!$E$5:$E$144,0,Számolótábla!Y$2-2016),1*(Számolótábla!$B25='Besorolás készítő'!$E$4:$E$143))/SUMPRODUCT(OFFSET('140csop_súlyok'!$E$5:$E$144,0,Számolótábla!Y$2-2016),1*(Számolótábla!$B25='Besorolás készítő'!$E$4:$E$143))</f>
        <v>101.18598898444294</v>
      </c>
      <c r="Z25" s="32">
        <f t="array" aca="1" ref="Z25" ca="1">SUMPRODUCT('140csop_indexek'!X$5:X$144,OFFSET('140csop_súlyok'!$E$5:$E$144,0,Számolótábla!Z$2-2016),1*(Számolótábla!$B25='Besorolás készítő'!$E$4:$E$143))/SUMPRODUCT(OFFSET('140csop_súlyok'!$E$5:$E$144,0,Számolótábla!Z$2-2016),1*(Számolótábla!$B25='Besorolás készítő'!$E$4:$E$143))</f>
        <v>101.13730795245918</v>
      </c>
      <c r="AA25" s="32">
        <f t="array" aca="1" ref="AA25" ca="1">SUMPRODUCT('140csop_indexek'!Y$5:Y$144,OFFSET('140csop_súlyok'!$E$5:$E$144,0,Számolótábla!AA$2-2016),1*(Számolótábla!$B25='Besorolás készítő'!$E$4:$E$143))/SUMPRODUCT(OFFSET('140csop_súlyok'!$E$5:$E$144,0,Számolótábla!AA$2-2016),1*(Számolótábla!$B25='Besorolás készítő'!$E$4:$E$143))</f>
        <v>102.16277901246495</v>
      </c>
      <c r="AB25" s="32">
        <f t="array" aca="1" ref="AB25" ca="1">SUMPRODUCT('140csop_indexek'!Z$5:Z$144,OFFSET('140csop_súlyok'!$E$5:$E$144,0,Számolótábla!AB$2-2016),1*(Számolótábla!$B25='Besorolás készítő'!$E$4:$E$143))/SUMPRODUCT(OFFSET('140csop_súlyok'!$E$5:$E$144,0,Számolótábla!AB$2-2016),1*(Számolótábla!$B25='Besorolás készítő'!$E$4:$E$143))</f>
        <v>102.3506908880085</v>
      </c>
      <c r="AC25" s="32">
        <f t="array" aca="1" ref="AC25" ca="1">SUMPRODUCT('140csop_indexek'!AA$5:AA$144,OFFSET('140csop_súlyok'!$E$5:$E$144,0,Számolótábla!AC$2-2016),1*(Számolótábla!$B25='Besorolás készítő'!$E$4:$E$143))/SUMPRODUCT(OFFSET('140csop_súlyok'!$E$5:$E$144,0,Számolótábla!AC$2-2016),1*(Számolótábla!$B25='Besorolás készítő'!$E$4:$E$143))</f>
        <v>102.3664798531259</v>
      </c>
      <c r="AD25" s="32">
        <f t="array" aca="1" ref="AD25" ca="1">SUMPRODUCT('140csop_indexek'!AB$5:AB$144,OFFSET('140csop_súlyok'!$E$5:$E$144,0,Számolótábla!AD$2-2016),1*(Számolótábla!$B25='Besorolás készítő'!$E$4:$E$143))/SUMPRODUCT(OFFSET('140csop_súlyok'!$E$5:$E$144,0,Számolótábla!AD$2-2016),1*(Számolótábla!$B25='Besorolás készítő'!$E$4:$E$143))</f>
        <v>100.46390058127882</v>
      </c>
      <c r="AE25" s="32">
        <f t="array" aca="1" ref="AE25" ca="1">SUMPRODUCT('140csop_indexek'!AC$5:AC$144,OFFSET('140csop_súlyok'!$E$5:$E$144,0,Számolótábla!AE$2-2016),1*(Számolótábla!$B25='Besorolás készítő'!$E$4:$E$143))/SUMPRODUCT(OFFSET('140csop_súlyok'!$E$5:$E$144,0,Számolótábla!AE$2-2016),1*(Számolótábla!$B25='Besorolás készítő'!$E$4:$E$143))</f>
        <v>100.86020244537983</v>
      </c>
      <c r="AF25" s="32">
        <f t="array" aca="1" ref="AF25" ca="1">SUMPRODUCT('140csop_indexek'!AD$5:AD$144,OFFSET('140csop_súlyok'!$E$5:$E$144,0,Számolótábla!AF$2-2016),1*(Számolótábla!$B25='Besorolás készítő'!$E$4:$E$143))/SUMPRODUCT(OFFSET('140csop_súlyok'!$E$5:$E$144,0,Számolótábla!AF$2-2016),1*(Számolótábla!$B25='Besorolás készítő'!$E$4:$E$143))</f>
        <v>100.69353577871316</v>
      </c>
      <c r="AG25" s="32">
        <f t="array" aca="1" ref="AG25" ca="1">SUMPRODUCT('140csop_indexek'!AE$5:AE$144,OFFSET('140csop_súlyok'!$E$5:$E$144,0,Számolótábla!AG$2-2016),1*(Számolótábla!$B25='Besorolás készítő'!$E$4:$E$143))/SUMPRODUCT(OFFSET('140csop_súlyok'!$E$5:$E$144,0,Számolótábla!AG$2-2016),1*(Számolótábla!$B25='Besorolás készítő'!$E$4:$E$143))</f>
        <v>100.8301463219082</v>
      </c>
      <c r="AH25" s="32">
        <f t="array" aca="1" ref="AH25" ca="1">SUMPRODUCT('140csop_indexek'!AF$5:AF$144,OFFSET('140csop_súlyok'!$E$5:$E$144,0,Számolótábla!AH$2-2016),1*(Számolótábla!$B25='Besorolás készítő'!$E$4:$E$143))/SUMPRODUCT(OFFSET('140csop_súlyok'!$E$5:$E$144,0,Számolótábla!AH$2-2016),1*(Számolótábla!$B25='Besorolás készítő'!$E$4:$E$143))</f>
        <v>101.22916416115453</v>
      </c>
      <c r="AI25" s="32">
        <f t="array" aca="1" ref="AI25" ca="1">SUMPRODUCT('140csop_indexek'!AG$5:AG$144,OFFSET('140csop_súlyok'!$E$5:$E$144,0,Számolótábla!AI$2-2016),1*(Számolótábla!$B25='Besorolás készítő'!$E$4:$E$143))/SUMPRODUCT(OFFSET('140csop_súlyok'!$E$5:$E$144,0,Számolótábla!AI$2-2016),1*(Számolótábla!$B25='Besorolás készítő'!$E$4:$E$143))</f>
        <v>101.44578071757867</v>
      </c>
      <c r="AJ25" s="32">
        <f t="array" aca="1" ref="AJ25" ca="1">SUMPRODUCT('140csop_indexek'!AH$5:AH$144,OFFSET('140csop_súlyok'!$E$5:$E$144,0,Számolótábla!AJ$2-2016),1*(Számolótábla!$B25='Besorolás készítő'!$E$4:$E$143))/SUMPRODUCT(OFFSET('140csop_súlyok'!$E$5:$E$144,0,Számolótábla!AJ$2-2016),1*(Számolótábla!$B25='Besorolás készítő'!$E$4:$E$143))</f>
        <v>101.66764882742034</v>
      </c>
      <c r="AK25" s="32">
        <f t="array" aca="1" ref="AK25" ca="1">SUMPRODUCT('140csop_indexek'!AI$5:AI$144,OFFSET('140csop_súlyok'!$E$5:$E$144,0,Számolótábla!AK$2-2016),1*(Számolótábla!$B25='Besorolás készítő'!$E$4:$E$143))/SUMPRODUCT(OFFSET('140csop_súlyok'!$E$5:$E$144,0,Számolótábla!AK$2-2016),1*(Számolótábla!$B25='Besorolás készítő'!$E$4:$E$143))</f>
        <v>101.75307676889156</v>
      </c>
      <c r="AL25" s="32">
        <f t="array" aca="1" ref="AL25" ca="1">SUMPRODUCT('140csop_indexek'!AJ$5:AJ$144,OFFSET('140csop_súlyok'!$E$5:$E$144,0,Számolótábla!AL$2-2016),1*(Számolótábla!$B25='Besorolás készítő'!$E$4:$E$143))/SUMPRODUCT(OFFSET('140csop_súlyok'!$E$5:$E$144,0,Számolótábla!AL$2-2016),1*(Számolótábla!$B25='Besorolás készítő'!$E$4:$E$143))</f>
        <v>101.42781118460614</v>
      </c>
      <c r="AM25" s="32">
        <f t="array" aca="1" ref="AM25" ca="1">SUMPRODUCT('140csop_indexek'!AK$5:AK$144,OFFSET('140csop_súlyok'!$E$5:$E$144,0,Számolótábla!AM$2-2016),1*(Számolótábla!$B25='Besorolás készítő'!$E$4:$E$143))/SUMPRODUCT(OFFSET('140csop_súlyok'!$E$5:$E$144,0,Számolótábla!AM$2-2016),1*(Számolótábla!$B25='Besorolás készítő'!$E$4:$E$143))</f>
        <v>101.80513128883544</v>
      </c>
      <c r="AN25" s="32">
        <f t="array" aca="1" ref="AN25" ca="1">SUMPRODUCT('140csop_indexek'!AL$5:AL$144,OFFSET('140csop_súlyok'!$E$5:$E$144,0,Számolótábla!AN$2-2016),1*(Számolótábla!$B25='Besorolás készítő'!$E$4:$E$143))/SUMPRODUCT(OFFSET('140csop_súlyok'!$E$5:$E$144,0,Számolótábla!AN$2-2016),1*(Számolótábla!$B25='Besorolás készítő'!$E$4:$E$143))</f>
        <v>102.44264381639606</v>
      </c>
      <c r="AO25" s="32">
        <f t="array" aca="1" ref="AO25" ca="1">SUMPRODUCT('140csop_indexek'!AM$5:AM$144,OFFSET('140csop_súlyok'!$E$5:$E$144,0,Számolótábla!AO$2-2016),1*(Számolótábla!$B25='Besorolás készítő'!$E$4:$E$143))/SUMPRODUCT(OFFSET('140csop_súlyok'!$E$5:$E$144,0,Számolótábla!AO$2-2016),1*(Számolótábla!$B25='Besorolás készítő'!$E$4:$E$143))</f>
        <v>102.74526959310482</v>
      </c>
      <c r="AP25" s="32">
        <f t="array" aca="1" ref="AP25" ca="1">SUMPRODUCT('140csop_indexek'!AN$5:AN$144,OFFSET('140csop_súlyok'!$E$5:$E$144,0,Számolótábla!AP$2-2016),1*(Számolótábla!$B25='Besorolás készítő'!$E$4:$E$143))/SUMPRODUCT(OFFSET('140csop_súlyok'!$E$5:$E$144,0,Számolótábla!AP$2-2016),1*(Számolótábla!$B25='Besorolás készítő'!$E$4:$E$143))</f>
        <v>100.33957966764417</v>
      </c>
      <c r="AQ25" s="32">
        <f t="array" aca="1" ref="AQ25" ca="1">SUMPRODUCT('140csop_indexek'!AO$5:AO$144,OFFSET('140csop_súlyok'!$E$5:$E$144,0,Számolótábla!AQ$2-2016),1*(Számolótábla!$B25='Besorolás készítő'!$E$4:$E$143))/SUMPRODUCT(OFFSET('140csop_súlyok'!$E$5:$E$144,0,Számolótábla!AQ$2-2016),1*(Számolótábla!$B25='Besorolás készítő'!$E$4:$E$143))</f>
        <v>100.66482893450636</v>
      </c>
      <c r="AR25" s="32">
        <f t="array" aca="1" ref="AR25" ca="1">SUMPRODUCT('140csop_indexek'!AP$5:AP$144,OFFSET('140csop_súlyok'!$E$5:$E$144,0,Számolótábla!AR$2-2016),1*(Számolótábla!$B25='Besorolás készítő'!$E$4:$E$143))/SUMPRODUCT(OFFSET('140csop_súlyok'!$E$5:$E$144,0,Számolótábla!AR$2-2016),1*(Számolótábla!$B25='Besorolás készítő'!$E$4:$E$143))</f>
        <v>100.82704789833822</v>
      </c>
      <c r="AS25" s="32">
        <f t="array" aca="1" ref="AS25" ca="1">SUMPRODUCT('140csop_indexek'!AQ$5:AQ$144,OFFSET('140csop_súlyok'!$E$5:$E$144,0,Számolótábla!AS$2-2016),1*(Számolótábla!$B25='Besorolás készítő'!$E$4:$E$143))/SUMPRODUCT(OFFSET('140csop_súlyok'!$E$5:$E$144,0,Számolótábla!AS$2-2016),1*(Számolótábla!$B25='Besorolás készítő'!$E$4:$E$143))</f>
        <v>100.93762463343107</v>
      </c>
      <c r="AT25" s="32">
        <f t="array" aca="1" ref="AT25" ca="1">SUMPRODUCT('140csop_indexek'!AR$5:AR$144,OFFSET('140csop_súlyok'!$E$5:$E$144,0,Számolótábla!AT$2-2016),1*(Számolótábla!$B25='Besorolás készítő'!$E$4:$E$143))/SUMPRODUCT(OFFSET('140csop_súlyok'!$E$5:$E$144,0,Számolótábla!AT$2-2016),1*(Számolótábla!$B25='Besorolás készítő'!$E$4:$E$143))</f>
        <v>101.22542521994134</v>
      </c>
      <c r="AU25" s="32">
        <f t="array" aca="1" ref="AU25" ca="1">SUMPRODUCT('140csop_indexek'!AS$5:AS$144,OFFSET('140csop_súlyok'!$E$5:$E$144,0,Számolótábla!AU$2-2016),1*(Számolótábla!$B25='Besorolás készítő'!$E$4:$E$143))/SUMPRODUCT(OFFSET('140csop_súlyok'!$E$5:$E$144,0,Számolótábla!AU$2-2016),1*(Számolótábla!$B25='Besorolás készítő'!$E$4:$E$143))</f>
        <v>101.12653958944279</v>
      </c>
      <c r="AV25" s="32">
        <f t="array" aca="1" ref="AV25" ca="1">SUMPRODUCT('140csop_indexek'!AT$5:AT$144,OFFSET('140csop_súlyok'!$E$5:$E$144,0,Számolótábla!AV$2-2016),1*(Számolótábla!$B25='Besorolás készítő'!$E$4:$E$143))/SUMPRODUCT(OFFSET('140csop_súlyok'!$E$5:$E$144,0,Számolótábla!AV$2-2016),1*(Számolótábla!$B25='Besorolás készítő'!$E$4:$E$143))</f>
        <v>101.39483870967742</v>
      </c>
      <c r="AW25" s="32">
        <f t="array" aca="1" ref="AW25" ca="1">SUMPRODUCT('140csop_indexek'!AU$5:AU$144,OFFSET('140csop_súlyok'!$E$5:$E$144,0,Számolótábla!AW$2-2016),1*(Számolótábla!$B25='Besorolás készítő'!$E$4:$E$143))/SUMPRODUCT(OFFSET('140csop_súlyok'!$E$5:$E$144,0,Számolótábla!AW$2-2016),1*(Számolótábla!$B25='Besorolás készítő'!$E$4:$E$143))</f>
        <v>101.90392961876833</v>
      </c>
      <c r="AX25" s="32">
        <f t="array" aca="1" ref="AX25" ca="1">SUMPRODUCT('140csop_indexek'!AV$5:AV$144,OFFSET('140csop_súlyok'!$E$5:$E$144,0,Számolótábla!AX$2-2016),1*(Számolótábla!$B25='Besorolás készítő'!$E$4:$E$143))/SUMPRODUCT(OFFSET('140csop_súlyok'!$E$5:$E$144,0,Számolótábla!AX$2-2016),1*(Számolótábla!$B25='Besorolás készítő'!$E$4:$E$143))</f>
        <v>102.10284457478005</v>
      </c>
      <c r="AY25" s="32">
        <f t="array" aca="1" ref="AY25" ca="1">SUMPRODUCT('140csop_indexek'!AW$5:AW$144,OFFSET('140csop_súlyok'!$E$5:$E$144,0,Számolótábla!AY$2-2016),1*(Számolótábla!$B25='Besorolás készítő'!$E$4:$E$143))/SUMPRODUCT(OFFSET('140csop_súlyok'!$E$5:$E$144,0,Számolótábla!AY$2-2016),1*(Számolótábla!$B25='Besorolás készítő'!$E$4:$E$143))</f>
        <v>103.14554252199412</v>
      </c>
      <c r="AZ25" s="32">
        <f t="array" aca="1" ref="AZ25" ca="1">SUMPRODUCT('140csop_indexek'!AX$5:AX$144,OFFSET('140csop_súlyok'!$E$5:$E$144,0,Számolótábla!AZ$2-2016),1*(Számolótábla!$B25='Besorolás készítő'!$E$4:$E$143))/SUMPRODUCT(OFFSET('140csop_súlyok'!$E$5:$E$144,0,Számolótábla!AZ$2-2016),1*(Számolótábla!$B25='Besorolás készítő'!$E$4:$E$143))</f>
        <v>103.46243401759531</v>
      </c>
      <c r="BA25" s="32">
        <f t="array" aca="1" ref="BA25" ca="1">SUMPRODUCT('140csop_indexek'!AY$5:AY$144,OFFSET('140csop_súlyok'!$E$5:$E$144,0,Számolótábla!BA$2-2016),1*(Számolótábla!$B25='Besorolás készítő'!$E$4:$E$143))/SUMPRODUCT(OFFSET('140csop_súlyok'!$E$5:$E$144,0,Számolótábla!BA$2-2016),1*(Számolótábla!$B25='Besorolás készítő'!$E$4:$E$143))</f>
        <v>103.63680351906159</v>
      </c>
      <c r="BB25" s="32">
        <f t="array" aca="1" ref="BB25" ca="1">SUMPRODUCT('140csop_indexek'!AZ$5:AZ$144,OFFSET('140csop_súlyok'!$E$5:$E$144,0,Számolótábla!BB$2-2016),1*(Számolótábla!$B25='Besorolás készítő'!$E$4:$E$143))/SUMPRODUCT(OFFSET('140csop_súlyok'!$E$5:$E$144,0,Számolótábla!BB$2-2016),1*(Számolótábla!$B25='Besorolás készítő'!$E$4:$E$143))</f>
        <v>100.65065302144254</v>
      </c>
      <c r="BC25" s="32">
        <f t="array" aca="1" ref="BC25" ca="1">SUMPRODUCT('140csop_indexek'!BA$5:BA$144,OFFSET('140csop_súlyok'!$E$5:$E$144,0,Számolótábla!BC$2-2016),1*(Számolótábla!$B25='Besorolás készítő'!$E$4:$E$143))/SUMPRODUCT(OFFSET('140csop_súlyok'!$E$5:$E$144,0,Számolótábla!BC$2-2016),1*(Számolótábla!$B25='Besorolás készítő'!$E$4:$E$143))</f>
        <v>101.22267056530218</v>
      </c>
      <c r="BD25" s="32">
        <f t="array" aca="1" ref="BD25" ca="1">SUMPRODUCT('140csop_indexek'!BB$5:BB$144,OFFSET('140csop_súlyok'!$E$5:$E$144,0,Számolótábla!BD$2-2016),1*(Számolótábla!$B25='Besorolás készítő'!$E$4:$E$143))/SUMPRODUCT(OFFSET('140csop_súlyok'!$E$5:$E$144,0,Számolótábla!BD$2-2016),1*(Számolótábla!$B25='Besorolás készítő'!$E$4:$E$143))</f>
        <v>101.73275828460044</v>
      </c>
      <c r="BE25" s="32">
        <f t="array" aca="1" ref="BE25" ca="1">SUMPRODUCT('140csop_indexek'!BC$5:BC$144,OFFSET('140csop_súlyok'!$E$5:$E$144,0,Számolótábla!BE$2-2016),1*(Számolótábla!$B25='Besorolás készítő'!$E$4:$E$143))/SUMPRODUCT(OFFSET('140csop_súlyok'!$E$5:$E$144,0,Számolótábla!BE$2-2016),1*(Számolótábla!$B25='Besorolás készítő'!$E$4:$E$143))</f>
        <v>102.04827485380122</v>
      </c>
      <c r="BF25" s="32">
        <f t="array" aca="1" ref="BF25" ca="1">SUMPRODUCT('140csop_indexek'!BD$5:BD$144,OFFSET('140csop_súlyok'!$E$5:$E$144,0,Számolótábla!BF$2-2016),1*(Számolótábla!$B25='Besorolás készítő'!$E$4:$E$143))/SUMPRODUCT(OFFSET('140csop_súlyok'!$E$5:$E$144,0,Számolótábla!BF$2-2016),1*(Számolótábla!$B25='Besorolás készítő'!$E$4:$E$143))</f>
        <v>102.32022417153999</v>
      </c>
      <c r="BG25" s="32">
        <f t="array" aca="1" ref="BG25" ca="1">SUMPRODUCT('140csop_indexek'!BE$5:BE$144,OFFSET('140csop_súlyok'!$E$5:$E$144,0,Számolótábla!BG$2-2016),1*(Számolótábla!$B25='Besorolás készítő'!$E$4:$E$143))/SUMPRODUCT(OFFSET('140csop_súlyok'!$E$5:$E$144,0,Számolótábla!BG$2-2016),1*(Számolótábla!$B25='Besorolás készítő'!$E$4:$E$143))</f>
        <v>102.59486354775832</v>
      </c>
      <c r="BH25" s="32">
        <f t="array" aca="1" ref="BH25" ca="1">SUMPRODUCT('140csop_indexek'!BF$5:BF$144,OFFSET('140csop_súlyok'!$E$5:$E$144,0,Számolótábla!BH$2-2016),1*(Számolótábla!$B25='Besorolás készítő'!$E$4:$E$143))/SUMPRODUCT(OFFSET('140csop_súlyok'!$E$5:$E$144,0,Számolótábla!BH$2-2016),1*(Számolótábla!$B25='Besorolás készítő'!$E$4:$E$143))</f>
        <v>102.6206822612086</v>
      </c>
      <c r="BI25" s="32">
        <f t="array" aca="1" ref="BI25" ca="1">SUMPRODUCT('140csop_indexek'!BG$5:BG$144,OFFSET('140csop_súlyok'!$E$5:$E$144,0,Számolótábla!BI$2-2016),1*(Számolótábla!$B25='Besorolás készítő'!$E$4:$E$143))/SUMPRODUCT(OFFSET('140csop_súlyok'!$E$5:$E$144,0,Számolótábla!BI$2-2016),1*(Számolótábla!$B25='Besorolás készítő'!$E$4:$E$143))</f>
        <v>102.74926900584798</v>
      </c>
      <c r="BJ25" s="32">
        <f t="array" aca="1" ref="BJ25" ca="1">SUMPRODUCT('140csop_indexek'!BH$5:BH$144,OFFSET('140csop_súlyok'!$E$5:$E$144,0,Számolótábla!BJ$2-2016),1*(Számolótábla!$B25='Besorolás készítő'!$E$4:$E$143))/SUMPRODUCT(OFFSET('140csop_súlyok'!$E$5:$E$144,0,Számolótábla!BJ$2-2016),1*(Számolótábla!$B25='Besorolás készítő'!$E$4:$E$143))</f>
        <v>102.57318713450296</v>
      </c>
      <c r="BK25" s="32">
        <f t="array" aca="1" ref="BK25" ca="1">SUMPRODUCT('140csop_indexek'!BI$5:BI$144,OFFSET('140csop_súlyok'!$E$5:$E$144,0,Számolótábla!BK$2-2016),1*(Számolótábla!$B25='Besorolás készítő'!$E$4:$E$143))/SUMPRODUCT(OFFSET('140csop_súlyok'!$E$5:$E$144,0,Számolótábla!BK$2-2016),1*(Számolótábla!$B25='Besorolás készítő'!$E$4:$E$143))</f>
        <v>103.06947368421056</v>
      </c>
      <c r="BL25" s="32">
        <f t="array" aca="1" ref="BL25" ca="1">SUMPRODUCT('140csop_indexek'!BJ$5:BJ$144,OFFSET('140csop_súlyok'!$E$5:$E$144,0,Számolótábla!BL$2-2016),1*(Számolótábla!$B25='Besorolás készítő'!$E$4:$E$143))/SUMPRODUCT(OFFSET('140csop_súlyok'!$E$5:$E$144,0,Számolótábla!BL$2-2016),1*(Számolótábla!$B25='Besorolás készítő'!$E$4:$E$143))</f>
        <v>103.4024463937622</v>
      </c>
      <c r="BM25" s="32">
        <f t="array" aca="1" ref="BM25" ca="1">SUMPRODUCT('140csop_indexek'!BK$5:BK$144,OFFSET('140csop_súlyok'!$E$5:$E$144,0,Számolótábla!BM$2-2016),1*(Számolótábla!$B25='Besorolás készítő'!$E$4:$E$143))/SUMPRODUCT(OFFSET('140csop_súlyok'!$E$5:$E$144,0,Számolótábla!BM$2-2016),1*(Számolótábla!$B25='Besorolás készítő'!$E$4:$E$143))</f>
        <v>103.61442495126705</v>
      </c>
      <c r="BN25" s="32">
        <f t="array" aca="1" ref="BN25" ca="1">SUMPRODUCT('140csop_indexek'!BL$5:BL$144,OFFSET('140csop_súlyok'!$E$5:$E$144,0,Számolótábla!BN$2-2016),1*(Számolótábla!$B25='Besorolás készítő'!$E$4:$E$143))/SUMPRODUCT(OFFSET('140csop_súlyok'!$E$5:$E$144,0,Számolótábla!BN$2-2016),1*(Számolótábla!$B25='Besorolás készítő'!$E$4:$E$143))</f>
        <v>100.7428105828221</v>
      </c>
      <c r="BO25" s="32">
        <f t="array" aca="1" ref="BO25" ca="1">SUMPRODUCT('140csop_indexek'!BM$5:BM$144,OFFSET('140csop_súlyok'!$E$5:$E$144,0,Számolótábla!BO$2-2016),1*(Számolótábla!$B25='Besorolás készítő'!$E$4:$E$143))/SUMPRODUCT(OFFSET('140csop_súlyok'!$E$5:$E$144,0,Számolótábla!BO$2-2016),1*(Számolótábla!$B25='Besorolás készítő'!$E$4:$E$143))</f>
        <v>101.12589148773009</v>
      </c>
      <c r="BP25" s="32">
        <f t="array" aca="1" ref="BP25" ca="1">SUMPRODUCT('140csop_indexek'!BN$5:BN$144,OFFSET('140csop_súlyok'!$E$5:$E$144,0,Számolótábla!BP$2-2016),1*(Számolótábla!$B25='Besorolás készítő'!$E$4:$E$143))/SUMPRODUCT(OFFSET('140csop_súlyok'!$E$5:$E$144,0,Számolótábla!BP$2-2016),1*(Számolótábla!$B25='Besorolás készítő'!$E$4:$E$143))</f>
        <v>101.45947085889571</v>
      </c>
      <c r="BQ25" s="32">
        <f t="array" aca="1" ref="BQ25" ca="1">SUMPRODUCT('140csop_indexek'!BO$5:BO$144,OFFSET('140csop_súlyok'!$E$5:$E$144,0,Számolótábla!BQ$2-2016),1*(Számolótábla!$B25='Besorolás készítő'!$E$4:$E$143))/SUMPRODUCT(OFFSET('140csop_súlyok'!$E$5:$E$144,0,Számolótábla!BQ$2-2016),1*(Számolótábla!$B25='Besorolás készítő'!$E$4:$E$143))</f>
        <v>100.04039493865032</v>
      </c>
      <c r="BR25" s="32">
        <f t="array" aca="1" ref="BR25" ca="1">SUMPRODUCT('140csop_indexek'!BP$5:BP$144,OFFSET('140csop_súlyok'!$E$5:$E$144,0,Számolótábla!BR$2-2016),1*(Számolótábla!$B25='Besorolás készítő'!$E$4:$E$143))/SUMPRODUCT(OFFSET('140csop_súlyok'!$E$5:$E$144,0,Számolótábla!BR$2-2016),1*(Számolótábla!$B25='Besorolás készítő'!$E$4:$E$143))</f>
        <v>100.54984662576688</v>
      </c>
      <c r="BS25" s="32">
        <f t="array" aca="1" ref="BS25" ca="1">SUMPRODUCT('140csop_indexek'!BQ$5:BQ$144,OFFSET('140csop_súlyok'!$E$5:$E$144,0,Számolótábla!BS$2-2016),1*(Számolótábla!$B25='Besorolás készítő'!$E$4:$E$143))/SUMPRODUCT(OFFSET('140csop_súlyok'!$E$5:$E$144,0,Számolótábla!BS$2-2016),1*(Számolótábla!$B25='Besorolás készítő'!$E$4:$E$143))</f>
        <v>100.39199578220861</v>
      </c>
    </row>
    <row r="26" spans="1:71" s="32" customFormat="1" x14ac:dyDescent="0.25">
      <c r="A26" s="33">
        <v>23</v>
      </c>
      <c r="B26">
        <f>INDEX('Besorolás készítő'!I:I,MATCH(Számolótábla!$A26,'Besorolás készítő'!$M:$M,0))</f>
        <v>12</v>
      </c>
      <c r="C26" t="str">
        <f>INDEX('Besorolás készítő'!J:J,MATCH(Számolótábla!$A26,'Besorolás készítő'!$M:$M,0))</f>
        <v>Bútorok és háztartási gépek</v>
      </c>
      <c r="D26" t="str">
        <f>INDEX('Besorolás készítő'!L:L,MATCH(Számolótábla!$A26,'Besorolás készítő'!$M:$M,0))</f>
        <v>Elmúlt 5 év</v>
      </c>
      <c r="E26" t="e">
        <f>#REF!/IF(#REF!=0,3,#REF!)</f>
        <v>#REF!</v>
      </c>
      <c r="F26" s="32">
        <f t="array" aca="1" ref="F26" ca="1">SUMPRODUCT('140csop_indexek'!D$5:D$144,OFFSET('140csop_súlyok'!$E$5:$E$144,0,Számolótábla!F$2-2016),1*(Számolótábla!$B26='Besorolás készítő'!$E$4:$E$143))/SUMPRODUCT(OFFSET('140csop_súlyok'!$E$5:$E$144,0,Számolótábla!F$2-2016),1*(Számolótábla!$B26='Besorolás készítő'!$E$4:$E$143))</f>
        <v>99.999095263438008</v>
      </c>
      <c r="G26" s="32">
        <f t="array" aca="1" ref="G26" ca="1">SUMPRODUCT('140csop_indexek'!E$5:E$144,OFFSET('140csop_súlyok'!$E$5:$E$144,0,Számolótábla!G$2-2016),1*(Számolótábla!$B26='Besorolás készítő'!$E$4:$E$143))/SUMPRODUCT(OFFSET('140csop_súlyok'!$E$5:$E$144,0,Számolótábla!G$2-2016),1*(Számolótábla!$B26='Besorolás készítő'!$E$4:$E$143))</f>
        <v>100.17759446514104</v>
      </c>
      <c r="H26" s="32">
        <f t="array" aca="1" ref="H26" ca="1">SUMPRODUCT('140csop_indexek'!F$5:F$144,OFFSET('140csop_súlyok'!$E$5:$E$144,0,Számolótábla!H$2-2016),1*(Számolótábla!$B26='Besorolás készítő'!$E$4:$E$143))/SUMPRODUCT(OFFSET('140csop_súlyok'!$E$5:$E$144,0,Számolótábla!H$2-2016),1*(Számolótábla!$B26='Besorolás készítő'!$E$4:$E$143))</f>
        <v>100.47865886109635</v>
      </c>
      <c r="I26" s="32">
        <f t="array" aca="1" ref="I26" ca="1">SUMPRODUCT('140csop_indexek'!G$5:G$144,OFFSET('140csop_súlyok'!$E$5:$E$144,0,Számolótábla!I$2-2016),1*(Számolótábla!$B26='Besorolás készítő'!$E$4:$E$143))/SUMPRODUCT(OFFSET('140csop_súlyok'!$E$5:$E$144,0,Számolótábla!I$2-2016),1*(Számolótábla!$B26='Besorolás készítő'!$E$4:$E$143))</f>
        <v>100.34699308142632</v>
      </c>
      <c r="J26" s="32">
        <f t="array" aca="1" ref="J26" ca="1">SUMPRODUCT('140csop_indexek'!H$5:H$144,OFFSET('140csop_súlyok'!$E$5:$E$144,0,Számolótábla!J$2-2016),1*(Számolótábla!$B26='Besorolás készítő'!$E$4:$E$143))/SUMPRODUCT(OFFSET('140csop_súlyok'!$E$5:$E$144,0,Számolótábla!J$2-2016),1*(Számolótábla!$B26='Besorolás készítő'!$E$4:$E$143))</f>
        <v>100.55029270888771</v>
      </c>
      <c r="K26" s="32">
        <f t="array" aca="1" ref="K26" ca="1">SUMPRODUCT('140csop_indexek'!I$5:I$144,OFFSET('140csop_súlyok'!$E$5:$E$144,0,Számolótábla!K$2-2016),1*(Számolótábla!$B26='Besorolás készítő'!$E$4:$E$143))/SUMPRODUCT(OFFSET('140csop_súlyok'!$E$5:$E$144,0,Számolótábla!K$2-2016),1*(Számolótábla!$B26='Besorolás készítő'!$E$4:$E$143))</f>
        <v>100.75284725918043</v>
      </c>
      <c r="L26" s="32">
        <f t="array" aca="1" ref="L26" ca="1">SUMPRODUCT('140csop_indexek'!J$5:J$144,OFFSET('140csop_súlyok'!$E$5:$E$144,0,Számolótábla!L$2-2016),1*(Számolótábla!$B26='Besorolás készítő'!$E$4:$E$143))/SUMPRODUCT(OFFSET('140csop_súlyok'!$E$5:$E$144,0,Számolótábla!L$2-2016),1*(Számolótábla!$B26='Besorolás készítő'!$E$4:$E$143))</f>
        <v>100.78025545502928</v>
      </c>
      <c r="M26" s="32">
        <f t="array" aca="1" ref="M26" ca="1">SUMPRODUCT('140csop_indexek'!K$5:K$144,OFFSET('140csop_súlyok'!$E$5:$E$144,0,Számolótábla!M$2-2016),1*(Számolótábla!$B26='Besorolás készítő'!$E$4:$E$143))/SUMPRODUCT(OFFSET('140csop_súlyok'!$E$5:$E$144,0,Számolótábla!M$2-2016),1*(Számolótábla!$B26='Besorolás készítő'!$E$4:$E$143))</f>
        <v>100.73794571580629</v>
      </c>
      <c r="N26" s="32">
        <f t="array" aca="1" ref="N26" ca="1">SUMPRODUCT('140csop_indexek'!L$5:L$144,OFFSET('140csop_súlyok'!$E$5:$E$144,0,Számolótábla!N$2-2016),1*(Számolótábla!$B26='Besorolás készítő'!$E$4:$E$143))/SUMPRODUCT(OFFSET('140csop_súlyok'!$E$5:$E$144,0,Számolótábla!N$2-2016),1*(Számolótábla!$B26='Besorolás készítő'!$E$4:$E$143))</f>
        <v>100.76668440659927</v>
      </c>
      <c r="O26" s="32">
        <f t="array" aca="1" ref="O26" ca="1">SUMPRODUCT('140csop_indexek'!M$5:M$144,OFFSET('140csop_súlyok'!$E$5:$E$144,0,Számolótábla!O$2-2016),1*(Számolótábla!$B26='Besorolás készítő'!$E$4:$E$143))/SUMPRODUCT(OFFSET('140csop_súlyok'!$E$5:$E$144,0,Számolótábla!O$2-2016),1*(Számolótábla!$B26='Besorolás készítő'!$E$4:$E$143))</f>
        <v>100.88142629058011</v>
      </c>
      <c r="P26" s="32">
        <f t="array" aca="1" ref="P26" ca="1">SUMPRODUCT('140csop_indexek'!N$5:N$144,OFFSET('140csop_súlyok'!$E$5:$E$144,0,Számolótábla!P$2-2016),1*(Számolótábla!$B26='Besorolás készítő'!$E$4:$E$143))/SUMPRODUCT(OFFSET('140csop_súlyok'!$E$5:$E$144,0,Számolótábla!P$2-2016),1*(Számolótábla!$B26='Besorolás készítő'!$E$4:$E$143))</f>
        <v>100.90713145290047</v>
      </c>
      <c r="Q26" s="32">
        <f t="array" aca="1" ref="Q26" ca="1">SUMPRODUCT('140csop_indexek'!O$5:O$144,OFFSET('140csop_súlyok'!$E$5:$E$144,0,Számolótábla!Q$2-2016),1*(Számolótábla!$B26='Besorolás készítő'!$E$4:$E$143))/SUMPRODUCT(OFFSET('140csop_súlyok'!$E$5:$E$144,0,Számolótábla!Q$2-2016),1*(Számolótábla!$B26='Besorolás készítő'!$E$4:$E$143))</f>
        <v>100.88914316125599</v>
      </c>
      <c r="R26" s="32">
        <f t="array" aca="1" ref="R26" ca="1">SUMPRODUCT('140csop_indexek'!P$5:P$144,OFFSET('140csop_súlyok'!$E$5:$E$144,0,Számolótábla!R$2-2016),1*(Számolótábla!$B26='Besorolás készítő'!$E$4:$E$143))/SUMPRODUCT(OFFSET('140csop_súlyok'!$E$5:$E$144,0,Számolótábla!R$2-2016),1*(Számolótábla!$B26='Besorolás készítő'!$E$4:$E$143))</f>
        <v>99.891105121293805</v>
      </c>
      <c r="S26" s="32">
        <f t="array" aca="1" ref="S26" ca="1">SUMPRODUCT('140csop_indexek'!Q$5:Q$144,OFFSET('140csop_súlyok'!$E$5:$E$144,0,Számolótábla!S$2-2016),1*(Számolótábla!$B26='Besorolás készítő'!$E$4:$E$143))/SUMPRODUCT(OFFSET('140csop_súlyok'!$E$5:$E$144,0,Számolótábla!S$2-2016),1*(Számolótábla!$B26='Besorolás készítő'!$E$4:$E$143))</f>
        <v>100.07805929919138</v>
      </c>
      <c r="T26" s="32">
        <f t="array" aca="1" ref="T26" ca="1">SUMPRODUCT('140csop_indexek'!R$5:R$144,OFFSET('140csop_súlyok'!$E$5:$E$144,0,Számolótábla!T$2-2016),1*(Számolótábla!$B26='Besorolás készítő'!$E$4:$E$143))/SUMPRODUCT(OFFSET('140csop_súlyok'!$E$5:$E$144,0,Számolótábla!T$2-2016),1*(Számolótábla!$B26='Besorolás készítő'!$E$4:$E$143))</f>
        <v>100.29115902964959</v>
      </c>
      <c r="U26" s="32">
        <f t="array" aca="1" ref="U26" ca="1">SUMPRODUCT('140csop_indexek'!S$5:S$144,OFFSET('140csop_súlyok'!$E$5:$E$144,0,Számolótábla!U$2-2016),1*(Számolótábla!$B26='Besorolás készítő'!$E$4:$E$143))/SUMPRODUCT(OFFSET('140csop_súlyok'!$E$5:$E$144,0,Számolótábla!U$2-2016),1*(Számolótábla!$B26='Besorolás készítő'!$E$4:$E$143))</f>
        <v>100.33611859838277</v>
      </c>
      <c r="V26" s="32">
        <f t="array" aca="1" ref="V26" ca="1">SUMPRODUCT('140csop_indexek'!T$5:T$144,OFFSET('140csop_súlyok'!$E$5:$E$144,0,Számolótábla!V$2-2016),1*(Számolótábla!$B26='Besorolás készítő'!$E$4:$E$143))/SUMPRODUCT(OFFSET('140csop_súlyok'!$E$5:$E$144,0,Számolótábla!V$2-2016),1*(Számolótábla!$B26='Besorolás készítő'!$E$4:$E$143))</f>
        <v>100.26830188679246</v>
      </c>
      <c r="W26" s="32">
        <f t="array" aca="1" ref="W26" ca="1">SUMPRODUCT('140csop_indexek'!U$5:U$144,OFFSET('140csop_súlyok'!$E$5:$E$144,0,Számolótábla!W$2-2016),1*(Számolótábla!$B26='Besorolás készítő'!$E$4:$E$143))/SUMPRODUCT(OFFSET('140csop_súlyok'!$E$5:$E$144,0,Számolótábla!W$2-2016),1*(Számolótábla!$B26='Besorolás készítő'!$E$4:$E$143))</f>
        <v>100.24350404312668</v>
      </c>
      <c r="X26" s="32">
        <f t="array" aca="1" ref="X26" ca="1">SUMPRODUCT('140csop_indexek'!V$5:V$144,OFFSET('140csop_súlyok'!$E$5:$E$144,0,Számolótábla!X$2-2016),1*(Számolótábla!$B26='Besorolás készítő'!$E$4:$E$143))/SUMPRODUCT(OFFSET('140csop_súlyok'!$E$5:$E$144,0,Számolótábla!X$2-2016),1*(Számolótábla!$B26='Besorolás készítő'!$E$4:$E$143))</f>
        <v>100.2345552560647</v>
      </c>
      <c r="Y26" s="32">
        <f t="array" aca="1" ref="Y26" ca="1">SUMPRODUCT('140csop_indexek'!W$5:W$144,OFFSET('140csop_súlyok'!$E$5:$E$144,0,Számolótábla!Y$2-2016),1*(Számolótábla!$B26='Besorolás készítő'!$E$4:$E$143))/SUMPRODUCT(OFFSET('140csop_súlyok'!$E$5:$E$144,0,Számolótábla!Y$2-2016),1*(Számolótábla!$B26='Besorolás készítő'!$E$4:$E$143))</f>
        <v>100.23126684636117</v>
      </c>
      <c r="Z26" s="32">
        <f t="array" aca="1" ref="Z26" ca="1">SUMPRODUCT('140csop_indexek'!X$5:X$144,OFFSET('140csop_súlyok'!$E$5:$E$144,0,Számolótábla!Z$2-2016),1*(Számolótábla!$B26='Besorolás készítő'!$E$4:$E$143))/SUMPRODUCT(OFFSET('140csop_súlyok'!$E$5:$E$144,0,Számolótábla!Z$2-2016),1*(Számolótábla!$B26='Besorolás készítő'!$E$4:$E$143))</f>
        <v>100.31175202156334</v>
      </c>
      <c r="AA26" s="32">
        <f t="array" aca="1" ref="AA26" ca="1">SUMPRODUCT('140csop_indexek'!Y$5:Y$144,OFFSET('140csop_súlyok'!$E$5:$E$144,0,Számolótábla!AA$2-2016),1*(Számolótábla!$B26='Besorolás készítő'!$E$4:$E$143))/SUMPRODUCT(OFFSET('140csop_súlyok'!$E$5:$E$144,0,Számolótábla!AA$2-2016),1*(Számolótábla!$B26='Besorolás készítő'!$E$4:$E$143))</f>
        <v>100.32754716981131</v>
      </c>
      <c r="AB26" s="32">
        <f t="array" aca="1" ref="AB26" ca="1">SUMPRODUCT('140csop_indexek'!Z$5:Z$144,OFFSET('140csop_súlyok'!$E$5:$E$144,0,Számolótábla!AB$2-2016),1*(Számolótábla!$B26='Besorolás készítő'!$E$4:$E$143))/SUMPRODUCT(OFFSET('140csop_súlyok'!$E$5:$E$144,0,Számolótábla!AB$2-2016),1*(Számolótábla!$B26='Besorolás készítő'!$E$4:$E$143))</f>
        <v>100.37223719676551</v>
      </c>
      <c r="AC26" s="32">
        <f t="array" aca="1" ref="AC26" ca="1">SUMPRODUCT('140csop_indexek'!AA$5:AA$144,OFFSET('140csop_súlyok'!$E$5:$E$144,0,Számolótábla!AC$2-2016),1*(Számolótábla!$B26='Besorolás készítő'!$E$4:$E$143))/SUMPRODUCT(OFFSET('140csop_súlyok'!$E$5:$E$144,0,Számolótábla!AC$2-2016),1*(Számolótábla!$B26='Besorolás készítő'!$E$4:$E$143))</f>
        <v>100.4798382749326</v>
      </c>
      <c r="AD26" s="32">
        <f t="array" aca="1" ref="AD26" ca="1">SUMPRODUCT('140csop_indexek'!AB$5:AB$144,OFFSET('140csop_súlyok'!$E$5:$E$144,0,Számolótábla!AD$2-2016),1*(Számolótábla!$B26='Besorolás készítő'!$E$4:$E$143))/SUMPRODUCT(OFFSET('140csop_súlyok'!$E$5:$E$144,0,Számolótábla!AD$2-2016),1*(Számolótábla!$B26='Besorolás készítő'!$E$4:$E$143))</f>
        <v>100.27452127659575</v>
      </c>
      <c r="AE26" s="32">
        <f t="array" aca="1" ref="AE26" ca="1">SUMPRODUCT('140csop_indexek'!AC$5:AC$144,OFFSET('140csop_súlyok'!$E$5:$E$144,0,Számolótábla!AE$2-2016),1*(Számolótábla!$B26='Besorolás készítő'!$E$4:$E$143))/SUMPRODUCT(OFFSET('140csop_súlyok'!$E$5:$E$144,0,Számolótábla!AE$2-2016),1*(Számolótábla!$B26='Besorolás készítő'!$E$4:$E$143))</f>
        <v>100.58063829787234</v>
      </c>
      <c r="AF26" s="32">
        <f t="array" aca="1" ref="AF26" ca="1">SUMPRODUCT('140csop_indexek'!AD$5:AD$144,OFFSET('140csop_súlyok'!$E$5:$E$144,0,Számolótábla!AF$2-2016),1*(Számolótábla!$B26='Besorolás készítő'!$E$4:$E$143))/SUMPRODUCT(OFFSET('140csop_súlyok'!$E$5:$E$144,0,Számolótábla!AF$2-2016),1*(Számolótábla!$B26='Besorolás készítő'!$E$4:$E$143))</f>
        <v>100.7705319148936</v>
      </c>
      <c r="AG26" s="32">
        <f t="array" aca="1" ref="AG26" ca="1">SUMPRODUCT('140csop_indexek'!AE$5:AE$144,OFFSET('140csop_súlyok'!$E$5:$E$144,0,Számolótábla!AG$2-2016),1*(Számolótábla!$B26='Besorolás készítő'!$E$4:$E$143))/SUMPRODUCT(OFFSET('140csop_súlyok'!$E$5:$E$144,0,Számolótábla!AG$2-2016),1*(Számolótábla!$B26='Besorolás készítő'!$E$4:$E$143))</f>
        <v>100.76659574468086</v>
      </c>
      <c r="AH26" s="32">
        <f t="array" aca="1" ref="AH26" ca="1">SUMPRODUCT('140csop_indexek'!AF$5:AF$144,OFFSET('140csop_súlyok'!$E$5:$E$144,0,Számolótábla!AH$2-2016),1*(Számolótábla!$B26='Besorolás készítő'!$E$4:$E$143))/SUMPRODUCT(OFFSET('140csop_súlyok'!$E$5:$E$144,0,Számolótábla!AH$2-2016),1*(Számolótábla!$B26='Besorolás készítő'!$E$4:$E$143))</f>
        <v>100.85760638297873</v>
      </c>
      <c r="AI26" s="32">
        <f t="array" aca="1" ref="AI26" ca="1">SUMPRODUCT('140csop_indexek'!AG$5:AG$144,OFFSET('140csop_súlyok'!$E$5:$E$144,0,Számolótábla!AI$2-2016),1*(Számolótábla!$B26='Besorolás készítő'!$E$4:$E$143))/SUMPRODUCT(OFFSET('140csop_súlyok'!$E$5:$E$144,0,Számolótábla!AI$2-2016),1*(Számolótábla!$B26='Besorolás készítő'!$E$4:$E$143))</f>
        <v>100.96393617021278</v>
      </c>
      <c r="AJ26" s="32">
        <f t="array" aca="1" ref="AJ26" ca="1">SUMPRODUCT('140csop_indexek'!AH$5:AH$144,OFFSET('140csop_súlyok'!$E$5:$E$144,0,Számolótábla!AJ$2-2016),1*(Számolótábla!$B26='Besorolás készítő'!$E$4:$E$143))/SUMPRODUCT(OFFSET('140csop_súlyok'!$E$5:$E$144,0,Számolótábla!AJ$2-2016),1*(Számolótábla!$B26='Besorolás készítő'!$E$4:$E$143))</f>
        <v>101.02898936170213</v>
      </c>
      <c r="AK26" s="32">
        <f t="array" aca="1" ref="AK26" ca="1">SUMPRODUCT('140csop_indexek'!AI$5:AI$144,OFFSET('140csop_súlyok'!$E$5:$E$144,0,Számolótábla!AK$2-2016),1*(Számolótábla!$B26='Besorolás készítő'!$E$4:$E$143))/SUMPRODUCT(OFFSET('140csop_súlyok'!$E$5:$E$144,0,Számolótábla!AK$2-2016),1*(Számolótábla!$B26='Besorolás készítő'!$E$4:$E$143))</f>
        <v>100.8861170212766</v>
      </c>
      <c r="AL26" s="32">
        <f t="array" aca="1" ref="AL26" ca="1">SUMPRODUCT('140csop_indexek'!AJ$5:AJ$144,OFFSET('140csop_súlyok'!$E$5:$E$144,0,Számolótábla!AL$2-2016),1*(Számolótábla!$B26='Besorolás készítő'!$E$4:$E$143))/SUMPRODUCT(OFFSET('140csop_súlyok'!$E$5:$E$144,0,Számolótábla!AL$2-2016),1*(Számolótábla!$B26='Besorolás készítő'!$E$4:$E$143))</f>
        <v>101.22234042553191</v>
      </c>
      <c r="AM26" s="32">
        <f t="array" aca="1" ref="AM26" ca="1">SUMPRODUCT('140csop_indexek'!AK$5:AK$144,OFFSET('140csop_súlyok'!$E$5:$E$144,0,Számolótábla!AM$2-2016),1*(Számolótábla!$B26='Besorolás készítő'!$E$4:$E$143))/SUMPRODUCT(OFFSET('140csop_súlyok'!$E$5:$E$144,0,Számolótábla!AM$2-2016),1*(Számolótábla!$B26='Besorolás készítő'!$E$4:$E$143))</f>
        <v>101.20058510638297</v>
      </c>
      <c r="AN26" s="32">
        <f t="array" aca="1" ref="AN26" ca="1">SUMPRODUCT('140csop_indexek'!AL$5:AL$144,OFFSET('140csop_súlyok'!$E$5:$E$144,0,Számolótábla!AN$2-2016),1*(Számolótábla!$B26='Besorolás készítő'!$E$4:$E$143))/SUMPRODUCT(OFFSET('140csop_súlyok'!$E$5:$E$144,0,Számolótábla!AN$2-2016),1*(Számolótábla!$B26='Besorolás készítő'!$E$4:$E$143))</f>
        <v>101.29234042553192</v>
      </c>
      <c r="AO26" s="32">
        <f t="array" aca="1" ref="AO26" ca="1">SUMPRODUCT('140csop_indexek'!AM$5:AM$144,OFFSET('140csop_súlyok'!$E$5:$E$144,0,Számolótábla!AO$2-2016),1*(Számolótábla!$B26='Besorolás készítő'!$E$4:$E$143))/SUMPRODUCT(OFFSET('140csop_súlyok'!$E$5:$E$144,0,Számolótábla!AO$2-2016),1*(Számolótábla!$B26='Besorolás készítő'!$E$4:$E$143))</f>
        <v>101.18686170212766</v>
      </c>
      <c r="AP26" s="32">
        <f t="array" aca="1" ref="AP26" ca="1">SUMPRODUCT('140csop_indexek'!AN$5:AN$144,OFFSET('140csop_súlyok'!$E$5:$E$144,0,Számolótábla!AP$2-2016),1*(Számolótábla!$B26='Besorolás készítő'!$E$4:$E$143))/SUMPRODUCT(OFFSET('140csop_súlyok'!$E$5:$E$144,0,Számolótábla!AP$2-2016),1*(Számolótábla!$B26='Besorolás készítő'!$E$4:$E$143))</f>
        <v>100.41506639427986</v>
      </c>
      <c r="AQ26" s="32">
        <f t="array" aca="1" ref="AQ26" ca="1">SUMPRODUCT('140csop_indexek'!AO$5:AO$144,OFFSET('140csop_súlyok'!$E$5:$E$144,0,Számolótábla!AQ$2-2016),1*(Számolótábla!$B26='Besorolás készítő'!$E$4:$E$143))/SUMPRODUCT(OFFSET('140csop_súlyok'!$E$5:$E$144,0,Számolótábla!AQ$2-2016),1*(Számolótábla!$B26='Besorolás készítő'!$E$4:$E$143))</f>
        <v>100.74090909090908</v>
      </c>
      <c r="AR26" s="32">
        <f t="array" aca="1" ref="AR26" ca="1">SUMPRODUCT('140csop_indexek'!AP$5:AP$144,OFFSET('140csop_súlyok'!$E$5:$E$144,0,Számolótábla!AR$2-2016),1*(Számolótábla!$B26='Besorolás készítő'!$E$4:$E$143))/SUMPRODUCT(OFFSET('140csop_súlyok'!$E$5:$E$144,0,Számolótábla!AR$2-2016),1*(Számolótábla!$B26='Besorolás készítő'!$E$4:$E$143))</f>
        <v>100.99775280898876</v>
      </c>
      <c r="AS26" s="32">
        <f t="array" aca="1" ref="AS26" ca="1">SUMPRODUCT('140csop_indexek'!AQ$5:AQ$144,OFFSET('140csop_súlyok'!$E$5:$E$144,0,Számolótábla!AS$2-2016),1*(Számolótábla!$B26='Besorolás készítő'!$E$4:$E$143))/SUMPRODUCT(OFFSET('140csop_súlyok'!$E$5:$E$144,0,Számolótábla!AS$2-2016),1*(Számolótábla!$B26='Besorolás készítő'!$E$4:$E$143))</f>
        <v>101.1097037793667</v>
      </c>
      <c r="AT26" s="32">
        <f t="array" aca="1" ref="AT26" ca="1">SUMPRODUCT('140csop_indexek'!AR$5:AR$144,OFFSET('140csop_súlyok'!$E$5:$E$144,0,Számolótábla!AT$2-2016),1*(Számolótábla!$B26='Besorolás készítő'!$E$4:$E$143))/SUMPRODUCT(OFFSET('140csop_súlyok'!$E$5:$E$144,0,Számolótábla!AT$2-2016),1*(Számolótábla!$B26='Besorolás készítő'!$E$4:$E$143))</f>
        <v>101.14668028600612</v>
      </c>
      <c r="AU26" s="32">
        <f t="array" aca="1" ref="AU26" ca="1">SUMPRODUCT('140csop_indexek'!AS$5:AS$144,OFFSET('140csop_súlyok'!$E$5:$E$144,0,Számolótábla!AU$2-2016),1*(Számolótábla!$B26='Besorolás készítő'!$E$4:$E$143))/SUMPRODUCT(OFFSET('140csop_súlyok'!$E$5:$E$144,0,Számolótábla!AU$2-2016),1*(Számolótábla!$B26='Besorolás készítő'!$E$4:$E$143))</f>
        <v>101.11884576098059</v>
      </c>
      <c r="AV26" s="32">
        <f t="array" aca="1" ref="AV26" ca="1">SUMPRODUCT('140csop_indexek'!AT$5:AT$144,OFFSET('140csop_súlyok'!$E$5:$E$144,0,Számolótábla!AV$2-2016),1*(Számolótábla!$B26='Besorolás készítő'!$E$4:$E$143))/SUMPRODUCT(OFFSET('140csop_súlyok'!$E$5:$E$144,0,Számolótábla!AV$2-2016),1*(Számolótábla!$B26='Besorolás készítő'!$E$4:$E$143))</f>
        <v>101.24417773237997</v>
      </c>
      <c r="AW26" s="32">
        <f t="array" aca="1" ref="AW26" ca="1">SUMPRODUCT('140csop_indexek'!AU$5:AU$144,OFFSET('140csop_súlyok'!$E$5:$E$144,0,Számolótábla!AW$2-2016),1*(Számolótábla!$B26='Besorolás készítő'!$E$4:$E$143))/SUMPRODUCT(OFFSET('140csop_súlyok'!$E$5:$E$144,0,Számolótábla!AW$2-2016),1*(Számolótábla!$B26='Besorolás készítő'!$E$4:$E$143))</f>
        <v>101.30454545454545</v>
      </c>
      <c r="AX26" s="32">
        <f t="array" aca="1" ref="AX26" ca="1">SUMPRODUCT('140csop_indexek'!AV$5:AV$144,OFFSET('140csop_súlyok'!$E$5:$E$144,0,Számolótábla!AX$2-2016),1*(Számolótábla!$B26='Besorolás készítő'!$E$4:$E$143))/SUMPRODUCT(OFFSET('140csop_súlyok'!$E$5:$E$144,0,Számolótábla!AX$2-2016),1*(Számolótábla!$B26='Besorolás készítő'!$E$4:$E$143))</f>
        <v>101.84846782431049</v>
      </c>
      <c r="AY26" s="32">
        <f t="array" aca="1" ref="AY26" ca="1">SUMPRODUCT('140csop_indexek'!AW$5:AW$144,OFFSET('140csop_súlyok'!$E$5:$E$144,0,Számolótábla!AY$2-2016),1*(Számolótábla!$B26='Besorolás készítő'!$E$4:$E$143))/SUMPRODUCT(OFFSET('140csop_súlyok'!$E$5:$E$144,0,Számolótábla!AY$2-2016),1*(Számolótábla!$B26='Besorolás készítő'!$E$4:$E$143))</f>
        <v>102.11736465781408</v>
      </c>
      <c r="AZ26" s="32">
        <f t="array" aca="1" ref="AZ26" ca="1">SUMPRODUCT('140csop_indexek'!AX$5:AX$144,OFFSET('140csop_súlyok'!$E$5:$E$144,0,Számolótábla!AZ$2-2016),1*(Számolótábla!$B26='Besorolás készítő'!$E$4:$E$143))/SUMPRODUCT(OFFSET('140csop_súlyok'!$E$5:$E$144,0,Számolótábla!AZ$2-2016),1*(Számolótábla!$B26='Besorolás készítő'!$E$4:$E$143))</f>
        <v>102.43825331971399</v>
      </c>
      <c r="BA26" s="32">
        <f t="array" aca="1" ref="BA26" ca="1">SUMPRODUCT('140csop_indexek'!AY$5:AY$144,OFFSET('140csop_súlyok'!$E$5:$E$144,0,Számolótábla!BA$2-2016),1*(Számolótábla!$B26='Besorolás készítő'!$E$4:$E$143))/SUMPRODUCT(OFFSET('140csop_súlyok'!$E$5:$E$144,0,Számolótábla!BA$2-2016),1*(Számolótábla!$B26='Besorolás készítő'!$E$4:$E$143))</f>
        <v>102.56991828396322</v>
      </c>
      <c r="BB26" s="32">
        <f t="array" aca="1" ref="BB26" ca="1">SUMPRODUCT('140csop_indexek'!AZ$5:AZ$144,OFFSET('140csop_súlyok'!$E$5:$E$144,0,Számolótábla!BB$2-2016),1*(Számolótábla!$B26='Besorolás készítő'!$E$4:$E$143))/SUMPRODUCT(OFFSET('140csop_súlyok'!$E$5:$E$144,0,Számolótábla!BB$2-2016),1*(Számolótábla!$B26='Besorolás készítő'!$E$4:$E$143))</f>
        <v>100.52477656405165</v>
      </c>
      <c r="BC26" s="32">
        <f t="array" aca="1" ref="BC26" ca="1">SUMPRODUCT('140csop_indexek'!BA$5:BA$144,OFFSET('140csop_súlyok'!$E$5:$E$144,0,Számolótábla!BC$2-2016),1*(Számolótábla!$B26='Besorolás készítő'!$E$4:$E$143))/SUMPRODUCT(OFFSET('140csop_súlyok'!$E$5:$E$144,0,Számolótábla!BC$2-2016),1*(Számolótábla!$B26='Besorolás készítő'!$E$4:$E$143))</f>
        <v>100.67919563058589</v>
      </c>
      <c r="BD26" s="32">
        <f t="array" aca="1" ref="BD26" ca="1">SUMPRODUCT('140csop_indexek'!BB$5:BB$144,OFFSET('140csop_súlyok'!$E$5:$E$144,0,Számolótábla!BD$2-2016),1*(Számolótábla!$B26='Besorolás készítő'!$E$4:$E$143))/SUMPRODUCT(OFFSET('140csop_súlyok'!$E$5:$E$144,0,Számolótábla!BD$2-2016),1*(Számolótábla!$B26='Besorolás készítő'!$E$4:$E$143))</f>
        <v>101.0913108242304</v>
      </c>
      <c r="BE26" s="32">
        <f t="array" aca="1" ref="BE26" ca="1">SUMPRODUCT('140csop_indexek'!BC$5:BC$144,OFFSET('140csop_súlyok'!$E$5:$E$144,0,Számolótábla!BE$2-2016),1*(Számolótábla!$B26='Besorolás készítő'!$E$4:$E$143))/SUMPRODUCT(OFFSET('140csop_súlyok'!$E$5:$E$144,0,Számolótábla!BE$2-2016),1*(Számolótábla!$B26='Besorolás készítő'!$E$4:$E$143))</f>
        <v>101.39692154915592</v>
      </c>
      <c r="BF26" s="32">
        <f t="array" aca="1" ref="BF26" ca="1">SUMPRODUCT('140csop_indexek'!BD$5:BD$144,OFFSET('140csop_súlyok'!$E$5:$E$144,0,Számolótábla!BF$2-2016),1*(Számolótábla!$B26='Besorolás készítő'!$E$4:$E$143))/SUMPRODUCT(OFFSET('140csop_súlyok'!$E$5:$E$144,0,Számolótábla!BF$2-2016),1*(Számolótábla!$B26='Besorolás készítő'!$E$4:$E$143))</f>
        <v>101.9025819265144</v>
      </c>
      <c r="BG26" s="32">
        <f t="array" aca="1" ref="BG26" ca="1">SUMPRODUCT('140csop_indexek'!BE$5:BE$144,OFFSET('140csop_súlyok'!$E$5:$E$144,0,Számolótábla!BG$2-2016),1*(Számolótábla!$B26='Besorolás készítő'!$E$4:$E$143))/SUMPRODUCT(OFFSET('140csop_súlyok'!$E$5:$E$144,0,Számolótábla!BG$2-2016),1*(Számolótábla!$B26='Besorolás készítő'!$E$4:$E$143))</f>
        <v>101.86464746772593</v>
      </c>
      <c r="BH26" s="32">
        <f t="array" aca="1" ref="BH26" ca="1">SUMPRODUCT('140csop_indexek'!BF$5:BF$144,OFFSET('140csop_súlyok'!$E$5:$E$144,0,Számolótábla!BH$2-2016),1*(Számolótábla!$B26='Besorolás készítő'!$E$4:$E$143))/SUMPRODUCT(OFFSET('140csop_súlyok'!$E$5:$E$144,0,Számolótábla!BH$2-2016),1*(Számolótábla!$B26='Besorolás készítő'!$E$4:$E$143))</f>
        <v>102.03793445878848</v>
      </c>
      <c r="BI26" s="32">
        <f t="array" aca="1" ref="BI26" ca="1">SUMPRODUCT('140csop_indexek'!BG$5:BG$144,OFFSET('140csop_súlyok'!$E$5:$E$144,0,Számolótábla!BI$2-2016),1*(Számolótábla!$B26='Besorolás készítő'!$E$4:$E$143))/SUMPRODUCT(OFFSET('140csop_súlyok'!$E$5:$E$144,0,Számolótábla!BI$2-2016),1*(Számolótábla!$B26='Besorolás készítő'!$E$4:$E$143))</f>
        <v>102.135501489573</v>
      </c>
      <c r="BJ26" s="32">
        <f t="array" aca="1" ref="BJ26" ca="1">SUMPRODUCT('140csop_indexek'!BH$5:BH$144,OFFSET('140csop_súlyok'!$E$5:$E$144,0,Számolótábla!BJ$2-2016),1*(Számolótábla!$B26='Besorolás készítő'!$E$4:$E$143))/SUMPRODUCT(OFFSET('140csop_súlyok'!$E$5:$E$144,0,Számolótábla!BJ$2-2016),1*(Számolótábla!$B26='Besorolás készítő'!$E$4:$E$143))</f>
        <v>102.43396226415094</v>
      </c>
      <c r="BK26" s="32">
        <f t="array" aca="1" ref="BK26" ca="1">SUMPRODUCT('140csop_indexek'!BI$5:BI$144,OFFSET('140csop_súlyok'!$E$5:$E$144,0,Számolótábla!BK$2-2016),1*(Számolótábla!$B26='Besorolás készítő'!$E$4:$E$143))/SUMPRODUCT(OFFSET('140csop_súlyok'!$E$5:$E$144,0,Számolótábla!BK$2-2016),1*(Számolótábla!$B26='Besorolás készítő'!$E$4:$E$143))</f>
        <v>102.60104270109237</v>
      </c>
      <c r="BL26" s="32">
        <f t="array" aca="1" ref="BL26" ca="1">SUMPRODUCT('140csop_indexek'!BJ$5:BJ$144,OFFSET('140csop_súlyok'!$E$5:$E$144,0,Számolótábla!BL$2-2016),1*(Számolótábla!$B26='Besorolás készítő'!$E$4:$E$143))/SUMPRODUCT(OFFSET('140csop_súlyok'!$E$5:$E$144,0,Számolótábla!BL$2-2016),1*(Számolótábla!$B26='Besorolás készítő'!$E$4:$E$143))</f>
        <v>102.9492055610725</v>
      </c>
      <c r="BM26" s="32">
        <f t="array" aca="1" ref="BM26" ca="1">SUMPRODUCT('140csop_indexek'!BK$5:BK$144,OFFSET('140csop_súlyok'!$E$5:$E$144,0,Számolótábla!BM$2-2016),1*(Számolótábla!$B26='Besorolás készítő'!$E$4:$E$143))/SUMPRODUCT(OFFSET('140csop_súlyok'!$E$5:$E$144,0,Számolótábla!BM$2-2016),1*(Számolótábla!$B26='Besorolás készítő'!$E$4:$E$143))</f>
        <v>102.6243296921549</v>
      </c>
      <c r="BN26" s="32">
        <f t="array" aca="1" ref="BN26" ca="1">SUMPRODUCT('140csop_indexek'!BL$5:BL$144,OFFSET('140csop_súlyok'!$E$5:$E$144,0,Számolótábla!BN$2-2016),1*(Számolótábla!$B26='Besorolás készítő'!$E$4:$E$143))/SUMPRODUCT(OFFSET('140csop_súlyok'!$E$5:$E$144,0,Számolótábla!BN$2-2016),1*(Számolótábla!$B26='Besorolás készítő'!$E$4:$E$143))</f>
        <v>100.20666058394161</v>
      </c>
      <c r="BO26" s="32">
        <f t="array" aca="1" ref="BO26" ca="1">SUMPRODUCT('140csop_indexek'!BM$5:BM$144,OFFSET('140csop_súlyok'!$E$5:$E$144,0,Számolótábla!BO$2-2016),1*(Számolótábla!$B26='Besorolás készítő'!$E$4:$E$143))/SUMPRODUCT(OFFSET('140csop_súlyok'!$E$5:$E$144,0,Számolótábla!BO$2-2016),1*(Számolótábla!$B26='Besorolás készítő'!$E$4:$E$143))</f>
        <v>100.53266423357664</v>
      </c>
      <c r="BP26" s="32">
        <f t="array" aca="1" ref="BP26" ca="1">SUMPRODUCT('140csop_indexek'!BN$5:BN$144,OFFSET('140csop_súlyok'!$E$5:$E$144,0,Számolótábla!BP$2-2016),1*(Számolótábla!$B26='Besorolás készítő'!$E$4:$E$143))/SUMPRODUCT(OFFSET('140csop_súlyok'!$E$5:$E$144,0,Számolótábla!BP$2-2016),1*(Számolótábla!$B26='Besorolás készítő'!$E$4:$E$143))</f>
        <v>100.80036496350365</v>
      </c>
      <c r="BQ26" s="32">
        <f t="array" aca="1" ref="BQ26" ca="1">SUMPRODUCT('140csop_indexek'!BO$5:BO$144,OFFSET('140csop_súlyok'!$E$5:$E$144,0,Számolótábla!BQ$2-2016),1*(Számolótábla!$B26='Besorolás készítő'!$E$4:$E$143))/SUMPRODUCT(OFFSET('140csop_súlyok'!$E$5:$E$144,0,Számolótábla!BQ$2-2016),1*(Számolótábla!$B26='Besorolás készítő'!$E$4:$E$143))</f>
        <v>101.46934306569342</v>
      </c>
      <c r="BR26" s="32">
        <f t="array" aca="1" ref="BR26" ca="1">SUMPRODUCT('140csop_indexek'!BP$5:BP$144,OFFSET('140csop_súlyok'!$E$5:$E$144,0,Számolótábla!BR$2-2016),1*(Számolótábla!$B26='Besorolás készítő'!$E$4:$E$143))/SUMPRODUCT(OFFSET('140csop_súlyok'!$E$5:$E$144,0,Számolótábla!BR$2-2016),1*(Számolótábla!$B26='Besorolás készítő'!$E$4:$E$143))</f>
        <v>101.7246806569343</v>
      </c>
      <c r="BS26" s="32">
        <f t="array" aca="1" ref="BS26" ca="1">SUMPRODUCT('140csop_indexek'!BQ$5:BQ$144,OFFSET('140csop_súlyok'!$E$5:$E$144,0,Számolótábla!BS$2-2016),1*(Számolótábla!$B26='Besorolás készítő'!$E$4:$E$143))/SUMPRODUCT(OFFSET('140csop_súlyok'!$E$5:$E$144,0,Számolótábla!BS$2-2016),1*(Számolótábla!$B26='Besorolás készítő'!$E$4:$E$143))</f>
        <v>102.14502737226277</v>
      </c>
    </row>
    <row r="27" spans="1:71" s="32" customFormat="1" x14ac:dyDescent="0.25">
      <c r="A27" s="33">
        <v>24</v>
      </c>
      <c r="B27">
        <f>INDEX('Besorolás készítő'!I:I,MATCH(Számolótábla!$A27,'Besorolás készítő'!$M:$M,0))</f>
        <v>13</v>
      </c>
      <c r="C27" t="str">
        <f>INDEX('Besorolás készítő'!J:J,MATCH(Számolótábla!$A27,'Besorolás készítő'!$M:$M,0))</f>
        <v>Személygépkocsi, motorkerékpár</v>
      </c>
      <c r="D27" t="str">
        <f>INDEX('Besorolás készítő'!L:L,MATCH(Számolótábla!$A27,'Besorolás készítő'!$M:$M,0))</f>
        <v>Elmúlt 5 év</v>
      </c>
      <c r="E27" t="e">
        <f>#REF!/IF(#REF!=0,3,#REF!)</f>
        <v>#REF!</v>
      </c>
      <c r="F27" s="32">
        <f t="array" aca="1" ref="F27" ca="1">SUMPRODUCT('140csop_indexek'!D$5:D$144,OFFSET('140csop_súlyok'!$E$5:$E$144,0,Számolótábla!F$2-2016),1*(Számolótábla!$B27='Besorolás készítő'!$E$4:$E$143))/SUMPRODUCT(OFFSET('140csop_súlyok'!$E$5:$E$144,0,Számolótábla!F$2-2016),1*(Számolótábla!$B27='Besorolás készítő'!$E$4:$E$143))</f>
        <v>99.59012820512821</v>
      </c>
      <c r="G27" s="32">
        <f t="array" aca="1" ref="G27" ca="1">SUMPRODUCT('140csop_indexek'!E$5:E$144,OFFSET('140csop_súlyok'!$E$5:$E$144,0,Számolótábla!G$2-2016),1*(Számolótábla!$B27='Besorolás készítő'!$E$4:$E$143))/SUMPRODUCT(OFFSET('140csop_súlyok'!$E$5:$E$144,0,Számolótábla!G$2-2016),1*(Számolótábla!$B27='Besorolás készítő'!$E$4:$E$143))</f>
        <v>100.14108974358972</v>
      </c>
      <c r="H27" s="32">
        <f t="array" aca="1" ref="H27" ca="1">SUMPRODUCT('140csop_indexek'!F$5:F$144,OFFSET('140csop_súlyok'!$E$5:$E$144,0,Számolótábla!H$2-2016),1*(Számolótábla!$B27='Besorolás készítő'!$E$4:$E$143))/SUMPRODUCT(OFFSET('140csop_súlyok'!$E$5:$E$144,0,Számolótábla!H$2-2016),1*(Számolótábla!$B27='Besorolás készítő'!$E$4:$E$143))</f>
        <v>100.72166666666666</v>
      </c>
      <c r="I27" s="32">
        <f t="array" aca="1" ref="I27" ca="1">SUMPRODUCT('140csop_indexek'!G$5:G$144,OFFSET('140csop_súlyok'!$E$5:$E$144,0,Számolótábla!I$2-2016),1*(Számolótábla!$B27='Besorolás készítő'!$E$4:$E$143))/SUMPRODUCT(OFFSET('140csop_súlyok'!$E$5:$E$144,0,Számolótábla!I$2-2016),1*(Számolótábla!$B27='Besorolás készítő'!$E$4:$E$143))</f>
        <v>101.61576923076923</v>
      </c>
      <c r="J27" s="32">
        <f t="array" aca="1" ref="J27" ca="1">SUMPRODUCT('140csop_indexek'!H$5:H$144,OFFSET('140csop_súlyok'!$E$5:$E$144,0,Számolótábla!J$2-2016),1*(Számolótábla!$B27='Besorolás készítő'!$E$4:$E$143))/SUMPRODUCT(OFFSET('140csop_súlyok'!$E$5:$E$144,0,Számolótábla!J$2-2016),1*(Számolótábla!$B27='Besorolás készítő'!$E$4:$E$143))</f>
        <v>101.84865384615384</v>
      </c>
      <c r="K27" s="32">
        <f t="array" aca="1" ref="K27" ca="1">SUMPRODUCT('140csop_indexek'!I$5:I$144,OFFSET('140csop_súlyok'!$E$5:$E$144,0,Számolótábla!K$2-2016),1*(Számolótábla!$B27='Besorolás készítő'!$E$4:$E$143))/SUMPRODUCT(OFFSET('140csop_súlyok'!$E$5:$E$144,0,Számolótábla!K$2-2016),1*(Számolótábla!$B27='Besorolás készítő'!$E$4:$E$143))</f>
        <v>101.78878205128206</v>
      </c>
      <c r="L27" s="32">
        <f t="array" aca="1" ref="L27" ca="1">SUMPRODUCT('140csop_indexek'!J$5:J$144,OFFSET('140csop_súlyok'!$E$5:$E$144,0,Számolótábla!L$2-2016),1*(Számolótábla!$B27='Besorolás készítő'!$E$4:$E$143))/SUMPRODUCT(OFFSET('140csop_súlyok'!$E$5:$E$144,0,Számolótábla!L$2-2016),1*(Számolótábla!$B27='Besorolás készítő'!$E$4:$E$143))</f>
        <v>102.57128205128205</v>
      </c>
      <c r="M27" s="32">
        <f t="array" aca="1" ref="M27" ca="1">SUMPRODUCT('140csop_indexek'!K$5:K$144,OFFSET('140csop_súlyok'!$E$5:$E$144,0,Számolótábla!M$2-2016),1*(Számolótábla!$B27='Besorolás készítő'!$E$4:$E$143))/SUMPRODUCT(OFFSET('140csop_súlyok'!$E$5:$E$144,0,Számolótábla!M$2-2016),1*(Számolótábla!$B27='Besorolás készítő'!$E$4:$E$143))</f>
        <v>102.87070512820512</v>
      </c>
      <c r="N27" s="32">
        <f t="array" aca="1" ref="N27" ca="1">SUMPRODUCT('140csop_indexek'!L$5:L$144,OFFSET('140csop_súlyok'!$E$5:$E$144,0,Számolótábla!N$2-2016),1*(Számolótábla!$B27='Besorolás készítő'!$E$4:$E$143))/SUMPRODUCT(OFFSET('140csop_súlyok'!$E$5:$E$144,0,Számolótábla!N$2-2016),1*(Számolótábla!$B27='Besorolás készítő'!$E$4:$E$143))</f>
        <v>102.87070512820512</v>
      </c>
      <c r="O27" s="32">
        <f t="array" aca="1" ref="O27" ca="1">SUMPRODUCT('140csop_indexek'!M$5:M$144,OFFSET('140csop_súlyok'!$E$5:$E$144,0,Számolótábla!O$2-2016),1*(Számolótábla!$B27='Besorolás készítő'!$E$4:$E$143))/SUMPRODUCT(OFFSET('140csop_súlyok'!$E$5:$E$144,0,Számolótábla!O$2-2016),1*(Számolótábla!$B27='Besorolás készítő'!$E$4:$E$143))</f>
        <v>103.67185897435895</v>
      </c>
      <c r="P27" s="32">
        <f t="array" aca="1" ref="P27" ca="1">SUMPRODUCT('140csop_indexek'!N$5:N$144,OFFSET('140csop_súlyok'!$E$5:$E$144,0,Számolótábla!P$2-2016),1*(Számolótábla!$B27='Besorolás készítő'!$E$4:$E$143))/SUMPRODUCT(OFFSET('140csop_súlyok'!$E$5:$E$144,0,Számolótábla!P$2-2016),1*(Számolótábla!$B27='Besorolás készítő'!$E$4:$E$143))</f>
        <v>104.30397435897436</v>
      </c>
      <c r="Q27" s="32">
        <f t="array" aca="1" ref="Q27" ca="1">SUMPRODUCT('140csop_indexek'!O$5:O$144,OFFSET('140csop_súlyok'!$E$5:$E$144,0,Számolótábla!Q$2-2016),1*(Számolótábla!$B27='Besorolás készítő'!$E$4:$E$143))/SUMPRODUCT(OFFSET('140csop_súlyok'!$E$5:$E$144,0,Számolótábla!Q$2-2016),1*(Számolótábla!$B27='Besorolás készítő'!$E$4:$E$143))</f>
        <v>103.93801282051282</v>
      </c>
      <c r="R27" s="32">
        <f t="array" aca="1" ref="R27" ca="1">SUMPRODUCT('140csop_indexek'!P$5:P$144,OFFSET('140csop_súlyok'!$E$5:$E$144,0,Számolótábla!R$2-2016),1*(Számolótábla!$B27='Besorolás készítő'!$E$4:$E$143))/SUMPRODUCT(OFFSET('140csop_súlyok'!$E$5:$E$144,0,Számolótábla!R$2-2016),1*(Számolótábla!$B27='Besorolás készítő'!$E$4:$E$143))</f>
        <v>100.1053739786298</v>
      </c>
      <c r="S27" s="32">
        <f t="array" aca="1" ref="S27" ca="1">SUMPRODUCT('140csop_indexek'!Q$5:Q$144,OFFSET('140csop_súlyok'!$E$5:$E$144,0,Számolótábla!S$2-2016),1*(Számolótábla!$B27='Besorolás készítő'!$E$4:$E$143))/SUMPRODUCT(OFFSET('140csop_súlyok'!$E$5:$E$144,0,Számolótábla!S$2-2016),1*(Számolótábla!$B27='Besorolás készítő'!$E$4:$E$143))</f>
        <v>100.42416719044625</v>
      </c>
      <c r="T27" s="32">
        <f t="array" aca="1" ref="T27" ca="1">SUMPRODUCT('140csop_indexek'!R$5:R$144,OFFSET('140csop_súlyok'!$E$5:$E$144,0,Számolótábla!T$2-2016),1*(Számolótábla!$B27='Besorolás készítő'!$E$4:$E$143))/SUMPRODUCT(OFFSET('140csop_súlyok'!$E$5:$E$144,0,Számolótábla!T$2-2016),1*(Számolótábla!$B27='Besorolás készítő'!$E$4:$E$143))</f>
        <v>100.94723444374608</v>
      </c>
      <c r="U27" s="32">
        <f t="array" aca="1" ref="U27" ca="1">SUMPRODUCT('140csop_indexek'!S$5:S$144,OFFSET('140csop_súlyok'!$E$5:$E$144,0,Számolótábla!U$2-2016),1*(Számolótábla!$B27='Besorolás készítő'!$E$4:$E$143))/SUMPRODUCT(OFFSET('140csop_súlyok'!$E$5:$E$144,0,Számolótábla!U$2-2016),1*(Számolótábla!$B27='Besorolás készítő'!$E$4:$E$143))</f>
        <v>100.41008799497172</v>
      </c>
      <c r="V27" s="32">
        <f t="array" aca="1" ref="V27" ca="1">SUMPRODUCT('140csop_indexek'!T$5:T$144,OFFSET('140csop_súlyok'!$E$5:$E$144,0,Számolótábla!V$2-2016),1*(Számolótábla!$B27='Besorolás készítő'!$E$4:$E$143))/SUMPRODUCT(OFFSET('140csop_súlyok'!$E$5:$E$144,0,Számolótábla!V$2-2016),1*(Számolótábla!$B27='Besorolás készítő'!$E$4:$E$143))</f>
        <v>100.2272155876807</v>
      </c>
      <c r="W27" s="32">
        <f t="array" aca="1" ref="W27" ca="1">SUMPRODUCT('140csop_indexek'!U$5:U$144,OFFSET('140csop_súlyok'!$E$5:$E$144,0,Számolótábla!W$2-2016),1*(Számolótábla!$B27='Besorolás készítő'!$E$4:$E$143))/SUMPRODUCT(OFFSET('140csop_súlyok'!$E$5:$E$144,0,Számolótábla!W$2-2016),1*(Számolótábla!$B27='Besorolás készítő'!$E$4:$E$143))</f>
        <v>100.50452545568825</v>
      </c>
      <c r="X27" s="32">
        <f t="array" aca="1" ref="X27" ca="1">SUMPRODUCT('140csop_indexek'!V$5:V$144,OFFSET('140csop_súlyok'!$E$5:$E$144,0,Számolótábla!X$2-2016),1*(Számolótábla!$B27='Besorolás készítő'!$E$4:$E$143))/SUMPRODUCT(OFFSET('140csop_súlyok'!$E$5:$E$144,0,Számolótábla!X$2-2016),1*(Számolótábla!$B27='Besorolás készítő'!$E$4:$E$143))</f>
        <v>100.1213073538655</v>
      </c>
      <c r="Y27" s="32">
        <f t="array" aca="1" ref="Y27" ca="1">SUMPRODUCT('140csop_indexek'!W$5:W$144,OFFSET('140csop_súlyok'!$E$5:$E$144,0,Számolótábla!Y$2-2016),1*(Számolótábla!$B27='Besorolás készítő'!$E$4:$E$143))/SUMPRODUCT(OFFSET('140csop_súlyok'!$E$5:$E$144,0,Számolótábla!Y$2-2016),1*(Számolótábla!$B27='Besorolás készítő'!$E$4:$E$143))</f>
        <v>100.18626649905721</v>
      </c>
      <c r="Z27" s="32">
        <f t="array" aca="1" ref="Z27" ca="1">SUMPRODUCT('140csop_indexek'!X$5:X$144,OFFSET('140csop_súlyok'!$E$5:$E$144,0,Számolótábla!Z$2-2016),1*(Számolótábla!$B27='Besorolás készítő'!$E$4:$E$143))/SUMPRODUCT(OFFSET('140csop_súlyok'!$E$5:$E$144,0,Számolótábla!Z$2-2016),1*(Számolótábla!$B27='Besorolás készítő'!$E$4:$E$143))</f>
        <v>100.59349465744815</v>
      </c>
      <c r="AA27" s="32">
        <f t="array" aca="1" ref="AA27" ca="1">SUMPRODUCT('140csop_indexek'!Y$5:Y$144,OFFSET('140csop_súlyok'!$E$5:$E$144,0,Számolótábla!AA$2-2016),1*(Számolótábla!$B27='Besorolás készítő'!$E$4:$E$143))/SUMPRODUCT(OFFSET('140csop_súlyok'!$E$5:$E$144,0,Számolótábla!AA$2-2016),1*(Számolótábla!$B27='Besorolás készítő'!$E$4:$E$143))</f>
        <v>99.91549340037713</v>
      </c>
      <c r="AB27" s="32">
        <f t="array" aca="1" ref="AB27" ca="1">SUMPRODUCT('140csop_indexek'!Z$5:Z$144,OFFSET('140csop_súlyok'!$E$5:$E$144,0,Számolótábla!AB$2-2016),1*(Számolótábla!$B27='Besorolás készítő'!$E$4:$E$143))/SUMPRODUCT(OFFSET('140csop_súlyok'!$E$5:$E$144,0,Számolótábla!AB$2-2016),1*(Számolótábla!$B27='Besorolás készítő'!$E$4:$E$143))</f>
        <v>99.880012570710264</v>
      </c>
      <c r="AC27" s="32">
        <f t="array" aca="1" ref="AC27" ca="1">SUMPRODUCT('140csop_indexek'!AA$5:AA$144,OFFSET('140csop_súlyok'!$E$5:$E$144,0,Számolótábla!AC$2-2016),1*(Számolótábla!$B27='Besorolás készítő'!$E$4:$E$143))/SUMPRODUCT(OFFSET('140csop_súlyok'!$E$5:$E$144,0,Számolótábla!AC$2-2016),1*(Számolótábla!$B27='Besorolás készítő'!$E$4:$E$143))</f>
        <v>99.944971715901957</v>
      </c>
      <c r="AD27" s="32">
        <f t="array" aca="1" ref="AD27" ca="1">SUMPRODUCT('140csop_indexek'!AB$5:AB$144,OFFSET('140csop_súlyok'!$E$5:$E$144,0,Számolótábla!AD$2-2016),1*(Számolótábla!$B27='Besorolás készítő'!$E$4:$E$143))/SUMPRODUCT(OFFSET('140csop_súlyok'!$E$5:$E$144,0,Számolótábla!AD$2-2016),1*(Számolótábla!$B27='Besorolás készítő'!$E$4:$E$143))</f>
        <v>100.14702329594478</v>
      </c>
      <c r="AE27" s="32">
        <f t="array" aca="1" ref="AE27" ca="1">SUMPRODUCT('140csop_indexek'!AC$5:AC$144,OFFSET('140csop_súlyok'!$E$5:$E$144,0,Számolótábla!AE$2-2016),1*(Számolótábla!$B27='Besorolás készítő'!$E$4:$E$143))/SUMPRODUCT(OFFSET('140csop_súlyok'!$E$5:$E$144,0,Számolótábla!AE$2-2016),1*(Számolótábla!$B27='Besorolás készítő'!$E$4:$E$143))</f>
        <v>100.46580385389704</v>
      </c>
      <c r="AF27" s="32">
        <f t="array" aca="1" ref="AF27" ca="1">SUMPRODUCT('140csop_indexek'!AD$5:AD$144,OFFSET('140csop_súlyok'!$E$5:$E$144,0,Számolótábla!AF$2-2016),1*(Számolótábla!$B27='Besorolás készítő'!$E$4:$E$143))/SUMPRODUCT(OFFSET('140csop_súlyok'!$E$5:$E$144,0,Számolótábla!AF$2-2016),1*(Számolótábla!$B27='Besorolás készítő'!$E$4:$E$143))</f>
        <v>100.49571469657749</v>
      </c>
      <c r="AG27" s="32">
        <f t="array" aca="1" ref="AG27" ca="1">SUMPRODUCT('140csop_indexek'!AE$5:AE$144,OFFSET('140csop_súlyok'!$E$5:$E$144,0,Számolótábla!AG$2-2016),1*(Számolótábla!$B27='Besorolás készítő'!$E$4:$E$143))/SUMPRODUCT(OFFSET('140csop_súlyok'!$E$5:$E$144,0,Számolótábla!AG$2-2016),1*(Számolótábla!$B27='Besorolás készítő'!$E$4:$E$143))</f>
        <v>100.13885533505896</v>
      </c>
      <c r="AH27" s="32">
        <f t="array" aca="1" ref="AH27" ca="1">SUMPRODUCT('140csop_indexek'!AF$5:AF$144,OFFSET('140csop_súlyok'!$E$5:$E$144,0,Számolótábla!AH$2-2016),1*(Számolótábla!$B27='Besorolás készítő'!$E$4:$E$143))/SUMPRODUCT(OFFSET('140csop_súlyok'!$E$5:$E$144,0,Számolótábla!AH$2-2016),1*(Számolótábla!$B27='Besorolás készítő'!$E$4:$E$143))</f>
        <v>100.39332758124819</v>
      </c>
      <c r="AI27" s="32">
        <f t="array" aca="1" ref="AI27" ca="1">SUMPRODUCT('140csop_indexek'!AG$5:AG$144,OFFSET('140csop_súlyok'!$E$5:$E$144,0,Számolótábla!AI$2-2016),1*(Számolótábla!$B27='Besorolás készítő'!$E$4:$E$143))/SUMPRODUCT(OFFSET('140csop_súlyok'!$E$5:$E$144,0,Számolótábla!AI$2-2016),1*(Számolótábla!$B27='Besorolás készítő'!$E$4:$E$143))</f>
        <v>100.09882082254816</v>
      </c>
      <c r="AJ27" s="32">
        <f t="array" aca="1" ref="AJ27" ca="1">SUMPRODUCT('140csop_indexek'!AH$5:AH$144,OFFSET('140csop_súlyok'!$E$5:$E$144,0,Számolótábla!AJ$2-2016),1*(Számolótábla!$B27='Besorolás készítő'!$E$4:$E$143))/SUMPRODUCT(OFFSET('140csop_súlyok'!$E$5:$E$144,0,Számolótábla!AJ$2-2016),1*(Számolótábla!$B27='Besorolás készítő'!$E$4:$E$143))</f>
        <v>100.09119930974978</v>
      </c>
      <c r="AK27" s="32">
        <f t="array" aca="1" ref="AK27" ca="1">SUMPRODUCT('140csop_indexek'!AI$5:AI$144,OFFSET('140csop_súlyok'!$E$5:$E$144,0,Számolótábla!AK$2-2016),1*(Számolótábla!$B27='Besorolás készítő'!$E$4:$E$143))/SUMPRODUCT(OFFSET('140csop_súlyok'!$E$5:$E$144,0,Számolótábla!AK$2-2016),1*(Számolótábla!$B27='Besorolás készítő'!$E$4:$E$143))</f>
        <v>100.59002013229795</v>
      </c>
      <c r="AL27" s="32">
        <f t="array" aca="1" ref="AL27" ca="1">SUMPRODUCT('140csop_indexek'!AJ$5:AJ$144,OFFSET('140csop_súlyok'!$E$5:$E$144,0,Számolótábla!AL$2-2016),1*(Számolótábla!$B27='Besorolás készítő'!$E$4:$E$143))/SUMPRODUCT(OFFSET('140csop_súlyok'!$E$5:$E$144,0,Számolótábla!AL$2-2016),1*(Számolótábla!$B27='Besorolás készítő'!$E$4:$E$143))</f>
        <v>100.67066436583261</v>
      </c>
      <c r="AM27" s="32">
        <f t="array" aca="1" ref="AM27" ca="1">SUMPRODUCT('140csop_indexek'!AK$5:AK$144,OFFSET('140csop_súlyok'!$E$5:$E$144,0,Számolótábla!AM$2-2016),1*(Számolótábla!$B27='Besorolás készítő'!$E$4:$E$143))/SUMPRODUCT(OFFSET('140csop_súlyok'!$E$5:$E$144,0,Számolótábla!AM$2-2016),1*(Számolótábla!$B27='Besorolás készítő'!$E$4:$E$143))</f>
        <v>100.57080816796086</v>
      </c>
      <c r="AN27" s="32">
        <f t="array" aca="1" ref="AN27" ca="1">SUMPRODUCT('140csop_indexek'!AL$5:AL$144,OFFSET('140csop_súlyok'!$E$5:$E$144,0,Számolótábla!AN$2-2016),1*(Számolótábla!$B27='Besorolás készítő'!$E$4:$E$143))/SUMPRODUCT(OFFSET('140csop_súlyok'!$E$5:$E$144,0,Számolótábla!AN$2-2016),1*(Számolótábla!$B27='Besorolás készítő'!$E$4:$E$143))</f>
        <v>99.854558527466196</v>
      </c>
      <c r="AO27" s="32">
        <f t="array" aca="1" ref="AO27" ca="1">SUMPRODUCT('140csop_indexek'!AM$5:AM$144,OFFSET('140csop_súlyok'!$E$5:$E$144,0,Számolótábla!AO$2-2016),1*(Számolótábla!$B27='Besorolás készítő'!$E$4:$E$143))/SUMPRODUCT(OFFSET('140csop_súlyok'!$E$5:$E$144,0,Számolótábla!AO$2-2016),1*(Számolótábla!$B27='Besorolás készítő'!$E$4:$E$143))</f>
        <v>99.687287891860777</v>
      </c>
      <c r="AP27" s="32">
        <f t="array" aca="1" ref="AP27" ca="1">SUMPRODUCT('140csop_indexek'!AN$5:AN$144,OFFSET('140csop_súlyok'!$E$5:$E$144,0,Számolótábla!AP$2-2016),1*(Számolótábla!$B27='Besorolás készítő'!$E$4:$E$143))/SUMPRODUCT(OFFSET('140csop_súlyok'!$E$5:$E$144,0,Számolótábla!AP$2-2016),1*(Számolótábla!$B27='Besorolás készítő'!$E$4:$E$143))</f>
        <v>99.90021709633649</v>
      </c>
      <c r="AQ27" s="32">
        <f t="array" aca="1" ref="AQ27" ca="1">SUMPRODUCT('140csop_indexek'!AO$5:AO$144,OFFSET('140csop_súlyok'!$E$5:$E$144,0,Számolótábla!AQ$2-2016),1*(Számolótábla!$B27='Besorolás készítő'!$E$4:$E$143))/SUMPRODUCT(OFFSET('140csop_súlyok'!$E$5:$E$144,0,Számolótábla!AQ$2-2016),1*(Számolótábla!$B27='Besorolás készítő'!$E$4:$E$143))</f>
        <v>99.367218453188613</v>
      </c>
      <c r="AR27" s="32">
        <f t="array" aca="1" ref="AR27" ca="1">SUMPRODUCT('140csop_indexek'!AP$5:AP$144,OFFSET('140csop_súlyok'!$E$5:$E$144,0,Számolótábla!AR$2-2016),1*(Számolótábla!$B27='Besorolás készítő'!$E$4:$E$143))/SUMPRODUCT(OFFSET('140csop_súlyok'!$E$5:$E$144,0,Számolótábla!AR$2-2016),1*(Számolótábla!$B27='Besorolás készítő'!$E$4:$E$143))</f>
        <v>98.92474898236091</v>
      </c>
      <c r="AS27" s="32">
        <f t="array" aca="1" ref="AS27" ca="1">SUMPRODUCT('140csop_indexek'!AQ$5:AQ$144,OFFSET('140csop_súlyok'!$E$5:$E$144,0,Számolótábla!AS$2-2016),1*(Számolótábla!$B27='Besorolás készítő'!$E$4:$E$143))/SUMPRODUCT(OFFSET('140csop_súlyok'!$E$5:$E$144,0,Számolótábla!AS$2-2016),1*(Számolótábla!$B27='Besorolás készítő'!$E$4:$E$143))</f>
        <v>98.715359565807319</v>
      </c>
      <c r="AT27" s="32">
        <f t="array" aca="1" ref="AT27" ca="1">SUMPRODUCT('140csop_indexek'!AR$5:AR$144,OFFSET('140csop_súlyok'!$E$5:$E$144,0,Számolótábla!AT$2-2016),1*(Számolótábla!$B27='Besorolás készítő'!$E$4:$E$143))/SUMPRODUCT(OFFSET('140csop_súlyok'!$E$5:$E$144,0,Számolótábla!AT$2-2016),1*(Számolótábla!$B27='Besorolás készítő'!$E$4:$E$143))</f>
        <v>98.677720488466747</v>
      </c>
      <c r="AU27" s="32">
        <f t="array" aca="1" ref="AU27" ca="1">SUMPRODUCT('140csop_indexek'!AS$5:AS$144,OFFSET('140csop_súlyok'!$E$5:$E$144,0,Számolótábla!AU$2-2016),1*(Számolótábla!$B27='Besorolás készítő'!$E$4:$E$143))/SUMPRODUCT(OFFSET('140csop_súlyok'!$E$5:$E$144,0,Számolótábla!AU$2-2016),1*(Számolótábla!$B27='Besorolás készítő'!$E$4:$E$143))</f>
        <v>99.020461329715062</v>
      </c>
      <c r="AV27" s="32">
        <f t="array" aca="1" ref="AV27" ca="1">SUMPRODUCT('140csop_indexek'!AT$5:AT$144,OFFSET('140csop_súlyok'!$E$5:$E$144,0,Számolótábla!AV$2-2016),1*(Számolótábla!$B27='Besorolás készítő'!$E$4:$E$143))/SUMPRODUCT(OFFSET('140csop_súlyok'!$E$5:$E$144,0,Számolótábla!AV$2-2016),1*(Számolótábla!$B27='Besorolás készítő'!$E$4:$E$143))</f>
        <v>100.90550881953868</v>
      </c>
      <c r="AW27" s="32">
        <f t="array" aca="1" ref="AW27" ca="1">SUMPRODUCT('140csop_indexek'!AU$5:AU$144,OFFSET('140csop_súlyok'!$E$5:$E$144,0,Számolótábla!AW$2-2016),1*(Számolótábla!$B27='Besorolás készítő'!$E$4:$E$143))/SUMPRODUCT(OFFSET('140csop_súlyok'!$E$5:$E$144,0,Számolótábla!AW$2-2016),1*(Számolótábla!$B27='Besorolás készítő'!$E$4:$E$143))</f>
        <v>100.84339213025781</v>
      </c>
      <c r="AX27" s="32">
        <f t="array" aca="1" ref="AX27" ca="1">SUMPRODUCT('140csop_indexek'!AV$5:AV$144,OFFSET('140csop_súlyok'!$E$5:$E$144,0,Számolótábla!AX$2-2016),1*(Számolótábla!$B27='Besorolás készítő'!$E$4:$E$143))/SUMPRODUCT(OFFSET('140csop_súlyok'!$E$5:$E$144,0,Számolótábla!AX$2-2016),1*(Számolótábla!$B27='Besorolás készítő'!$E$4:$E$143))</f>
        <v>101.10995929443692</v>
      </c>
      <c r="AY27" s="32">
        <f t="array" aca="1" ref="AY27" ca="1">SUMPRODUCT('140csop_indexek'!AW$5:AW$144,OFFSET('140csop_súlyok'!$E$5:$E$144,0,Számolótábla!AY$2-2016),1*(Számolótábla!$B27='Besorolás készítő'!$E$4:$E$143))/SUMPRODUCT(OFFSET('140csop_súlyok'!$E$5:$E$144,0,Számolótábla!AY$2-2016),1*(Számolótábla!$B27='Besorolás készítő'!$E$4:$E$143))</f>
        <v>101.50987788331074</v>
      </c>
      <c r="AZ27" s="32">
        <f t="array" aca="1" ref="AZ27" ca="1">SUMPRODUCT('140csop_indexek'!AX$5:AX$144,OFFSET('140csop_súlyok'!$E$5:$E$144,0,Számolótábla!AZ$2-2016),1*(Számolótábla!$B27='Besorolás készítő'!$E$4:$E$143))/SUMPRODUCT(OFFSET('140csop_súlyok'!$E$5:$E$144,0,Számolótábla!AZ$2-2016),1*(Számolótábla!$B27='Besorolás készítő'!$E$4:$E$143))</f>
        <v>101.33858887381275</v>
      </c>
      <c r="BA27" s="32">
        <f t="array" aca="1" ref="BA27" ca="1">SUMPRODUCT('140csop_indexek'!AY$5:AY$144,OFFSET('140csop_súlyok'!$E$5:$E$144,0,Számolótábla!BA$2-2016),1*(Számolótábla!$B27='Besorolás készítő'!$E$4:$E$143))/SUMPRODUCT(OFFSET('140csop_súlyok'!$E$5:$E$144,0,Számolótábla!BA$2-2016),1*(Számolótábla!$B27='Besorolás készítő'!$E$4:$E$143))</f>
        <v>101.22445047489823</v>
      </c>
      <c r="BB27" s="32">
        <f t="array" aca="1" ref="BB27" ca="1">SUMPRODUCT('140csop_indexek'!AZ$5:AZ$144,OFFSET('140csop_súlyok'!$E$5:$E$144,0,Számolótábla!BB$2-2016),1*(Számolótábla!$B27='Besorolás készítő'!$E$4:$E$143))/SUMPRODUCT(OFFSET('140csop_súlyok'!$E$5:$E$144,0,Számolótábla!BB$2-2016),1*(Számolótábla!$B27='Besorolás készítő'!$E$4:$E$143))</f>
        <v>100.03627015008338</v>
      </c>
      <c r="BC27" s="32">
        <f t="array" aca="1" ref="BC27" ca="1">SUMPRODUCT('140csop_indexek'!BA$5:BA$144,OFFSET('140csop_súlyok'!$E$5:$E$144,0,Számolótábla!BC$2-2016),1*(Számolótábla!$B27='Besorolás készítő'!$E$4:$E$143))/SUMPRODUCT(OFFSET('140csop_súlyok'!$E$5:$E$144,0,Számolótábla!BC$2-2016),1*(Számolótábla!$B27='Besorolás készítő'!$E$4:$E$143))</f>
        <v>99.774958310172323</v>
      </c>
      <c r="BD27" s="32">
        <f t="array" aca="1" ref="BD27" ca="1">SUMPRODUCT('140csop_indexek'!BB$5:BB$144,OFFSET('140csop_súlyok'!$E$5:$E$144,0,Számolótábla!BD$2-2016),1*(Számolótábla!$B27='Besorolás készítő'!$E$4:$E$143))/SUMPRODUCT(OFFSET('140csop_súlyok'!$E$5:$E$144,0,Számolótábla!BD$2-2016),1*(Számolótábla!$B27='Besorolás készítő'!$E$4:$E$143))</f>
        <v>99.680100055586436</v>
      </c>
      <c r="BE27" s="32">
        <f t="array" aca="1" ref="BE27" ca="1">SUMPRODUCT('140csop_indexek'!BC$5:BC$144,OFFSET('140csop_súlyok'!$E$5:$E$144,0,Számolótábla!BE$2-2016),1*(Számolótábla!$B27='Besorolás készítő'!$E$4:$E$143))/SUMPRODUCT(OFFSET('140csop_súlyok'!$E$5:$E$144,0,Számolótábla!BE$2-2016),1*(Számolótábla!$B27='Besorolás készítő'!$E$4:$E$143))</f>
        <v>99.459533073929947</v>
      </c>
      <c r="BF27" s="32">
        <f t="array" aca="1" ref="BF27" ca="1">SUMPRODUCT('140csop_indexek'!BD$5:BD$144,OFFSET('140csop_súlyok'!$E$5:$E$144,0,Számolótábla!BF$2-2016),1*(Számolótábla!$B27='Besorolás készítő'!$E$4:$E$143))/SUMPRODUCT(OFFSET('140csop_súlyok'!$E$5:$E$144,0,Számolótábla!BF$2-2016),1*(Számolótábla!$B27='Besorolás készítő'!$E$4:$E$143))</f>
        <v>99.172040022234569</v>
      </c>
      <c r="BG27" s="32">
        <f t="array" aca="1" ref="BG27" ca="1">SUMPRODUCT('140csop_indexek'!BE$5:BE$144,OFFSET('140csop_súlyok'!$E$5:$E$144,0,Számolótábla!BG$2-2016),1*(Számolótábla!$B27='Besorolás készítő'!$E$4:$E$143))/SUMPRODUCT(OFFSET('140csop_súlyok'!$E$5:$E$144,0,Számolótábla!BG$2-2016),1*(Számolótábla!$B27='Besorolás készítő'!$E$4:$E$143))</f>
        <v>98.620594774874917</v>
      </c>
      <c r="BH27" s="32">
        <f t="array" aca="1" ref="BH27" ca="1">SUMPRODUCT('140csop_indexek'!BF$5:BF$144,OFFSET('140csop_súlyok'!$E$5:$E$144,0,Számolótábla!BH$2-2016),1*(Számolótábla!$B27='Besorolás készítő'!$E$4:$E$143))/SUMPRODUCT(OFFSET('140csop_súlyok'!$E$5:$E$144,0,Számolótábla!BH$2-2016),1*(Számolótábla!$B27='Besorolás készítő'!$E$4:$E$143))</f>
        <v>97.316064480266817</v>
      </c>
      <c r="BI27" s="32">
        <f t="array" aca="1" ref="BI27" ca="1">SUMPRODUCT('140csop_indexek'!BG$5:BG$144,OFFSET('140csop_súlyok'!$E$5:$E$144,0,Számolótábla!BI$2-2016),1*(Számolótábla!$B27='Besorolás készítő'!$E$4:$E$143))/SUMPRODUCT(OFFSET('140csop_súlyok'!$E$5:$E$144,0,Számolótábla!BI$2-2016),1*(Számolótábla!$B27='Besorolás készítő'!$E$4:$E$143))</f>
        <v>97.407337409672053</v>
      </c>
      <c r="BJ27" s="32">
        <f t="array" aca="1" ref="BJ27" ca="1">SUMPRODUCT('140csop_indexek'!BH$5:BH$144,OFFSET('140csop_súlyok'!$E$5:$E$144,0,Számolótábla!BJ$2-2016),1*(Számolótábla!$B27='Besorolás készítő'!$E$4:$E$143))/SUMPRODUCT(OFFSET('140csop_súlyok'!$E$5:$E$144,0,Számolótábla!BJ$2-2016),1*(Számolótábla!$B27='Besorolás készítő'!$E$4:$E$143))</f>
        <v>97.548054474708181</v>
      </c>
      <c r="BK27" s="32">
        <f t="array" aca="1" ref="BK27" ca="1">SUMPRODUCT('140csop_indexek'!BI$5:BI$144,OFFSET('140csop_súlyok'!$E$5:$E$144,0,Számolótábla!BK$2-2016),1*(Számolótábla!$B27='Besorolás készítő'!$E$4:$E$143))/SUMPRODUCT(OFFSET('140csop_súlyok'!$E$5:$E$144,0,Számolótábla!BK$2-2016),1*(Számolótábla!$B27='Besorolás készítő'!$E$4:$E$143))</f>
        <v>97.816509171762092</v>
      </c>
      <c r="BL27" s="32">
        <f t="array" aca="1" ref="BL27" ca="1">SUMPRODUCT('140csop_indexek'!BJ$5:BJ$144,OFFSET('140csop_súlyok'!$E$5:$E$144,0,Számolótábla!BL$2-2016),1*(Számolótábla!$B27='Besorolás készítő'!$E$4:$E$143))/SUMPRODUCT(OFFSET('140csop_súlyok'!$E$5:$E$144,0,Számolótábla!BL$2-2016),1*(Számolótábla!$B27='Besorolás készítő'!$E$4:$E$143))</f>
        <v>98.485936631461925</v>
      </c>
      <c r="BM27" s="32">
        <f t="array" aca="1" ref="BM27" ca="1">SUMPRODUCT('140csop_indexek'!BK$5:BK$144,OFFSET('140csop_súlyok'!$E$5:$E$144,0,Számolótábla!BM$2-2016),1*(Számolótábla!$B27='Besorolás készítő'!$E$4:$E$143))/SUMPRODUCT(OFFSET('140csop_súlyok'!$E$5:$E$144,0,Számolótábla!BM$2-2016),1*(Számolótábla!$B27='Besorolás készítő'!$E$4:$E$143))</f>
        <v>98.634269038354631</v>
      </c>
      <c r="BN27" s="32">
        <f t="array" aca="1" ref="BN27" ca="1">SUMPRODUCT('140csop_indexek'!BL$5:BL$144,OFFSET('140csop_súlyok'!$E$5:$E$144,0,Számolótábla!BN$2-2016),1*(Számolótábla!$B27='Besorolás készítő'!$E$4:$E$143))/SUMPRODUCT(OFFSET('140csop_súlyok'!$E$5:$E$144,0,Számolótábla!BN$2-2016),1*(Számolótábla!$B27='Besorolás készítő'!$E$4:$E$143))</f>
        <v>100.52357910906296</v>
      </c>
      <c r="BO27" s="32">
        <f t="array" aca="1" ref="BO27" ca="1">SUMPRODUCT('140csop_indexek'!BM$5:BM$144,OFFSET('140csop_súlyok'!$E$5:$E$144,0,Számolótábla!BO$2-2016),1*(Számolótábla!$B27='Besorolás készítő'!$E$4:$E$143))/SUMPRODUCT(OFFSET('140csop_súlyok'!$E$5:$E$144,0,Számolótábla!BO$2-2016),1*(Számolótábla!$B27='Besorolás készítő'!$E$4:$E$143))</f>
        <v>100.12380952380951</v>
      </c>
      <c r="BP27" s="32">
        <f t="array" aca="1" ref="BP27" ca="1">SUMPRODUCT('140csop_indexek'!BN$5:BN$144,OFFSET('140csop_súlyok'!$E$5:$E$144,0,Számolótábla!BP$2-2016),1*(Számolótábla!$B27='Besorolás készítő'!$E$4:$E$143))/SUMPRODUCT(OFFSET('140csop_súlyok'!$E$5:$E$144,0,Számolótábla!BP$2-2016),1*(Számolótábla!$B27='Besorolás készítő'!$E$4:$E$143))</f>
        <v>100.66635944700461</v>
      </c>
      <c r="BQ27" s="32">
        <f t="array" aca="1" ref="BQ27" ca="1">SUMPRODUCT('140csop_indexek'!BO$5:BO$144,OFFSET('140csop_súlyok'!$E$5:$E$144,0,Számolótábla!BQ$2-2016),1*(Számolótábla!$B27='Besorolás készítő'!$E$4:$E$143))/SUMPRODUCT(OFFSET('140csop_súlyok'!$E$5:$E$144,0,Számolótábla!BQ$2-2016),1*(Számolótábla!$B27='Besorolás készítő'!$E$4:$E$143))</f>
        <v>100.81520737327187</v>
      </c>
      <c r="BR27" s="32">
        <f t="array" aca="1" ref="BR27" ca="1">SUMPRODUCT('140csop_indexek'!BP$5:BP$144,OFFSET('140csop_súlyok'!$E$5:$E$144,0,Számolótábla!BR$2-2016),1*(Számolótábla!$B27='Besorolás készítő'!$E$4:$E$143))/SUMPRODUCT(OFFSET('140csop_súlyok'!$E$5:$E$144,0,Számolótábla!BR$2-2016),1*(Számolótábla!$B27='Besorolás készítő'!$E$4:$E$143))</f>
        <v>101.45253456221198</v>
      </c>
      <c r="BS27" s="32">
        <f t="array" aca="1" ref="BS27" ca="1">SUMPRODUCT('140csop_indexek'!BQ$5:BQ$144,OFFSET('140csop_súlyok'!$E$5:$E$144,0,Számolótábla!BS$2-2016),1*(Számolótábla!$B27='Besorolás készítő'!$E$4:$E$143))/SUMPRODUCT(OFFSET('140csop_súlyok'!$E$5:$E$144,0,Számolótábla!BS$2-2016),1*(Számolótábla!$B27='Besorolás készítő'!$E$4:$E$143))</f>
        <v>101.5900921658986</v>
      </c>
    </row>
    <row r="28" spans="1:71" s="32" customFormat="1" x14ac:dyDescent="0.25">
      <c r="A28" s="33">
        <v>25</v>
      </c>
      <c r="B28">
        <f>INDEX('Besorolás készítő'!I:I,MATCH(Számolótábla!$A28,'Besorolás készítő'!$M:$M,0))</f>
        <v>14</v>
      </c>
      <c r="C28" t="str">
        <f>INDEX('Besorolás készítő'!J:J,MATCH(Számolótábla!$A28,'Besorolás készítő'!$M:$M,0))</f>
        <v>Elektronikai eszközök (pl.: televízió, számítógép, mobiltelefon stb.)</v>
      </c>
      <c r="D28" t="str">
        <f>INDEX('Besorolás készítő'!L:L,MATCH(Számolótábla!$A28,'Besorolás készítő'!$M:$M,0))</f>
        <v>Elmúlt 5 év</v>
      </c>
      <c r="E28" t="e">
        <f>#REF!/IF(#REF!=0,3,#REF!)</f>
        <v>#REF!</v>
      </c>
      <c r="F28" s="32">
        <f t="array" aca="1" ref="F28" ca="1">SUMPRODUCT('140csop_indexek'!D$5:D$144,OFFSET('140csop_súlyok'!$E$5:$E$144,0,Számolótábla!F$2-2016),1*(Számolótábla!$B28='Besorolás készítő'!$E$4:$E$143))/SUMPRODUCT(OFFSET('140csop_súlyok'!$E$5:$E$144,0,Számolótábla!F$2-2016),1*(Számolótábla!$B28='Besorolás készítő'!$E$4:$E$143))</f>
        <v>99.926240601503764</v>
      </c>
      <c r="G28" s="32">
        <f t="array" aca="1" ref="G28" ca="1">SUMPRODUCT('140csop_indexek'!E$5:E$144,OFFSET('140csop_súlyok'!$E$5:$E$144,0,Számolótábla!G$2-2016),1*(Számolótábla!$B28='Besorolás készítő'!$E$4:$E$143))/SUMPRODUCT(OFFSET('140csop_súlyok'!$E$5:$E$144,0,Számolótábla!G$2-2016),1*(Számolótábla!$B28='Besorolás készítő'!$E$4:$E$143))</f>
        <v>100.12766917293233</v>
      </c>
      <c r="H28" s="32">
        <f t="array" aca="1" ref="H28" ca="1">SUMPRODUCT('140csop_indexek'!F$5:F$144,OFFSET('140csop_súlyok'!$E$5:$E$144,0,Számolótábla!H$2-2016),1*(Számolótábla!$B28='Besorolás készítő'!$E$4:$E$143))/SUMPRODUCT(OFFSET('140csop_súlyok'!$E$5:$E$144,0,Számolótábla!H$2-2016),1*(Számolótábla!$B28='Besorolás készítő'!$E$4:$E$143))</f>
        <v>99.958571428571418</v>
      </c>
      <c r="I28" s="32">
        <f t="array" aca="1" ref="I28" ca="1">SUMPRODUCT('140csop_indexek'!G$5:G$144,OFFSET('140csop_súlyok'!$E$5:$E$144,0,Számolótábla!I$2-2016),1*(Számolótábla!$B28='Besorolás készítő'!$E$4:$E$143))/SUMPRODUCT(OFFSET('140csop_súlyok'!$E$5:$E$144,0,Számolótábla!I$2-2016),1*(Számolótábla!$B28='Besorolás készítő'!$E$4:$E$143))</f>
        <v>99.486541353383458</v>
      </c>
      <c r="J28" s="32">
        <f t="array" aca="1" ref="J28" ca="1">SUMPRODUCT('140csop_indexek'!H$5:H$144,OFFSET('140csop_súlyok'!$E$5:$E$144,0,Számolótábla!J$2-2016),1*(Számolótábla!$B28='Besorolás készítő'!$E$4:$E$143))/SUMPRODUCT(OFFSET('140csop_súlyok'!$E$5:$E$144,0,Számolótábla!J$2-2016),1*(Számolótábla!$B28='Besorolás készítő'!$E$4:$E$143))</f>
        <v>99.037368421052633</v>
      </c>
      <c r="K28" s="32">
        <f t="array" aca="1" ref="K28" ca="1">SUMPRODUCT('140csop_indexek'!I$5:I$144,OFFSET('140csop_súlyok'!$E$5:$E$144,0,Számolótábla!K$2-2016),1*(Számolótábla!$B28='Besorolás készítő'!$E$4:$E$143))/SUMPRODUCT(OFFSET('140csop_súlyok'!$E$5:$E$144,0,Számolótábla!K$2-2016),1*(Számolótábla!$B28='Besorolás készítő'!$E$4:$E$143))</f>
        <v>98.763082706766923</v>
      </c>
      <c r="L28" s="32">
        <f t="array" aca="1" ref="L28" ca="1">SUMPRODUCT('140csop_indexek'!J$5:J$144,OFFSET('140csop_súlyok'!$E$5:$E$144,0,Számolótábla!L$2-2016),1*(Számolótábla!$B28='Besorolás készítő'!$E$4:$E$143))/SUMPRODUCT(OFFSET('140csop_súlyok'!$E$5:$E$144,0,Számolótábla!L$2-2016),1*(Számolótábla!$B28='Besorolás készítő'!$E$4:$E$143))</f>
        <v>98.246165413533845</v>
      </c>
      <c r="M28" s="32">
        <f t="array" aca="1" ref="M28" ca="1">SUMPRODUCT('140csop_indexek'!K$5:K$144,OFFSET('140csop_súlyok'!$E$5:$E$144,0,Számolótábla!M$2-2016),1*(Számolótábla!$B28='Besorolás készítő'!$E$4:$E$143))/SUMPRODUCT(OFFSET('140csop_súlyok'!$E$5:$E$144,0,Számolótábla!M$2-2016),1*(Számolótábla!$B28='Besorolás készítő'!$E$4:$E$143))</f>
        <v>98.330150375939837</v>
      </c>
      <c r="N28" s="32">
        <f t="array" aca="1" ref="N28" ca="1">SUMPRODUCT('140csop_indexek'!L$5:L$144,OFFSET('140csop_súlyok'!$E$5:$E$144,0,Számolótábla!N$2-2016),1*(Számolótábla!$B28='Besorolás készítő'!$E$4:$E$143))/SUMPRODUCT(OFFSET('140csop_súlyok'!$E$5:$E$144,0,Számolótábla!N$2-2016),1*(Számolótábla!$B28='Besorolás készítő'!$E$4:$E$143))</f>
        <v>98.101052631578938</v>
      </c>
      <c r="O28" s="32">
        <f t="array" aca="1" ref="O28" ca="1">SUMPRODUCT('140csop_indexek'!M$5:M$144,OFFSET('140csop_súlyok'!$E$5:$E$144,0,Számolótábla!O$2-2016),1*(Számolótábla!$B28='Besorolás készítő'!$E$4:$E$143))/SUMPRODUCT(OFFSET('140csop_súlyok'!$E$5:$E$144,0,Számolótábla!O$2-2016),1*(Számolótábla!$B28='Besorolás készítő'!$E$4:$E$143))</f>
        <v>98.03631578947369</v>
      </c>
      <c r="P28" s="32">
        <f t="array" aca="1" ref="P28" ca="1">SUMPRODUCT('140csop_indexek'!N$5:N$144,OFFSET('140csop_súlyok'!$E$5:$E$144,0,Számolótábla!P$2-2016),1*(Számolótábla!$B28='Besorolás készítő'!$E$4:$E$143))/SUMPRODUCT(OFFSET('140csop_súlyok'!$E$5:$E$144,0,Számolótábla!P$2-2016),1*(Számolótábla!$B28='Besorolás készítő'!$E$4:$E$143))</f>
        <v>98.004661654135347</v>
      </c>
      <c r="Q28" s="32">
        <f t="array" aca="1" ref="Q28" ca="1">SUMPRODUCT('140csop_indexek'!O$5:O$144,OFFSET('140csop_súlyok'!$E$5:$E$144,0,Számolótábla!Q$2-2016),1*(Számolótábla!$B28='Besorolás készítő'!$E$4:$E$143))/SUMPRODUCT(OFFSET('140csop_súlyok'!$E$5:$E$144,0,Számolótábla!Q$2-2016),1*(Számolótábla!$B28='Besorolás készítő'!$E$4:$E$143))</f>
        <v>97.428796992481196</v>
      </c>
      <c r="R28" s="32">
        <f t="array" aca="1" ref="R28" ca="1">SUMPRODUCT('140csop_indexek'!P$5:P$144,OFFSET('140csop_súlyok'!$E$5:$E$144,0,Számolótábla!R$2-2016),1*(Számolótábla!$B28='Besorolás készítő'!$E$4:$E$143))/SUMPRODUCT(OFFSET('140csop_súlyok'!$E$5:$E$144,0,Számolótábla!R$2-2016),1*(Számolótábla!$B28='Besorolás készítő'!$E$4:$E$143))</f>
        <v>100.01730205278589</v>
      </c>
      <c r="S28" s="32">
        <f t="array" aca="1" ref="S28" ca="1">SUMPRODUCT('140csop_indexek'!Q$5:Q$144,OFFSET('140csop_súlyok'!$E$5:$E$144,0,Számolótábla!S$2-2016),1*(Számolótábla!$B28='Besorolás készítő'!$E$4:$E$143))/SUMPRODUCT(OFFSET('140csop_súlyok'!$E$5:$E$144,0,Számolótábla!S$2-2016),1*(Számolótábla!$B28='Besorolás készítő'!$E$4:$E$143))</f>
        <v>100.00205278592374</v>
      </c>
      <c r="T28" s="32">
        <f t="array" aca="1" ref="T28" ca="1">SUMPRODUCT('140csop_indexek'!R$5:R$144,OFFSET('140csop_súlyok'!$E$5:$E$144,0,Számolótábla!T$2-2016),1*(Számolótábla!$B28='Besorolás készítő'!$E$4:$E$143))/SUMPRODUCT(OFFSET('140csop_súlyok'!$E$5:$E$144,0,Számolótábla!T$2-2016),1*(Számolótábla!$B28='Besorolás készítő'!$E$4:$E$143))</f>
        <v>99.681158357771238</v>
      </c>
      <c r="U28" s="32">
        <f t="array" aca="1" ref="U28" ca="1">SUMPRODUCT('140csop_indexek'!S$5:S$144,OFFSET('140csop_súlyok'!$E$5:$E$144,0,Számolótábla!U$2-2016),1*(Számolótábla!$B28='Besorolás készítő'!$E$4:$E$143))/SUMPRODUCT(OFFSET('140csop_súlyok'!$E$5:$E$144,0,Számolótábla!U$2-2016),1*(Számolótábla!$B28='Besorolás készítő'!$E$4:$E$143))</f>
        <v>99.301173020527855</v>
      </c>
      <c r="V28" s="32">
        <f t="array" aca="1" ref="V28" ca="1">SUMPRODUCT('140csop_indexek'!T$5:T$144,OFFSET('140csop_súlyok'!$E$5:$E$144,0,Számolótábla!V$2-2016),1*(Számolótábla!$B28='Besorolás készítő'!$E$4:$E$143))/SUMPRODUCT(OFFSET('140csop_súlyok'!$E$5:$E$144,0,Számolótábla!V$2-2016),1*(Számolótábla!$B28='Besorolás készítő'!$E$4:$E$143))</f>
        <v>98.998460410557172</v>
      </c>
      <c r="W28" s="32">
        <f t="array" aca="1" ref="W28" ca="1">SUMPRODUCT('140csop_indexek'!U$5:U$144,OFFSET('140csop_súlyok'!$E$5:$E$144,0,Számolótábla!W$2-2016),1*(Számolótábla!$B28='Besorolás készítő'!$E$4:$E$143))/SUMPRODUCT(OFFSET('140csop_súlyok'!$E$5:$E$144,0,Számolótábla!W$2-2016),1*(Számolótábla!$B28='Besorolás készítő'!$E$4:$E$143))</f>
        <v>98.071774193548364</v>
      </c>
      <c r="X28" s="32">
        <f t="array" aca="1" ref="X28" ca="1">SUMPRODUCT('140csop_indexek'!V$5:V$144,OFFSET('140csop_súlyok'!$E$5:$E$144,0,Számolótábla!X$2-2016),1*(Számolótábla!$B28='Besorolás készítő'!$E$4:$E$143))/SUMPRODUCT(OFFSET('140csop_súlyok'!$E$5:$E$144,0,Számolótábla!X$2-2016),1*(Számolótábla!$B28='Besorolás készítő'!$E$4:$E$143))</f>
        <v>97.808944281524887</v>
      </c>
      <c r="Y28" s="32">
        <f t="array" aca="1" ref="Y28" ca="1">SUMPRODUCT('140csop_indexek'!W$5:W$144,OFFSET('140csop_súlyok'!$E$5:$E$144,0,Számolótábla!Y$2-2016),1*(Számolótábla!$B28='Besorolás készítő'!$E$4:$E$143))/SUMPRODUCT(OFFSET('140csop_súlyok'!$E$5:$E$144,0,Számolótábla!Y$2-2016),1*(Számolótábla!$B28='Besorolás készítő'!$E$4:$E$143))</f>
        <v>97.494794721407601</v>
      </c>
      <c r="Z28" s="32">
        <f t="array" aca="1" ref="Z28" ca="1">SUMPRODUCT('140csop_indexek'!X$5:X$144,OFFSET('140csop_súlyok'!$E$5:$E$144,0,Számolótábla!Z$2-2016),1*(Számolótábla!$B28='Besorolás készítő'!$E$4:$E$143))/SUMPRODUCT(OFFSET('140csop_súlyok'!$E$5:$E$144,0,Számolótábla!Z$2-2016),1*(Számolótábla!$B28='Besorolás készítő'!$E$4:$E$143))</f>
        <v>97.192815249266843</v>
      </c>
      <c r="AA28" s="32">
        <f t="array" aca="1" ref="AA28" ca="1">SUMPRODUCT('140csop_indexek'!Y$5:Y$144,OFFSET('140csop_súlyok'!$E$5:$E$144,0,Számolótábla!AA$2-2016),1*(Számolótábla!$B28='Besorolás készítő'!$E$4:$E$143))/SUMPRODUCT(OFFSET('140csop_súlyok'!$E$5:$E$144,0,Számolótábla!AA$2-2016),1*(Számolótábla!$B28='Besorolás készítő'!$E$4:$E$143))</f>
        <v>97.186656891495574</v>
      </c>
      <c r="AB28" s="32">
        <f t="array" aca="1" ref="AB28" ca="1">SUMPRODUCT('140csop_indexek'!Z$5:Z$144,OFFSET('140csop_súlyok'!$E$5:$E$144,0,Számolótábla!AB$2-2016),1*(Számolótábla!$B28='Besorolás készítő'!$E$4:$E$143))/SUMPRODUCT(OFFSET('140csop_súlyok'!$E$5:$E$144,0,Számolótábla!AB$2-2016),1*(Számolótábla!$B28='Besorolás készítő'!$E$4:$E$143))</f>
        <v>96.91282991202344</v>
      </c>
      <c r="AC28" s="32">
        <f t="array" aca="1" ref="AC28" ca="1">SUMPRODUCT('140csop_indexek'!AA$5:AA$144,OFFSET('140csop_súlyok'!$E$5:$E$144,0,Számolótábla!AC$2-2016),1*(Számolótábla!$B28='Besorolás készítő'!$E$4:$E$143))/SUMPRODUCT(OFFSET('140csop_súlyok'!$E$5:$E$144,0,Számolótábla!AC$2-2016),1*(Számolótábla!$B28='Besorolás készítő'!$E$4:$E$143))</f>
        <v>96.811876832844575</v>
      </c>
      <c r="AD28" s="32">
        <f t="array" aca="1" ref="AD28" ca="1">SUMPRODUCT('140csop_indexek'!AB$5:AB$144,OFFSET('140csop_súlyok'!$E$5:$E$144,0,Számolótábla!AD$2-2016),1*(Számolótábla!$B28='Besorolás készítő'!$E$4:$E$143))/SUMPRODUCT(OFFSET('140csop_súlyok'!$E$5:$E$144,0,Számolótábla!AD$2-2016),1*(Számolótábla!$B28='Besorolás készítő'!$E$4:$E$143))</f>
        <v>99.828252788104081</v>
      </c>
      <c r="AE28" s="32">
        <f t="array" aca="1" ref="AE28" ca="1">SUMPRODUCT('140csop_indexek'!AC$5:AC$144,OFFSET('140csop_súlyok'!$E$5:$E$144,0,Számolótábla!AE$2-2016),1*(Számolótábla!$B28='Besorolás készítő'!$E$4:$E$143))/SUMPRODUCT(OFFSET('140csop_súlyok'!$E$5:$E$144,0,Számolótábla!AE$2-2016),1*(Számolótábla!$B28='Besorolás készítő'!$E$4:$E$143))</f>
        <v>99.803643122676576</v>
      </c>
      <c r="AF28" s="32">
        <f t="array" aca="1" ref="AF28" ca="1">SUMPRODUCT('140csop_indexek'!AD$5:AD$144,OFFSET('140csop_súlyok'!$E$5:$E$144,0,Számolótábla!AF$2-2016),1*(Számolótábla!$B28='Besorolás készítő'!$E$4:$E$143))/SUMPRODUCT(OFFSET('140csop_súlyok'!$E$5:$E$144,0,Számolótábla!AF$2-2016),1*(Számolótábla!$B28='Besorolás készítő'!$E$4:$E$143))</f>
        <v>99.26624535315986</v>
      </c>
      <c r="AG28" s="32">
        <f t="array" aca="1" ref="AG28" ca="1">SUMPRODUCT('140csop_indexek'!AE$5:AE$144,OFFSET('140csop_súlyok'!$E$5:$E$144,0,Számolótábla!AG$2-2016),1*(Számolótábla!$B28='Besorolás készítő'!$E$4:$E$143))/SUMPRODUCT(OFFSET('140csop_súlyok'!$E$5:$E$144,0,Számolótábla!AG$2-2016),1*(Számolótábla!$B28='Besorolás készítő'!$E$4:$E$143))</f>
        <v>98.625947955390345</v>
      </c>
      <c r="AH28" s="32">
        <f t="array" aca="1" ref="AH28" ca="1">SUMPRODUCT('140csop_indexek'!AF$5:AF$144,OFFSET('140csop_súlyok'!$E$5:$E$144,0,Számolótábla!AH$2-2016),1*(Számolótábla!$B28='Besorolás készítő'!$E$4:$E$143))/SUMPRODUCT(OFFSET('140csop_súlyok'!$E$5:$E$144,0,Számolótábla!AH$2-2016),1*(Számolótábla!$B28='Besorolás készítő'!$E$4:$E$143))</f>
        <v>98.398215613382888</v>
      </c>
      <c r="AI28" s="32">
        <f t="array" aca="1" ref="AI28" ca="1">SUMPRODUCT('140csop_indexek'!AG$5:AG$144,OFFSET('140csop_súlyok'!$E$5:$E$144,0,Számolótábla!AI$2-2016),1*(Számolótábla!$B28='Besorolás készítő'!$E$4:$E$143))/SUMPRODUCT(OFFSET('140csop_súlyok'!$E$5:$E$144,0,Számolótábla!AI$2-2016),1*(Számolótábla!$B28='Besorolás készítő'!$E$4:$E$143))</f>
        <v>97.953085501858723</v>
      </c>
      <c r="AJ28" s="32">
        <f t="array" aca="1" ref="AJ28" ca="1">SUMPRODUCT('140csop_indexek'!AH$5:AH$144,OFFSET('140csop_súlyok'!$E$5:$E$144,0,Számolótábla!AJ$2-2016),1*(Számolótábla!$B28='Besorolás készítő'!$E$4:$E$143))/SUMPRODUCT(OFFSET('140csop_súlyok'!$E$5:$E$144,0,Számolótábla!AJ$2-2016),1*(Számolótábla!$B28='Besorolás készítő'!$E$4:$E$143))</f>
        <v>97.559330855018587</v>
      </c>
      <c r="AK28" s="32">
        <f t="array" aca="1" ref="AK28" ca="1">SUMPRODUCT('140csop_indexek'!AI$5:AI$144,OFFSET('140csop_súlyok'!$E$5:$E$144,0,Számolótábla!AK$2-2016),1*(Számolótábla!$B28='Besorolás készítő'!$E$4:$E$143))/SUMPRODUCT(OFFSET('140csop_súlyok'!$E$5:$E$144,0,Számolótábla!AK$2-2016),1*(Számolótábla!$B28='Besorolás készítő'!$E$4:$E$143))</f>
        <v>97.088624535316001</v>
      </c>
      <c r="AL28" s="32">
        <f t="array" aca="1" ref="AL28" ca="1">SUMPRODUCT('140csop_indexek'!AJ$5:AJ$144,OFFSET('140csop_súlyok'!$E$5:$E$144,0,Számolótábla!AL$2-2016),1*(Számolótábla!$B28='Besorolás készítő'!$E$4:$E$143))/SUMPRODUCT(OFFSET('140csop_súlyok'!$E$5:$E$144,0,Számolótábla!AL$2-2016),1*(Számolótábla!$B28='Besorolás készítő'!$E$4:$E$143))</f>
        <v>97.0514498141264</v>
      </c>
      <c r="AM28" s="32">
        <f t="array" aca="1" ref="AM28" ca="1">SUMPRODUCT('140csop_indexek'!AK$5:AK$144,OFFSET('140csop_súlyok'!$E$5:$E$144,0,Számolótábla!AM$2-2016),1*(Számolótábla!$B28='Besorolás készítő'!$E$4:$E$143))/SUMPRODUCT(OFFSET('140csop_súlyok'!$E$5:$E$144,0,Számolótábla!AM$2-2016),1*(Számolótábla!$B28='Besorolás készítő'!$E$4:$E$143))</f>
        <v>96.72631970260224</v>
      </c>
      <c r="AN28" s="32">
        <f t="array" aca="1" ref="AN28" ca="1">SUMPRODUCT('140csop_indexek'!AL$5:AL$144,OFFSET('140csop_súlyok'!$E$5:$E$144,0,Számolótábla!AN$2-2016),1*(Számolótábla!$B28='Besorolás készítő'!$E$4:$E$143))/SUMPRODUCT(OFFSET('140csop_súlyok'!$E$5:$E$144,0,Számolótábla!AN$2-2016),1*(Számolótábla!$B28='Besorolás készítő'!$E$4:$E$143))</f>
        <v>96.671598513011133</v>
      </c>
      <c r="AO28" s="32">
        <f t="array" aca="1" ref="AO28" ca="1">SUMPRODUCT('140csop_indexek'!AM$5:AM$144,OFFSET('140csop_súlyok'!$E$5:$E$144,0,Számolótábla!AO$2-2016),1*(Számolótábla!$B28='Besorolás készítő'!$E$4:$E$143))/SUMPRODUCT(OFFSET('140csop_súlyok'!$E$5:$E$144,0,Számolótábla!AO$2-2016),1*(Számolótábla!$B28='Besorolás készítő'!$E$4:$E$143))</f>
        <v>96.669516728624558</v>
      </c>
      <c r="AP28" s="32">
        <f t="array" aca="1" ref="AP28" ca="1">SUMPRODUCT('140csop_indexek'!AN$5:AN$144,OFFSET('140csop_súlyok'!$E$5:$E$144,0,Számolótábla!AP$2-2016),1*(Számolótábla!$B28='Besorolás készítő'!$E$4:$E$143))/SUMPRODUCT(OFFSET('140csop_súlyok'!$E$5:$E$144,0,Számolótábla!AP$2-2016),1*(Számolótábla!$B28='Besorolás készítő'!$E$4:$E$143))</f>
        <v>99.539629365645041</v>
      </c>
      <c r="AQ28" s="32">
        <f t="array" aca="1" ref="AQ28" ca="1">SUMPRODUCT('140csop_indexek'!AO$5:AO$144,OFFSET('140csop_súlyok'!$E$5:$E$144,0,Számolótábla!AQ$2-2016),1*(Számolótábla!$B28='Besorolás készítő'!$E$4:$E$143))/SUMPRODUCT(OFFSET('140csop_súlyok'!$E$5:$E$144,0,Számolótábla!AQ$2-2016),1*(Számolótábla!$B28='Besorolás készítő'!$E$4:$E$143))</f>
        <v>99.095652173913052</v>
      </c>
      <c r="AR28" s="32">
        <f t="array" aca="1" ref="AR28" ca="1">SUMPRODUCT('140csop_indexek'!AP$5:AP$144,OFFSET('140csop_súlyok'!$E$5:$E$144,0,Számolótábla!AR$2-2016),1*(Számolótábla!$B28='Besorolás készítő'!$E$4:$E$143))/SUMPRODUCT(OFFSET('140csop_súlyok'!$E$5:$E$144,0,Számolótábla!AR$2-2016),1*(Számolótábla!$B28='Besorolás készítő'!$E$4:$E$143))</f>
        <v>99.023806129722018</v>
      </c>
      <c r="AS28" s="32">
        <f t="array" aca="1" ref="AS28" ca="1">SUMPRODUCT('140csop_indexek'!AQ$5:AQ$144,OFFSET('140csop_súlyok'!$E$5:$E$144,0,Számolótábla!AS$2-2016),1*(Számolótábla!$B28='Besorolás készítő'!$E$4:$E$143))/SUMPRODUCT(OFFSET('140csop_súlyok'!$E$5:$E$144,0,Számolótábla!AS$2-2016),1*(Számolótábla!$B28='Besorolás készítő'!$E$4:$E$143))</f>
        <v>98.729223093371345</v>
      </c>
      <c r="AT28" s="32">
        <f t="array" aca="1" ref="AT28" ca="1">SUMPRODUCT('140csop_indexek'!AR$5:AR$144,OFFSET('140csop_súlyok'!$E$5:$E$144,0,Számolótábla!AT$2-2016),1*(Számolótábla!$B28='Besorolás készítő'!$E$4:$E$143))/SUMPRODUCT(OFFSET('140csop_súlyok'!$E$5:$E$144,0,Számolótábla!AT$2-2016),1*(Számolótábla!$B28='Besorolás készítő'!$E$4:$E$143))</f>
        <v>98.280826799714902</v>
      </c>
      <c r="AU28" s="32">
        <f t="array" aca="1" ref="AU28" ca="1">SUMPRODUCT('140csop_indexek'!AS$5:AS$144,OFFSET('140csop_súlyok'!$E$5:$E$144,0,Számolótábla!AU$2-2016),1*(Számolótábla!$B28='Besorolás készítő'!$E$4:$E$143))/SUMPRODUCT(OFFSET('140csop_súlyok'!$E$5:$E$144,0,Számolótábla!AU$2-2016),1*(Számolótábla!$B28='Besorolás készítő'!$E$4:$E$143))</f>
        <v>96.831503920171059</v>
      </c>
      <c r="AV28" s="32">
        <f t="array" aca="1" ref="AV28" ca="1">SUMPRODUCT('140csop_indexek'!AT$5:AT$144,OFFSET('140csop_súlyok'!$E$5:$E$144,0,Számolótábla!AV$2-2016),1*(Számolótábla!$B28='Besorolás készítő'!$E$4:$E$143))/SUMPRODUCT(OFFSET('140csop_súlyok'!$E$5:$E$144,0,Számolótábla!AV$2-2016),1*(Számolótábla!$B28='Besorolás készítő'!$E$4:$E$143))</f>
        <v>96.639486813970066</v>
      </c>
      <c r="AW28" s="32">
        <f t="array" aca="1" ref="AW28" ca="1">SUMPRODUCT('140csop_indexek'!AU$5:AU$144,OFFSET('140csop_súlyok'!$E$5:$E$144,0,Számolótábla!AW$2-2016),1*(Számolótábla!$B28='Besorolás készítő'!$E$4:$E$143))/SUMPRODUCT(OFFSET('140csop_súlyok'!$E$5:$E$144,0,Számolótábla!AW$2-2016),1*(Számolótábla!$B28='Besorolás készítő'!$E$4:$E$143))</f>
        <v>96.354454739843177</v>
      </c>
      <c r="AX28" s="32">
        <f t="array" aca="1" ref="AX28" ca="1">SUMPRODUCT('140csop_indexek'!AV$5:AV$144,OFFSET('140csop_súlyok'!$E$5:$E$144,0,Számolótábla!AX$2-2016),1*(Számolótábla!$B28='Besorolás készítő'!$E$4:$E$143))/SUMPRODUCT(OFFSET('140csop_súlyok'!$E$5:$E$144,0,Számolótábla!AX$2-2016),1*(Számolótábla!$B28='Besorolás készítő'!$E$4:$E$143))</f>
        <v>96.319885958660009</v>
      </c>
      <c r="AY28" s="32">
        <f t="array" aca="1" ref="AY28" ca="1">SUMPRODUCT('140csop_indexek'!AW$5:AW$144,OFFSET('140csop_súlyok'!$E$5:$E$144,0,Számolótábla!AY$2-2016),1*(Számolótábla!$B28='Besorolás készítő'!$E$4:$E$143))/SUMPRODUCT(OFFSET('140csop_súlyok'!$E$5:$E$144,0,Számolótábla!AY$2-2016),1*(Számolótábla!$B28='Besorolás készítő'!$E$4:$E$143))</f>
        <v>96.152031361368515</v>
      </c>
      <c r="AZ28" s="32">
        <f t="array" aca="1" ref="AZ28" ca="1">SUMPRODUCT('140csop_indexek'!AX$5:AX$144,OFFSET('140csop_súlyok'!$E$5:$E$144,0,Számolótábla!AZ$2-2016),1*(Számolótábla!$B28='Besorolás készítő'!$E$4:$E$143))/SUMPRODUCT(OFFSET('140csop_súlyok'!$E$5:$E$144,0,Számolótábla!AZ$2-2016),1*(Számolótábla!$B28='Besorolás készítő'!$E$4:$E$143))</f>
        <v>96.192230933713461</v>
      </c>
      <c r="BA28" s="32">
        <f t="array" aca="1" ref="BA28" ca="1">SUMPRODUCT('140csop_indexek'!AY$5:AY$144,OFFSET('140csop_súlyok'!$E$5:$E$144,0,Számolótábla!BA$2-2016),1*(Számolótábla!$B28='Besorolás készítő'!$E$4:$E$143))/SUMPRODUCT(OFFSET('140csop_súlyok'!$E$5:$E$144,0,Számolótábla!BA$2-2016),1*(Számolótábla!$B28='Besorolás készítő'!$E$4:$E$143))</f>
        <v>95.285816108339276</v>
      </c>
      <c r="BB28" s="32">
        <f t="array" aca="1" ref="BB28" ca="1">SUMPRODUCT('140csop_indexek'!AZ$5:AZ$144,OFFSET('140csop_súlyok'!$E$5:$E$144,0,Számolótábla!BB$2-2016),1*(Számolótábla!$B28='Besorolás készítő'!$E$4:$E$143))/SUMPRODUCT(OFFSET('140csop_súlyok'!$E$5:$E$144,0,Számolótábla!BB$2-2016),1*(Számolótábla!$B28='Besorolás készítő'!$E$4:$E$143))</f>
        <v>100.44967555875989</v>
      </c>
      <c r="BC28" s="32">
        <f t="array" aca="1" ref="BC28" ca="1">SUMPRODUCT('140csop_indexek'!BA$5:BA$144,OFFSET('140csop_súlyok'!$E$5:$E$144,0,Számolótábla!BC$2-2016),1*(Számolótábla!$B28='Besorolás készítő'!$E$4:$E$143))/SUMPRODUCT(OFFSET('140csop_súlyok'!$E$5:$E$144,0,Számolótábla!BC$2-2016),1*(Számolótábla!$B28='Besorolás készítő'!$E$4:$E$143))</f>
        <v>99.143619322278298</v>
      </c>
      <c r="BD28" s="32">
        <f t="array" aca="1" ref="BD28" ca="1">SUMPRODUCT('140csop_indexek'!BB$5:BB$144,OFFSET('140csop_súlyok'!$E$5:$E$144,0,Számolótábla!BD$2-2016),1*(Számolótábla!$B28='Besorolás készítő'!$E$4:$E$143))/SUMPRODUCT(OFFSET('140csop_súlyok'!$E$5:$E$144,0,Számolótábla!BD$2-2016),1*(Számolótábla!$B28='Besorolás készítő'!$E$4:$E$143))</f>
        <v>98.414059120403735</v>
      </c>
      <c r="BE28" s="32">
        <f t="array" aca="1" ref="BE28" ca="1">SUMPRODUCT('140csop_indexek'!BC$5:BC$144,OFFSET('140csop_súlyok'!$E$5:$E$144,0,Számolótábla!BE$2-2016),1*(Számolótábla!$B28='Besorolás készítő'!$E$4:$E$143))/SUMPRODUCT(OFFSET('140csop_súlyok'!$E$5:$E$144,0,Számolótábla!BE$2-2016),1*(Számolótábla!$B28='Besorolás készítő'!$E$4:$E$143))</f>
        <v>97.307426099495302</v>
      </c>
      <c r="BF28" s="32">
        <f t="array" aca="1" ref="BF28" ca="1">SUMPRODUCT('140csop_indexek'!BD$5:BD$144,OFFSET('140csop_súlyok'!$E$5:$E$144,0,Számolótábla!BF$2-2016),1*(Számolótábla!$B28='Besorolás készítő'!$E$4:$E$143))/SUMPRODUCT(OFFSET('140csop_súlyok'!$E$5:$E$144,0,Számolótábla!BF$2-2016),1*(Számolótábla!$B28='Besorolás készítő'!$E$4:$E$143))</f>
        <v>96.713842826243692</v>
      </c>
      <c r="BG28" s="32">
        <f t="array" aca="1" ref="BG28" ca="1">SUMPRODUCT('140csop_indexek'!BE$5:BE$144,OFFSET('140csop_súlyok'!$E$5:$E$144,0,Számolótábla!BG$2-2016),1*(Számolótábla!$B28='Besorolás készítő'!$E$4:$E$143))/SUMPRODUCT(OFFSET('140csop_súlyok'!$E$5:$E$144,0,Számolótábla!BG$2-2016),1*(Számolótábla!$B28='Besorolás készítő'!$E$4:$E$143))</f>
        <v>95.78255227108869</v>
      </c>
      <c r="BH28" s="32">
        <f t="array" aca="1" ref="BH28" ca="1">SUMPRODUCT('140csop_indexek'!BF$5:BF$144,OFFSET('140csop_súlyok'!$E$5:$E$144,0,Számolótábla!BH$2-2016),1*(Számolótábla!$B28='Besorolás készítő'!$E$4:$E$143))/SUMPRODUCT(OFFSET('140csop_súlyok'!$E$5:$E$144,0,Számolótábla!BH$2-2016),1*(Számolótábla!$B28='Besorolás készítő'!$E$4:$E$143))</f>
        <v>94.848449891852923</v>
      </c>
      <c r="BI28" s="32">
        <f t="array" aca="1" ref="BI28" ca="1">SUMPRODUCT('140csop_indexek'!BG$5:BG$144,OFFSET('140csop_súlyok'!$E$5:$E$144,0,Számolótábla!BI$2-2016),1*(Számolótábla!$B28='Besorolás készítő'!$E$4:$E$143))/SUMPRODUCT(OFFSET('140csop_súlyok'!$E$5:$E$144,0,Számolótábla!BI$2-2016),1*(Számolótábla!$B28='Besorolás készítő'!$E$4:$E$143))</f>
        <v>94.02956020187456</v>
      </c>
      <c r="BJ28" s="32">
        <f t="array" aca="1" ref="BJ28" ca="1">SUMPRODUCT('140csop_indexek'!BH$5:BH$144,OFFSET('140csop_súlyok'!$E$5:$E$144,0,Számolótábla!BJ$2-2016),1*(Számolótábla!$B28='Besorolás készítő'!$E$4:$E$143))/SUMPRODUCT(OFFSET('140csop_súlyok'!$E$5:$E$144,0,Számolótábla!BJ$2-2016),1*(Számolótábla!$B28='Besorolás készítő'!$E$4:$E$143))</f>
        <v>94.318529199711591</v>
      </c>
      <c r="BK28" s="32">
        <f t="array" aca="1" ref="BK28" ca="1">SUMPRODUCT('140csop_indexek'!BI$5:BI$144,OFFSET('140csop_súlyok'!$E$5:$E$144,0,Számolótábla!BK$2-2016),1*(Számolótábla!$B28='Besorolás készítő'!$E$4:$E$143))/SUMPRODUCT(OFFSET('140csop_súlyok'!$E$5:$E$144,0,Számolótábla!BK$2-2016),1*(Számolótábla!$B28='Besorolás készítő'!$E$4:$E$143))</f>
        <v>93.642826243691417</v>
      </c>
      <c r="BL28" s="32">
        <f t="array" aca="1" ref="BL28" ca="1">SUMPRODUCT('140csop_indexek'!BJ$5:BJ$144,OFFSET('140csop_súlyok'!$E$5:$E$144,0,Számolótábla!BL$2-2016),1*(Számolótábla!$B28='Besorolás készítő'!$E$4:$E$143))/SUMPRODUCT(OFFSET('140csop_súlyok'!$E$5:$E$144,0,Számolótábla!BL$2-2016),1*(Számolótábla!$B28='Besorolás készítő'!$E$4:$E$143))</f>
        <v>92.988896899783711</v>
      </c>
      <c r="BM28" s="32">
        <f t="array" aca="1" ref="BM28" ca="1">SUMPRODUCT('140csop_indexek'!BK$5:BK$144,OFFSET('140csop_súlyok'!$E$5:$E$144,0,Számolótábla!BM$2-2016),1*(Számolótábla!$B28='Besorolás készítő'!$E$4:$E$143))/SUMPRODUCT(OFFSET('140csop_súlyok'!$E$5:$E$144,0,Számolótábla!BM$2-2016),1*(Számolótábla!$B28='Besorolás készítő'!$E$4:$E$143))</f>
        <v>93.170800288392215</v>
      </c>
      <c r="BN28" s="32">
        <f t="array" aca="1" ref="BN28" ca="1">SUMPRODUCT('140csop_indexek'!BL$5:BL$144,OFFSET('140csop_súlyok'!$E$5:$E$144,0,Számolótábla!BN$2-2016),1*(Számolótábla!$B28='Besorolás készítő'!$E$4:$E$143))/SUMPRODUCT(OFFSET('140csop_súlyok'!$E$5:$E$144,0,Számolótábla!BN$2-2016),1*(Számolótábla!$B28='Besorolás készítő'!$E$4:$E$143))</f>
        <v>99.951657060518741</v>
      </c>
      <c r="BO28" s="32">
        <f t="array" aca="1" ref="BO28" ca="1">SUMPRODUCT('140csop_indexek'!BM$5:BM$144,OFFSET('140csop_súlyok'!$E$5:$E$144,0,Számolótábla!BO$2-2016),1*(Számolótábla!$B28='Besorolás készítő'!$E$4:$E$143))/SUMPRODUCT(OFFSET('140csop_súlyok'!$E$5:$E$144,0,Számolótábla!BO$2-2016),1*(Számolótábla!$B28='Besorolás készítő'!$E$4:$E$143))</f>
        <v>98.996325648414995</v>
      </c>
      <c r="BP28" s="32">
        <f t="array" aca="1" ref="BP28" ca="1">SUMPRODUCT('140csop_indexek'!BN$5:BN$144,OFFSET('140csop_súlyok'!$E$5:$E$144,0,Számolótábla!BP$2-2016),1*(Számolótábla!$B28='Besorolás készítő'!$E$4:$E$143))/SUMPRODUCT(OFFSET('140csop_súlyok'!$E$5:$E$144,0,Számolótábla!BP$2-2016),1*(Számolótábla!$B28='Besorolás készítő'!$E$4:$E$143))</f>
        <v>97.810302593659955</v>
      </c>
      <c r="BQ28" s="32">
        <f t="array" aca="1" ref="BQ28" ca="1">SUMPRODUCT('140csop_indexek'!BO$5:BO$144,OFFSET('140csop_súlyok'!$E$5:$E$144,0,Számolótábla!BQ$2-2016),1*(Számolótábla!$B28='Besorolás készítő'!$E$4:$E$143))/SUMPRODUCT(OFFSET('140csop_súlyok'!$E$5:$E$144,0,Számolótábla!BQ$2-2016),1*(Számolótábla!$B28='Besorolás készítő'!$E$4:$E$143))</f>
        <v>97.615850144092235</v>
      </c>
      <c r="BR28" s="32">
        <f t="array" aca="1" ref="BR28" ca="1">SUMPRODUCT('140csop_indexek'!BP$5:BP$144,OFFSET('140csop_súlyok'!$E$5:$E$144,0,Számolótábla!BR$2-2016),1*(Számolótábla!$B28='Besorolás készítő'!$E$4:$E$143))/SUMPRODUCT(OFFSET('140csop_súlyok'!$E$5:$E$144,0,Számolótábla!BR$2-2016),1*(Számolótábla!$B28='Besorolás készítő'!$E$4:$E$143))</f>
        <v>98.574495677233429</v>
      </c>
      <c r="BS28" s="32">
        <f t="array" aca="1" ref="BS28" ca="1">SUMPRODUCT('140csop_indexek'!BQ$5:BQ$144,OFFSET('140csop_súlyok'!$E$5:$E$144,0,Számolótábla!BS$2-2016),1*(Számolótábla!$B28='Besorolás készítő'!$E$4:$E$143))/SUMPRODUCT(OFFSET('140csop_súlyok'!$E$5:$E$144,0,Számolótábla!BS$2-2016),1*(Számolótábla!$B28='Besorolás készítő'!$E$4:$E$143))</f>
        <v>98.477737752161374</v>
      </c>
    </row>
    <row r="29" spans="1:71" s="32" customFormat="1" x14ac:dyDescent="0.25">
      <c r="A29" s="33">
        <v>26</v>
      </c>
      <c r="B29">
        <f>INDEX('Besorolás készítő'!I:I,MATCH(Számolótábla!$A29,'Besorolás készítő'!$M:$M,0))</f>
        <v>17</v>
      </c>
      <c r="C29" t="str">
        <f>INDEX('Besorolás készítő'!J:J,MATCH(Számolótábla!$A29,'Besorolás készítő'!$M:$M,0))</f>
        <v>Lakásjavítás, karbantartás</v>
      </c>
      <c r="D29" t="str">
        <f>INDEX('Besorolás készítő'!L:L,MATCH(Számolótábla!$A29,'Besorolás készítő'!$M:$M,0))</f>
        <v>Elmúlt 5 év</v>
      </c>
      <c r="E29" t="e">
        <f>#REF!/IF(#REF!=0,3,#REF!)</f>
        <v>#REF!</v>
      </c>
      <c r="F29" s="32">
        <f t="array" aca="1" ref="F29" ca="1">SUMPRODUCT('140csop_indexek'!D$5:D$144,OFFSET('140csop_súlyok'!$E$5:$E$144,0,Számolótábla!F$2-2016),1*(Számolótábla!$B29='Besorolás készítő'!$E$4:$E$143))/SUMPRODUCT(OFFSET('140csop_súlyok'!$E$5:$E$144,0,Számolótábla!F$2-2016),1*(Számolótábla!$B29='Besorolás készítő'!$E$4:$E$143))</f>
        <v>100.35474613686534</v>
      </c>
      <c r="G29" s="32">
        <f t="array" aca="1" ref="G29" ca="1">SUMPRODUCT('140csop_indexek'!E$5:E$144,OFFSET('140csop_súlyok'!$E$5:$E$144,0,Számolótábla!G$2-2016),1*(Számolótábla!$B29='Besorolás készítő'!$E$4:$E$143))/SUMPRODUCT(OFFSET('140csop_súlyok'!$E$5:$E$144,0,Számolótábla!G$2-2016),1*(Számolótábla!$B29='Besorolás készítő'!$E$4:$E$143))</f>
        <v>100.39690949227372</v>
      </c>
      <c r="H29" s="32">
        <f t="array" aca="1" ref="H29" ca="1">SUMPRODUCT('140csop_indexek'!F$5:F$144,OFFSET('140csop_súlyok'!$E$5:$E$144,0,Számolótábla!H$2-2016),1*(Számolótábla!$B29='Besorolás készítő'!$E$4:$E$143))/SUMPRODUCT(OFFSET('140csop_súlyok'!$E$5:$E$144,0,Számolótábla!H$2-2016),1*(Számolótábla!$B29='Besorolás készítő'!$E$4:$E$143))</f>
        <v>100.58432671081678</v>
      </c>
      <c r="I29" s="32">
        <f t="array" aca="1" ref="I29" ca="1">SUMPRODUCT('140csop_indexek'!G$5:G$144,OFFSET('140csop_súlyok'!$E$5:$E$144,0,Számolótábla!I$2-2016),1*(Számolótábla!$B29='Besorolás készítő'!$E$4:$E$143))/SUMPRODUCT(OFFSET('140csop_súlyok'!$E$5:$E$144,0,Számolótábla!I$2-2016),1*(Számolótábla!$B29='Besorolás készítő'!$E$4:$E$143))</f>
        <v>100.99249448123621</v>
      </c>
      <c r="J29" s="32">
        <f t="array" aca="1" ref="J29" ca="1">SUMPRODUCT('140csop_indexek'!H$5:H$144,OFFSET('140csop_súlyok'!$E$5:$E$144,0,Számolótábla!J$2-2016),1*(Számolótábla!$B29='Besorolás készítő'!$E$4:$E$143))/SUMPRODUCT(OFFSET('140csop_súlyok'!$E$5:$E$144,0,Számolótábla!J$2-2016),1*(Számolótábla!$B29='Besorolás készítő'!$E$4:$E$143))</f>
        <v>101.21324503311257</v>
      </c>
      <c r="K29" s="32">
        <f t="array" aca="1" ref="K29" ca="1">SUMPRODUCT('140csop_indexek'!I$5:I$144,OFFSET('140csop_súlyok'!$E$5:$E$144,0,Számolótábla!K$2-2016),1*(Számolótábla!$B29='Besorolás készítő'!$E$4:$E$143))/SUMPRODUCT(OFFSET('140csop_súlyok'!$E$5:$E$144,0,Számolótábla!K$2-2016),1*(Számolótábla!$B29='Besorolás készítő'!$E$4:$E$143))</f>
        <v>101.41324503311257</v>
      </c>
      <c r="L29" s="32">
        <f t="array" aca="1" ref="L29" ca="1">SUMPRODUCT('140csop_indexek'!J$5:J$144,OFFSET('140csop_súlyok'!$E$5:$E$144,0,Számolótábla!L$2-2016),1*(Számolótábla!$B29='Besorolás készítő'!$E$4:$E$143))/SUMPRODUCT(OFFSET('140csop_súlyok'!$E$5:$E$144,0,Számolótábla!L$2-2016),1*(Számolótábla!$B29='Besorolás készítő'!$E$4:$E$143))</f>
        <v>101.64657836644591</v>
      </c>
      <c r="M29" s="32">
        <f t="array" aca="1" ref="M29" ca="1">SUMPRODUCT('140csop_indexek'!K$5:K$144,OFFSET('140csop_súlyok'!$E$5:$E$144,0,Számolótábla!M$2-2016),1*(Számolótábla!$B29='Besorolás készítő'!$E$4:$E$143))/SUMPRODUCT(OFFSET('140csop_súlyok'!$E$5:$E$144,0,Számolótábla!M$2-2016),1*(Számolótábla!$B29='Besorolás készítő'!$E$4:$E$143))</f>
        <v>101.71324503311257</v>
      </c>
      <c r="N29" s="32">
        <f t="array" aca="1" ref="N29" ca="1">SUMPRODUCT('140csop_indexek'!L$5:L$144,OFFSET('140csop_súlyok'!$E$5:$E$144,0,Számolótábla!N$2-2016),1*(Számolótábla!$B29='Besorolás készítő'!$E$4:$E$143))/SUMPRODUCT(OFFSET('140csop_súlyok'!$E$5:$E$144,0,Számolótábla!N$2-2016),1*(Számolótábla!$B29='Besorolás készítő'!$E$4:$E$143))</f>
        <v>101.97991169977925</v>
      </c>
      <c r="O29" s="32">
        <f t="array" aca="1" ref="O29" ca="1">SUMPRODUCT('140csop_indexek'!M$5:M$144,OFFSET('140csop_súlyok'!$E$5:$E$144,0,Számolótábla!O$2-2016),1*(Számolótábla!$B29='Besorolás készítő'!$E$4:$E$143))/SUMPRODUCT(OFFSET('140csop_súlyok'!$E$5:$E$144,0,Számolótábla!O$2-2016),1*(Számolótábla!$B29='Besorolás készítő'!$E$4:$E$143))</f>
        <v>102.22582781456953</v>
      </c>
      <c r="P29" s="32">
        <f t="array" aca="1" ref="P29" ca="1">SUMPRODUCT('140csop_indexek'!N$5:N$144,OFFSET('140csop_súlyok'!$E$5:$E$144,0,Számolótábla!P$2-2016),1*(Számolótábla!$B29='Besorolás készítő'!$E$4:$E$143))/SUMPRODUCT(OFFSET('140csop_súlyok'!$E$5:$E$144,0,Számolótábla!P$2-2016),1*(Számolótábla!$B29='Besorolás készítő'!$E$4:$E$143))</f>
        <v>102.39249448123621</v>
      </c>
      <c r="Q29" s="32">
        <f t="array" aca="1" ref="Q29" ca="1">SUMPRODUCT('140csop_indexek'!O$5:O$144,OFFSET('140csop_súlyok'!$E$5:$E$144,0,Számolótábla!Q$2-2016),1*(Számolótábla!$B29='Besorolás készítő'!$E$4:$E$143))/SUMPRODUCT(OFFSET('140csop_súlyok'!$E$5:$E$144,0,Számolótábla!Q$2-2016),1*(Számolótábla!$B29='Besorolás készítő'!$E$4:$E$143))</f>
        <v>102.63024282560707</v>
      </c>
      <c r="R29" s="32">
        <f t="array" aca="1" ref="R29" ca="1">SUMPRODUCT('140csop_indexek'!P$5:P$144,OFFSET('140csop_súlyok'!$E$5:$E$144,0,Számolótábla!R$2-2016),1*(Számolótábla!$B29='Besorolás készítő'!$E$4:$E$143))/SUMPRODUCT(OFFSET('140csop_súlyok'!$E$5:$E$144,0,Számolótábla!R$2-2016),1*(Számolótábla!$B29='Besorolás készítő'!$E$4:$E$143))</f>
        <v>100.25232300884957</v>
      </c>
      <c r="S29" s="32">
        <f t="array" aca="1" ref="S29" ca="1">SUMPRODUCT('140csop_indexek'!Q$5:Q$144,OFFSET('140csop_súlyok'!$E$5:$E$144,0,Számolótábla!S$2-2016),1*(Számolótábla!$B29='Besorolás készítő'!$E$4:$E$143))/SUMPRODUCT(OFFSET('140csop_súlyok'!$E$5:$E$144,0,Számolótábla!S$2-2016),1*(Számolótábla!$B29='Besorolás készítő'!$E$4:$E$143))</f>
        <v>100.47046460176992</v>
      </c>
      <c r="T29" s="32">
        <f t="array" aca="1" ref="T29" ca="1">SUMPRODUCT('140csop_indexek'!R$5:R$144,OFFSET('140csop_súlyok'!$E$5:$E$144,0,Számolótábla!T$2-2016),1*(Számolótábla!$B29='Besorolás készítő'!$E$4:$E$143))/SUMPRODUCT(OFFSET('140csop_súlyok'!$E$5:$E$144,0,Számolótábla!T$2-2016),1*(Számolótábla!$B29='Besorolás készítő'!$E$4:$E$143))</f>
        <v>100.92809734513276</v>
      </c>
      <c r="U29" s="32">
        <f t="array" aca="1" ref="U29" ca="1">SUMPRODUCT('140csop_indexek'!S$5:S$144,OFFSET('140csop_súlyok'!$E$5:$E$144,0,Számolótábla!U$2-2016),1*(Számolótábla!$B29='Besorolás készítő'!$E$4:$E$143))/SUMPRODUCT(OFFSET('140csop_súlyok'!$E$5:$E$144,0,Számolótábla!U$2-2016),1*(Számolótábla!$B29='Besorolás készítő'!$E$4:$E$143))</f>
        <v>101.2853982300885</v>
      </c>
      <c r="V29" s="32">
        <f t="array" aca="1" ref="V29" ca="1">SUMPRODUCT('140csop_indexek'!T$5:T$144,OFFSET('140csop_súlyok'!$E$5:$E$144,0,Számolótábla!V$2-2016),1*(Számolótábla!$B29='Besorolás készítő'!$E$4:$E$143))/SUMPRODUCT(OFFSET('140csop_súlyok'!$E$5:$E$144,0,Számolótábla!V$2-2016),1*(Számolótábla!$B29='Besorolás készítő'!$E$4:$E$143))</f>
        <v>101.32311946902657</v>
      </c>
      <c r="W29" s="32">
        <f t="array" aca="1" ref="W29" ca="1">SUMPRODUCT('140csop_indexek'!U$5:U$144,OFFSET('140csop_súlyok'!$E$5:$E$144,0,Számolótábla!W$2-2016),1*(Számolótábla!$B29='Besorolás készítő'!$E$4:$E$143))/SUMPRODUCT(OFFSET('140csop_súlyok'!$E$5:$E$144,0,Számolótábla!W$2-2016),1*(Számolótábla!$B29='Besorolás készítő'!$E$4:$E$143))</f>
        <v>101.30353982300886</v>
      </c>
      <c r="X29" s="32">
        <f t="array" aca="1" ref="X29" ca="1">SUMPRODUCT('140csop_indexek'!V$5:V$144,OFFSET('140csop_súlyok'!$E$5:$E$144,0,Számolótábla!X$2-2016),1*(Számolótábla!$B29='Besorolás készítő'!$E$4:$E$143))/SUMPRODUCT(OFFSET('140csop_súlyok'!$E$5:$E$144,0,Számolótábla!X$2-2016),1*(Számolótábla!$B29='Besorolás készítő'!$E$4:$E$143))</f>
        <v>101.52665929203542</v>
      </c>
      <c r="Y29" s="32">
        <f t="array" aca="1" ref="Y29" ca="1">SUMPRODUCT('140csop_indexek'!W$5:W$144,OFFSET('140csop_súlyok'!$E$5:$E$144,0,Számolótábla!Y$2-2016),1*(Számolótábla!$B29='Besorolás készítő'!$E$4:$E$143))/SUMPRODUCT(OFFSET('140csop_súlyok'!$E$5:$E$144,0,Számolótábla!Y$2-2016),1*(Számolótábla!$B29='Besorolás készítő'!$E$4:$E$143))</f>
        <v>101.57256637168143</v>
      </c>
      <c r="Z29" s="32">
        <f t="array" aca="1" ref="Z29" ca="1">SUMPRODUCT('140csop_indexek'!X$5:X$144,OFFSET('140csop_súlyok'!$E$5:$E$144,0,Számolótábla!Z$2-2016),1*(Számolótábla!$B29='Besorolás készítő'!$E$4:$E$143))/SUMPRODUCT(OFFSET('140csop_súlyok'!$E$5:$E$144,0,Számolótábla!Z$2-2016),1*(Számolótábla!$B29='Besorolás készítő'!$E$4:$E$143))</f>
        <v>101.72665929203542</v>
      </c>
      <c r="AA29" s="32">
        <f t="array" aca="1" ref="AA29" ca="1">SUMPRODUCT('140csop_indexek'!Y$5:Y$144,OFFSET('140csop_súlyok'!$E$5:$E$144,0,Számolótábla!AA$2-2016),1*(Számolótábla!$B29='Besorolás készítő'!$E$4:$E$143))/SUMPRODUCT(OFFSET('140csop_súlyok'!$E$5:$E$144,0,Számolótábla!AA$2-2016),1*(Számolótábla!$B29='Besorolás készítő'!$E$4:$E$143))</f>
        <v>101.98396017699115</v>
      </c>
      <c r="AB29" s="32">
        <f t="array" aca="1" ref="AB29" ca="1">SUMPRODUCT('140csop_indexek'!Z$5:Z$144,OFFSET('140csop_súlyok'!$E$5:$E$144,0,Számolótábla!AB$2-2016),1*(Számolótábla!$B29='Besorolás készítő'!$E$4:$E$143))/SUMPRODUCT(OFFSET('140csop_súlyok'!$E$5:$E$144,0,Számolótábla!AB$2-2016),1*(Számolótábla!$B29='Besorolás készítő'!$E$4:$E$143))</f>
        <v>102.19568584070798</v>
      </c>
      <c r="AC29" s="32">
        <f t="array" aca="1" ref="AC29" ca="1">SUMPRODUCT('140csop_indexek'!AA$5:AA$144,OFFSET('140csop_súlyok'!$E$5:$E$144,0,Számolótábla!AC$2-2016),1*(Számolótábla!$B29='Besorolás készítő'!$E$4:$E$143))/SUMPRODUCT(OFFSET('140csop_súlyok'!$E$5:$E$144,0,Számolótábla!AC$2-2016),1*(Számolótábla!$B29='Besorolás készítő'!$E$4:$E$143))</f>
        <v>102.52234513274337</v>
      </c>
      <c r="AD29" s="32">
        <f t="array" aca="1" ref="AD29" ca="1">SUMPRODUCT('140csop_indexek'!AB$5:AB$144,OFFSET('140csop_súlyok'!$E$5:$E$144,0,Számolótábla!AD$2-2016),1*(Számolótábla!$B29='Besorolás készítő'!$E$4:$E$143))/SUMPRODUCT(OFFSET('140csop_súlyok'!$E$5:$E$144,0,Számolótábla!AD$2-2016),1*(Számolótábla!$B29='Besorolás készítő'!$E$4:$E$143))</f>
        <v>100.42750845546789</v>
      </c>
      <c r="AE29" s="32">
        <f t="array" aca="1" ref="AE29" ca="1">SUMPRODUCT('140csop_indexek'!AC$5:AC$144,OFFSET('140csop_súlyok'!$E$5:$E$144,0,Számolótábla!AE$2-2016),1*(Számolótábla!$B29='Besorolás készítő'!$E$4:$E$143))/SUMPRODUCT(OFFSET('140csop_súlyok'!$E$5:$E$144,0,Számolótábla!AE$2-2016),1*(Számolótábla!$B29='Besorolás készítő'!$E$4:$E$143))</f>
        <v>100.64678692220971</v>
      </c>
      <c r="AF29" s="32">
        <f t="array" aca="1" ref="AF29" ca="1">SUMPRODUCT('140csop_indexek'!AD$5:AD$144,OFFSET('140csop_súlyok'!$E$5:$E$144,0,Számolótábla!AF$2-2016),1*(Számolótábla!$B29='Besorolás készítő'!$E$4:$E$143))/SUMPRODUCT(OFFSET('140csop_súlyok'!$E$5:$E$144,0,Számolótábla!AF$2-2016),1*(Számolótábla!$B29='Besorolás készítő'!$E$4:$E$143))</f>
        <v>100.85208568207442</v>
      </c>
      <c r="AG29" s="32">
        <f t="array" aca="1" ref="AG29" ca="1">SUMPRODUCT('140csop_indexek'!AE$5:AE$144,OFFSET('140csop_súlyok'!$E$5:$E$144,0,Számolótábla!AG$2-2016),1*(Számolótábla!$B29='Besorolás készítő'!$E$4:$E$143))/SUMPRODUCT(OFFSET('140csop_súlyok'!$E$5:$E$144,0,Számolótábla!AG$2-2016),1*(Számolótábla!$B29='Besorolás készítő'!$E$4:$E$143))</f>
        <v>101.30597519729426</v>
      </c>
      <c r="AH29" s="32">
        <f t="array" aca="1" ref="AH29" ca="1">SUMPRODUCT('140csop_indexek'!AF$5:AF$144,OFFSET('140csop_súlyok'!$E$5:$E$144,0,Számolótábla!AH$2-2016),1*(Számolótábla!$B29='Besorolás készítő'!$E$4:$E$143))/SUMPRODUCT(OFFSET('140csop_súlyok'!$E$5:$E$144,0,Számolótábla!AH$2-2016),1*(Számolótábla!$B29='Besorolás készítő'!$E$4:$E$143))</f>
        <v>101.74565952649381</v>
      </c>
      <c r="AI29" s="32">
        <f t="array" aca="1" ref="AI29" ca="1">SUMPRODUCT('140csop_indexek'!AG$5:AG$144,OFFSET('140csop_súlyok'!$E$5:$E$144,0,Számolótábla!AI$2-2016),1*(Számolótábla!$B29='Besorolás készítő'!$E$4:$E$143))/SUMPRODUCT(OFFSET('140csop_súlyok'!$E$5:$E$144,0,Számolótábla!AI$2-2016),1*(Számolótábla!$B29='Besorolás készítő'!$E$4:$E$143))</f>
        <v>102.10462232243518</v>
      </c>
      <c r="AJ29" s="32">
        <f t="array" aca="1" ref="AJ29" ca="1">SUMPRODUCT('140csop_indexek'!AH$5:AH$144,OFFSET('140csop_súlyok'!$E$5:$E$144,0,Számolótábla!AJ$2-2016),1*(Számolótábla!$B29='Besorolás készítő'!$E$4:$E$143))/SUMPRODUCT(OFFSET('140csop_súlyok'!$E$5:$E$144,0,Számolótábla!AJ$2-2016),1*(Számolótábla!$B29='Besorolás készítő'!$E$4:$E$143))</f>
        <v>102.2642615558061</v>
      </c>
      <c r="AK29" s="32">
        <f t="array" aca="1" ref="AK29" ca="1">SUMPRODUCT('140csop_indexek'!AI$5:AI$144,OFFSET('140csop_súlyok'!$E$5:$E$144,0,Számolótábla!AK$2-2016),1*(Számolótábla!$B29='Besorolás készítő'!$E$4:$E$143))/SUMPRODUCT(OFFSET('140csop_súlyok'!$E$5:$E$144,0,Számolótábla!AK$2-2016),1*(Számolótábla!$B29='Besorolás készítő'!$E$4:$E$143))</f>
        <v>102.63697857948139</v>
      </c>
      <c r="AL29" s="32">
        <f t="array" aca="1" ref="AL29" ca="1">SUMPRODUCT('140csop_indexek'!AJ$5:AJ$144,OFFSET('140csop_súlyok'!$E$5:$E$144,0,Számolótábla!AL$2-2016),1*(Számolótábla!$B29='Besorolás készítő'!$E$4:$E$143))/SUMPRODUCT(OFFSET('140csop_súlyok'!$E$5:$E$144,0,Számolótábla!AL$2-2016),1*(Számolótábla!$B29='Besorolás készítő'!$E$4:$E$143))</f>
        <v>103.18354002254792</v>
      </c>
      <c r="AM29" s="32">
        <f t="array" aca="1" ref="AM29" ca="1">SUMPRODUCT('140csop_indexek'!AK$5:AK$144,OFFSET('140csop_súlyok'!$E$5:$E$144,0,Számolótábla!AM$2-2016),1*(Számolótábla!$B29='Besorolás készítő'!$E$4:$E$143))/SUMPRODUCT(OFFSET('140csop_súlyok'!$E$5:$E$144,0,Számolótábla!AM$2-2016),1*(Számolótábla!$B29='Besorolás készítő'!$E$4:$E$143))</f>
        <v>103.63010146561443</v>
      </c>
      <c r="AN29" s="32">
        <f t="array" aca="1" ref="AN29" ca="1">SUMPRODUCT('140csop_indexek'!AL$5:AL$144,OFFSET('140csop_súlyok'!$E$5:$E$144,0,Számolótábla!AN$2-2016),1*(Számolótábla!$B29='Besorolás készítő'!$E$4:$E$143))/SUMPRODUCT(OFFSET('140csop_súlyok'!$E$5:$E$144,0,Számolótábla!AN$2-2016),1*(Számolótábla!$B29='Besorolás készítő'!$E$4:$E$143))</f>
        <v>104.09064261555805</v>
      </c>
      <c r="AO29" s="32">
        <f t="array" aca="1" ref="AO29" ca="1">SUMPRODUCT('140csop_indexek'!AM$5:AM$144,OFFSET('140csop_súlyok'!$E$5:$E$144,0,Számolótábla!AO$2-2016),1*(Számolótábla!$B29='Besorolás készítő'!$E$4:$E$143))/SUMPRODUCT(OFFSET('140csop_súlyok'!$E$5:$E$144,0,Számolótábla!AO$2-2016),1*(Számolótábla!$B29='Besorolás készítő'!$E$4:$E$143))</f>
        <v>104.21724915445321</v>
      </c>
      <c r="AP29" s="32">
        <f t="array" aca="1" ref="AP29" ca="1">SUMPRODUCT('140csop_indexek'!AN$5:AN$144,OFFSET('140csop_súlyok'!$E$5:$E$144,0,Számolótábla!AP$2-2016),1*(Számolótábla!$B29='Besorolás készítő'!$E$4:$E$143))/SUMPRODUCT(OFFSET('140csop_súlyok'!$E$5:$E$144,0,Számolótábla!AP$2-2016),1*(Számolótábla!$B29='Besorolás készítő'!$E$4:$E$143))</f>
        <v>100.56828543111993</v>
      </c>
      <c r="AQ29" s="32">
        <f t="array" aca="1" ref="AQ29" ca="1">SUMPRODUCT('140csop_indexek'!AO$5:AO$144,OFFSET('140csop_súlyok'!$E$5:$E$144,0,Számolótábla!AQ$2-2016),1*(Számolótábla!$B29='Besorolás készítő'!$E$4:$E$143))/SUMPRODUCT(OFFSET('140csop_súlyok'!$E$5:$E$144,0,Számolótábla!AQ$2-2016),1*(Számolótábla!$B29='Besorolás készítő'!$E$4:$E$143))</f>
        <v>101.16105054509417</v>
      </c>
      <c r="AR29" s="32">
        <f t="array" aca="1" ref="AR29" ca="1">SUMPRODUCT('140csop_indexek'!AP$5:AP$144,OFFSET('140csop_súlyok'!$E$5:$E$144,0,Számolótábla!AR$2-2016),1*(Számolótábla!$B29='Besorolás készítő'!$E$4:$E$143))/SUMPRODUCT(OFFSET('140csop_súlyok'!$E$5:$E$144,0,Számolótábla!AR$2-2016),1*(Számolótábla!$B29='Besorolás készítő'!$E$4:$E$143))</f>
        <v>101.58612487611498</v>
      </c>
      <c r="AS29" s="32">
        <f t="array" aca="1" ref="AS29" ca="1">SUMPRODUCT('140csop_indexek'!AQ$5:AQ$144,OFFSET('140csop_súlyok'!$E$5:$E$144,0,Számolótábla!AS$2-2016),1*(Számolótábla!$B29='Besorolás készítő'!$E$4:$E$143))/SUMPRODUCT(OFFSET('140csop_súlyok'!$E$5:$E$144,0,Számolótábla!AS$2-2016),1*(Számolótábla!$B29='Besorolás készítő'!$E$4:$E$143))</f>
        <v>102.01506442021805</v>
      </c>
      <c r="AT29" s="32">
        <f t="array" aca="1" ref="AT29" ca="1">SUMPRODUCT('140csop_indexek'!AR$5:AR$144,OFFSET('140csop_súlyok'!$E$5:$E$144,0,Számolótábla!AT$2-2016),1*(Számolótábla!$B29='Besorolás készítő'!$E$4:$E$143))/SUMPRODUCT(OFFSET('140csop_súlyok'!$E$5:$E$144,0,Számolótábla!AT$2-2016),1*(Számolótábla!$B29='Besorolás készítő'!$E$4:$E$143))</f>
        <v>102.60782953419228</v>
      </c>
      <c r="AU29" s="32">
        <f t="array" aca="1" ref="AU29" ca="1">SUMPRODUCT('140csop_indexek'!AS$5:AS$144,OFFSET('140csop_súlyok'!$E$5:$E$144,0,Számolótábla!AU$2-2016),1*(Számolótábla!$B29='Besorolás készítő'!$E$4:$E$143))/SUMPRODUCT(OFFSET('140csop_súlyok'!$E$5:$E$144,0,Számolótábla!AU$2-2016),1*(Számolótábla!$B29='Besorolás készítő'!$E$4:$E$143))</f>
        <v>102.92824578790884</v>
      </c>
      <c r="AV29" s="32">
        <f t="array" aca="1" ref="AV29" ca="1">SUMPRODUCT('140csop_indexek'!AT$5:AT$144,OFFSET('140csop_súlyok'!$E$5:$E$144,0,Számolótábla!AV$2-2016),1*(Számolótábla!$B29='Besorolás készítő'!$E$4:$E$143))/SUMPRODUCT(OFFSET('140csop_súlyok'!$E$5:$E$144,0,Számolótábla!AV$2-2016),1*(Számolótábla!$B29='Besorolás készítő'!$E$4:$E$143))</f>
        <v>103.58533201189297</v>
      </c>
      <c r="AW29" s="32">
        <f t="array" aca="1" ref="AW29" ca="1">SUMPRODUCT('140csop_indexek'!AU$5:AU$144,OFFSET('140csop_súlyok'!$E$5:$E$144,0,Számolótábla!AW$2-2016),1*(Számolótábla!$B29='Besorolás készítő'!$E$4:$E$143))/SUMPRODUCT(OFFSET('140csop_súlyok'!$E$5:$E$144,0,Számolótábla!AW$2-2016),1*(Számolótábla!$B29='Besorolás készítő'!$E$4:$E$143))</f>
        <v>103.98999008919724</v>
      </c>
      <c r="AX29" s="32">
        <f t="array" aca="1" ref="AX29" ca="1">SUMPRODUCT('140csop_indexek'!AV$5:AV$144,OFFSET('140csop_súlyok'!$E$5:$E$144,0,Számolótábla!AX$2-2016),1*(Számolótábla!$B29='Besorolás készítő'!$E$4:$E$143))/SUMPRODUCT(OFFSET('140csop_súlyok'!$E$5:$E$144,0,Számolótábla!AX$2-2016),1*(Számolótábla!$B29='Besorolás készítő'!$E$4:$E$143))</f>
        <v>104.5822596630327</v>
      </c>
      <c r="AY29" s="32">
        <f t="array" aca="1" ref="AY29" ca="1">SUMPRODUCT('140csop_indexek'!AW$5:AW$144,OFFSET('140csop_súlyok'!$E$5:$E$144,0,Számolótábla!AY$2-2016),1*(Számolótábla!$B29='Besorolás készítő'!$E$4:$E$143))/SUMPRODUCT(OFFSET('140csop_súlyok'!$E$5:$E$144,0,Számolótábla!AY$2-2016),1*(Számolótábla!$B29='Besorolás készítő'!$E$4:$E$143))</f>
        <v>105.5796828543112</v>
      </c>
      <c r="AZ29" s="32">
        <f t="array" aca="1" ref="AZ29" ca="1">SUMPRODUCT('140csop_indexek'!AX$5:AX$144,OFFSET('140csop_súlyok'!$E$5:$E$144,0,Számolótábla!AZ$2-2016),1*(Számolótábla!$B29='Besorolás készítő'!$E$4:$E$143))/SUMPRODUCT(OFFSET('140csop_súlyok'!$E$5:$E$144,0,Számolótábla!AZ$2-2016),1*(Számolótábla!$B29='Besorolás készítő'!$E$4:$E$143))</f>
        <v>105.89157581764125</v>
      </c>
      <c r="BA29" s="32">
        <f t="array" aca="1" ref="BA29" ca="1">SUMPRODUCT('140csop_indexek'!AY$5:AY$144,OFFSET('140csop_súlyok'!$E$5:$E$144,0,Számolótábla!BA$2-2016),1*(Számolótábla!$B29='Besorolás készítő'!$E$4:$E$143))/SUMPRODUCT(OFFSET('140csop_súlyok'!$E$5:$E$144,0,Számolótábla!BA$2-2016),1*(Számolótábla!$B29='Besorolás készítő'!$E$4:$E$143))</f>
        <v>106.20009910802776</v>
      </c>
      <c r="BB29" s="32">
        <f t="array" aca="1" ref="BB29" ca="1">SUMPRODUCT('140csop_indexek'!AZ$5:AZ$144,OFFSET('140csop_súlyok'!$E$5:$E$144,0,Számolótábla!BB$2-2016),1*(Számolótábla!$B29='Besorolás készítő'!$E$4:$E$143))/SUMPRODUCT(OFFSET('140csop_súlyok'!$E$5:$E$144,0,Számolótábla!BB$2-2016),1*(Számolótábla!$B29='Besorolás készítő'!$E$4:$E$143))</f>
        <v>101.13088685015292</v>
      </c>
      <c r="BC29" s="32">
        <f t="array" aca="1" ref="BC29" ca="1">SUMPRODUCT('140csop_indexek'!BA$5:BA$144,OFFSET('140csop_súlyok'!$E$5:$E$144,0,Számolótábla!BC$2-2016),1*(Számolótábla!$B29='Besorolás készítő'!$E$4:$E$143))/SUMPRODUCT(OFFSET('140csop_súlyok'!$E$5:$E$144,0,Számolótábla!BC$2-2016),1*(Számolótábla!$B29='Besorolás készítő'!$E$4:$E$143))</f>
        <v>102.10183486238533</v>
      </c>
      <c r="BD29" s="32">
        <f t="array" aca="1" ref="BD29" ca="1">SUMPRODUCT('140csop_indexek'!BB$5:BB$144,OFFSET('140csop_súlyok'!$E$5:$E$144,0,Számolótábla!BD$2-2016),1*(Számolótábla!$B29='Besorolás készítő'!$E$4:$E$143))/SUMPRODUCT(OFFSET('140csop_súlyok'!$E$5:$E$144,0,Számolótábla!BD$2-2016),1*(Számolótábla!$B29='Besorolás készítő'!$E$4:$E$143))</f>
        <v>102.84128440366973</v>
      </c>
      <c r="BE29" s="32">
        <f t="array" aca="1" ref="BE29" ca="1">SUMPRODUCT('140csop_indexek'!BC$5:BC$144,OFFSET('140csop_súlyok'!$E$5:$E$144,0,Számolótábla!BE$2-2016),1*(Számolótábla!$B29='Besorolás készítő'!$E$4:$E$143))/SUMPRODUCT(OFFSET('140csop_súlyok'!$E$5:$E$144,0,Számolótábla!BE$2-2016),1*(Számolótábla!$B29='Besorolás készítő'!$E$4:$E$143))</f>
        <v>103.18450560652393</v>
      </c>
      <c r="BF29" s="32">
        <f t="array" aca="1" ref="BF29" ca="1">SUMPRODUCT('140csop_indexek'!BD$5:BD$144,OFFSET('140csop_súlyok'!$E$5:$E$144,0,Számolótábla!BF$2-2016),1*(Számolótábla!$B29='Besorolás készítő'!$E$4:$E$143))/SUMPRODUCT(OFFSET('140csop_súlyok'!$E$5:$E$144,0,Számolótábla!BF$2-2016),1*(Számolótábla!$B29='Besorolás készítő'!$E$4:$E$143))</f>
        <v>103.84760448521915</v>
      </c>
      <c r="BG29" s="32">
        <f t="array" aca="1" ref="BG29" ca="1">SUMPRODUCT('140csop_indexek'!BE$5:BE$144,OFFSET('140csop_súlyok'!$E$5:$E$144,0,Számolótábla!BG$2-2016),1*(Számolótábla!$B29='Besorolás készítő'!$E$4:$E$143))/SUMPRODUCT(OFFSET('140csop_súlyok'!$E$5:$E$144,0,Számolótábla!BG$2-2016),1*(Számolótábla!$B29='Besorolás készítő'!$E$4:$E$143))</f>
        <v>104.42140672782874</v>
      </c>
      <c r="BH29" s="32">
        <f t="array" aca="1" ref="BH29" ca="1">SUMPRODUCT('140csop_indexek'!BF$5:BF$144,OFFSET('140csop_súlyok'!$E$5:$E$144,0,Számolótábla!BH$2-2016),1*(Számolótábla!$B29='Besorolás készítő'!$E$4:$E$143))/SUMPRODUCT(OFFSET('140csop_súlyok'!$E$5:$E$144,0,Számolótábla!BH$2-2016),1*(Számolótábla!$B29='Besorolás készítő'!$E$4:$E$143))</f>
        <v>104.84036697247707</v>
      </c>
      <c r="BI29" s="32">
        <f t="array" aca="1" ref="BI29" ca="1">SUMPRODUCT('140csop_indexek'!BG$5:BG$144,OFFSET('140csop_súlyok'!$E$5:$E$144,0,Számolótábla!BI$2-2016),1*(Számolótábla!$B29='Besorolás készítő'!$E$4:$E$143))/SUMPRODUCT(OFFSET('140csop_súlyok'!$E$5:$E$144,0,Számolótábla!BI$2-2016),1*(Számolótábla!$B29='Besorolás készítő'!$E$4:$E$143))</f>
        <v>105.39714576962282</v>
      </c>
      <c r="BJ29" s="32">
        <f t="array" aca="1" ref="BJ29" ca="1">SUMPRODUCT('140csop_indexek'!BH$5:BH$144,OFFSET('140csop_súlyok'!$E$5:$E$144,0,Számolótábla!BJ$2-2016),1*(Számolótábla!$B29='Besorolás készítő'!$E$4:$E$143))/SUMPRODUCT(OFFSET('140csop_súlyok'!$E$5:$E$144,0,Számolótábla!BJ$2-2016),1*(Számolótábla!$B29='Besorolás készítő'!$E$4:$E$143))</f>
        <v>105.8375127420999</v>
      </c>
      <c r="BK29" s="32">
        <f t="array" aca="1" ref="BK29" ca="1">SUMPRODUCT('140csop_indexek'!BI$5:BI$144,OFFSET('140csop_súlyok'!$E$5:$E$144,0,Számolótábla!BK$2-2016),1*(Számolótábla!$B29='Besorolás készítő'!$E$4:$E$143))/SUMPRODUCT(OFFSET('140csop_súlyok'!$E$5:$E$144,0,Számolótábla!BK$2-2016),1*(Számolótábla!$B29='Besorolás készítő'!$E$4:$E$143))</f>
        <v>106.31763506625893</v>
      </c>
      <c r="BL29" s="32">
        <f t="array" aca="1" ref="BL29" ca="1">SUMPRODUCT('140csop_indexek'!BJ$5:BJ$144,OFFSET('140csop_súlyok'!$E$5:$E$144,0,Számolótábla!BL$2-2016),1*(Számolótábla!$B29='Besorolás készítő'!$E$4:$E$143))/SUMPRODUCT(OFFSET('140csop_súlyok'!$E$5:$E$144,0,Számolótábla!BL$2-2016),1*(Számolótábla!$B29='Besorolás készítő'!$E$4:$E$143))</f>
        <v>106.5841997961264</v>
      </c>
      <c r="BM29" s="32">
        <f t="array" aca="1" ref="BM29" ca="1">SUMPRODUCT('140csop_indexek'!BK$5:BK$144,OFFSET('140csop_súlyok'!$E$5:$E$144,0,Számolótábla!BM$2-2016),1*(Számolótábla!$B29='Besorolás készítő'!$E$4:$E$143))/SUMPRODUCT(OFFSET('140csop_súlyok'!$E$5:$E$144,0,Számolótábla!BM$2-2016),1*(Számolótábla!$B29='Besorolás készítő'!$E$4:$E$143))</f>
        <v>106.85270132517839</v>
      </c>
      <c r="BN29" s="32">
        <f t="array" aca="1" ref="BN29" ca="1">SUMPRODUCT('140csop_indexek'!BL$5:BL$144,OFFSET('140csop_súlyok'!$E$5:$E$144,0,Számolótábla!BN$2-2016),1*(Számolótábla!$B29='Besorolás készítő'!$E$4:$E$143))/SUMPRODUCT(OFFSET('140csop_súlyok'!$E$5:$E$144,0,Számolótábla!BN$2-2016),1*(Számolótábla!$B29='Besorolás készítő'!$E$4:$E$143))</f>
        <v>100.94425087108013</v>
      </c>
      <c r="BO29" s="32">
        <f t="array" aca="1" ref="BO29" ca="1">SUMPRODUCT('140csop_indexek'!BM$5:BM$144,OFFSET('140csop_súlyok'!$E$5:$E$144,0,Számolótábla!BO$2-2016),1*(Számolótábla!$B29='Besorolás készítő'!$E$4:$E$143))/SUMPRODUCT(OFFSET('140csop_súlyok'!$E$5:$E$144,0,Számolótábla!BO$2-2016),1*(Számolótábla!$B29='Besorolás készítő'!$E$4:$E$143))</f>
        <v>101.76393728222996</v>
      </c>
      <c r="BP29" s="32">
        <f t="array" aca="1" ref="BP29" ca="1">SUMPRODUCT('140csop_indexek'!BN$5:BN$144,OFFSET('140csop_súlyok'!$E$5:$E$144,0,Számolótábla!BP$2-2016),1*(Számolótábla!$B29='Besorolás készítő'!$E$4:$E$143))/SUMPRODUCT(OFFSET('140csop_súlyok'!$E$5:$E$144,0,Számolótábla!BP$2-2016),1*(Számolótábla!$B29='Besorolás készítő'!$E$4:$E$143))</f>
        <v>102.66393728222995</v>
      </c>
      <c r="BQ29" s="32">
        <f t="array" aca="1" ref="BQ29" ca="1">SUMPRODUCT('140csop_indexek'!BO$5:BO$144,OFFSET('140csop_súlyok'!$E$5:$E$144,0,Számolótábla!BQ$2-2016),1*(Számolótábla!$B29='Besorolás készítő'!$E$4:$E$143))/SUMPRODUCT(OFFSET('140csop_súlyok'!$E$5:$E$144,0,Számolótábla!BQ$2-2016),1*(Számolótábla!$B29='Besorolás készítő'!$E$4:$E$143))</f>
        <v>104.40052264808359</v>
      </c>
      <c r="BR29" s="32">
        <f t="array" aca="1" ref="BR29" ca="1">SUMPRODUCT('140csop_indexek'!BP$5:BP$144,OFFSET('140csop_súlyok'!$E$5:$E$144,0,Számolótábla!BR$2-2016),1*(Számolótábla!$B29='Besorolás készítő'!$E$4:$E$143))/SUMPRODUCT(OFFSET('140csop_súlyok'!$E$5:$E$144,0,Számolótábla!BR$2-2016),1*(Számolótábla!$B29='Besorolás készítő'!$E$4:$E$143))</f>
        <v>105.40017421602786</v>
      </c>
      <c r="BS29" s="32">
        <f t="array" aca="1" ref="BS29" ca="1">SUMPRODUCT('140csop_indexek'!BQ$5:BQ$144,OFFSET('140csop_súlyok'!$E$5:$E$144,0,Számolótábla!BS$2-2016),1*(Számolótábla!$B29='Besorolás készítő'!$E$4:$E$143))/SUMPRODUCT(OFFSET('140csop_súlyok'!$E$5:$E$144,0,Számolótábla!BS$2-2016),1*(Számolótábla!$B29='Besorolás készítő'!$E$4:$E$143))</f>
        <v>105.92456445993031</v>
      </c>
    </row>
    <row r="30" spans="1:71" s="32" customFormat="1" x14ac:dyDescent="0.25">
      <c r="A30" s="33"/>
      <c r="B30"/>
      <c r="C30"/>
      <c r="D30"/>
      <c r="E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>
      <selection activeCell="B12" sqref="B12"/>
    </sheetView>
  </sheetViews>
  <sheetFormatPr defaultRowHeight="15" x14ac:dyDescent="0.25"/>
  <cols>
    <col min="1" max="1" width="7.5703125" style="9" customWidth="1"/>
    <col min="2" max="2" width="33.7109375" style="9" bestFit="1" customWidth="1"/>
    <col min="3" max="3" width="6.7109375" style="3" customWidth="1"/>
    <col min="4" max="4" width="10.5703125" bestFit="1" customWidth="1"/>
    <col min="5" max="5" width="14.28515625" customWidth="1"/>
    <col min="6" max="6" width="39.140625" customWidth="1"/>
    <col min="9" max="9" width="12.28515625" bestFit="1" customWidth="1"/>
    <col min="10" max="10" width="69.42578125" customWidth="1"/>
    <col min="11" max="11" width="11.42578125" bestFit="1" customWidth="1"/>
    <col min="12" max="12" width="10.5703125" bestFit="1" customWidth="1"/>
  </cols>
  <sheetData>
    <row r="1" spans="1:13" x14ac:dyDescent="0.25">
      <c r="A1" s="1" t="s">
        <v>0</v>
      </c>
      <c r="B1" s="2"/>
      <c r="I1" t="s">
        <v>30</v>
      </c>
      <c r="J1" t="s">
        <v>31</v>
      </c>
      <c r="K1" t="s">
        <v>32</v>
      </c>
      <c r="L1" t="s">
        <v>29</v>
      </c>
      <c r="M1" t="s">
        <v>35</v>
      </c>
    </row>
    <row r="2" spans="1:13" x14ac:dyDescent="0.25">
      <c r="A2" s="38" t="s">
        <v>1</v>
      </c>
      <c r="B2" s="42" t="s">
        <v>2</v>
      </c>
      <c r="C2" s="44" t="s">
        <v>8</v>
      </c>
      <c r="D2" s="46" t="s">
        <v>29</v>
      </c>
      <c r="E2" t="s">
        <v>30</v>
      </c>
      <c r="F2" t="s">
        <v>31</v>
      </c>
      <c r="I2">
        <v>5</v>
      </c>
      <c r="J2" t="s">
        <v>33</v>
      </c>
      <c r="K2">
        <f t="shared" ref="K2:K28" si="0">SUMIF($E$4:$E$143,$I2,$C$4:$C$143)</f>
        <v>3.468</v>
      </c>
      <c r="L2" t="s">
        <v>179</v>
      </c>
      <c r="M2">
        <v>1</v>
      </c>
    </row>
    <row r="3" spans="1:13" x14ac:dyDescent="0.25">
      <c r="A3" s="39"/>
      <c r="B3" s="43"/>
      <c r="C3" s="45"/>
      <c r="D3" s="46"/>
      <c r="I3">
        <v>6</v>
      </c>
      <c r="J3" t="s">
        <v>173</v>
      </c>
      <c r="K3">
        <f t="shared" si="0"/>
        <v>5.1909999999999998</v>
      </c>
      <c r="L3" t="s">
        <v>179</v>
      </c>
      <c r="M3">
        <v>2</v>
      </c>
    </row>
    <row r="4" spans="1:13" x14ac:dyDescent="0.25">
      <c r="A4" s="21">
        <v>100</v>
      </c>
      <c r="B4" s="4" t="s">
        <v>37</v>
      </c>
      <c r="C4" s="22">
        <v>1.34</v>
      </c>
      <c r="D4" t="str">
        <f t="shared" ref="D4:D35" si="1">INDEX($L:$L,MATCH(E4,$I:$I,0))</f>
        <v>Havi</v>
      </c>
      <c r="E4">
        <v>6</v>
      </c>
      <c r="F4" t="str">
        <f t="shared" ref="F4:F35" si="2">IFERROR(INDEX($J:$J,MATCH(E4,$I:$I,0)),"Nem besorolt")</f>
        <v>Hús és felvágott</v>
      </c>
      <c r="I4">
        <v>7</v>
      </c>
      <c r="J4" t="s">
        <v>174</v>
      </c>
      <c r="K4">
        <f t="shared" si="0"/>
        <v>3.9809999999999999</v>
      </c>
      <c r="L4" t="s">
        <v>179</v>
      </c>
      <c r="M4">
        <v>3</v>
      </c>
    </row>
    <row r="5" spans="1:13" x14ac:dyDescent="0.25">
      <c r="A5" s="21">
        <v>101</v>
      </c>
      <c r="B5" s="4" t="s">
        <v>38</v>
      </c>
      <c r="C5" s="22">
        <v>9.0999999999999998E-2</v>
      </c>
      <c r="D5" t="str">
        <f t="shared" si="1"/>
        <v>Havi</v>
      </c>
      <c r="E5">
        <v>6</v>
      </c>
      <c r="F5" t="str">
        <f t="shared" si="2"/>
        <v>Hús és felvágott</v>
      </c>
      <c r="I5">
        <v>8</v>
      </c>
      <c r="J5" t="s">
        <v>175</v>
      </c>
      <c r="K5">
        <f t="shared" si="0"/>
        <v>3.2269999999999999</v>
      </c>
      <c r="L5" t="s">
        <v>179</v>
      </c>
      <c r="M5">
        <v>4</v>
      </c>
    </row>
    <row r="6" spans="1:13" x14ac:dyDescent="0.25">
      <c r="A6" s="21">
        <v>102</v>
      </c>
      <c r="B6" s="4" t="s">
        <v>39</v>
      </c>
      <c r="C6" s="22">
        <v>1.9E-2</v>
      </c>
      <c r="D6" t="str">
        <f t="shared" si="1"/>
        <v>Havi</v>
      </c>
      <c r="E6">
        <v>6</v>
      </c>
      <c r="F6" t="str">
        <f t="shared" si="2"/>
        <v>Hús és felvágott</v>
      </c>
      <c r="I6">
        <v>9</v>
      </c>
      <c r="J6" t="s">
        <v>176</v>
      </c>
      <c r="K6">
        <f t="shared" si="0"/>
        <v>5.0629999999999997</v>
      </c>
      <c r="L6" t="s">
        <v>179</v>
      </c>
      <c r="M6">
        <v>5</v>
      </c>
    </row>
    <row r="7" spans="1:13" x14ac:dyDescent="0.25">
      <c r="A7" s="21">
        <v>103</v>
      </c>
      <c r="B7" s="4" t="s">
        <v>40</v>
      </c>
      <c r="C7" s="22">
        <v>0.14199999999999999</v>
      </c>
      <c r="D7" t="str">
        <f t="shared" si="1"/>
        <v>Havi</v>
      </c>
      <c r="E7">
        <v>6</v>
      </c>
      <c r="F7" t="str">
        <f t="shared" si="2"/>
        <v>Hús és felvágott</v>
      </c>
      <c r="I7">
        <v>10</v>
      </c>
      <c r="J7" t="s">
        <v>194</v>
      </c>
      <c r="K7">
        <f t="shared" si="0"/>
        <v>5.2089999999999996</v>
      </c>
      <c r="L7" t="s">
        <v>179</v>
      </c>
      <c r="M7">
        <v>6</v>
      </c>
    </row>
    <row r="8" spans="1:13" x14ac:dyDescent="0.25">
      <c r="A8" s="21">
        <v>104</v>
      </c>
      <c r="B8" s="4" t="s">
        <v>41</v>
      </c>
      <c r="C8" s="22">
        <v>1.111</v>
      </c>
      <c r="D8" t="str">
        <f t="shared" si="1"/>
        <v>Havi</v>
      </c>
      <c r="E8">
        <v>6</v>
      </c>
      <c r="F8" t="str">
        <f t="shared" si="2"/>
        <v>Hús és felvágott</v>
      </c>
      <c r="I8">
        <v>3</v>
      </c>
      <c r="J8" t="s">
        <v>186</v>
      </c>
      <c r="K8">
        <f t="shared" si="0"/>
        <v>6.2439999999999998</v>
      </c>
      <c r="L8" t="s">
        <v>179</v>
      </c>
      <c r="M8">
        <v>7</v>
      </c>
    </row>
    <row r="9" spans="1:13" x14ac:dyDescent="0.25">
      <c r="A9" s="21">
        <v>105</v>
      </c>
      <c r="B9" s="4" t="s">
        <v>42</v>
      </c>
      <c r="C9" s="22">
        <v>0.93799999999999994</v>
      </c>
      <c r="D9" t="str">
        <f t="shared" si="1"/>
        <v>Havi</v>
      </c>
      <c r="E9">
        <v>6</v>
      </c>
      <c r="F9" t="str">
        <f t="shared" si="2"/>
        <v>Hús és felvágott</v>
      </c>
      <c r="I9">
        <v>16</v>
      </c>
      <c r="J9" t="s">
        <v>181</v>
      </c>
      <c r="K9">
        <f t="shared" si="0"/>
        <v>8.7320000000000011</v>
      </c>
      <c r="L9" t="s">
        <v>179</v>
      </c>
      <c r="M9">
        <v>8</v>
      </c>
    </row>
    <row r="10" spans="1:13" x14ac:dyDescent="0.25">
      <c r="A10" s="21">
        <v>106</v>
      </c>
      <c r="B10" s="4" t="s">
        <v>43</v>
      </c>
      <c r="C10" s="22">
        <v>1.119</v>
      </c>
      <c r="D10" t="str">
        <f t="shared" si="1"/>
        <v>Havi</v>
      </c>
      <c r="E10">
        <v>6</v>
      </c>
      <c r="F10" t="str">
        <f t="shared" si="2"/>
        <v>Hús és felvágott</v>
      </c>
      <c r="I10">
        <v>19</v>
      </c>
      <c r="J10" s="34" t="s">
        <v>198</v>
      </c>
      <c r="K10">
        <f t="shared" si="0"/>
        <v>1.2939999999999998</v>
      </c>
      <c r="L10" t="s">
        <v>179</v>
      </c>
      <c r="M10">
        <v>9</v>
      </c>
    </row>
    <row r="11" spans="1:13" x14ac:dyDescent="0.25">
      <c r="A11" s="21">
        <v>107</v>
      </c>
      <c r="B11" s="4" t="s">
        <v>44</v>
      </c>
      <c r="C11" s="22">
        <v>0.107</v>
      </c>
      <c r="D11" t="str">
        <f t="shared" si="1"/>
        <v>Havi</v>
      </c>
      <c r="E11">
        <v>6</v>
      </c>
      <c r="F11" t="str">
        <f t="shared" si="2"/>
        <v>Hús és felvágott</v>
      </c>
      <c r="I11">
        <v>28</v>
      </c>
      <c r="J11" t="s">
        <v>197</v>
      </c>
      <c r="K11">
        <f t="shared" si="0"/>
        <v>2.286</v>
      </c>
      <c r="L11" t="s">
        <v>179</v>
      </c>
      <c r="M11">
        <v>10</v>
      </c>
    </row>
    <row r="12" spans="1:13" x14ac:dyDescent="0.25">
      <c r="A12" s="21">
        <v>108</v>
      </c>
      <c r="B12" s="4" t="s">
        <v>45</v>
      </c>
      <c r="C12" s="22">
        <v>0.16200000000000001</v>
      </c>
      <c r="D12" t="str">
        <f t="shared" si="1"/>
        <v>Havi</v>
      </c>
      <c r="E12">
        <v>6</v>
      </c>
      <c r="F12" t="str">
        <f t="shared" si="2"/>
        <v>Hús és felvágott</v>
      </c>
      <c r="I12">
        <v>20</v>
      </c>
      <c r="J12" t="s">
        <v>185</v>
      </c>
      <c r="K12">
        <f t="shared" si="0"/>
        <v>2.72</v>
      </c>
      <c r="L12" t="s">
        <v>179</v>
      </c>
      <c r="M12">
        <v>11</v>
      </c>
    </row>
    <row r="13" spans="1:13" x14ac:dyDescent="0.25">
      <c r="A13" s="21">
        <v>109</v>
      </c>
      <c r="B13" s="4" t="s">
        <v>46</v>
      </c>
      <c r="C13" s="22">
        <v>7.5999999999999998E-2</v>
      </c>
      <c r="D13" t="str">
        <f t="shared" si="1"/>
        <v>Havi</v>
      </c>
      <c r="E13">
        <v>6</v>
      </c>
      <c r="F13" t="str">
        <f t="shared" si="2"/>
        <v>Hús és felvágott</v>
      </c>
      <c r="I13">
        <v>22</v>
      </c>
      <c r="J13" t="s">
        <v>134</v>
      </c>
      <c r="K13">
        <f t="shared" si="0"/>
        <v>6.6740000000000004</v>
      </c>
      <c r="L13" t="s">
        <v>179</v>
      </c>
      <c r="M13">
        <v>12</v>
      </c>
    </row>
    <row r="14" spans="1:13" x14ac:dyDescent="0.25">
      <c r="A14" s="21">
        <v>110</v>
      </c>
      <c r="B14" s="4" t="s">
        <v>47</v>
      </c>
      <c r="C14" s="22">
        <v>0.48899999999999999</v>
      </c>
      <c r="D14" t="str">
        <f t="shared" si="1"/>
        <v>Havi</v>
      </c>
      <c r="E14">
        <v>7</v>
      </c>
      <c r="F14" t="str">
        <f t="shared" si="2"/>
        <v>Tojás, tej és tejtermékek</v>
      </c>
      <c r="I14">
        <v>23</v>
      </c>
      <c r="J14" t="s">
        <v>142</v>
      </c>
      <c r="K14">
        <f t="shared" si="0"/>
        <v>1.3979999999999999</v>
      </c>
      <c r="L14" t="s">
        <v>179</v>
      </c>
      <c r="M14">
        <v>13</v>
      </c>
    </row>
    <row r="15" spans="1:13" x14ac:dyDescent="0.25">
      <c r="A15" s="21">
        <v>111</v>
      </c>
      <c r="B15" s="4" t="s">
        <v>48</v>
      </c>
      <c r="C15" s="22">
        <v>1.1779999999999999</v>
      </c>
      <c r="D15" t="str">
        <f t="shared" si="1"/>
        <v>Havi</v>
      </c>
      <c r="E15">
        <v>7</v>
      </c>
      <c r="F15" t="str">
        <f t="shared" si="2"/>
        <v>Tojás, tej és tejtermékek</v>
      </c>
      <c r="I15">
        <v>27</v>
      </c>
      <c r="J15" t="s">
        <v>196</v>
      </c>
      <c r="K15">
        <f t="shared" si="0"/>
        <v>0.8</v>
      </c>
      <c r="L15" t="s">
        <v>179</v>
      </c>
      <c r="M15">
        <v>14</v>
      </c>
    </row>
    <row r="16" spans="1:13" x14ac:dyDescent="0.25">
      <c r="A16" s="21">
        <v>112</v>
      </c>
      <c r="B16" s="4" t="s">
        <v>49</v>
      </c>
      <c r="C16" s="22">
        <v>0.61599999999999999</v>
      </c>
      <c r="D16" t="str">
        <f t="shared" si="1"/>
        <v>Havi</v>
      </c>
      <c r="E16">
        <v>7</v>
      </c>
      <c r="F16" t="str">
        <f t="shared" si="2"/>
        <v>Tojás, tej és tejtermékek</v>
      </c>
      <c r="I16">
        <v>24</v>
      </c>
      <c r="J16" t="s">
        <v>192</v>
      </c>
      <c r="K16">
        <f t="shared" si="0"/>
        <v>4.2060000000000004</v>
      </c>
      <c r="L16" t="s">
        <v>179</v>
      </c>
      <c r="M16">
        <v>15</v>
      </c>
    </row>
    <row r="17" spans="1:13" x14ac:dyDescent="0.25">
      <c r="A17" s="21">
        <v>113</v>
      </c>
      <c r="B17" s="4" t="s">
        <v>50</v>
      </c>
      <c r="C17" s="22">
        <v>1.5529999999999999</v>
      </c>
      <c r="D17" t="str">
        <f t="shared" si="1"/>
        <v>Havi</v>
      </c>
      <c r="E17">
        <v>7</v>
      </c>
      <c r="F17" t="str">
        <f t="shared" si="2"/>
        <v>Tojás, tej és tejtermékek</v>
      </c>
      <c r="I17">
        <v>25</v>
      </c>
      <c r="J17" t="s">
        <v>188</v>
      </c>
      <c r="K17">
        <f t="shared" si="0"/>
        <v>1.151</v>
      </c>
      <c r="L17" t="s">
        <v>179</v>
      </c>
      <c r="M17">
        <v>16</v>
      </c>
    </row>
    <row r="18" spans="1:13" x14ac:dyDescent="0.25">
      <c r="A18" s="21">
        <v>120</v>
      </c>
      <c r="B18" s="4" t="s">
        <v>51</v>
      </c>
      <c r="C18" s="22">
        <v>0.14499999999999999</v>
      </c>
      <c r="D18" t="str">
        <f t="shared" si="1"/>
        <v>Havi</v>
      </c>
      <c r="E18">
        <v>7</v>
      </c>
      <c r="F18" t="str">
        <f t="shared" si="2"/>
        <v>Tojás, tej és tejtermékek</v>
      </c>
      <c r="I18">
        <v>4</v>
      </c>
      <c r="J18" t="s">
        <v>172</v>
      </c>
      <c r="K18">
        <f t="shared" si="0"/>
        <v>4.29</v>
      </c>
      <c r="L18" t="s">
        <v>179</v>
      </c>
      <c r="M18">
        <v>17</v>
      </c>
    </row>
    <row r="19" spans="1:13" x14ac:dyDescent="0.25">
      <c r="A19" s="21">
        <v>121</v>
      </c>
      <c r="B19" s="4" t="s">
        <v>52</v>
      </c>
      <c r="C19" s="22">
        <v>4.5999999999999999E-2</v>
      </c>
      <c r="D19" t="str">
        <f t="shared" si="1"/>
        <v>Havi</v>
      </c>
      <c r="E19">
        <v>6</v>
      </c>
      <c r="F19" t="str">
        <f t="shared" si="2"/>
        <v>Hús és felvágott</v>
      </c>
      <c r="I19">
        <v>1</v>
      </c>
      <c r="J19" t="s">
        <v>190</v>
      </c>
      <c r="K19">
        <f t="shared" si="0"/>
        <v>6.3369999999999997</v>
      </c>
      <c r="L19" t="s">
        <v>179</v>
      </c>
      <c r="M19">
        <v>18</v>
      </c>
    </row>
    <row r="20" spans="1:13" x14ac:dyDescent="0.25">
      <c r="A20" s="21">
        <v>122</v>
      </c>
      <c r="B20" s="4" t="s">
        <v>53</v>
      </c>
      <c r="C20" s="22">
        <v>0.04</v>
      </c>
      <c r="D20" t="str">
        <f t="shared" si="1"/>
        <v>Havi</v>
      </c>
      <c r="E20">
        <v>6</v>
      </c>
      <c r="F20" t="str">
        <f t="shared" si="2"/>
        <v>Hús és felvágott</v>
      </c>
      <c r="I20">
        <v>11</v>
      </c>
      <c r="J20" t="s">
        <v>195</v>
      </c>
      <c r="K20">
        <f t="shared" si="0"/>
        <v>4.0889999999999995</v>
      </c>
      <c r="L20" t="s">
        <v>180</v>
      </c>
      <c r="M20">
        <v>19</v>
      </c>
    </row>
    <row r="21" spans="1:13" x14ac:dyDescent="0.25">
      <c r="A21" s="21">
        <v>123</v>
      </c>
      <c r="B21" s="4" t="s">
        <v>54</v>
      </c>
      <c r="C21" s="22">
        <v>0.34899999999999998</v>
      </c>
      <c r="D21" t="str">
        <f t="shared" si="1"/>
        <v>Havi</v>
      </c>
      <c r="E21">
        <v>3</v>
      </c>
      <c r="F21" t="str">
        <f t="shared" si="2"/>
        <v>Nem felsorolt élelmiszer</v>
      </c>
      <c r="I21">
        <v>18</v>
      </c>
      <c r="J21" t="s">
        <v>184</v>
      </c>
      <c r="K21">
        <f t="shared" si="0"/>
        <v>1.9179999999999999</v>
      </c>
      <c r="L21" t="s">
        <v>180</v>
      </c>
      <c r="M21">
        <v>20</v>
      </c>
    </row>
    <row r="22" spans="1:13" x14ac:dyDescent="0.25">
      <c r="A22" s="21">
        <v>124</v>
      </c>
      <c r="B22" s="4" t="s">
        <v>55</v>
      </c>
      <c r="C22" s="22">
        <v>0.21299999999999999</v>
      </c>
      <c r="D22" t="str">
        <f t="shared" si="1"/>
        <v>Havi</v>
      </c>
      <c r="E22">
        <v>3</v>
      </c>
      <c r="F22" t="str">
        <f t="shared" si="2"/>
        <v>Nem felsorolt élelmiszer</v>
      </c>
      <c r="I22">
        <v>26</v>
      </c>
      <c r="J22" t="s">
        <v>189</v>
      </c>
      <c r="K22">
        <f t="shared" si="0"/>
        <v>2.6560000000000001</v>
      </c>
      <c r="L22" t="s">
        <v>180</v>
      </c>
      <c r="M22">
        <v>21</v>
      </c>
    </row>
    <row r="23" spans="1:13" x14ac:dyDescent="0.25">
      <c r="A23" s="21">
        <v>130</v>
      </c>
      <c r="B23" s="4" t="s">
        <v>56</v>
      </c>
      <c r="C23" s="22">
        <v>0.23300000000000001</v>
      </c>
      <c r="D23" t="str">
        <f t="shared" si="1"/>
        <v>Havi</v>
      </c>
      <c r="E23">
        <v>8</v>
      </c>
      <c r="F23" t="str">
        <f t="shared" si="2"/>
        <v>Liszt, rizs, kenyér és tésztafélék</v>
      </c>
      <c r="I23">
        <v>2</v>
      </c>
      <c r="J23" t="s">
        <v>191</v>
      </c>
      <c r="K23">
        <f t="shared" si="0"/>
        <v>10.431999999999999</v>
      </c>
      <c r="L23" t="s">
        <v>180</v>
      </c>
      <c r="M23">
        <v>22</v>
      </c>
    </row>
    <row r="24" spans="1:13" x14ac:dyDescent="0.25">
      <c r="A24" s="21">
        <v>131</v>
      </c>
      <c r="B24" s="4" t="s">
        <v>57</v>
      </c>
      <c r="C24" s="22">
        <v>0.246</v>
      </c>
      <c r="D24" t="str">
        <f t="shared" si="1"/>
        <v>Havi</v>
      </c>
      <c r="E24">
        <v>8</v>
      </c>
      <c r="F24" t="str">
        <f t="shared" si="2"/>
        <v>Liszt, rizs, kenyér és tésztafélék</v>
      </c>
      <c r="I24">
        <v>12</v>
      </c>
      <c r="J24" t="s">
        <v>178</v>
      </c>
      <c r="K24">
        <f t="shared" si="0"/>
        <v>2.1920000000000002</v>
      </c>
      <c r="L24" t="s">
        <v>177</v>
      </c>
      <c r="M24">
        <v>23</v>
      </c>
    </row>
    <row r="25" spans="1:13" x14ac:dyDescent="0.25">
      <c r="A25" s="21">
        <v>132</v>
      </c>
      <c r="B25" s="4" t="s">
        <v>58</v>
      </c>
      <c r="C25" s="22">
        <v>1.0389999999999999</v>
      </c>
      <c r="D25" t="str">
        <f t="shared" si="1"/>
        <v>Havi</v>
      </c>
      <c r="E25">
        <v>8</v>
      </c>
      <c r="F25" t="str">
        <f t="shared" si="2"/>
        <v>Liszt, rizs, kenyér és tésztafélék</v>
      </c>
      <c r="I25">
        <v>13</v>
      </c>
      <c r="J25" t="s">
        <v>182</v>
      </c>
      <c r="K25">
        <f t="shared" si="0"/>
        <v>3.9060000000000001</v>
      </c>
      <c r="L25" t="s">
        <v>177</v>
      </c>
      <c r="M25">
        <v>24</v>
      </c>
    </row>
    <row r="26" spans="1:13" x14ac:dyDescent="0.25">
      <c r="A26" s="21">
        <v>133</v>
      </c>
      <c r="B26" s="4" t="s">
        <v>59</v>
      </c>
      <c r="C26" s="22">
        <v>0.73499999999999999</v>
      </c>
      <c r="D26" t="str">
        <f t="shared" si="1"/>
        <v>Havi</v>
      </c>
      <c r="E26">
        <v>8</v>
      </c>
      <c r="F26" t="str">
        <f t="shared" si="2"/>
        <v>Liszt, rizs, kenyér és tésztafélék</v>
      </c>
      <c r="I26">
        <v>14</v>
      </c>
      <c r="J26" t="s">
        <v>187</v>
      </c>
      <c r="K26">
        <f t="shared" si="0"/>
        <v>1.3879999999999999</v>
      </c>
      <c r="L26" t="s">
        <v>177</v>
      </c>
      <c r="M26">
        <v>25</v>
      </c>
    </row>
    <row r="27" spans="1:13" x14ac:dyDescent="0.25">
      <c r="A27" s="21">
        <v>134</v>
      </c>
      <c r="B27" s="4" t="s">
        <v>60</v>
      </c>
      <c r="C27" s="22">
        <v>0.318</v>
      </c>
      <c r="D27" t="str">
        <f t="shared" si="1"/>
        <v>Havi</v>
      </c>
      <c r="E27">
        <v>8</v>
      </c>
      <c r="F27" t="str">
        <f t="shared" si="2"/>
        <v>Liszt, rizs, kenyér és tésztafélék</v>
      </c>
      <c r="I27">
        <v>17</v>
      </c>
      <c r="J27" t="s">
        <v>183</v>
      </c>
      <c r="K27">
        <f t="shared" si="0"/>
        <v>1.1480000000000001</v>
      </c>
      <c r="L27" t="s">
        <v>177</v>
      </c>
      <c r="M27">
        <v>26</v>
      </c>
    </row>
    <row r="28" spans="1:13" x14ac:dyDescent="0.25">
      <c r="A28" s="21">
        <v>135</v>
      </c>
      <c r="B28" s="4" t="s">
        <v>61</v>
      </c>
      <c r="C28" s="22">
        <v>0.27900000000000003</v>
      </c>
      <c r="D28" t="str">
        <f t="shared" si="1"/>
        <v>Havi</v>
      </c>
      <c r="E28">
        <v>3</v>
      </c>
      <c r="F28" t="str">
        <f t="shared" si="2"/>
        <v>Nem felsorolt élelmiszer</v>
      </c>
      <c r="I28">
        <v>0</v>
      </c>
      <c r="J28" t="s">
        <v>171</v>
      </c>
      <c r="K28">
        <f t="shared" si="0"/>
        <v>0</v>
      </c>
    </row>
    <row r="29" spans="1:13" x14ac:dyDescent="0.25">
      <c r="A29" s="21">
        <v>136</v>
      </c>
      <c r="B29" s="4" t="s">
        <v>62</v>
      </c>
      <c r="C29" s="22">
        <v>0.63500000000000001</v>
      </c>
      <c r="D29" t="str">
        <f t="shared" si="1"/>
        <v>Havi</v>
      </c>
      <c r="E29">
        <v>3</v>
      </c>
      <c r="F29" t="str">
        <f t="shared" si="2"/>
        <v>Nem felsorolt élelmiszer</v>
      </c>
    </row>
    <row r="30" spans="1:13" x14ac:dyDescent="0.25">
      <c r="A30" s="21">
        <v>137</v>
      </c>
      <c r="B30" s="4" t="s">
        <v>63</v>
      </c>
      <c r="C30" s="22">
        <v>0.26500000000000001</v>
      </c>
      <c r="D30" t="str">
        <f t="shared" si="1"/>
        <v>Havi</v>
      </c>
      <c r="E30">
        <v>3</v>
      </c>
      <c r="F30" t="str">
        <f t="shared" si="2"/>
        <v>Nem felsorolt élelmiszer</v>
      </c>
    </row>
    <row r="31" spans="1:13" x14ac:dyDescent="0.25">
      <c r="A31" s="21">
        <v>138</v>
      </c>
      <c r="B31" s="4" t="s">
        <v>64</v>
      </c>
      <c r="C31" s="22">
        <v>0.65600000000000003</v>
      </c>
      <c r="D31" t="str">
        <f t="shared" si="1"/>
        <v>Havi</v>
      </c>
      <c r="E31">
        <v>8</v>
      </c>
      <c r="F31" t="str">
        <f t="shared" si="2"/>
        <v>Liszt, rizs, kenyér és tésztafélék</v>
      </c>
    </row>
    <row r="32" spans="1:13" x14ac:dyDescent="0.25">
      <c r="A32" s="21">
        <v>139</v>
      </c>
      <c r="B32" s="4" t="s">
        <v>65</v>
      </c>
      <c r="C32" s="22">
        <v>0.25600000000000001</v>
      </c>
      <c r="D32" t="str">
        <f t="shared" si="1"/>
        <v>Havi</v>
      </c>
      <c r="E32">
        <v>3</v>
      </c>
      <c r="F32" t="str">
        <f t="shared" si="2"/>
        <v>Nem felsorolt élelmiszer</v>
      </c>
    </row>
    <row r="33" spans="1:6" x14ac:dyDescent="0.25">
      <c r="A33" s="21">
        <v>140</v>
      </c>
      <c r="B33" s="4" t="s">
        <v>66</v>
      </c>
      <c r="C33" s="22">
        <v>0.35</v>
      </c>
      <c r="D33" t="str">
        <f t="shared" si="1"/>
        <v>Havi</v>
      </c>
      <c r="E33">
        <v>5</v>
      </c>
      <c r="F33" t="str">
        <f t="shared" si="2"/>
        <v>Zöldség, gyümölcs</v>
      </c>
    </row>
    <row r="34" spans="1:6" x14ac:dyDescent="0.25">
      <c r="A34" s="21">
        <v>141</v>
      </c>
      <c r="B34" s="4" t="s">
        <v>67</v>
      </c>
      <c r="C34" s="22">
        <v>1.1759999999999999</v>
      </c>
      <c r="D34" t="str">
        <f t="shared" si="1"/>
        <v>Havi</v>
      </c>
      <c r="E34">
        <v>5</v>
      </c>
      <c r="F34" t="str">
        <f t="shared" si="2"/>
        <v>Zöldség, gyümölcs</v>
      </c>
    </row>
    <row r="35" spans="1:6" x14ac:dyDescent="0.25">
      <c r="A35" s="21">
        <v>142</v>
      </c>
      <c r="B35" s="4" t="s">
        <v>68</v>
      </c>
      <c r="C35" s="22">
        <v>1.2709999999999999</v>
      </c>
      <c r="D35" t="str">
        <f t="shared" si="1"/>
        <v>Havi</v>
      </c>
      <c r="E35">
        <v>5</v>
      </c>
      <c r="F35" t="str">
        <f t="shared" si="2"/>
        <v>Zöldség, gyümölcs</v>
      </c>
    </row>
    <row r="36" spans="1:6" x14ac:dyDescent="0.25">
      <c r="A36" s="21">
        <v>143</v>
      </c>
      <c r="B36" s="4" t="s">
        <v>69</v>
      </c>
      <c r="C36" s="22">
        <v>0.65700000000000003</v>
      </c>
      <c r="D36" t="str">
        <f t="shared" ref="D36:D67" si="3">INDEX($L:$L,MATCH(E36,$I:$I,0))</f>
        <v>Havi</v>
      </c>
      <c r="E36">
        <v>3</v>
      </c>
      <c r="F36" t="str">
        <f t="shared" ref="F36:F67" si="4">IFERROR(INDEX($J:$J,MATCH(E36,$I:$I,0)),"Nem besorolt")</f>
        <v>Nem felsorolt élelmiszer</v>
      </c>
    </row>
    <row r="37" spans="1:6" x14ac:dyDescent="0.25">
      <c r="A37" s="21">
        <v>144</v>
      </c>
      <c r="B37" s="4" t="s">
        <v>70</v>
      </c>
      <c r="C37" s="22">
        <v>0.32300000000000001</v>
      </c>
      <c r="D37" t="str">
        <f t="shared" si="3"/>
        <v>Havi</v>
      </c>
      <c r="E37">
        <v>5</v>
      </c>
      <c r="F37" t="str">
        <f t="shared" si="4"/>
        <v>Zöldség, gyümölcs</v>
      </c>
    </row>
    <row r="38" spans="1:6" x14ac:dyDescent="0.25">
      <c r="A38" s="21">
        <v>145</v>
      </c>
      <c r="B38" s="4" t="s">
        <v>71</v>
      </c>
      <c r="C38" s="22">
        <v>7.9000000000000001E-2</v>
      </c>
      <c r="D38" t="str">
        <f t="shared" si="3"/>
        <v>Havi</v>
      </c>
      <c r="E38">
        <v>5</v>
      </c>
      <c r="F38" t="str">
        <f t="shared" si="4"/>
        <v>Zöldség, gyümölcs</v>
      </c>
    </row>
    <row r="39" spans="1:6" x14ac:dyDescent="0.25">
      <c r="A39" s="21">
        <v>146</v>
      </c>
      <c r="B39" s="4" t="s">
        <v>72</v>
      </c>
      <c r="C39" s="22">
        <v>5.2999999999999999E-2</v>
      </c>
      <c r="D39" t="str">
        <f t="shared" si="3"/>
        <v>Havi</v>
      </c>
      <c r="E39">
        <v>5</v>
      </c>
      <c r="F39" t="str">
        <f t="shared" si="4"/>
        <v>Zöldség, gyümölcs</v>
      </c>
    </row>
    <row r="40" spans="1:6" x14ac:dyDescent="0.25">
      <c r="A40" s="21">
        <v>147</v>
      </c>
      <c r="B40" s="4" t="s">
        <v>73</v>
      </c>
      <c r="C40" s="22">
        <v>0.216</v>
      </c>
      <c r="D40" t="str">
        <f t="shared" si="3"/>
        <v>Havi</v>
      </c>
      <c r="E40">
        <v>5</v>
      </c>
      <c r="F40" t="str">
        <f t="shared" si="4"/>
        <v>Zöldség, gyümölcs</v>
      </c>
    </row>
    <row r="41" spans="1:6" x14ac:dyDescent="0.25">
      <c r="A41" s="21">
        <v>150</v>
      </c>
      <c r="B41" s="4" t="s">
        <v>74</v>
      </c>
      <c r="C41" s="22">
        <v>0.16400000000000001</v>
      </c>
      <c r="D41" t="str">
        <f t="shared" si="3"/>
        <v>Havi</v>
      </c>
      <c r="E41">
        <v>3</v>
      </c>
      <c r="F41" t="str">
        <f t="shared" si="4"/>
        <v>Nem felsorolt élelmiszer</v>
      </c>
    </row>
    <row r="42" spans="1:6" x14ac:dyDescent="0.25">
      <c r="A42" s="24">
        <v>151</v>
      </c>
      <c r="B42" s="25" t="s">
        <v>75</v>
      </c>
      <c r="C42" s="22">
        <v>0.247</v>
      </c>
      <c r="D42" t="str">
        <f t="shared" si="3"/>
        <v>Havi</v>
      </c>
      <c r="E42">
        <v>3</v>
      </c>
      <c r="F42" t="str">
        <f t="shared" si="4"/>
        <v>Nem felsorolt élelmiszer</v>
      </c>
    </row>
    <row r="43" spans="1:6" x14ac:dyDescent="0.25">
      <c r="A43" s="21">
        <v>152</v>
      </c>
      <c r="B43" s="4" t="s">
        <v>76</v>
      </c>
      <c r="C43" s="22">
        <v>0.48799999999999999</v>
      </c>
      <c r="D43" t="str">
        <f t="shared" si="3"/>
        <v>Havi</v>
      </c>
      <c r="E43">
        <v>3</v>
      </c>
      <c r="F43" t="str">
        <f t="shared" si="4"/>
        <v>Nem felsorolt élelmiszer</v>
      </c>
    </row>
    <row r="44" spans="1:6" x14ac:dyDescent="0.25">
      <c r="A44" s="21">
        <v>160</v>
      </c>
      <c r="B44" s="6" t="s">
        <v>77</v>
      </c>
      <c r="C44" s="22">
        <v>1.5720000000000001</v>
      </c>
      <c r="D44" t="str">
        <f t="shared" si="3"/>
        <v>Havi</v>
      </c>
      <c r="E44">
        <v>4</v>
      </c>
      <c r="F44" t="str">
        <f t="shared" si="4"/>
        <v>Házon kívüli étkezés (pl.: vendéglátóhely, munkahely, iskola, stb.)</v>
      </c>
    </row>
    <row r="45" spans="1:6" x14ac:dyDescent="0.25">
      <c r="A45" s="21">
        <v>161</v>
      </c>
      <c r="B45" s="6" t="s">
        <v>78</v>
      </c>
      <c r="C45" s="22">
        <v>1.101</v>
      </c>
      <c r="D45" t="str">
        <f t="shared" si="3"/>
        <v>Havi</v>
      </c>
      <c r="E45">
        <v>4</v>
      </c>
      <c r="F45" t="str">
        <f t="shared" si="4"/>
        <v>Házon kívüli étkezés (pl.: vendéglátóhely, munkahely, iskola, stb.)</v>
      </c>
    </row>
    <row r="46" spans="1:6" x14ac:dyDescent="0.25">
      <c r="A46" s="21">
        <v>162</v>
      </c>
      <c r="B46" s="4" t="s">
        <v>79</v>
      </c>
      <c r="C46" s="22">
        <v>0.20799999999999999</v>
      </c>
      <c r="D46" t="str">
        <f t="shared" si="3"/>
        <v>Havi</v>
      </c>
      <c r="E46">
        <v>4</v>
      </c>
      <c r="F46" t="str">
        <f t="shared" si="4"/>
        <v>Házon kívüli étkezés (pl.: vendéglátóhely, munkahely, iskola, stb.)</v>
      </c>
    </row>
    <row r="47" spans="1:6" x14ac:dyDescent="0.25">
      <c r="A47" s="21">
        <v>163</v>
      </c>
      <c r="B47" s="4" t="s">
        <v>80</v>
      </c>
      <c r="C47" s="22">
        <v>0.1</v>
      </c>
      <c r="D47" t="str">
        <f t="shared" si="3"/>
        <v>Havi</v>
      </c>
      <c r="E47">
        <v>4</v>
      </c>
      <c r="F47" t="str">
        <f t="shared" si="4"/>
        <v>Házon kívüli étkezés (pl.: vendéglátóhely, munkahely, iskola, stb.)</v>
      </c>
    </row>
    <row r="48" spans="1:6" x14ac:dyDescent="0.25">
      <c r="A48" s="21">
        <v>164</v>
      </c>
      <c r="B48" s="4" t="s">
        <v>81</v>
      </c>
      <c r="C48" s="22">
        <v>1.012</v>
      </c>
      <c r="D48" t="str">
        <f t="shared" si="3"/>
        <v>Havi</v>
      </c>
      <c r="E48">
        <v>4</v>
      </c>
      <c r="F48" t="str">
        <f t="shared" si="4"/>
        <v>Házon kívüli étkezés (pl.: vendéglátóhely, munkahely, iskola, stb.)</v>
      </c>
    </row>
    <row r="49" spans="1:6" x14ac:dyDescent="0.25">
      <c r="A49" s="21">
        <v>170</v>
      </c>
      <c r="B49" s="4" t="s">
        <v>82</v>
      </c>
      <c r="C49" s="22">
        <v>0.46200000000000002</v>
      </c>
      <c r="D49" t="str">
        <f t="shared" si="3"/>
        <v>Havi</v>
      </c>
      <c r="E49">
        <v>3</v>
      </c>
      <c r="F49" t="str">
        <f t="shared" si="4"/>
        <v>Nem felsorolt élelmiszer</v>
      </c>
    </row>
    <row r="50" spans="1:6" x14ac:dyDescent="0.25">
      <c r="A50" s="21">
        <v>171</v>
      </c>
      <c r="B50" s="4" t="s">
        <v>83</v>
      </c>
      <c r="C50" s="22">
        <v>0.29699999999999999</v>
      </c>
      <c r="D50" t="str">
        <f t="shared" si="3"/>
        <v>Havi</v>
      </c>
      <c r="E50">
        <v>4</v>
      </c>
      <c r="F50" t="str">
        <f t="shared" si="4"/>
        <v>Házon kívüli étkezés (pl.: vendéglátóhely, munkahely, iskola, stb.)</v>
      </c>
    </row>
    <row r="51" spans="1:6" x14ac:dyDescent="0.25">
      <c r="A51" s="21">
        <v>172</v>
      </c>
      <c r="B51" s="4" t="s">
        <v>84</v>
      </c>
      <c r="C51" s="22">
        <v>0.10299999999999999</v>
      </c>
      <c r="D51" t="str">
        <f t="shared" si="3"/>
        <v>Havi</v>
      </c>
      <c r="E51">
        <v>3</v>
      </c>
      <c r="F51" t="str">
        <f t="shared" si="4"/>
        <v>Nem felsorolt élelmiszer</v>
      </c>
    </row>
    <row r="52" spans="1:6" x14ac:dyDescent="0.25">
      <c r="A52" s="21">
        <v>173</v>
      </c>
      <c r="B52" s="4" t="s">
        <v>85</v>
      </c>
      <c r="C52" s="22">
        <v>2.1259999999999999</v>
      </c>
      <c r="D52" t="str">
        <f t="shared" si="3"/>
        <v>Havi</v>
      </c>
      <c r="E52">
        <v>3</v>
      </c>
      <c r="F52" t="str">
        <f t="shared" si="4"/>
        <v>Nem felsorolt élelmiszer</v>
      </c>
    </row>
    <row r="53" spans="1:6" x14ac:dyDescent="0.25">
      <c r="A53" s="21">
        <v>180</v>
      </c>
      <c r="B53" s="4" t="s">
        <v>86</v>
      </c>
      <c r="C53" s="22">
        <v>1.1399999999999999</v>
      </c>
      <c r="D53" t="str">
        <f t="shared" si="3"/>
        <v>Havi</v>
      </c>
      <c r="E53">
        <v>9</v>
      </c>
      <c r="F53" t="str">
        <f t="shared" si="4"/>
        <v>Alkohol</v>
      </c>
    </row>
    <row r="54" spans="1:6" x14ac:dyDescent="0.25">
      <c r="A54" s="21">
        <v>181</v>
      </c>
      <c r="B54" s="4" t="s">
        <v>21</v>
      </c>
      <c r="C54" s="22">
        <v>2.556</v>
      </c>
      <c r="D54" t="str">
        <f t="shared" si="3"/>
        <v>Havi</v>
      </c>
      <c r="E54">
        <v>9</v>
      </c>
      <c r="F54" t="str">
        <f t="shared" si="4"/>
        <v>Alkohol</v>
      </c>
    </row>
    <row r="55" spans="1:6" x14ac:dyDescent="0.25">
      <c r="A55" s="21">
        <v>182</v>
      </c>
      <c r="B55" s="4" t="s">
        <v>87</v>
      </c>
      <c r="C55" s="22">
        <v>1.367</v>
      </c>
      <c r="D55" t="str">
        <f t="shared" si="3"/>
        <v>Havi</v>
      </c>
      <c r="E55">
        <v>9</v>
      </c>
      <c r="F55" t="str">
        <f t="shared" si="4"/>
        <v>Alkohol</v>
      </c>
    </row>
    <row r="56" spans="1:6" x14ac:dyDescent="0.25">
      <c r="A56" s="21">
        <v>190</v>
      </c>
      <c r="B56" s="4" t="s">
        <v>88</v>
      </c>
      <c r="C56" s="22">
        <v>5.2089999999999996</v>
      </c>
      <c r="D56" t="str">
        <f t="shared" si="3"/>
        <v>Havi</v>
      </c>
      <c r="E56">
        <v>10</v>
      </c>
      <c r="F56" t="str">
        <f t="shared" si="4"/>
        <v>Dohánytermékek</v>
      </c>
    </row>
    <row r="57" spans="1:6" x14ac:dyDescent="0.25">
      <c r="A57" s="21">
        <v>300</v>
      </c>
      <c r="B57" s="4" t="s">
        <v>89</v>
      </c>
      <c r="C57" s="22">
        <v>6.0000000000000001E-3</v>
      </c>
      <c r="D57" t="str">
        <f t="shared" si="3"/>
        <v>Éves</v>
      </c>
      <c r="E57">
        <v>11</v>
      </c>
      <c r="F57" t="str">
        <f t="shared" si="4"/>
        <v>Ruházat, divatcikek és kiegészítők</v>
      </c>
    </row>
    <row r="58" spans="1:6" x14ac:dyDescent="0.25">
      <c r="A58" s="21">
        <v>310</v>
      </c>
      <c r="B58" s="4" t="s">
        <v>90</v>
      </c>
      <c r="C58" s="22">
        <v>0.72099999999999997</v>
      </c>
      <c r="D58" t="str">
        <f t="shared" si="3"/>
        <v>Éves</v>
      </c>
      <c r="E58">
        <v>11</v>
      </c>
      <c r="F58" t="str">
        <f t="shared" si="4"/>
        <v>Ruházat, divatcikek és kiegészítők</v>
      </c>
    </row>
    <row r="59" spans="1:6" x14ac:dyDescent="0.25">
      <c r="A59" s="21">
        <v>315</v>
      </c>
      <c r="B59" s="4" t="s">
        <v>91</v>
      </c>
      <c r="C59" s="22">
        <v>0.39</v>
      </c>
      <c r="D59" t="str">
        <f t="shared" si="3"/>
        <v>Éves</v>
      </c>
      <c r="E59">
        <v>11</v>
      </c>
      <c r="F59" t="str">
        <f t="shared" si="4"/>
        <v>Ruházat, divatcikek és kiegészítők</v>
      </c>
    </row>
    <row r="60" spans="1:6" x14ac:dyDescent="0.25">
      <c r="A60" s="21">
        <v>316</v>
      </c>
      <c r="B60" s="4" t="s">
        <v>92</v>
      </c>
      <c r="C60" s="22">
        <v>0.125</v>
      </c>
      <c r="D60" t="str">
        <f t="shared" si="3"/>
        <v>Éves</v>
      </c>
      <c r="E60">
        <v>11</v>
      </c>
      <c r="F60" t="str">
        <f t="shared" si="4"/>
        <v>Ruházat, divatcikek és kiegészítők</v>
      </c>
    </row>
    <row r="61" spans="1:6" x14ac:dyDescent="0.25">
      <c r="A61" s="21">
        <v>320</v>
      </c>
      <c r="B61" s="4" t="s">
        <v>93</v>
      </c>
      <c r="C61" s="22">
        <v>0.90300000000000002</v>
      </c>
      <c r="D61" t="str">
        <f t="shared" si="3"/>
        <v>Éves</v>
      </c>
      <c r="E61">
        <v>11</v>
      </c>
      <c r="F61" t="str">
        <f t="shared" si="4"/>
        <v>Ruházat, divatcikek és kiegészítők</v>
      </c>
    </row>
    <row r="62" spans="1:6" x14ac:dyDescent="0.25">
      <c r="A62" s="21">
        <v>325</v>
      </c>
      <c r="B62" s="4" t="s">
        <v>94</v>
      </c>
      <c r="C62" s="22">
        <v>0.41</v>
      </c>
      <c r="D62" t="str">
        <f t="shared" si="3"/>
        <v>Éves</v>
      </c>
      <c r="E62">
        <v>11</v>
      </c>
      <c r="F62" t="str">
        <f t="shared" si="4"/>
        <v>Ruházat, divatcikek és kiegészítők</v>
      </c>
    </row>
    <row r="63" spans="1:6" x14ac:dyDescent="0.25">
      <c r="A63" s="21">
        <v>326</v>
      </c>
      <c r="B63" s="4" t="s">
        <v>95</v>
      </c>
      <c r="C63" s="22">
        <v>0.26300000000000001</v>
      </c>
      <c r="D63" t="str">
        <f t="shared" si="3"/>
        <v>Éves</v>
      </c>
      <c r="E63">
        <v>11</v>
      </c>
      <c r="F63" t="str">
        <f t="shared" si="4"/>
        <v>Ruházat, divatcikek és kiegészítők</v>
      </c>
    </row>
    <row r="64" spans="1:6" x14ac:dyDescent="0.25">
      <c r="A64" s="21">
        <v>330</v>
      </c>
      <c r="B64" s="4" t="s">
        <v>96</v>
      </c>
      <c r="C64" s="22">
        <v>0.26600000000000001</v>
      </c>
      <c r="D64" t="str">
        <f t="shared" si="3"/>
        <v>Éves</v>
      </c>
      <c r="E64">
        <v>11</v>
      </c>
      <c r="F64" t="str">
        <f t="shared" si="4"/>
        <v>Ruházat, divatcikek és kiegészítők</v>
      </c>
    </row>
    <row r="65" spans="1:6" x14ac:dyDescent="0.25">
      <c r="A65" s="21">
        <v>335</v>
      </c>
      <c r="B65" s="4" t="s">
        <v>97</v>
      </c>
      <c r="C65" s="22">
        <v>0.122</v>
      </c>
      <c r="D65" t="str">
        <f t="shared" si="3"/>
        <v>Éves</v>
      </c>
      <c r="E65">
        <v>11</v>
      </c>
      <c r="F65" t="str">
        <f t="shared" si="4"/>
        <v>Ruházat, divatcikek és kiegészítők</v>
      </c>
    </row>
    <row r="66" spans="1:6" x14ac:dyDescent="0.25">
      <c r="A66" s="21">
        <v>336</v>
      </c>
      <c r="B66" s="4" t="s">
        <v>98</v>
      </c>
      <c r="C66" s="22">
        <v>5.1999999999999998E-2</v>
      </c>
      <c r="D66" t="str">
        <f t="shared" si="3"/>
        <v>Éves</v>
      </c>
      <c r="E66">
        <v>11</v>
      </c>
      <c r="F66" t="str">
        <f t="shared" si="4"/>
        <v>Ruházat, divatcikek és kiegészítők</v>
      </c>
    </row>
    <row r="67" spans="1:6" x14ac:dyDescent="0.25">
      <c r="A67" s="21">
        <v>338</v>
      </c>
      <c r="B67" s="4" t="s">
        <v>99</v>
      </c>
      <c r="C67" s="22">
        <v>0.158</v>
      </c>
      <c r="D67" t="str">
        <f t="shared" si="3"/>
        <v>Éves</v>
      </c>
      <c r="E67">
        <v>11</v>
      </c>
      <c r="F67" t="str">
        <f t="shared" si="4"/>
        <v>Ruházat, divatcikek és kiegészítők</v>
      </c>
    </row>
    <row r="68" spans="1:6" x14ac:dyDescent="0.25">
      <c r="A68" s="21">
        <v>340</v>
      </c>
      <c r="B68" s="4" t="s">
        <v>100</v>
      </c>
      <c r="C68" s="22">
        <v>0.19800000000000001</v>
      </c>
      <c r="D68" t="str">
        <f t="shared" ref="D68:D99" si="5">INDEX($L:$L,MATCH(E68,$I:$I,0))</f>
        <v>Éves</v>
      </c>
      <c r="E68">
        <v>11</v>
      </c>
      <c r="F68" t="str">
        <f t="shared" ref="F68:F99" si="6">IFERROR(INDEX($J:$J,MATCH(E68,$I:$I,0)),"Nem besorolt")</f>
        <v>Ruházat, divatcikek és kiegészítők</v>
      </c>
    </row>
    <row r="69" spans="1:6" x14ac:dyDescent="0.25">
      <c r="A69" s="21">
        <v>341</v>
      </c>
      <c r="B69" s="4" t="s">
        <v>101</v>
      </c>
      <c r="C69" s="22">
        <v>1.9E-2</v>
      </c>
      <c r="D69" t="str">
        <f t="shared" si="5"/>
        <v>Éves</v>
      </c>
      <c r="E69">
        <v>11</v>
      </c>
      <c r="F69" t="str">
        <f t="shared" si="6"/>
        <v>Ruházat, divatcikek és kiegészítők</v>
      </c>
    </row>
    <row r="70" spans="1:6" x14ac:dyDescent="0.25">
      <c r="A70" s="21">
        <v>342</v>
      </c>
      <c r="B70" s="4" t="s">
        <v>102</v>
      </c>
      <c r="C70" s="22">
        <v>0.16200000000000001</v>
      </c>
      <c r="D70" t="str">
        <f t="shared" si="5"/>
        <v>Éves</v>
      </c>
      <c r="E70">
        <v>11</v>
      </c>
      <c r="F70" t="str">
        <f t="shared" si="6"/>
        <v>Ruházat, divatcikek és kiegészítők</v>
      </c>
    </row>
    <row r="71" spans="1:6" x14ac:dyDescent="0.25">
      <c r="A71" s="21">
        <v>400</v>
      </c>
      <c r="B71" s="4" t="s">
        <v>103</v>
      </c>
      <c r="C71" s="22">
        <v>0.78400000000000003</v>
      </c>
      <c r="D71" t="str">
        <f t="shared" si="5"/>
        <v>Elmúlt 5 év</v>
      </c>
      <c r="E71">
        <v>12</v>
      </c>
      <c r="F71" t="str">
        <f t="shared" si="6"/>
        <v>Bútorok és háztartási gépek</v>
      </c>
    </row>
    <row r="72" spans="1:6" x14ac:dyDescent="0.25">
      <c r="A72" s="21">
        <v>401</v>
      </c>
      <c r="B72" s="4" t="s">
        <v>104</v>
      </c>
      <c r="C72" s="22">
        <v>0.39</v>
      </c>
      <c r="D72" t="str">
        <f t="shared" si="5"/>
        <v>Elmúlt 5 év</v>
      </c>
      <c r="E72">
        <v>12</v>
      </c>
      <c r="F72" t="str">
        <f t="shared" si="6"/>
        <v>Bútorok és háztartási gépek</v>
      </c>
    </row>
    <row r="73" spans="1:6" x14ac:dyDescent="0.25">
      <c r="A73" s="21">
        <v>402</v>
      </c>
      <c r="B73" s="4" t="s">
        <v>105</v>
      </c>
      <c r="C73" s="22">
        <v>0.22500000000000001</v>
      </c>
      <c r="D73" t="str">
        <f t="shared" si="5"/>
        <v>Elmúlt 5 év</v>
      </c>
      <c r="E73">
        <v>12</v>
      </c>
      <c r="F73" t="str">
        <f t="shared" si="6"/>
        <v>Bútorok és háztartási gépek</v>
      </c>
    </row>
    <row r="74" spans="1:6" x14ac:dyDescent="0.25">
      <c r="A74" s="21">
        <v>403</v>
      </c>
      <c r="B74" s="4" t="s">
        <v>106</v>
      </c>
      <c r="C74" s="22">
        <v>0.34</v>
      </c>
      <c r="D74" t="str">
        <f t="shared" si="5"/>
        <v>Elmúlt 5 év</v>
      </c>
      <c r="E74">
        <v>12</v>
      </c>
      <c r="F74" t="str">
        <f t="shared" si="6"/>
        <v>Bútorok és háztartási gépek</v>
      </c>
    </row>
    <row r="75" spans="1:6" x14ac:dyDescent="0.25">
      <c r="A75" s="21">
        <v>404</v>
      </c>
      <c r="B75" s="4" t="s">
        <v>107</v>
      </c>
      <c r="C75" s="22">
        <v>0.318</v>
      </c>
      <c r="D75" t="str">
        <f t="shared" si="5"/>
        <v>Elmúlt 5 év</v>
      </c>
      <c r="E75">
        <v>12</v>
      </c>
      <c r="F75" t="str">
        <f t="shared" si="6"/>
        <v>Bútorok és háztartási gépek</v>
      </c>
    </row>
    <row r="76" spans="1:6" x14ac:dyDescent="0.25">
      <c r="A76" s="21">
        <v>405</v>
      </c>
      <c r="B76" s="4" t="s">
        <v>108</v>
      </c>
      <c r="C76" s="22">
        <v>0.13500000000000001</v>
      </c>
      <c r="D76" t="str">
        <f t="shared" si="5"/>
        <v>Elmúlt 5 év</v>
      </c>
      <c r="E76">
        <v>12</v>
      </c>
      <c r="F76" t="str">
        <f t="shared" si="6"/>
        <v>Bútorok és háztartási gépek</v>
      </c>
    </row>
    <row r="77" spans="1:6" x14ac:dyDescent="0.25">
      <c r="A77" s="21">
        <v>410</v>
      </c>
      <c r="B77" s="4" t="s">
        <v>109</v>
      </c>
      <c r="C77" s="22">
        <v>1.7909999999999999</v>
      </c>
      <c r="D77" t="str">
        <f t="shared" si="5"/>
        <v>Elmúlt 5 év</v>
      </c>
      <c r="E77">
        <v>13</v>
      </c>
      <c r="F77" t="str">
        <f t="shared" si="6"/>
        <v>Személygépkocsi, motorkerékpár</v>
      </c>
    </row>
    <row r="78" spans="1:6" x14ac:dyDescent="0.25">
      <c r="A78" s="21">
        <v>411</v>
      </c>
      <c r="B78" s="4" t="s">
        <v>110</v>
      </c>
      <c r="C78" s="22">
        <v>1.9410000000000001</v>
      </c>
      <c r="D78" t="str">
        <f t="shared" si="5"/>
        <v>Elmúlt 5 év</v>
      </c>
      <c r="E78">
        <v>13</v>
      </c>
      <c r="F78" t="str">
        <f t="shared" si="6"/>
        <v>Személygépkocsi, motorkerékpár</v>
      </c>
    </row>
    <row r="79" spans="1:6" x14ac:dyDescent="0.25">
      <c r="A79" s="21">
        <v>412</v>
      </c>
      <c r="B79" s="4" t="s">
        <v>22</v>
      </c>
      <c r="C79" s="22">
        <v>0.17399999999999999</v>
      </c>
      <c r="D79" t="str">
        <f t="shared" si="5"/>
        <v>Elmúlt 5 év</v>
      </c>
      <c r="E79">
        <v>13</v>
      </c>
      <c r="F79" t="str">
        <f t="shared" si="6"/>
        <v>Személygépkocsi, motorkerékpár</v>
      </c>
    </row>
    <row r="80" spans="1:6" x14ac:dyDescent="0.25">
      <c r="A80" s="21">
        <v>413</v>
      </c>
      <c r="B80" s="4" t="s">
        <v>23</v>
      </c>
      <c r="C80" s="22">
        <v>2.5999999999999999E-2</v>
      </c>
      <c r="D80" t="str">
        <f t="shared" si="5"/>
        <v>Éves</v>
      </c>
      <c r="E80">
        <v>2</v>
      </c>
      <c r="F80" t="str">
        <f t="shared" si="6"/>
        <v>Egyéb havinál ritkábban jelentkező kiadás (egy év alatt)</v>
      </c>
    </row>
    <row r="81" spans="1:6" x14ac:dyDescent="0.25">
      <c r="A81" s="21">
        <v>420</v>
      </c>
      <c r="B81" s="4" t="s">
        <v>111</v>
      </c>
      <c r="C81" s="22">
        <v>1.4999999999999999E-2</v>
      </c>
      <c r="D81" t="str">
        <f t="shared" si="5"/>
        <v>Elmúlt 5 év</v>
      </c>
      <c r="E81">
        <v>14</v>
      </c>
      <c r="F81" t="str">
        <f t="shared" si="6"/>
        <v>Elektronikai eszközök (pl.: televízió, számítógép, mobiltelefon stb.)</v>
      </c>
    </row>
    <row r="82" spans="1:6" x14ac:dyDescent="0.25">
      <c r="A82" s="21">
        <v>421</v>
      </c>
      <c r="B82" s="4" t="s">
        <v>112</v>
      </c>
      <c r="C82" s="22">
        <v>0.58499999999999996</v>
      </c>
      <c r="D82" t="str">
        <f t="shared" si="5"/>
        <v>Elmúlt 5 év</v>
      </c>
      <c r="E82">
        <v>14</v>
      </c>
      <c r="F82" t="str">
        <f t="shared" si="6"/>
        <v>Elektronikai eszközök (pl.: televízió, számítógép, mobiltelefon stb.)</v>
      </c>
    </row>
    <row r="83" spans="1:6" x14ac:dyDescent="0.25">
      <c r="A83" s="21">
        <v>422</v>
      </c>
      <c r="B83" s="4" t="s">
        <v>113</v>
      </c>
      <c r="C83" s="22">
        <v>0.16300000000000001</v>
      </c>
      <c r="D83" t="str">
        <f t="shared" si="5"/>
        <v>Elmúlt 5 év</v>
      </c>
      <c r="E83">
        <v>14</v>
      </c>
      <c r="F83" t="str">
        <f t="shared" si="6"/>
        <v>Elektronikai eszközök (pl.: televízió, számítógép, mobiltelefon stb.)</v>
      </c>
    </row>
    <row r="84" spans="1:6" x14ac:dyDescent="0.25">
      <c r="A84" s="21">
        <v>424</v>
      </c>
      <c r="B84" s="6" t="s">
        <v>114</v>
      </c>
      <c r="C84" s="22">
        <v>0.60599999999999998</v>
      </c>
      <c r="D84" t="str">
        <f t="shared" si="5"/>
        <v>Elmúlt 5 év</v>
      </c>
      <c r="E84">
        <v>14</v>
      </c>
      <c r="F84" t="str">
        <f t="shared" si="6"/>
        <v>Elektronikai eszközök (pl.: televízió, számítógép, mobiltelefon stb.)</v>
      </c>
    </row>
    <row r="85" spans="1:6" x14ac:dyDescent="0.25">
      <c r="A85" s="21">
        <v>431</v>
      </c>
      <c r="B85" s="4" t="s">
        <v>115</v>
      </c>
      <c r="C85" s="22">
        <v>0.21</v>
      </c>
      <c r="D85" t="str">
        <f t="shared" si="5"/>
        <v>Éves</v>
      </c>
      <c r="E85">
        <v>11</v>
      </c>
      <c r="F85" t="str">
        <f t="shared" si="6"/>
        <v>Ruházat, divatcikek és kiegészítők</v>
      </c>
    </row>
    <row r="86" spans="1:6" x14ac:dyDescent="0.25">
      <c r="A86" s="21">
        <v>500</v>
      </c>
      <c r="B86" s="4" t="s">
        <v>116</v>
      </c>
      <c r="C86" s="22">
        <v>0.04</v>
      </c>
      <c r="D86" t="str">
        <f t="shared" si="5"/>
        <v>Éves</v>
      </c>
      <c r="E86">
        <v>2</v>
      </c>
      <c r="F86" t="str">
        <f t="shared" si="6"/>
        <v>Egyéb havinál ritkábban jelentkező kiadás (egy év alatt)</v>
      </c>
    </row>
    <row r="87" spans="1:6" x14ac:dyDescent="0.25">
      <c r="A87" s="21">
        <v>501</v>
      </c>
      <c r="B87" s="4" t="s">
        <v>117</v>
      </c>
      <c r="C87" s="22">
        <v>2.5999999999999999E-2</v>
      </c>
      <c r="D87" t="str">
        <f t="shared" si="5"/>
        <v>Éves</v>
      </c>
      <c r="E87">
        <v>2</v>
      </c>
      <c r="F87" t="str">
        <f t="shared" si="6"/>
        <v>Egyéb havinál ritkábban jelentkező kiadás (egy év alatt)</v>
      </c>
    </row>
    <row r="88" spans="1:6" x14ac:dyDescent="0.25">
      <c r="A88" s="21">
        <v>502</v>
      </c>
      <c r="B88" s="4" t="s">
        <v>118</v>
      </c>
      <c r="C88" s="22">
        <v>0.65200000000000002</v>
      </c>
      <c r="D88" t="str">
        <f t="shared" si="5"/>
        <v>Éves</v>
      </c>
      <c r="E88">
        <v>2</v>
      </c>
      <c r="F88" t="str">
        <f t="shared" si="6"/>
        <v>Egyéb havinál ritkábban jelentkező kiadás (egy év alatt)</v>
      </c>
    </row>
    <row r="89" spans="1:6" x14ac:dyDescent="0.25">
      <c r="A89" s="21">
        <v>504</v>
      </c>
      <c r="B89" s="4" t="s">
        <v>119</v>
      </c>
      <c r="C89" s="22">
        <v>0.72399999999999998</v>
      </c>
      <c r="D89" t="str">
        <f t="shared" si="5"/>
        <v>Havi</v>
      </c>
      <c r="E89">
        <v>16</v>
      </c>
      <c r="F89" t="str">
        <f t="shared" si="6"/>
        <v>Rezsikiadások (víz, gáz, fűtés, közös költség, csatorna, szemétszállítás)</v>
      </c>
    </row>
    <row r="90" spans="1:6" x14ac:dyDescent="0.25">
      <c r="A90" s="21">
        <v>505</v>
      </c>
      <c r="B90" s="4" t="s">
        <v>120</v>
      </c>
      <c r="C90" s="22">
        <v>2.202</v>
      </c>
      <c r="D90" t="str">
        <f t="shared" si="5"/>
        <v>Havi</v>
      </c>
      <c r="E90">
        <v>16</v>
      </c>
      <c r="F90" t="str">
        <f t="shared" si="6"/>
        <v>Rezsikiadások (víz, gáz, fűtés, közös költség, csatorna, szemétszállítás)</v>
      </c>
    </row>
    <row r="91" spans="1:6" x14ac:dyDescent="0.25">
      <c r="A91" s="21">
        <v>506</v>
      </c>
      <c r="B91" s="4" t="s">
        <v>121</v>
      </c>
      <c r="C91" s="22">
        <v>2.6869999999999998</v>
      </c>
      <c r="D91" t="str">
        <f t="shared" si="5"/>
        <v>Havi</v>
      </c>
      <c r="E91">
        <v>16</v>
      </c>
      <c r="F91" t="str">
        <f t="shared" si="6"/>
        <v>Rezsikiadások (víz, gáz, fűtés, közös költség, csatorna, szemétszállítás)</v>
      </c>
    </row>
    <row r="92" spans="1:6" x14ac:dyDescent="0.25">
      <c r="A92" s="21">
        <v>507</v>
      </c>
      <c r="B92" s="4" t="s">
        <v>122</v>
      </c>
      <c r="C92" s="22">
        <v>0.20699999999999999</v>
      </c>
      <c r="D92" t="str">
        <f t="shared" si="5"/>
        <v>Havi</v>
      </c>
      <c r="E92">
        <v>1</v>
      </c>
      <c r="F92" t="str">
        <f t="shared" si="6"/>
        <v>Egyéb havi rendszerességű kiadás</v>
      </c>
    </row>
    <row r="93" spans="1:6" x14ac:dyDescent="0.25">
      <c r="A93" s="21">
        <v>510</v>
      </c>
      <c r="B93" s="6" t="s">
        <v>123</v>
      </c>
      <c r="C93" s="22">
        <v>0.64400000000000002</v>
      </c>
      <c r="D93" t="str">
        <f t="shared" si="5"/>
        <v>Elmúlt 5 év</v>
      </c>
      <c r="E93">
        <v>17</v>
      </c>
      <c r="F93" t="str">
        <f t="shared" si="6"/>
        <v>Lakásjavítás, karbantartás</v>
      </c>
    </row>
    <row r="94" spans="1:6" x14ac:dyDescent="0.25">
      <c r="A94" s="21">
        <v>520</v>
      </c>
      <c r="B94" s="4" t="s">
        <v>124</v>
      </c>
      <c r="C94" s="22">
        <v>0.223</v>
      </c>
      <c r="D94" t="str">
        <f t="shared" si="5"/>
        <v>Éves</v>
      </c>
      <c r="E94">
        <v>18</v>
      </c>
      <c r="F94" t="str">
        <f t="shared" si="6"/>
        <v>Lakberendezés és felszerelés (pl.: szőnyeg, függöny, edény)</v>
      </c>
    </row>
    <row r="95" spans="1:6" x14ac:dyDescent="0.25">
      <c r="A95" s="21">
        <v>521</v>
      </c>
      <c r="B95" s="4" t="s">
        <v>125</v>
      </c>
      <c r="C95" s="22">
        <v>0.46100000000000002</v>
      </c>
      <c r="D95" t="str">
        <f t="shared" si="5"/>
        <v>Éves</v>
      </c>
      <c r="E95">
        <v>18</v>
      </c>
      <c r="F95" t="str">
        <f t="shared" si="6"/>
        <v>Lakberendezés és felszerelés (pl.: szőnyeg, függöny, edény)</v>
      </c>
    </row>
    <row r="96" spans="1:6" x14ac:dyDescent="0.25">
      <c r="A96" s="21">
        <v>522</v>
      </c>
      <c r="B96" s="4" t="s">
        <v>126</v>
      </c>
      <c r="C96" s="22">
        <v>0.71599999999999997</v>
      </c>
      <c r="D96" t="str">
        <f t="shared" si="5"/>
        <v>Éves</v>
      </c>
      <c r="E96">
        <v>18</v>
      </c>
      <c r="F96" t="str">
        <f t="shared" si="6"/>
        <v>Lakberendezés és felszerelés (pl.: szőnyeg, függöny, edény)</v>
      </c>
    </row>
    <row r="97" spans="1:6" x14ac:dyDescent="0.25">
      <c r="A97" s="21">
        <v>523</v>
      </c>
      <c r="B97" s="4" t="s">
        <v>127</v>
      </c>
      <c r="C97" s="22">
        <v>0.38300000000000001</v>
      </c>
      <c r="D97" t="str">
        <f t="shared" si="5"/>
        <v>Éves</v>
      </c>
      <c r="E97">
        <v>18</v>
      </c>
      <c r="F97" t="str">
        <f t="shared" si="6"/>
        <v>Lakberendezés és felszerelés (pl.: szőnyeg, függöny, edény)</v>
      </c>
    </row>
    <row r="98" spans="1:6" x14ac:dyDescent="0.25">
      <c r="A98" s="21">
        <v>524</v>
      </c>
      <c r="B98" s="4" t="s">
        <v>128</v>
      </c>
      <c r="C98" s="22">
        <v>0.13500000000000001</v>
      </c>
      <c r="D98" t="str">
        <f t="shared" si="5"/>
        <v>Éves</v>
      </c>
      <c r="E98">
        <v>18</v>
      </c>
      <c r="F98" t="str">
        <f t="shared" si="6"/>
        <v>Lakberendezés és felszerelés (pl.: szőnyeg, függöny, edény)</v>
      </c>
    </row>
    <row r="99" spans="1:6" x14ac:dyDescent="0.25">
      <c r="A99" s="21">
        <v>525</v>
      </c>
      <c r="B99" s="4" t="s">
        <v>129</v>
      </c>
      <c r="C99" s="22">
        <v>0.28499999999999998</v>
      </c>
      <c r="D99" t="str">
        <f t="shared" si="5"/>
        <v>Havi</v>
      </c>
      <c r="E99">
        <v>19</v>
      </c>
      <c r="F99" t="str">
        <f t="shared" si="6"/>
        <v>Mosó- és tisztítószerek, valamint egyéb háztartási cikkek (pl.: WC-papír)</v>
      </c>
    </row>
    <row r="100" spans="1:6" x14ac:dyDescent="0.25">
      <c r="A100" s="21">
        <v>526</v>
      </c>
      <c r="B100" s="4" t="s">
        <v>130</v>
      </c>
      <c r="C100" s="22">
        <v>1.0089999999999999</v>
      </c>
      <c r="D100" t="str">
        <f t="shared" ref="D100:D131" si="7">INDEX($L:$L,MATCH(E100,$I:$I,0))</f>
        <v>Havi</v>
      </c>
      <c r="E100">
        <v>19</v>
      </c>
      <c r="F100" t="str">
        <f t="shared" ref="F100:F131" si="8">IFERROR(INDEX($J:$J,MATCH(E100,$I:$I,0)),"Nem besorolt")</f>
        <v>Mosó- és tisztítószerek, valamint egyéb háztartási cikkek (pl.: WC-papír)</v>
      </c>
    </row>
    <row r="101" spans="1:6" x14ac:dyDescent="0.25">
      <c r="A101" s="21">
        <v>530</v>
      </c>
      <c r="B101" s="4" t="s">
        <v>131</v>
      </c>
      <c r="C101" s="22">
        <v>1.387</v>
      </c>
      <c r="D101" t="str">
        <f t="shared" si="7"/>
        <v>Havi</v>
      </c>
      <c r="E101">
        <v>28</v>
      </c>
      <c r="F101" t="str">
        <f t="shared" si="8"/>
        <v>Szépségápolási cikkek és szolgáltatások (pl.: tisztálkodási- és illatszerek; fodrász, stb.)</v>
      </c>
    </row>
    <row r="102" spans="1:6" x14ac:dyDescent="0.25">
      <c r="A102" s="21">
        <v>531</v>
      </c>
      <c r="B102" s="4" t="s">
        <v>132</v>
      </c>
      <c r="C102" s="22">
        <v>2.72</v>
      </c>
      <c r="D102" t="str">
        <f t="shared" si="7"/>
        <v>Havi</v>
      </c>
      <c r="E102">
        <v>20</v>
      </c>
      <c r="F102" t="str">
        <f t="shared" si="8"/>
        <v>Gyógyszerek és gyógyászati segédeszközök</v>
      </c>
    </row>
    <row r="103" spans="1:6" x14ac:dyDescent="0.25">
      <c r="A103" s="21">
        <v>540</v>
      </c>
      <c r="B103" s="4" t="s">
        <v>133</v>
      </c>
      <c r="C103" s="22">
        <v>0.47399999999999998</v>
      </c>
      <c r="D103" t="str">
        <f t="shared" si="7"/>
        <v>Éves</v>
      </c>
      <c r="E103">
        <v>2</v>
      </c>
      <c r="F103" t="str">
        <f t="shared" si="8"/>
        <v>Egyéb havinál ritkábban jelentkező kiadás (egy év alatt)</v>
      </c>
    </row>
    <row r="104" spans="1:6" x14ac:dyDescent="0.25">
      <c r="A104" s="21">
        <v>541</v>
      </c>
      <c r="B104" s="4" t="s">
        <v>134</v>
      </c>
      <c r="C104" s="22">
        <v>6.6740000000000004</v>
      </c>
      <c r="D104" t="str">
        <f t="shared" si="7"/>
        <v>Havi</v>
      </c>
      <c r="E104">
        <v>22</v>
      </c>
      <c r="F104" t="str">
        <f t="shared" si="8"/>
        <v>Járműüzemanyag</v>
      </c>
    </row>
    <row r="105" spans="1:6" x14ac:dyDescent="0.25">
      <c r="A105" s="21">
        <v>550</v>
      </c>
      <c r="B105" s="4" t="s">
        <v>27</v>
      </c>
      <c r="C105" s="22">
        <v>0.36199999999999999</v>
      </c>
      <c r="D105" t="str">
        <f t="shared" si="7"/>
        <v>Havi</v>
      </c>
      <c r="E105">
        <v>1</v>
      </c>
      <c r="F105" t="str">
        <f t="shared" si="8"/>
        <v>Egyéb havi rendszerességű kiadás</v>
      </c>
    </row>
    <row r="106" spans="1:6" x14ac:dyDescent="0.25">
      <c r="A106" s="21">
        <v>551</v>
      </c>
      <c r="B106" s="4" t="s">
        <v>26</v>
      </c>
      <c r="C106" s="22">
        <v>0.17100000000000001</v>
      </c>
      <c r="D106" t="str">
        <f t="shared" si="7"/>
        <v>Havi</v>
      </c>
      <c r="E106">
        <v>1</v>
      </c>
      <c r="F106" t="str">
        <f t="shared" si="8"/>
        <v>Egyéb havi rendszerességű kiadás</v>
      </c>
    </row>
    <row r="107" spans="1:6" x14ac:dyDescent="0.25">
      <c r="A107" s="21">
        <v>552</v>
      </c>
      <c r="B107" s="4" t="s">
        <v>135</v>
      </c>
      <c r="C107" s="22">
        <v>9.6000000000000002E-2</v>
      </c>
      <c r="D107" t="str">
        <f t="shared" si="7"/>
        <v>Éves</v>
      </c>
      <c r="E107">
        <v>2</v>
      </c>
      <c r="F107" t="str">
        <f t="shared" si="8"/>
        <v>Egyéb havinál ritkábban jelentkező kiadás (egy év alatt)</v>
      </c>
    </row>
    <row r="108" spans="1:6" x14ac:dyDescent="0.25">
      <c r="A108" s="21">
        <v>553</v>
      </c>
      <c r="B108" s="4" t="s">
        <v>136</v>
      </c>
      <c r="C108" s="22">
        <v>0.17199999999999999</v>
      </c>
      <c r="D108" t="str">
        <f t="shared" si="7"/>
        <v>Éves</v>
      </c>
      <c r="E108">
        <v>2</v>
      </c>
      <c r="F108" t="str">
        <f t="shared" si="8"/>
        <v>Egyéb havinál ritkábban jelentkező kiadás (egy év alatt)</v>
      </c>
    </row>
    <row r="109" spans="1:6" x14ac:dyDescent="0.25">
      <c r="A109" s="21">
        <v>554</v>
      </c>
      <c r="B109" s="4" t="s">
        <v>137</v>
      </c>
      <c r="C109" s="22">
        <v>1.2490000000000001</v>
      </c>
      <c r="D109" t="str">
        <f t="shared" si="7"/>
        <v>Éves</v>
      </c>
      <c r="E109">
        <v>2</v>
      </c>
      <c r="F109" t="str">
        <f t="shared" si="8"/>
        <v>Egyéb havinál ritkábban jelentkező kiadás (egy év alatt)</v>
      </c>
    </row>
    <row r="110" spans="1:6" x14ac:dyDescent="0.25">
      <c r="A110" s="21">
        <v>555</v>
      </c>
      <c r="B110" s="4" t="s">
        <v>138</v>
      </c>
      <c r="C110" s="22">
        <v>1.9E-2</v>
      </c>
      <c r="D110" t="str">
        <f t="shared" si="7"/>
        <v>Elmúlt 5 év</v>
      </c>
      <c r="E110">
        <v>14</v>
      </c>
      <c r="F110" t="str">
        <f t="shared" si="8"/>
        <v>Elektronikai eszközök (pl.: televízió, számítógép, mobiltelefon stb.)</v>
      </c>
    </row>
    <row r="111" spans="1:6" x14ac:dyDescent="0.25">
      <c r="A111" s="21">
        <v>560</v>
      </c>
      <c r="B111" s="4" t="s">
        <v>139</v>
      </c>
      <c r="C111" s="22">
        <v>0.25800000000000001</v>
      </c>
      <c r="D111" t="str">
        <f t="shared" si="7"/>
        <v>Havi</v>
      </c>
      <c r="E111">
        <v>1</v>
      </c>
      <c r="F111" t="str">
        <f t="shared" si="8"/>
        <v>Egyéb havi rendszerességű kiadás</v>
      </c>
    </row>
    <row r="112" spans="1:6" x14ac:dyDescent="0.25">
      <c r="A112" s="21">
        <v>561</v>
      </c>
      <c r="B112" s="4" t="s">
        <v>140</v>
      </c>
      <c r="C112" s="22">
        <v>0.53800000000000003</v>
      </c>
      <c r="D112" t="str">
        <f t="shared" si="7"/>
        <v>Havi</v>
      </c>
      <c r="E112">
        <v>1</v>
      </c>
      <c r="F112" t="str">
        <f t="shared" si="8"/>
        <v>Egyéb havi rendszerességű kiadás</v>
      </c>
    </row>
    <row r="113" spans="1:6" x14ac:dyDescent="0.25">
      <c r="A113" s="21">
        <v>601</v>
      </c>
      <c r="B113" s="26" t="s">
        <v>141</v>
      </c>
      <c r="C113" s="22">
        <v>8.4000000000000005E-2</v>
      </c>
      <c r="D113" t="str">
        <f t="shared" si="7"/>
        <v>Éves</v>
      </c>
      <c r="E113">
        <v>11</v>
      </c>
      <c r="F113" t="str">
        <f t="shared" si="8"/>
        <v>Ruházat, divatcikek és kiegészítők</v>
      </c>
    </row>
    <row r="114" spans="1:6" x14ac:dyDescent="0.25">
      <c r="A114" s="21">
        <v>610</v>
      </c>
      <c r="B114" s="4" t="s">
        <v>142</v>
      </c>
      <c r="C114" s="22">
        <v>1.3979999999999999</v>
      </c>
      <c r="D114" t="str">
        <f t="shared" si="7"/>
        <v>Havi</v>
      </c>
      <c r="E114">
        <v>23</v>
      </c>
      <c r="F114" t="str">
        <f t="shared" si="8"/>
        <v>Lakbér</v>
      </c>
    </row>
    <row r="115" spans="1:6" x14ac:dyDescent="0.25">
      <c r="A115" s="21">
        <v>612</v>
      </c>
      <c r="B115" s="4" t="s">
        <v>143</v>
      </c>
      <c r="C115" s="22">
        <v>1.123</v>
      </c>
      <c r="D115" t="str">
        <f t="shared" si="7"/>
        <v>Havi</v>
      </c>
      <c r="E115">
        <v>16</v>
      </c>
      <c r="F115" t="str">
        <f t="shared" si="8"/>
        <v>Rezsikiadások (víz, gáz, fűtés, közös költség, csatorna, szemétszállítás)</v>
      </c>
    </row>
    <row r="116" spans="1:6" x14ac:dyDescent="0.25">
      <c r="A116" s="24">
        <v>613</v>
      </c>
      <c r="B116" s="25" t="s">
        <v>144</v>
      </c>
      <c r="C116" s="22">
        <v>0.438</v>
      </c>
      <c r="D116" t="str">
        <f t="shared" si="7"/>
        <v>Elmúlt 5 év</v>
      </c>
      <c r="E116">
        <v>17</v>
      </c>
      <c r="F116" t="str">
        <f t="shared" si="8"/>
        <v>Lakásjavítás, karbantartás</v>
      </c>
    </row>
    <row r="117" spans="1:6" x14ac:dyDescent="0.25">
      <c r="A117" s="21">
        <v>615</v>
      </c>
      <c r="B117" s="4" t="s">
        <v>145</v>
      </c>
      <c r="C117" s="22">
        <v>0.504</v>
      </c>
      <c r="D117" t="str">
        <f t="shared" si="7"/>
        <v>Havi</v>
      </c>
      <c r="E117">
        <v>16</v>
      </c>
      <c r="F117" t="str">
        <f t="shared" si="8"/>
        <v>Rezsikiadások (víz, gáz, fűtés, közös költség, csatorna, szemétszállítás)</v>
      </c>
    </row>
    <row r="118" spans="1:6" x14ac:dyDescent="0.25">
      <c r="A118" s="21">
        <v>616</v>
      </c>
      <c r="B118" s="4" t="s">
        <v>146</v>
      </c>
      <c r="C118" s="22">
        <v>0.67600000000000005</v>
      </c>
      <c r="D118" t="str">
        <f t="shared" si="7"/>
        <v>Havi</v>
      </c>
      <c r="E118">
        <v>16</v>
      </c>
      <c r="F118" t="str">
        <f t="shared" si="8"/>
        <v>Rezsikiadások (víz, gáz, fűtés, közös költség, csatorna, szemétszállítás)</v>
      </c>
    </row>
    <row r="119" spans="1:6" x14ac:dyDescent="0.25">
      <c r="A119" s="21">
        <v>617</v>
      </c>
      <c r="B119" s="4" t="s">
        <v>147</v>
      </c>
      <c r="C119" s="22">
        <v>0.81599999999999995</v>
      </c>
      <c r="D119" t="str">
        <f t="shared" si="7"/>
        <v>Havi</v>
      </c>
      <c r="E119">
        <v>16</v>
      </c>
      <c r="F119" t="str">
        <f t="shared" si="8"/>
        <v>Rezsikiadások (víz, gáz, fűtés, közös költség, csatorna, szemétszállítás)</v>
      </c>
    </row>
    <row r="120" spans="1:6" x14ac:dyDescent="0.25">
      <c r="A120" s="24">
        <v>620</v>
      </c>
      <c r="B120" s="27" t="s">
        <v>148</v>
      </c>
      <c r="C120" s="22">
        <v>6.6000000000000003E-2</v>
      </c>
      <c r="D120" t="str">
        <f t="shared" si="7"/>
        <v>Elmúlt 5 év</v>
      </c>
      <c r="E120">
        <v>17</v>
      </c>
      <c r="F120" t="str">
        <f t="shared" si="8"/>
        <v>Lakásjavítás, karbantartás</v>
      </c>
    </row>
    <row r="121" spans="1:6" x14ac:dyDescent="0.25">
      <c r="A121" s="21">
        <v>621</v>
      </c>
      <c r="B121" s="4" t="s">
        <v>149</v>
      </c>
      <c r="C121" s="22">
        <v>9.0999999999999998E-2</v>
      </c>
      <c r="D121" t="str">
        <f t="shared" si="7"/>
        <v>Havi</v>
      </c>
      <c r="E121">
        <v>1</v>
      </c>
      <c r="F121" t="str">
        <f t="shared" si="8"/>
        <v>Egyéb havi rendszerességű kiadás</v>
      </c>
    </row>
    <row r="122" spans="1:6" x14ac:dyDescent="0.25">
      <c r="A122" s="21">
        <v>630</v>
      </c>
      <c r="B122" s="4" t="s">
        <v>150</v>
      </c>
      <c r="C122" s="22">
        <v>0.89900000000000002</v>
      </c>
      <c r="D122" t="str">
        <f t="shared" si="7"/>
        <v>Havi</v>
      </c>
      <c r="E122">
        <v>28</v>
      </c>
      <c r="F122" t="str">
        <f t="shared" si="8"/>
        <v>Szépségápolási cikkek és szolgáltatások (pl.: tisztálkodási- és illatszerek; fodrász, stb.)</v>
      </c>
    </row>
    <row r="123" spans="1:6" x14ac:dyDescent="0.25">
      <c r="A123" s="21">
        <v>631</v>
      </c>
      <c r="B123" s="4" t="s">
        <v>151</v>
      </c>
      <c r="C123" s="22">
        <v>3.5609999999999999</v>
      </c>
      <c r="D123" t="str">
        <f t="shared" si="7"/>
        <v>Éves</v>
      </c>
      <c r="E123">
        <v>2</v>
      </c>
      <c r="F123" t="str">
        <f t="shared" si="8"/>
        <v>Egyéb havinál ritkábban jelentkező kiadás (egy év alatt)</v>
      </c>
    </row>
    <row r="124" spans="1:6" x14ac:dyDescent="0.25">
      <c r="A124" s="21">
        <v>640</v>
      </c>
      <c r="B124" s="4" t="s">
        <v>152</v>
      </c>
      <c r="C124" s="22">
        <v>1.159</v>
      </c>
      <c r="D124" t="str">
        <f t="shared" si="7"/>
        <v>Éves</v>
      </c>
      <c r="E124">
        <v>2</v>
      </c>
      <c r="F124" t="str">
        <f t="shared" si="8"/>
        <v>Egyéb havinál ritkábban jelentkező kiadás (egy év alatt)</v>
      </c>
    </row>
    <row r="125" spans="1:6" x14ac:dyDescent="0.25">
      <c r="A125" s="21">
        <v>642</v>
      </c>
      <c r="B125" s="6" t="s">
        <v>153</v>
      </c>
      <c r="C125" s="22">
        <v>0.81200000000000006</v>
      </c>
      <c r="D125" t="str">
        <f t="shared" si="7"/>
        <v>Éves</v>
      </c>
      <c r="E125">
        <v>2</v>
      </c>
      <c r="F125" t="str">
        <f t="shared" si="8"/>
        <v>Egyéb havinál ritkábban jelentkező kiadás (egy év alatt)</v>
      </c>
    </row>
    <row r="126" spans="1:6" x14ac:dyDescent="0.25">
      <c r="A126" s="21">
        <v>643</v>
      </c>
      <c r="B126" s="4" t="s">
        <v>154</v>
      </c>
      <c r="C126" s="22">
        <v>0.35399999999999998</v>
      </c>
      <c r="D126" t="str">
        <f t="shared" si="7"/>
        <v>Havi</v>
      </c>
      <c r="E126">
        <v>27</v>
      </c>
      <c r="F126" t="str">
        <f t="shared" si="8"/>
        <v>Tömegközlekedés (helyi, helyközi és távolsági)</v>
      </c>
    </row>
    <row r="127" spans="1:6" x14ac:dyDescent="0.25">
      <c r="A127" s="21">
        <v>644</v>
      </c>
      <c r="B127" s="4" t="s">
        <v>155</v>
      </c>
      <c r="C127" s="22">
        <v>7.0999999999999994E-2</v>
      </c>
      <c r="D127" t="str">
        <f t="shared" si="7"/>
        <v>Havi</v>
      </c>
      <c r="E127">
        <v>1</v>
      </c>
      <c r="F127" t="str">
        <f t="shared" si="8"/>
        <v>Egyéb havi rendszerességű kiadás</v>
      </c>
    </row>
    <row r="128" spans="1:6" x14ac:dyDescent="0.25">
      <c r="A128" s="21">
        <v>645</v>
      </c>
      <c r="B128" s="4" t="s">
        <v>156</v>
      </c>
      <c r="C128" s="22">
        <v>0.44600000000000001</v>
      </c>
      <c r="D128" t="str">
        <f t="shared" si="7"/>
        <v>Havi</v>
      </c>
      <c r="E128">
        <v>27</v>
      </c>
      <c r="F128" t="str">
        <f t="shared" si="8"/>
        <v>Tömegközlekedés (helyi, helyközi és távolsági)</v>
      </c>
    </row>
    <row r="129" spans="1:6" x14ac:dyDescent="0.25">
      <c r="A129" s="21">
        <v>646</v>
      </c>
      <c r="B129" s="4" t="s">
        <v>157</v>
      </c>
      <c r="C129" s="22">
        <v>0.86599999999999999</v>
      </c>
      <c r="D129" t="str">
        <f t="shared" si="7"/>
        <v>Éves</v>
      </c>
      <c r="E129">
        <v>26</v>
      </c>
      <c r="F129" t="str">
        <f t="shared" si="8"/>
        <v>Üdülés, utazás</v>
      </c>
    </row>
    <row r="130" spans="1:6" x14ac:dyDescent="0.25">
      <c r="A130" s="21">
        <v>647</v>
      </c>
      <c r="B130" s="4" t="s">
        <v>158</v>
      </c>
      <c r="C130" s="22">
        <v>3.5000000000000003E-2</v>
      </c>
      <c r="D130" t="str">
        <f t="shared" si="7"/>
        <v>Éves</v>
      </c>
      <c r="E130">
        <v>2</v>
      </c>
      <c r="F130" t="str">
        <f t="shared" si="8"/>
        <v>Egyéb havinál ritkábban jelentkező kiadás (egy év alatt)</v>
      </c>
    </row>
    <row r="131" spans="1:6" x14ac:dyDescent="0.25">
      <c r="A131" s="21">
        <v>650</v>
      </c>
      <c r="B131" s="4" t="s">
        <v>159</v>
      </c>
      <c r="C131" s="22">
        <v>3.8250000000000002</v>
      </c>
      <c r="D131" t="str">
        <f t="shared" si="7"/>
        <v>Havi</v>
      </c>
      <c r="E131">
        <v>24</v>
      </c>
      <c r="F131" t="str">
        <f t="shared" si="8"/>
        <v>Telefon-, tv- és internetelőfizetés</v>
      </c>
    </row>
    <row r="132" spans="1:6" x14ac:dyDescent="0.25">
      <c r="A132" s="21">
        <v>651</v>
      </c>
      <c r="B132" s="4" t="s">
        <v>24</v>
      </c>
      <c r="C132" s="22">
        <v>6.9000000000000006E-2</v>
      </c>
      <c r="D132" t="str">
        <f t="shared" ref="D132:D143" si="9">INDEX($L:$L,MATCH(E132,$I:$I,0))</f>
        <v>Havi</v>
      </c>
      <c r="E132">
        <v>1</v>
      </c>
      <c r="F132" t="str">
        <f t="shared" ref="F132:F143" si="10">IFERROR(INDEX($J:$J,MATCH(E132,$I:$I,0)),"Nem besorolt")</f>
        <v>Egyéb havi rendszerességű kiadás</v>
      </c>
    </row>
    <row r="133" spans="1:6" x14ac:dyDescent="0.25">
      <c r="A133" s="21">
        <v>660</v>
      </c>
      <c r="B133" s="4" t="s">
        <v>160</v>
      </c>
      <c r="C133" s="22">
        <v>4.4999999999999998E-2</v>
      </c>
      <c r="D133" t="str">
        <f t="shared" si="9"/>
        <v>Havi</v>
      </c>
      <c r="E133">
        <v>1</v>
      </c>
      <c r="F133" t="str">
        <f t="shared" si="10"/>
        <v>Egyéb havi rendszerességű kiadás</v>
      </c>
    </row>
    <row r="134" spans="1:6" x14ac:dyDescent="0.25">
      <c r="A134" s="21">
        <v>661</v>
      </c>
      <c r="B134" s="4" t="s">
        <v>161</v>
      </c>
      <c r="C134" s="22">
        <v>2.13</v>
      </c>
      <c r="D134" t="str">
        <f t="shared" si="9"/>
        <v>Éves</v>
      </c>
      <c r="E134">
        <v>2</v>
      </c>
      <c r="F134" t="str">
        <f t="shared" si="10"/>
        <v>Egyéb havinál ritkábban jelentkező kiadás (egy év alatt)</v>
      </c>
    </row>
    <row r="135" spans="1:6" x14ac:dyDescent="0.25">
      <c r="A135" s="21">
        <v>662</v>
      </c>
      <c r="B135" s="4" t="s">
        <v>162</v>
      </c>
      <c r="C135" s="22">
        <v>8.7999999999999995E-2</v>
      </c>
      <c r="D135" t="str">
        <f t="shared" si="9"/>
        <v>Havi</v>
      </c>
      <c r="E135">
        <v>25</v>
      </c>
      <c r="F135" t="str">
        <f t="shared" si="10"/>
        <v>Szórakozás, kultúra</v>
      </c>
    </row>
    <row r="136" spans="1:6" x14ac:dyDescent="0.25">
      <c r="A136" s="21">
        <v>663</v>
      </c>
      <c r="B136" s="4" t="s">
        <v>163</v>
      </c>
      <c r="C136" s="22">
        <v>6.7000000000000004E-2</v>
      </c>
      <c r="D136" t="str">
        <f t="shared" si="9"/>
        <v>Havi</v>
      </c>
      <c r="E136">
        <v>25</v>
      </c>
      <c r="F136" t="str">
        <f t="shared" si="10"/>
        <v>Szórakozás, kultúra</v>
      </c>
    </row>
    <row r="137" spans="1:6" x14ac:dyDescent="0.25">
      <c r="A137" s="21">
        <v>664</v>
      </c>
      <c r="B137" s="4" t="s">
        <v>164</v>
      </c>
      <c r="C137" s="22">
        <v>0.38100000000000001</v>
      </c>
      <c r="D137" t="str">
        <f t="shared" si="9"/>
        <v>Havi</v>
      </c>
      <c r="E137">
        <v>24</v>
      </c>
      <c r="F137" t="str">
        <f t="shared" si="10"/>
        <v>Telefon-, tv- és internetelőfizetés</v>
      </c>
    </row>
    <row r="138" spans="1:6" x14ac:dyDescent="0.25">
      <c r="A138" s="28">
        <v>665</v>
      </c>
      <c r="B138" s="5" t="s">
        <v>165</v>
      </c>
      <c r="C138" s="22">
        <v>0.996</v>
      </c>
      <c r="D138" t="str">
        <f t="shared" si="9"/>
        <v>Havi</v>
      </c>
      <c r="E138">
        <v>25</v>
      </c>
      <c r="F138" t="str">
        <f t="shared" si="10"/>
        <v>Szórakozás, kultúra</v>
      </c>
    </row>
    <row r="139" spans="1:6" x14ac:dyDescent="0.25">
      <c r="A139" s="21">
        <v>671</v>
      </c>
      <c r="B139" s="4" t="s">
        <v>25</v>
      </c>
      <c r="C139" s="22">
        <v>0.98899999999999999</v>
      </c>
      <c r="D139" t="str">
        <f t="shared" si="9"/>
        <v>Havi</v>
      </c>
      <c r="E139">
        <v>1</v>
      </c>
      <c r="F139" t="str">
        <f t="shared" si="10"/>
        <v>Egyéb havi rendszerességű kiadás</v>
      </c>
    </row>
    <row r="140" spans="1:6" x14ac:dyDescent="0.25">
      <c r="A140" s="24">
        <v>681</v>
      </c>
      <c r="B140" s="25" t="s">
        <v>166</v>
      </c>
      <c r="C140" s="22">
        <v>1.4319999999999999</v>
      </c>
      <c r="D140" t="str">
        <f t="shared" si="9"/>
        <v>Éves</v>
      </c>
      <c r="E140">
        <v>26</v>
      </c>
      <c r="F140" t="str">
        <f t="shared" si="10"/>
        <v>Üdülés, utazás</v>
      </c>
    </row>
    <row r="141" spans="1:6" x14ac:dyDescent="0.25">
      <c r="A141" s="21">
        <v>682</v>
      </c>
      <c r="B141" s="4" t="s">
        <v>167</v>
      </c>
      <c r="C141" s="22">
        <v>0.35799999999999998</v>
      </c>
      <c r="D141" t="str">
        <f t="shared" si="9"/>
        <v>Éves</v>
      </c>
      <c r="E141">
        <v>26</v>
      </c>
      <c r="F141" t="str">
        <f t="shared" si="10"/>
        <v>Üdülés, utazás</v>
      </c>
    </row>
    <row r="142" spans="1:6" x14ac:dyDescent="0.25">
      <c r="A142" s="21">
        <v>690</v>
      </c>
      <c r="B142" s="4" t="s">
        <v>168</v>
      </c>
      <c r="C142" s="22">
        <v>3.6999999999999998E-2</v>
      </c>
      <c r="D142" t="str">
        <f t="shared" si="9"/>
        <v>Havi</v>
      </c>
      <c r="E142">
        <v>1</v>
      </c>
      <c r="F142" t="str">
        <f t="shared" si="10"/>
        <v>Egyéb havi rendszerességű kiadás</v>
      </c>
    </row>
    <row r="143" spans="1:6" x14ac:dyDescent="0.25">
      <c r="A143" s="21">
        <v>691</v>
      </c>
      <c r="B143" s="4" t="s">
        <v>169</v>
      </c>
      <c r="C143" s="22">
        <v>3.4990000000000001</v>
      </c>
      <c r="D143" t="str">
        <f t="shared" si="9"/>
        <v>Havi</v>
      </c>
      <c r="E143">
        <v>1</v>
      </c>
      <c r="F143" t="str">
        <f t="shared" si="10"/>
        <v>Egyéb havi rendszerességű kiadás</v>
      </c>
    </row>
  </sheetData>
  <autoFilter ref="A2:F143"/>
  <sortState ref="I2:M27">
    <sortCondition ref="M2:M27"/>
  </sortState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7"/>
  <sheetViews>
    <sheetView workbookViewId="0">
      <selection activeCell="B17" sqref="B17"/>
    </sheetView>
  </sheetViews>
  <sheetFormatPr defaultRowHeight="15" x14ac:dyDescent="0.25"/>
  <cols>
    <col min="2" max="2" width="20.42578125" bestFit="1" customWidth="1"/>
  </cols>
  <sheetData>
    <row r="2" spans="1:62" x14ac:dyDescent="0.25">
      <c r="A2" s="38" t="s">
        <v>35</v>
      </c>
      <c r="B2" s="40" t="s">
        <v>36</v>
      </c>
      <c r="C2" s="31">
        <v>2016</v>
      </c>
      <c r="D2" s="31">
        <v>2016</v>
      </c>
      <c r="E2" s="31">
        <v>2016</v>
      </c>
      <c r="F2" s="31">
        <v>2016</v>
      </c>
      <c r="G2" s="31">
        <v>2016</v>
      </c>
      <c r="H2" s="31">
        <v>2016</v>
      </c>
      <c r="I2" s="31">
        <v>2016</v>
      </c>
      <c r="J2" s="31">
        <v>2016</v>
      </c>
      <c r="K2" s="31">
        <v>2016</v>
      </c>
      <c r="L2" s="31">
        <v>2016</v>
      </c>
      <c r="M2" s="31">
        <v>2016</v>
      </c>
      <c r="N2" s="31">
        <v>2016</v>
      </c>
      <c r="O2" s="31">
        <v>2017</v>
      </c>
      <c r="P2" s="31">
        <v>2017</v>
      </c>
      <c r="Q2" s="31">
        <v>2017</v>
      </c>
      <c r="R2" s="31">
        <v>2017</v>
      </c>
      <c r="S2" s="31">
        <v>2017</v>
      </c>
      <c r="T2" s="31">
        <v>2017</v>
      </c>
      <c r="U2" s="31">
        <v>2017</v>
      </c>
      <c r="V2" s="31">
        <v>2017</v>
      </c>
      <c r="W2" s="31">
        <v>2017</v>
      </c>
      <c r="X2" s="31">
        <v>2017</v>
      </c>
      <c r="Y2" s="31">
        <v>2017</v>
      </c>
      <c r="Z2" s="31">
        <v>2017</v>
      </c>
      <c r="AA2" s="31">
        <v>2018</v>
      </c>
      <c r="AB2" s="31">
        <v>2018</v>
      </c>
      <c r="AC2" s="31">
        <v>2018</v>
      </c>
      <c r="AD2" s="31">
        <v>2018</v>
      </c>
      <c r="AE2" s="31">
        <v>2018</v>
      </c>
      <c r="AF2" s="31">
        <v>2018</v>
      </c>
      <c r="AG2" s="31">
        <v>2018</v>
      </c>
      <c r="AH2" s="31">
        <v>2018</v>
      </c>
      <c r="AI2" s="31">
        <v>2018</v>
      </c>
      <c r="AJ2" s="31">
        <v>2018</v>
      </c>
      <c r="AK2" s="31">
        <v>2018</v>
      </c>
      <c r="AL2" s="31">
        <v>2018</v>
      </c>
      <c r="AM2" s="31">
        <v>2019</v>
      </c>
      <c r="AN2" s="31">
        <v>2019</v>
      </c>
      <c r="AO2" s="31">
        <v>2019</v>
      </c>
      <c r="AP2" s="31">
        <v>2019</v>
      </c>
      <c r="AQ2" s="31">
        <v>2019</v>
      </c>
      <c r="AR2" s="31">
        <v>2019</v>
      </c>
      <c r="AS2" s="31">
        <v>2019</v>
      </c>
      <c r="AT2" s="31">
        <v>2019</v>
      </c>
      <c r="AU2" s="31">
        <v>2019</v>
      </c>
      <c r="AV2" s="31">
        <v>2019</v>
      </c>
      <c r="AW2" s="31">
        <v>2019</v>
      </c>
      <c r="AX2" s="31">
        <v>2019</v>
      </c>
      <c r="AY2" s="31">
        <v>2020</v>
      </c>
      <c r="AZ2" s="31">
        <v>2020</v>
      </c>
      <c r="BA2" s="31">
        <v>2020</v>
      </c>
      <c r="BB2" s="31">
        <v>2020</v>
      </c>
      <c r="BC2" s="31">
        <v>2020</v>
      </c>
      <c r="BD2" s="31">
        <v>2020</v>
      </c>
      <c r="BE2" s="31">
        <v>2020</v>
      </c>
      <c r="BF2" s="31">
        <v>2020</v>
      </c>
      <c r="BG2" s="31">
        <v>2020</v>
      </c>
      <c r="BH2" s="31">
        <v>2020</v>
      </c>
      <c r="BI2" s="31">
        <v>2020</v>
      </c>
      <c r="BJ2" s="31">
        <v>2020</v>
      </c>
    </row>
    <row r="3" spans="1:62" x14ac:dyDescent="0.25">
      <c r="A3" s="39"/>
      <c r="B3" s="41"/>
      <c r="C3" s="15" t="s">
        <v>9</v>
      </c>
      <c r="D3" s="16" t="s">
        <v>10</v>
      </c>
      <c r="E3" s="16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8" t="s">
        <v>19</v>
      </c>
      <c r="N3" s="15" t="s">
        <v>20</v>
      </c>
      <c r="O3" s="15" t="s">
        <v>9</v>
      </c>
      <c r="P3" s="16" t="s">
        <v>10</v>
      </c>
      <c r="Q3" s="16" t="s">
        <v>11</v>
      </c>
      <c r="R3" s="17" t="s">
        <v>12</v>
      </c>
      <c r="S3" s="17" t="s">
        <v>13</v>
      </c>
      <c r="T3" s="17" t="s">
        <v>14</v>
      </c>
      <c r="U3" s="17" t="s">
        <v>15</v>
      </c>
      <c r="V3" s="17" t="s">
        <v>16</v>
      </c>
      <c r="W3" s="17" t="s">
        <v>17</v>
      </c>
      <c r="X3" s="17" t="s">
        <v>18</v>
      </c>
      <c r="Y3" s="18" t="s">
        <v>19</v>
      </c>
      <c r="Z3" s="15" t="s">
        <v>20</v>
      </c>
      <c r="AA3" s="15" t="s">
        <v>9</v>
      </c>
      <c r="AB3" s="16" t="s">
        <v>10</v>
      </c>
      <c r="AC3" s="16" t="s">
        <v>11</v>
      </c>
      <c r="AD3" s="17" t="s">
        <v>12</v>
      </c>
      <c r="AE3" s="17" t="s">
        <v>13</v>
      </c>
      <c r="AF3" s="17" t="s">
        <v>14</v>
      </c>
      <c r="AG3" s="17" t="s">
        <v>15</v>
      </c>
      <c r="AH3" s="17" t="s">
        <v>16</v>
      </c>
      <c r="AI3" s="17" t="s">
        <v>17</v>
      </c>
      <c r="AJ3" s="17" t="s">
        <v>18</v>
      </c>
      <c r="AK3" s="18" t="s">
        <v>19</v>
      </c>
      <c r="AL3" s="15" t="s">
        <v>20</v>
      </c>
      <c r="AM3" s="15" t="s">
        <v>9</v>
      </c>
      <c r="AN3" s="16" t="s">
        <v>10</v>
      </c>
      <c r="AO3" s="16" t="s">
        <v>11</v>
      </c>
      <c r="AP3" s="17" t="s">
        <v>12</v>
      </c>
      <c r="AQ3" s="17" t="s">
        <v>13</v>
      </c>
      <c r="AR3" s="17" t="s">
        <v>14</v>
      </c>
      <c r="AS3" s="17" t="s">
        <v>15</v>
      </c>
      <c r="AT3" s="17" t="s">
        <v>16</v>
      </c>
      <c r="AU3" s="17" t="s">
        <v>17</v>
      </c>
      <c r="AV3" s="17" t="s">
        <v>18</v>
      </c>
      <c r="AW3" s="18" t="s">
        <v>19</v>
      </c>
      <c r="AX3" s="19" t="s">
        <v>20</v>
      </c>
      <c r="AY3" s="15" t="s">
        <v>9</v>
      </c>
      <c r="AZ3" s="16" t="s">
        <v>10</v>
      </c>
      <c r="BA3" s="16" t="s">
        <v>11</v>
      </c>
      <c r="BB3" s="17" t="s">
        <v>12</v>
      </c>
      <c r="BC3" s="17" t="s">
        <v>13</v>
      </c>
      <c r="BD3" s="17" t="s">
        <v>14</v>
      </c>
      <c r="BE3" s="17" t="s">
        <v>15</v>
      </c>
      <c r="BF3" s="17" t="s">
        <v>16</v>
      </c>
      <c r="BG3" s="17" t="s">
        <v>17</v>
      </c>
      <c r="BH3" s="17" t="s">
        <v>18</v>
      </c>
      <c r="BI3" s="18" t="s">
        <v>19</v>
      </c>
      <c r="BJ3" s="19" t="s">
        <v>20</v>
      </c>
    </row>
    <row r="4" spans="1:62" x14ac:dyDescent="0.25">
      <c r="A4" s="36" t="s">
        <v>201</v>
      </c>
    </row>
    <row r="5" spans="1:62" x14ac:dyDescent="0.25">
      <c r="B5" s="37" t="s">
        <v>200</v>
      </c>
      <c r="C5">
        <v>100.9</v>
      </c>
      <c r="D5">
        <v>100.3</v>
      </c>
      <c r="E5">
        <v>99.8</v>
      </c>
      <c r="F5">
        <v>100.2</v>
      </c>
      <c r="G5">
        <v>99.8</v>
      </c>
      <c r="H5">
        <v>99.8</v>
      </c>
      <c r="I5">
        <v>99.7</v>
      </c>
      <c r="J5">
        <v>99.9</v>
      </c>
      <c r="K5">
        <v>100.6</v>
      </c>
      <c r="L5">
        <v>101</v>
      </c>
      <c r="M5">
        <v>101.1</v>
      </c>
      <c r="N5">
        <v>101.8</v>
      </c>
      <c r="O5">
        <v>102.3</v>
      </c>
      <c r="P5">
        <v>102.9</v>
      </c>
      <c r="Q5">
        <v>102.7</v>
      </c>
      <c r="R5">
        <v>102.2</v>
      </c>
      <c r="S5">
        <v>102.1</v>
      </c>
      <c r="T5">
        <v>101.9</v>
      </c>
      <c r="U5">
        <v>102.1</v>
      </c>
      <c r="V5">
        <v>102.6</v>
      </c>
      <c r="W5">
        <v>102.5</v>
      </c>
      <c r="X5">
        <v>102.2</v>
      </c>
      <c r="Y5">
        <v>102.5</v>
      </c>
      <c r="Z5">
        <v>102.1</v>
      </c>
      <c r="AA5">
        <v>102.1</v>
      </c>
      <c r="AB5">
        <v>101.9</v>
      </c>
      <c r="AC5">
        <v>102</v>
      </c>
      <c r="AD5">
        <v>102.3</v>
      </c>
      <c r="AE5">
        <v>102.8</v>
      </c>
      <c r="AF5">
        <v>103.1</v>
      </c>
      <c r="AG5">
        <v>103.4</v>
      </c>
      <c r="AH5">
        <v>103.4</v>
      </c>
      <c r="AI5">
        <v>103.6</v>
      </c>
      <c r="AJ5">
        <v>103.8</v>
      </c>
      <c r="AK5">
        <v>103.1</v>
      </c>
      <c r="AL5">
        <v>102.7</v>
      </c>
      <c r="AM5">
        <v>102.7</v>
      </c>
      <c r="AN5">
        <v>103.1</v>
      </c>
      <c r="AO5">
        <v>103.7</v>
      </c>
      <c r="AP5">
        <v>103.9</v>
      </c>
      <c r="AQ5">
        <v>103.9</v>
      </c>
      <c r="AR5">
        <v>103.4</v>
      </c>
      <c r="AS5">
        <v>103.3</v>
      </c>
      <c r="AT5">
        <v>103.1</v>
      </c>
      <c r="AU5">
        <v>102.8</v>
      </c>
      <c r="AV5">
        <v>102.9</v>
      </c>
      <c r="AW5">
        <v>103.4</v>
      </c>
      <c r="AX5">
        <v>104</v>
      </c>
      <c r="AY5">
        <v>104.7</v>
      </c>
      <c r="AZ5">
        <v>104.4</v>
      </c>
      <c r="BA5">
        <v>103.9</v>
      </c>
      <c r="BB5">
        <v>102.4</v>
      </c>
      <c r="BC5">
        <v>102.2</v>
      </c>
      <c r="BD5">
        <v>102.9</v>
      </c>
    </row>
    <row r="6" spans="1:62" x14ac:dyDescent="0.25">
      <c r="A6" s="36" t="s">
        <v>199</v>
      </c>
    </row>
    <row r="7" spans="1:62" x14ac:dyDescent="0.25">
      <c r="B7" s="37" t="s">
        <v>200</v>
      </c>
      <c r="C7">
        <v>99.9</v>
      </c>
      <c r="D7">
        <v>99.9</v>
      </c>
      <c r="E7">
        <v>100.1</v>
      </c>
      <c r="F7">
        <v>100.8</v>
      </c>
      <c r="G7">
        <v>100.3</v>
      </c>
      <c r="H7">
        <v>100.2</v>
      </c>
      <c r="I7">
        <v>99.8</v>
      </c>
      <c r="J7">
        <v>99.6</v>
      </c>
      <c r="K7">
        <v>100.2</v>
      </c>
      <c r="L7">
        <v>100.6</v>
      </c>
      <c r="M7">
        <v>100.1</v>
      </c>
      <c r="N7">
        <v>100.4</v>
      </c>
      <c r="O7">
        <v>100.4</v>
      </c>
      <c r="P7">
        <v>100.4</v>
      </c>
      <c r="Q7">
        <v>100</v>
      </c>
      <c r="R7">
        <v>100.4</v>
      </c>
      <c r="S7">
        <v>100.2</v>
      </c>
      <c r="T7">
        <v>100</v>
      </c>
      <c r="U7">
        <v>100</v>
      </c>
      <c r="V7">
        <v>100.1</v>
      </c>
      <c r="W7">
        <v>100.1</v>
      </c>
      <c r="X7">
        <v>100.3</v>
      </c>
      <c r="Y7">
        <v>100.4</v>
      </c>
      <c r="Z7">
        <v>100</v>
      </c>
      <c r="AA7">
        <v>100.3</v>
      </c>
      <c r="AB7">
        <v>100.2</v>
      </c>
      <c r="AC7">
        <v>100.1</v>
      </c>
      <c r="AD7">
        <v>100.7</v>
      </c>
      <c r="AE7">
        <v>100.6</v>
      </c>
      <c r="AF7">
        <v>100.3</v>
      </c>
      <c r="AG7">
        <v>100.3</v>
      </c>
      <c r="AH7">
        <v>100.1</v>
      </c>
      <c r="AI7">
        <v>100.3</v>
      </c>
      <c r="AJ7">
        <v>100.5</v>
      </c>
      <c r="AK7">
        <v>99.7</v>
      </c>
      <c r="AL7">
        <v>99.7</v>
      </c>
      <c r="AM7">
        <v>100.3</v>
      </c>
      <c r="AN7">
        <v>100.6</v>
      </c>
      <c r="AO7">
        <v>100.7</v>
      </c>
      <c r="AP7">
        <v>100.9</v>
      </c>
      <c r="AQ7">
        <v>100.7</v>
      </c>
      <c r="AR7">
        <v>99.8</v>
      </c>
      <c r="AS7">
        <v>100.2</v>
      </c>
      <c r="AT7">
        <v>99.9</v>
      </c>
      <c r="AU7">
        <v>100.1</v>
      </c>
      <c r="AV7">
        <v>100.6</v>
      </c>
      <c r="AW7">
        <v>100.1</v>
      </c>
      <c r="AX7">
        <v>100.3</v>
      </c>
      <c r="AY7">
        <v>100.9</v>
      </c>
      <c r="AZ7">
        <v>100.3</v>
      </c>
      <c r="BA7">
        <v>100.2</v>
      </c>
      <c r="BB7">
        <v>99.4</v>
      </c>
      <c r="BC7">
        <v>100.4</v>
      </c>
      <c r="BD7">
        <v>100.4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140csop_indexek</vt:lpstr>
      <vt:lpstr>140csop_súlyok</vt:lpstr>
      <vt:lpstr>Számolótábla</vt:lpstr>
      <vt:lpstr>Besorolás készítő</vt:lpstr>
      <vt:lpstr>mindösszesen indexek</vt:lpstr>
    </vt:vector>
  </TitlesOfParts>
  <Company>Központi Statisztikai Hivatal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Quittner Péter</dc:creator>
  <cp:lastModifiedBy>Quittner Péter</cp:lastModifiedBy>
  <dcterms:created xsi:type="dcterms:W3CDTF">2020-03-09T10:50:39Z</dcterms:created>
  <dcterms:modified xsi:type="dcterms:W3CDTF">2020-07-17T12:36:45Z</dcterms:modified>
</cp:coreProperties>
</file>