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ethyst" sheetId="1" r:id="rId3"/>
    <sheet state="visible" name="Info" sheetId="2" r:id="rId4"/>
    <sheet state="visible" name="Checker" sheetId="3" r:id="rId5"/>
  </sheets>
  <definedNames/>
  <calcPr/>
</workbook>
</file>

<file path=xl/sharedStrings.xml><?xml version="1.0" encoding="utf-8"?>
<sst xmlns="http://schemas.openxmlformats.org/spreadsheetml/2006/main" count="225" uniqueCount="100">
  <si>
    <t>Pin Name</t>
  </si>
  <si>
    <t>Row</t>
  </si>
  <si>
    <t>Column</t>
  </si>
  <si>
    <t>Latitude</t>
  </si>
  <si>
    <t>Longitude</t>
  </si>
  <si>
    <t>Munzee</t>
  </si>
  <si>
    <t>Color</t>
  </si>
  <si>
    <t>Username</t>
  </si>
  <si>
    <t>Deploy #</t>
  </si>
  <si>
    <t>Checker Link</t>
  </si>
  <si>
    <t>Checked</t>
  </si>
  <si>
    <t>Comments</t>
  </si>
  <si>
    <t>Deploys</t>
  </si>
  <si>
    <t>Road #01</t>
  </si>
  <si>
    <t>Virtual Sapphire</t>
  </si>
  <si>
    <t>sapphire</t>
  </si>
  <si>
    <t xml:space="preserve">kcsilvia </t>
  </si>
  <si>
    <t>Road #02</t>
  </si>
  <si>
    <t>rdm07</t>
  </si>
  <si>
    <t>Road #03</t>
  </si>
  <si>
    <t>DresdnerDuo</t>
  </si>
  <si>
    <t>Road #04</t>
  </si>
  <si>
    <t xml:space="preserve">Buckeyecacher111 </t>
  </si>
  <si>
    <t>Road #05</t>
  </si>
  <si>
    <t>kcsilvia</t>
  </si>
  <si>
    <t>actual: 40.1127556, -84.60680461</t>
  </si>
  <si>
    <t>Road #06</t>
  </si>
  <si>
    <t>technical13</t>
  </si>
  <si>
    <t>Road #07</t>
  </si>
  <si>
    <t>Road #08</t>
  </si>
  <si>
    <t>Road #09</t>
  </si>
  <si>
    <t>Sevans</t>
  </si>
  <si>
    <t>Road #10</t>
  </si>
  <si>
    <t>mortonfox</t>
  </si>
  <si>
    <t>Road #11</t>
  </si>
  <si>
    <t>Road #12</t>
  </si>
  <si>
    <t>POI Virtual Garden</t>
  </si>
  <si>
    <t>poi virtual garden</t>
  </si>
  <si>
    <t>Road #13</t>
  </si>
  <si>
    <t>Road #14</t>
  </si>
  <si>
    <t>Road #15</t>
  </si>
  <si>
    <t>EmeraldAngel</t>
  </si>
  <si>
    <t>Road #16</t>
  </si>
  <si>
    <t>Road #17</t>
  </si>
  <si>
    <t>Road #18</t>
  </si>
  <si>
    <t>Road #19</t>
  </si>
  <si>
    <t>Road #20</t>
  </si>
  <si>
    <t>Road #21</t>
  </si>
  <si>
    <t>Road #22</t>
  </si>
  <si>
    <t>Road #23</t>
  </si>
  <si>
    <t>prmarks1391</t>
  </si>
  <si>
    <t>Road #24</t>
  </si>
  <si>
    <t>SassySilkie</t>
  </si>
  <si>
    <t>Road #25</t>
  </si>
  <si>
    <t>Cambridgehannons</t>
  </si>
  <si>
    <t>Road #26</t>
  </si>
  <si>
    <t>Road #27</t>
  </si>
  <si>
    <t>Virtual Amethyst</t>
  </si>
  <si>
    <t>amethyst</t>
  </si>
  <si>
    <t>Road #28</t>
  </si>
  <si>
    <t>wesdad</t>
  </si>
  <si>
    <t>Road #29</t>
  </si>
  <si>
    <t>23speds</t>
  </si>
  <si>
    <t>Road #30</t>
  </si>
  <si>
    <t>Road #31</t>
  </si>
  <si>
    <t>Road #32</t>
  </si>
  <si>
    <t>Road #33</t>
  </si>
  <si>
    <t>Road #34</t>
  </si>
  <si>
    <t>Road #35</t>
  </si>
  <si>
    <t>Road #36</t>
  </si>
  <si>
    <t>Road #37</t>
  </si>
  <si>
    <t>jldh</t>
  </si>
  <si>
    <t>Road #38</t>
  </si>
  <si>
    <t>Surprise</t>
  </si>
  <si>
    <t>surprise</t>
  </si>
  <si>
    <t>Road #39</t>
  </si>
  <si>
    <t>Road #40</t>
  </si>
  <si>
    <t>Newbee</t>
  </si>
  <si>
    <t>Road #41</t>
  </si>
  <si>
    <t>Newfruit</t>
  </si>
  <si>
    <t>Road #42</t>
  </si>
  <si>
    <t>Shrekmiester</t>
  </si>
  <si>
    <t>Road #43</t>
  </si>
  <si>
    <t>dwyers5</t>
  </si>
  <si>
    <t>Road #44</t>
  </si>
  <si>
    <t>Road #45</t>
  </si>
  <si>
    <t>Theceoiksjes</t>
  </si>
  <si>
    <t>Road #46</t>
  </si>
  <si>
    <t>upapou</t>
  </si>
  <si>
    <t>Road #47</t>
  </si>
  <si>
    <t>Tinman1980</t>
  </si>
  <si>
    <t>Road #48</t>
  </si>
  <si>
    <t>LVBuccsFan</t>
  </si>
  <si>
    <t>Road #49</t>
  </si>
  <si>
    <t>Road #50</t>
  </si>
  <si>
    <t>Road #51</t>
  </si>
  <si>
    <t>Road #52</t>
  </si>
  <si>
    <t>Greenville's Virtual Gem Road</t>
  </si>
  <si>
    <t>By: Buckeyecacher111</t>
  </si>
  <si>
    <t>An awesome garden on Highway 127, a large highway in Greenville, Ohio, USA!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</si>
</sst>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0">
    <font>
      <sz val="10.0"/>
      <color rgb="FF000000"/>
      <name val="Arial"/>
    </font>
    <font>
      <b/>
      <sz val="12.0"/>
      <color rgb="FF000000"/>
      <name val="Arial"/>
    </font>
    <font>
      <b/>
      <sz val="12.0"/>
      <color rgb="FF000000"/>
      <name val="Calibri"/>
    </font>
    <font>
      <i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FFFFFF"/>
      <name val="Calibri"/>
    </font>
    <font>
      <sz val="18.0"/>
      <name val="Oxygen"/>
    </font>
    <font>
      <name val="Oxygen"/>
    </font>
  </fonts>
  <fills count="6">
    <fill>
      <patternFill patternType="none"/>
    </fill>
    <fill>
      <patternFill patternType="lightGray"/>
    </fill>
    <fill>
      <patternFill patternType="solid">
        <fgColor rgb="FFAAB8FF"/>
        <bgColor rgb="FFAAB8FF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164" xfId="0" applyAlignment="1" applyFont="1" applyNumberFormat="1">
      <alignment horizontal="center" readingOrder="0" shrinkToFit="0" vertical="center" wrapText="0"/>
    </xf>
    <xf borderId="0" fillId="0" fontId="3" numFmtId="10" xfId="0" applyAlignment="1" applyFont="1" applyNumberFormat="1">
      <alignment horizontal="right" shrinkToFit="0" vertical="center" wrapText="0"/>
    </xf>
    <xf borderId="0" fillId="2" fontId="4" numFmtId="0" xfId="0" applyAlignment="1" applyFill="1" applyFont="1">
      <alignment horizontal="center" readingOrder="0" shrinkToFit="0" vertical="center" wrapText="0"/>
    </xf>
    <xf borderId="0" fillId="2" fontId="5" numFmtId="0" xfId="0" applyAlignment="1" applyFont="1">
      <alignment horizontal="center" readingOrder="0" shrinkToFit="0" vertical="center" wrapText="0"/>
    </xf>
    <xf borderId="0" fillId="2" fontId="5" numFmtId="164" xfId="0" applyAlignment="1" applyFont="1" applyNumberFormat="1">
      <alignment horizontal="center" readingOrder="0" shrinkToFit="0" vertical="center" wrapText="0"/>
    </xf>
    <xf borderId="0" fillId="2" fontId="6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center" shrinkToFit="0" vertical="center" wrapText="0"/>
    </xf>
    <xf borderId="0" fillId="2" fontId="4" numFmtId="164" xfId="0" applyAlignment="1" applyFont="1" applyNumberForma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 shrinkToFit="0" vertical="center" wrapText="0"/>
    </xf>
    <xf borderId="0" fillId="3" fontId="5" numFmtId="164" xfId="0" applyAlignment="1" applyFont="1" applyNumberForma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5" numFmtId="0" xfId="0" applyAlignment="1" applyFont="1">
      <alignment horizontal="center" shrinkToFit="0" vertical="center" wrapText="0"/>
    </xf>
    <xf borderId="0" fillId="4" fontId="7" numFmtId="0" xfId="0" applyAlignment="1" applyFill="1" applyFont="1">
      <alignment horizontal="center" readingOrder="0" shrinkToFit="0" vertical="center" wrapText="0"/>
    </xf>
    <xf borderId="0" fillId="4" fontId="7" numFmtId="164" xfId="0" applyAlignment="1" applyFont="1" applyNumberFormat="1">
      <alignment horizontal="center" readingOrder="0" shrinkToFit="0" vertical="center" wrapText="0"/>
    </xf>
    <xf borderId="0" fillId="4" fontId="7" numFmtId="0" xfId="0" applyAlignment="1" applyFont="1">
      <alignment horizontal="center" shrinkToFit="0" vertical="center" wrapText="0"/>
    </xf>
    <xf borderId="0" fillId="5" fontId="5" numFmtId="0" xfId="0" applyAlignment="1" applyFill="1" applyFont="1">
      <alignment horizontal="center" readingOrder="0" shrinkToFit="0" vertical="center" wrapText="0"/>
    </xf>
    <xf borderId="0" fillId="5" fontId="5" numFmtId="164" xfId="0" applyAlignment="1" applyFont="1" applyNumberFormat="1">
      <alignment horizontal="center" readingOrder="0" shrinkToFit="0" vertical="center" wrapText="0"/>
    </xf>
    <xf borderId="0" fillId="5" fontId="4" numFmtId="0" xfId="0" applyAlignment="1" applyFont="1">
      <alignment horizontal="center" readingOrder="0" shrinkToFit="0" vertical="center" wrapText="0"/>
    </xf>
    <xf borderId="0" fillId="5" fontId="5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readingOrder="0"/>
    </xf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95250</xdr:colOff>
      <xdr:row>0</xdr:row>
      <xdr:rowOff>276225</xdr:rowOff>
    </xdr:from>
    <xdr:ext cx="809625" cy="6724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5.88"/>
    <col customWidth="1" min="3" max="3" width="6.63"/>
    <col customWidth="1" min="4" max="4" width="11.38"/>
    <col customWidth="1" min="5" max="5" width="11.13"/>
    <col customWidth="1" min="6" max="6" width="15.88"/>
    <col customWidth="1" min="7" max="7" width="14.5"/>
    <col customWidth="1" min="8" max="8" width="16.63"/>
    <col customWidth="1" min="9" max="9" width="8.75"/>
    <col customWidth="1" min="10" max="10" width="19.63"/>
    <col customWidth="1" min="11" max="11" width="10.38"/>
    <col customWidth="1" min="12" max="12" width="35.25"/>
    <col hidden="1" min="14" max="14" width="12.6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>
        <f>COUNTA(J2:J53)/COUNTA(D2:D53)</f>
        <v>1</v>
      </c>
    </row>
    <row r="2">
      <c r="A2" s="5" t="s">
        <v>13</v>
      </c>
      <c r="B2" s="6">
        <v>1.0</v>
      </c>
      <c r="C2" s="6">
        <v>1.0</v>
      </c>
      <c r="D2" s="7">
        <v>40.11333052</v>
      </c>
      <c r="E2" s="7">
        <v>-84.60680461</v>
      </c>
      <c r="F2" s="6" t="s">
        <v>14</v>
      </c>
      <c r="G2" s="6" t="s">
        <v>15</v>
      </c>
      <c r="H2" s="6" t="s">
        <v>16</v>
      </c>
      <c r="I2" s="6">
        <v>720.0</v>
      </c>
      <c r="J2" s="8" t="str">
        <f t="shared" ref="J2:J53" si="1">IF(AND($H2&lt;&gt;"",$I2&lt;&gt;""),HYPERLINK("https://www.munzee.com/m/"&amp;$H2&amp;"/"&amp;$I2&amp;"/map/?lat="&amp;$D2&amp;"&amp;lon="&amp;$E2&amp;"&amp;type="&amp;$F2&amp;"&amp;name="&amp;SUBSTITUTE($A2,"#","%23"),$H2&amp;"/"&amp;$I2),IF($H2&lt;&gt;"",HYPERLINK("https://www.munzee.com/m/"&amp;$H2&amp;"/",$H2),""))</f>
        <v>kcsilvia /720</v>
      </c>
      <c r="K2" s="6" t="b">
        <v>1</v>
      </c>
      <c r="L2" s="9"/>
      <c r="M2" s="10">
        <f t="shared" ref="M2:M53" si="2">IF($H2="","",COUNTIFS($H$2:$H53,"="&amp;$H2,$K$2:$K53,TRUE))</f>
        <v>3</v>
      </c>
      <c r="N2" s="10"/>
    </row>
    <row r="3">
      <c r="A3" s="5" t="s">
        <v>17</v>
      </c>
      <c r="B3" s="6">
        <v>1.0</v>
      </c>
      <c r="C3" s="6">
        <v>2.0</v>
      </c>
      <c r="D3" s="7">
        <v>40.11318679</v>
      </c>
      <c r="E3" s="7">
        <v>-84.60680461</v>
      </c>
      <c r="F3" s="6" t="s">
        <v>14</v>
      </c>
      <c r="G3" s="6" t="s">
        <v>15</v>
      </c>
      <c r="H3" s="6" t="s">
        <v>18</v>
      </c>
      <c r="I3" s="6">
        <v>3141.0</v>
      </c>
      <c r="J3" s="8" t="str">
        <f t="shared" si="1"/>
        <v>rdm07/3141</v>
      </c>
      <c r="K3" s="6" t="b">
        <v>1</v>
      </c>
      <c r="L3" s="6"/>
      <c r="M3" s="10">
        <f t="shared" si="2"/>
        <v>1</v>
      </c>
      <c r="N3" s="10"/>
    </row>
    <row r="4">
      <c r="A4" s="5" t="s">
        <v>19</v>
      </c>
      <c r="B4" s="6">
        <v>1.0</v>
      </c>
      <c r="C4" s="6">
        <v>3.0</v>
      </c>
      <c r="D4" s="7">
        <v>40.11304306</v>
      </c>
      <c r="E4" s="7">
        <v>-84.60680461</v>
      </c>
      <c r="F4" s="6" t="s">
        <v>14</v>
      </c>
      <c r="G4" s="6" t="s">
        <v>15</v>
      </c>
      <c r="H4" s="6" t="s">
        <v>20</v>
      </c>
      <c r="I4" s="6">
        <v>1725.0</v>
      </c>
      <c r="J4" s="8" t="str">
        <f t="shared" si="1"/>
        <v>DresdnerDuo/1725</v>
      </c>
      <c r="K4" s="6" t="b">
        <v>1</v>
      </c>
      <c r="L4" s="9"/>
      <c r="M4" s="10">
        <f t="shared" si="2"/>
        <v>2</v>
      </c>
      <c r="N4" s="10"/>
    </row>
    <row r="5">
      <c r="A5" s="5" t="s">
        <v>21</v>
      </c>
      <c r="B5" s="6">
        <v>1.0</v>
      </c>
      <c r="C5" s="6">
        <v>4.0</v>
      </c>
      <c r="D5" s="7">
        <v>40.11289933</v>
      </c>
      <c r="E5" s="7">
        <v>-84.60680461</v>
      </c>
      <c r="F5" s="6" t="s">
        <v>14</v>
      </c>
      <c r="G5" s="6" t="s">
        <v>15</v>
      </c>
      <c r="H5" s="6" t="s">
        <v>22</v>
      </c>
      <c r="I5" s="6">
        <v>968.0</v>
      </c>
      <c r="J5" s="8" t="str">
        <f t="shared" si="1"/>
        <v>Buckeyecacher111 /968</v>
      </c>
      <c r="K5" s="6" t="b">
        <v>1</v>
      </c>
      <c r="L5" s="9"/>
      <c r="M5" s="10">
        <f t="shared" si="2"/>
        <v>6</v>
      </c>
      <c r="N5" s="10"/>
    </row>
    <row r="6">
      <c r="A6" s="5" t="s">
        <v>23</v>
      </c>
      <c r="B6" s="6">
        <v>1.0</v>
      </c>
      <c r="C6" s="6">
        <v>5.0</v>
      </c>
      <c r="D6" s="11">
        <v>40.1127556022585</v>
      </c>
      <c r="E6" s="7">
        <v>-84.60680461</v>
      </c>
      <c r="F6" s="6" t="s">
        <v>14</v>
      </c>
      <c r="G6" s="6" t="s">
        <v>15</v>
      </c>
      <c r="H6" s="5" t="s">
        <v>24</v>
      </c>
      <c r="I6" s="5">
        <v>446.0</v>
      </c>
      <c r="J6" s="8" t="str">
        <f t="shared" si="1"/>
        <v>kcsilvia/446</v>
      </c>
      <c r="K6" s="6" t="b">
        <v>1</v>
      </c>
      <c r="L6" s="6" t="s">
        <v>25</v>
      </c>
      <c r="M6" s="10">
        <f t="shared" si="2"/>
        <v>3</v>
      </c>
      <c r="N6" s="10"/>
    </row>
    <row r="7">
      <c r="A7" s="5" t="s">
        <v>26</v>
      </c>
      <c r="B7" s="6">
        <v>1.0</v>
      </c>
      <c r="C7" s="6">
        <v>6.0</v>
      </c>
      <c r="D7" s="7">
        <v>40.11261187</v>
      </c>
      <c r="E7" s="7">
        <v>-84.60680461</v>
      </c>
      <c r="F7" s="6" t="s">
        <v>14</v>
      </c>
      <c r="G7" s="6" t="s">
        <v>15</v>
      </c>
      <c r="H7" s="6" t="s">
        <v>27</v>
      </c>
      <c r="I7" s="6">
        <v>1753.0</v>
      </c>
      <c r="J7" s="8" t="str">
        <f t="shared" si="1"/>
        <v>technical13/1753</v>
      </c>
      <c r="K7" s="6" t="b">
        <v>1</v>
      </c>
      <c r="L7" s="9"/>
      <c r="M7" s="10">
        <f t="shared" si="2"/>
        <v>4</v>
      </c>
      <c r="N7" s="10"/>
    </row>
    <row r="8">
      <c r="A8" s="5" t="s">
        <v>28</v>
      </c>
      <c r="B8" s="6">
        <v>1.0</v>
      </c>
      <c r="C8" s="6">
        <v>7.0</v>
      </c>
      <c r="D8" s="7">
        <v>40.11246814</v>
      </c>
      <c r="E8" s="7">
        <v>-84.60680461</v>
      </c>
      <c r="F8" s="6" t="s">
        <v>14</v>
      </c>
      <c r="G8" s="6" t="s">
        <v>15</v>
      </c>
      <c r="H8" s="5" t="s">
        <v>22</v>
      </c>
      <c r="I8" s="5">
        <v>957.0</v>
      </c>
      <c r="J8" s="8" t="str">
        <f t="shared" si="1"/>
        <v>Buckeyecacher111 /957</v>
      </c>
      <c r="K8" s="6" t="b">
        <v>1</v>
      </c>
      <c r="L8" s="9"/>
      <c r="M8" s="10">
        <f t="shared" si="2"/>
        <v>6</v>
      </c>
      <c r="N8" s="10"/>
    </row>
    <row r="9">
      <c r="A9" s="5" t="s">
        <v>29</v>
      </c>
      <c r="B9" s="6">
        <v>1.0</v>
      </c>
      <c r="C9" s="6">
        <v>8.0</v>
      </c>
      <c r="D9" s="7">
        <v>40.11232441</v>
      </c>
      <c r="E9" s="7">
        <v>-84.60680461</v>
      </c>
      <c r="F9" s="6" t="s">
        <v>14</v>
      </c>
      <c r="G9" s="6" t="s">
        <v>15</v>
      </c>
      <c r="H9" s="5" t="s">
        <v>24</v>
      </c>
      <c r="I9" s="5">
        <v>420.0</v>
      </c>
      <c r="J9" s="8" t="str">
        <f t="shared" si="1"/>
        <v>kcsilvia/420</v>
      </c>
      <c r="K9" s="6" t="b">
        <v>1</v>
      </c>
      <c r="L9" s="9"/>
      <c r="M9" s="10">
        <f t="shared" si="2"/>
        <v>3</v>
      </c>
      <c r="N9" s="10"/>
    </row>
    <row r="10">
      <c r="A10" s="5" t="s">
        <v>30</v>
      </c>
      <c r="B10" s="6">
        <v>1.0</v>
      </c>
      <c r="C10" s="6">
        <v>9.0</v>
      </c>
      <c r="D10" s="7">
        <v>40.11218068</v>
      </c>
      <c r="E10" s="7">
        <v>-84.60680461</v>
      </c>
      <c r="F10" s="6" t="s">
        <v>14</v>
      </c>
      <c r="G10" s="6" t="s">
        <v>15</v>
      </c>
      <c r="H10" s="6" t="s">
        <v>31</v>
      </c>
      <c r="I10" s="6">
        <v>1660.0</v>
      </c>
      <c r="J10" s="8" t="str">
        <f t="shared" si="1"/>
        <v>Sevans/1660</v>
      </c>
      <c r="K10" s="6" t="b">
        <v>1</v>
      </c>
      <c r="L10" s="9"/>
      <c r="M10" s="10">
        <f t="shared" si="2"/>
        <v>5</v>
      </c>
      <c r="N10" s="10"/>
    </row>
    <row r="11">
      <c r="A11" s="5" t="s">
        <v>32</v>
      </c>
      <c r="B11" s="6">
        <v>1.0</v>
      </c>
      <c r="C11" s="6">
        <v>10.0</v>
      </c>
      <c r="D11" s="7">
        <v>40.11203695</v>
      </c>
      <c r="E11" s="7">
        <v>-84.60680461</v>
      </c>
      <c r="F11" s="6" t="s">
        <v>14</v>
      </c>
      <c r="G11" s="6" t="s">
        <v>15</v>
      </c>
      <c r="H11" s="6" t="s">
        <v>33</v>
      </c>
      <c r="I11" s="6">
        <v>6387.0</v>
      </c>
      <c r="J11" s="8" t="str">
        <f t="shared" si="1"/>
        <v>mortonfox/6387</v>
      </c>
      <c r="K11" s="6" t="b">
        <v>1</v>
      </c>
      <c r="L11" s="9"/>
      <c r="M11" s="10">
        <f t="shared" si="2"/>
        <v>2</v>
      </c>
      <c r="N11" s="10"/>
    </row>
    <row r="12">
      <c r="A12" s="5" t="s">
        <v>34</v>
      </c>
      <c r="B12" s="6">
        <v>1.0</v>
      </c>
      <c r="C12" s="6">
        <v>11.0</v>
      </c>
      <c r="D12" s="7">
        <v>40.11189322</v>
      </c>
      <c r="E12" s="7">
        <v>-84.60680461</v>
      </c>
      <c r="F12" s="6" t="s">
        <v>14</v>
      </c>
      <c r="G12" s="6" t="s">
        <v>15</v>
      </c>
      <c r="H12" s="6" t="s">
        <v>22</v>
      </c>
      <c r="I12" s="6">
        <v>631.0</v>
      </c>
      <c r="J12" s="8" t="str">
        <f t="shared" si="1"/>
        <v>Buckeyecacher111 /631</v>
      </c>
      <c r="K12" s="6" t="b">
        <v>1</v>
      </c>
      <c r="L12" s="9"/>
      <c r="M12" s="10">
        <f t="shared" si="2"/>
        <v>6</v>
      </c>
      <c r="N12" s="10"/>
    </row>
    <row r="13">
      <c r="A13" s="5" t="s">
        <v>35</v>
      </c>
      <c r="B13" s="12">
        <v>1.0</v>
      </c>
      <c r="C13" s="12">
        <v>12.0</v>
      </c>
      <c r="D13" s="13">
        <v>40.11174949</v>
      </c>
      <c r="E13" s="13">
        <v>-84.60680461</v>
      </c>
      <c r="F13" s="14" t="s">
        <v>36</v>
      </c>
      <c r="G13" s="14" t="s">
        <v>37</v>
      </c>
      <c r="H13" s="12" t="s">
        <v>33</v>
      </c>
      <c r="I13" s="12">
        <v>6547.0</v>
      </c>
      <c r="J13" s="8" t="str">
        <f t="shared" si="1"/>
        <v>mortonfox/6547</v>
      </c>
      <c r="K13" s="12" t="b">
        <v>1</v>
      </c>
      <c r="L13" s="15"/>
      <c r="M13" s="10">
        <f t="shared" si="2"/>
        <v>2</v>
      </c>
      <c r="N13" s="10"/>
    </row>
    <row r="14">
      <c r="A14" s="5" t="s">
        <v>38</v>
      </c>
      <c r="B14" s="6">
        <v>1.0</v>
      </c>
      <c r="C14" s="6">
        <v>13.0</v>
      </c>
      <c r="D14" s="7">
        <v>40.11160576</v>
      </c>
      <c r="E14" s="7">
        <v>-84.60680461</v>
      </c>
      <c r="F14" s="6" t="s">
        <v>14</v>
      </c>
      <c r="G14" s="6" t="s">
        <v>15</v>
      </c>
      <c r="H14" s="6" t="s">
        <v>27</v>
      </c>
      <c r="I14" s="6">
        <v>1703.0</v>
      </c>
      <c r="J14" s="8" t="str">
        <f t="shared" si="1"/>
        <v>technical13/1703</v>
      </c>
      <c r="K14" s="6" t="b">
        <v>1</v>
      </c>
      <c r="L14" s="9"/>
      <c r="M14" s="10">
        <f t="shared" si="2"/>
        <v>4</v>
      </c>
      <c r="N14" s="10"/>
    </row>
    <row r="15">
      <c r="A15" s="5" t="s">
        <v>39</v>
      </c>
      <c r="B15" s="6">
        <v>1.0</v>
      </c>
      <c r="C15" s="6">
        <v>14.0</v>
      </c>
      <c r="D15" s="7">
        <v>40.11146203</v>
      </c>
      <c r="E15" s="7">
        <v>-84.60680461</v>
      </c>
      <c r="F15" s="6" t="s">
        <v>14</v>
      </c>
      <c r="G15" s="6" t="s">
        <v>15</v>
      </c>
      <c r="H15" s="6" t="s">
        <v>31</v>
      </c>
      <c r="I15" s="6">
        <v>1575.0</v>
      </c>
      <c r="J15" s="8" t="str">
        <f t="shared" si="1"/>
        <v>Sevans/1575</v>
      </c>
      <c r="K15" s="6" t="b">
        <v>1</v>
      </c>
      <c r="L15" s="9"/>
      <c r="M15" s="10">
        <f t="shared" si="2"/>
        <v>5</v>
      </c>
      <c r="N15" s="10"/>
    </row>
    <row r="16">
      <c r="A16" s="5" t="s">
        <v>40</v>
      </c>
      <c r="B16" s="6">
        <v>1.0</v>
      </c>
      <c r="C16" s="6">
        <v>15.0</v>
      </c>
      <c r="D16" s="7">
        <v>40.1113183</v>
      </c>
      <c r="E16" s="7">
        <v>-84.60680461</v>
      </c>
      <c r="F16" s="6" t="s">
        <v>14</v>
      </c>
      <c r="G16" s="6" t="s">
        <v>15</v>
      </c>
      <c r="H16" s="6" t="s">
        <v>41</v>
      </c>
      <c r="I16" s="6">
        <v>89.0</v>
      </c>
      <c r="J16" s="8" t="str">
        <f t="shared" si="1"/>
        <v>EmeraldAngel/89</v>
      </c>
      <c r="K16" s="6" t="b">
        <v>1</v>
      </c>
      <c r="L16" s="9"/>
      <c r="M16" s="10">
        <f t="shared" si="2"/>
        <v>2</v>
      </c>
      <c r="N16" s="10"/>
    </row>
    <row r="17">
      <c r="A17" s="5" t="s">
        <v>42</v>
      </c>
      <c r="B17" s="6">
        <v>1.0</v>
      </c>
      <c r="C17" s="6">
        <v>16.0</v>
      </c>
      <c r="D17" s="7">
        <v>40.11117457</v>
      </c>
      <c r="E17" s="7">
        <v>-84.60680461</v>
      </c>
      <c r="F17" s="6" t="s">
        <v>14</v>
      </c>
      <c r="G17" s="6" t="s">
        <v>15</v>
      </c>
      <c r="H17" s="6" t="s">
        <v>22</v>
      </c>
      <c r="I17" s="6">
        <v>981.0</v>
      </c>
      <c r="J17" s="8" t="str">
        <f t="shared" si="1"/>
        <v>Buckeyecacher111 /981</v>
      </c>
      <c r="K17" s="6" t="b">
        <v>1</v>
      </c>
      <c r="L17" s="9"/>
      <c r="M17" s="10">
        <f t="shared" si="2"/>
        <v>6</v>
      </c>
      <c r="N17" s="10"/>
    </row>
    <row r="18">
      <c r="A18" s="5" t="s">
        <v>43</v>
      </c>
      <c r="B18" s="6">
        <v>1.0</v>
      </c>
      <c r="C18" s="6">
        <v>17.0</v>
      </c>
      <c r="D18" s="7">
        <v>40.11103084</v>
      </c>
      <c r="E18" s="7">
        <v>-84.60680461</v>
      </c>
      <c r="F18" s="6" t="s">
        <v>14</v>
      </c>
      <c r="G18" s="6" t="s">
        <v>15</v>
      </c>
      <c r="H18" s="6" t="s">
        <v>27</v>
      </c>
      <c r="I18" s="6">
        <v>1708.0</v>
      </c>
      <c r="J18" s="8" t="str">
        <f t="shared" si="1"/>
        <v>technical13/1708</v>
      </c>
      <c r="K18" s="6" t="b">
        <v>1</v>
      </c>
      <c r="L18" s="9"/>
      <c r="M18" s="10">
        <f t="shared" si="2"/>
        <v>4</v>
      </c>
      <c r="N18" s="10"/>
    </row>
    <row r="19">
      <c r="A19" s="5" t="s">
        <v>44</v>
      </c>
      <c r="B19" s="6">
        <v>1.0</v>
      </c>
      <c r="C19" s="6">
        <v>18.0</v>
      </c>
      <c r="D19" s="7">
        <v>40.11088711</v>
      </c>
      <c r="E19" s="7">
        <v>-84.60680461</v>
      </c>
      <c r="F19" s="6" t="s">
        <v>14</v>
      </c>
      <c r="G19" s="6" t="s">
        <v>15</v>
      </c>
      <c r="H19" s="6" t="s">
        <v>31</v>
      </c>
      <c r="I19" s="6">
        <v>1530.0</v>
      </c>
      <c r="J19" s="8" t="str">
        <f t="shared" si="1"/>
        <v>Sevans/1530</v>
      </c>
      <c r="K19" s="6" t="b">
        <v>1</v>
      </c>
      <c r="L19" s="9"/>
      <c r="M19" s="10">
        <f t="shared" si="2"/>
        <v>5</v>
      </c>
      <c r="N19" s="10"/>
    </row>
    <row r="20">
      <c r="A20" s="5" t="s">
        <v>45</v>
      </c>
      <c r="B20" s="6">
        <v>1.0</v>
      </c>
      <c r="C20" s="6">
        <v>19.0</v>
      </c>
      <c r="D20" s="7">
        <v>40.11074338</v>
      </c>
      <c r="E20" s="7">
        <v>-84.60680461</v>
      </c>
      <c r="F20" s="6" t="s">
        <v>14</v>
      </c>
      <c r="G20" s="6" t="s">
        <v>15</v>
      </c>
      <c r="H20" s="6" t="s">
        <v>22</v>
      </c>
      <c r="I20" s="6">
        <v>982.0</v>
      </c>
      <c r="J20" s="8" t="str">
        <f t="shared" si="1"/>
        <v>Buckeyecacher111 /982</v>
      </c>
      <c r="K20" s="6" t="b">
        <v>1</v>
      </c>
      <c r="L20" s="9"/>
      <c r="M20" s="10">
        <f t="shared" si="2"/>
        <v>6</v>
      </c>
      <c r="N20" s="10"/>
    </row>
    <row r="21">
      <c r="A21" s="5" t="s">
        <v>46</v>
      </c>
      <c r="B21" s="6">
        <v>1.0</v>
      </c>
      <c r="C21" s="6">
        <v>20.0</v>
      </c>
      <c r="D21" s="7">
        <v>40.11059965</v>
      </c>
      <c r="E21" s="7">
        <v>-84.60680461</v>
      </c>
      <c r="F21" s="6" t="s">
        <v>14</v>
      </c>
      <c r="G21" s="6" t="s">
        <v>15</v>
      </c>
      <c r="H21" s="6" t="s">
        <v>27</v>
      </c>
      <c r="I21" s="6">
        <v>1750.0</v>
      </c>
      <c r="J21" s="8" t="str">
        <f t="shared" si="1"/>
        <v>technical13/1750</v>
      </c>
      <c r="K21" s="6" t="b">
        <v>1</v>
      </c>
      <c r="L21" s="9"/>
      <c r="M21" s="10">
        <f t="shared" si="2"/>
        <v>4</v>
      </c>
      <c r="N21" s="10"/>
    </row>
    <row r="22">
      <c r="A22" s="5" t="s">
        <v>47</v>
      </c>
      <c r="B22" s="6">
        <v>1.0</v>
      </c>
      <c r="C22" s="6">
        <v>21.0</v>
      </c>
      <c r="D22" s="7">
        <v>40.11045592</v>
      </c>
      <c r="E22" s="7">
        <v>-84.60680461</v>
      </c>
      <c r="F22" s="6" t="s">
        <v>14</v>
      </c>
      <c r="G22" s="6" t="s">
        <v>15</v>
      </c>
      <c r="H22" s="6" t="s">
        <v>31</v>
      </c>
      <c r="I22" s="6">
        <v>1525.0</v>
      </c>
      <c r="J22" s="8" t="str">
        <f t="shared" si="1"/>
        <v>Sevans/1525</v>
      </c>
      <c r="K22" s="6" t="b">
        <v>1</v>
      </c>
      <c r="L22" s="9"/>
      <c r="M22" s="10">
        <f t="shared" si="2"/>
        <v>5</v>
      </c>
      <c r="N22" s="10"/>
    </row>
    <row r="23">
      <c r="A23" s="5" t="s">
        <v>48</v>
      </c>
      <c r="B23" s="6">
        <v>1.0</v>
      </c>
      <c r="C23" s="6">
        <v>22.0</v>
      </c>
      <c r="D23" s="7">
        <v>40.11031218</v>
      </c>
      <c r="E23" s="7">
        <v>-84.60680461</v>
      </c>
      <c r="F23" s="6" t="s">
        <v>14</v>
      </c>
      <c r="G23" s="6" t="s">
        <v>15</v>
      </c>
      <c r="H23" s="6" t="s">
        <v>22</v>
      </c>
      <c r="I23" s="6">
        <v>987.0</v>
      </c>
      <c r="J23" s="8" t="str">
        <f t="shared" si="1"/>
        <v>Buckeyecacher111 /987</v>
      </c>
      <c r="K23" s="6" t="b">
        <v>1</v>
      </c>
      <c r="L23" s="9"/>
      <c r="M23" s="10">
        <f t="shared" si="2"/>
        <v>6</v>
      </c>
      <c r="N23" s="10"/>
    </row>
    <row r="24">
      <c r="A24" s="5" t="s">
        <v>49</v>
      </c>
      <c r="B24" s="6">
        <v>1.0</v>
      </c>
      <c r="C24" s="6">
        <v>23.0</v>
      </c>
      <c r="D24" s="7">
        <v>40.11016845</v>
      </c>
      <c r="E24" s="7">
        <v>-84.60680461</v>
      </c>
      <c r="F24" s="6" t="s">
        <v>14</v>
      </c>
      <c r="G24" s="6" t="s">
        <v>15</v>
      </c>
      <c r="H24" s="6" t="s">
        <v>50</v>
      </c>
      <c r="I24" s="6">
        <v>7731.0</v>
      </c>
      <c r="J24" s="8" t="str">
        <f t="shared" si="1"/>
        <v>prmarks1391/7731</v>
      </c>
      <c r="K24" s="6" t="b">
        <v>1</v>
      </c>
      <c r="L24" s="9"/>
      <c r="M24" s="10">
        <f t="shared" si="2"/>
        <v>7</v>
      </c>
      <c r="N24" s="10"/>
    </row>
    <row r="25">
      <c r="A25" s="5" t="s">
        <v>51</v>
      </c>
      <c r="B25" s="6">
        <v>1.0</v>
      </c>
      <c r="C25" s="6">
        <v>24.0</v>
      </c>
      <c r="D25" s="7">
        <v>40.11002472</v>
      </c>
      <c r="E25" s="7">
        <v>-84.60680461</v>
      </c>
      <c r="F25" s="6" t="s">
        <v>14</v>
      </c>
      <c r="G25" s="6" t="s">
        <v>15</v>
      </c>
      <c r="H25" s="6" t="s">
        <v>52</v>
      </c>
      <c r="I25" s="6">
        <v>836.0</v>
      </c>
      <c r="J25" s="8" t="str">
        <f t="shared" si="1"/>
        <v>SassySilkie/836</v>
      </c>
      <c r="K25" s="6" t="b">
        <v>1</v>
      </c>
      <c r="L25" s="9"/>
      <c r="M25" s="10">
        <f t="shared" si="2"/>
        <v>1</v>
      </c>
      <c r="N25" s="10"/>
    </row>
    <row r="26">
      <c r="A26" s="5" t="s">
        <v>53</v>
      </c>
      <c r="B26" s="6">
        <v>1.0</v>
      </c>
      <c r="C26" s="6">
        <v>25.0</v>
      </c>
      <c r="D26" s="7">
        <v>40.10988099</v>
      </c>
      <c r="E26" s="7">
        <v>-84.60680461</v>
      </c>
      <c r="F26" s="6" t="s">
        <v>14</v>
      </c>
      <c r="G26" s="6" t="s">
        <v>15</v>
      </c>
      <c r="H26" s="6" t="s">
        <v>54</v>
      </c>
      <c r="I26" s="6">
        <v>426.0</v>
      </c>
      <c r="J26" s="8" t="str">
        <f t="shared" si="1"/>
        <v>Cambridgehannons/426</v>
      </c>
      <c r="K26" s="6" t="b">
        <v>1</v>
      </c>
      <c r="L26" s="9"/>
      <c r="M26" s="10">
        <f t="shared" si="2"/>
        <v>1</v>
      </c>
      <c r="N26" s="10"/>
    </row>
    <row r="27">
      <c r="A27" s="5" t="s">
        <v>55</v>
      </c>
      <c r="B27" s="6">
        <v>1.0</v>
      </c>
      <c r="C27" s="6">
        <v>26.0</v>
      </c>
      <c r="D27" s="7">
        <v>40.10973726</v>
      </c>
      <c r="E27" s="7">
        <v>-84.60680461</v>
      </c>
      <c r="F27" s="6" t="s">
        <v>14</v>
      </c>
      <c r="G27" s="6" t="s">
        <v>15</v>
      </c>
      <c r="H27" s="6" t="s">
        <v>50</v>
      </c>
      <c r="I27" s="6">
        <v>7736.0</v>
      </c>
      <c r="J27" s="8" t="str">
        <f t="shared" si="1"/>
        <v>prmarks1391/7736</v>
      </c>
      <c r="K27" s="6" t="b">
        <v>1</v>
      </c>
      <c r="L27" s="9"/>
      <c r="M27" s="10">
        <f t="shared" si="2"/>
        <v>7</v>
      </c>
      <c r="N27" s="10"/>
    </row>
    <row r="28">
      <c r="A28" s="5" t="s">
        <v>56</v>
      </c>
      <c r="B28" s="16">
        <v>2.0</v>
      </c>
      <c r="C28" s="16">
        <v>1.0</v>
      </c>
      <c r="D28" s="17">
        <v>40.11333052</v>
      </c>
      <c r="E28" s="17">
        <v>-84.60699256</v>
      </c>
      <c r="F28" s="16" t="s">
        <v>57</v>
      </c>
      <c r="G28" s="16" t="s">
        <v>58</v>
      </c>
      <c r="H28" s="16" t="s">
        <v>50</v>
      </c>
      <c r="I28" s="16">
        <v>7219.0</v>
      </c>
      <c r="J28" s="8" t="str">
        <f t="shared" si="1"/>
        <v>prmarks1391/7219</v>
      </c>
      <c r="K28" s="16" t="b">
        <v>1</v>
      </c>
      <c r="L28" s="18"/>
      <c r="M28" s="10">
        <f t="shared" si="2"/>
        <v>7</v>
      </c>
      <c r="N28" s="10"/>
    </row>
    <row r="29">
      <c r="A29" s="5" t="s">
        <v>59</v>
      </c>
      <c r="B29" s="16">
        <v>2.0</v>
      </c>
      <c r="C29" s="16">
        <v>2.0</v>
      </c>
      <c r="D29" s="17">
        <v>40.11318679</v>
      </c>
      <c r="E29" s="17">
        <v>-84.60699256</v>
      </c>
      <c r="F29" s="16" t="s">
        <v>57</v>
      </c>
      <c r="G29" s="16" t="s">
        <v>58</v>
      </c>
      <c r="H29" s="16" t="s">
        <v>60</v>
      </c>
      <c r="I29" s="16">
        <v>572.0</v>
      </c>
      <c r="J29" s="8" t="str">
        <f t="shared" si="1"/>
        <v>wesdad/572</v>
      </c>
      <c r="K29" s="16" t="b">
        <v>1</v>
      </c>
      <c r="L29" s="18"/>
      <c r="M29" s="10">
        <f t="shared" si="2"/>
        <v>2</v>
      </c>
      <c r="N29" s="10"/>
    </row>
    <row r="30">
      <c r="A30" s="5" t="s">
        <v>61</v>
      </c>
      <c r="B30" s="16">
        <v>2.0</v>
      </c>
      <c r="C30" s="16">
        <v>3.0</v>
      </c>
      <c r="D30" s="17">
        <v>40.11304306</v>
      </c>
      <c r="E30" s="17">
        <v>-84.60699256</v>
      </c>
      <c r="F30" s="16" t="s">
        <v>57</v>
      </c>
      <c r="G30" s="16" t="s">
        <v>58</v>
      </c>
      <c r="H30" s="16" t="s">
        <v>62</v>
      </c>
      <c r="I30" s="16">
        <v>6324.0</v>
      </c>
      <c r="J30" s="8" t="str">
        <f t="shared" si="1"/>
        <v>23speds/6324</v>
      </c>
      <c r="K30" s="16" t="b">
        <v>1</v>
      </c>
      <c r="L30" s="18"/>
      <c r="M30" s="10">
        <f t="shared" si="2"/>
        <v>2</v>
      </c>
      <c r="N30" s="10"/>
    </row>
    <row r="31">
      <c r="A31" s="5" t="s">
        <v>63</v>
      </c>
      <c r="B31" s="16">
        <v>2.0</v>
      </c>
      <c r="C31" s="16">
        <v>4.0</v>
      </c>
      <c r="D31" s="17">
        <v>40.11289933</v>
      </c>
      <c r="E31" s="17">
        <v>-84.60699256</v>
      </c>
      <c r="F31" s="16" t="s">
        <v>57</v>
      </c>
      <c r="G31" s="16" t="s">
        <v>58</v>
      </c>
      <c r="H31" s="16" t="s">
        <v>50</v>
      </c>
      <c r="I31" s="16">
        <v>7252.0</v>
      </c>
      <c r="J31" s="8" t="str">
        <f t="shared" si="1"/>
        <v>prmarks1391/7252</v>
      </c>
      <c r="K31" s="16" t="b">
        <v>1</v>
      </c>
      <c r="L31" s="18"/>
      <c r="M31" s="10">
        <f t="shared" si="2"/>
        <v>7</v>
      </c>
      <c r="N31" s="10"/>
    </row>
    <row r="32">
      <c r="A32" s="5" t="s">
        <v>64</v>
      </c>
      <c r="B32" s="16">
        <v>2.0</v>
      </c>
      <c r="C32" s="16">
        <v>5.0</v>
      </c>
      <c r="D32" s="17">
        <v>40.1127556</v>
      </c>
      <c r="E32" s="17">
        <v>-84.60699256</v>
      </c>
      <c r="F32" s="16" t="s">
        <v>57</v>
      </c>
      <c r="G32" s="16" t="s">
        <v>58</v>
      </c>
      <c r="H32" s="16" t="s">
        <v>41</v>
      </c>
      <c r="I32" s="16">
        <v>27.0</v>
      </c>
      <c r="J32" s="8" t="str">
        <f t="shared" si="1"/>
        <v>EmeraldAngel/27</v>
      </c>
      <c r="K32" s="16" t="b">
        <v>1</v>
      </c>
      <c r="L32" s="18"/>
      <c r="M32" s="10">
        <f t="shared" si="2"/>
        <v>2</v>
      </c>
      <c r="N32" s="10"/>
    </row>
    <row r="33">
      <c r="A33" s="5" t="s">
        <v>65</v>
      </c>
      <c r="B33" s="16">
        <v>2.0</v>
      </c>
      <c r="C33" s="16">
        <v>6.0</v>
      </c>
      <c r="D33" s="17">
        <v>40.11261187</v>
      </c>
      <c r="E33" s="17">
        <v>-84.60699256</v>
      </c>
      <c r="F33" s="16" t="s">
        <v>57</v>
      </c>
      <c r="G33" s="16" t="s">
        <v>58</v>
      </c>
      <c r="H33" s="16" t="s">
        <v>60</v>
      </c>
      <c r="I33" s="16">
        <v>569.0</v>
      </c>
      <c r="J33" s="8" t="str">
        <f t="shared" si="1"/>
        <v>wesdad/569</v>
      </c>
      <c r="K33" s="16" t="b">
        <v>1</v>
      </c>
      <c r="L33" s="18"/>
      <c r="M33" s="10">
        <f t="shared" si="2"/>
        <v>2</v>
      </c>
      <c r="N33" s="10"/>
    </row>
    <row r="34">
      <c r="A34" s="5" t="s">
        <v>66</v>
      </c>
      <c r="B34" s="16">
        <v>2.0</v>
      </c>
      <c r="C34" s="16">
        <v>7.0</v>
      </c>
      <c r="D34" s="17">
        <v>40.11246814</v>
      </c>
      <c r="E34" s="17">
        <v>-84.60699256</v>
      </c>
      <c r="F34" s="16" t="s">
        <v>57</v>
      </c>
      <c r="G34" s="16" t="s">
        <v>58</v>
      </c>
      <c r="H34" s="16" t="s">
        <v>50</v>
      </c>
      <c r="I34" s="16">
        <v>7256.0</v>
      </c>
      <c r="J34" s="8" t="str">
        <f t="shared" si="1"/>
        <v>prmarks1391/7256</v>
      </c>
      <c r="K34" s="16" t="b">
        <v>1</v>
      </c>
      <c r="L34" s="18"/>
      <c r="M34" s="10">
        <f t="shared" si="2"/>
        <v>7</v>
      </c>
      <c r="N34" s="10"/>
    </row>
    <row r="35">
      <c r="A35" s="5" t="s">
        <v>67</v>
      </c>
      <c r="B35" s="16">
        <v>2.0</v>
      </c>
      <c r="C35" s="16">
        <v>8.0</v>
      </c>
      <c r="D35" s="17">
        <v>40.11232441</v>
      </c>
      <c r="E35" s="17">
        <v>-84.60699256</v>
      </c>
      <c r="F35" s="16" t="s">
        <v>57</v>
      </c>
      <c r="G35" s="16" t="s">
        <v>58</v>
      </c>
      <c r="H35" s="16" t="s">
        <v>62</v>
      </c>
      <c r="I35" s="16">
        <v>6322.0</v>
      </c>
      <c r="J35" s="8" t="str">
        <f t="shared" si="1"/>
        <v>23speds/6322</v>
      </c>
      <c r="K35" s="16" t="b">
        <v>1</v>
      </c>
      <c r="L35" s="18"/>
      <c r="M35" s="10">
        <f t="shared" si="2"/>
        <v>2</v>
      </c>
      <c r="N35" s="10"/>
    </row>
    <row r="36">
      <c r="A36" s="5" t="s">
        <v>68</v>
      </c>
      <c r="B36" s="16">
        <v>2.0</v>
      </c>
      <c r="C36" s="16">
        <v>9.0</v>
      </c>
      <c r="D36" s="17">
        <v>40.11218068</v>
      </c>
      <c r="E36" s="17">
        <v>-84.60699256</v>
      </c>
      <c r="F36" s="16" t="s">
        <v>57</v>
      </c>
      <c r="G36" s="16" t="s">
        <v>58</v>
      </c>
      <c r="H36" s="16" t="s">
        <v>20</v>
      </c>
      <c r="I36" s="16">
        <v>1772.0</v>
      </c>
      <c r="J36" s="8" t="str">
        <f t="shared" si="1"/>
        <v>DresdnerDuo/1772</v>
      </c>
      <c r="K36" s="16" t="b">
        <v>1</v>
      </c>
      <c r="L36" s="18"/>
      <c r="M36" s="10">
        <f t="shared" si="2"/>
        <v>2</v>
      </c>
      <c r="N36" s="10"/>
    </row>
    <row r="37">
      <c r="A37" s="5" t="s">
        <v>69</v>
      </c>
      <c r="B37" s="16">
        <v>2.0</v>
      </c>
      <c r="C37" s="16">
        <v>10.0</v>
      </c>
      <c r="D37" s="17">
        <v>40.11203695</v>
      </c>
      <c r="E37" s="17">
        <v>-84.60699256</v>
      </c>
      <c r="F37" s="16" t="s">
        <v>57</v>
      </c>
      <c r="G37" s="16" t="s">
        <v>58</v>
      </c>
      <c r="H37" s="16" t="s">
        <v>50</v>
      </c>
      <c r="I37" s="16">
        <v>7261.0</v>
      </c>
      <c r="J37" s="8" t="str">
        <f t="shared" si="1"/>
        <v>prmarks1391/7261</v>
      </c>
      <c r="K37" s="16" t="b">
        <v>1</v>
      </c>
      <c r="L37" s="18"/>
      <c r="M37" s="10">
        <f t="shared" si="2"/>
        <v>7</v>
      </c>
      <c r="N37" s="10"/>
    </row>
    <row r="38">
      <c r="A38" s="5" t="s">
        <v>70</v>
      </c>
      <c r="B38" s="16">
        <v>2.0</v>
      </c>
      <c r="C38" s="16">
        <v>11.0</v>
      </c>
      <c r="D38" s="17">
        <v>40.11189322</v>
      </c>
      <c r="E38" s="17">
        <v>-84.60699256</v>
      </c>
      <c r="F38" s="16" t="s">
        <v>57</v>
      </c>
      <c r="G38" s="16" t="s">
        <v>58</v>
      </c>
      <c r="H38" s="16" t="s">
        <v>71</v>
      </c>
      <c r="I38" s="16">
        <v>1717.0</v>
      </c>
      <c r="J38" s="8" t="str">
        <f t="shared" si="1"/>
        <v>jldh/1717</v>
      </c>
      <c r="K38" s="16" t="b">
        <v>1</v>
      </c>
      <c r="L38" s="18"/>
      <c r="M38" s="10">
        <f t="shared" si="2"/>
        <v>1</v>
      </c>
      <c r="N38" s="10"/>
    </row>
    <row r="39">
      <c r="A39" s="5" t="s">
        <v>72</v>
      </c>
      <c r="B39" s="19">
        <v>2.0</v>
      </c>
      <c r="C39" s="19">
        <v>12.0</v>
      </c>
      <c r="D39" s="20">
        <v>40.11174949</v>
      </c>
      <c r="E39" s="20">
        <v>-84.60699256</v>
      </c>
      <c r="F39" s="21" t="s">
        <v>73</v>
      </c>
      <c r="G39" s="21" t="s">
        <v>74</v>
      </c>
      <c r="H39" s="21" t="s">
        <v>24</v>
      </c>
      <c r="I39" s="21">
        <v>699.0</v>
      </c>
      <c r="J39" s="8" t="str">
        <f t="shared" si="1"/>
        <v>kcsilvia/699</v>
      </c>
      <c r="K39" s="19" t="b">
        <v>1</v>
      </c>
      <c r="L39" s="22"/>
      <c r="M39" s="10">
        <f t="shared" si="2"/>
        <v>3</v>
      </c>
      <c r="N39" s="10"/>
    </row>
    <row r="40">
      <c r="A40" s="5" t="s">
        <v>75</v>
      </c>
      <c r="B40" s="16">
        <v>2.0</v>
      </c>
      <c r="C40" s="16">
        <v>13.0</v>
      </c>
      <c r="D40" s="17">
        <v>40.11160576</v>
      </c>
      <c r="E40" s="17">
        <v>-84.60699256</v>
      </c>
      <c r="F40" s="16" t="s">
        <v>57</v>
      </c>
      <c r="G40" s="16" t="s">
        <v>58</v>
      </c>
      <c r="H40" s="16" t="s">
        <v>50</v>
      </c>
      <c r="I40" s="16">
        <v>7321.0</v>
      </c>
      <c r="J40" s="8" t="str">
        <f t="shared" si="1"/>
        <v>prmarks1391/7321</v>
      </c>
      <c r="K40" s="16" t="b">
        <v>1</v>
      </c>
      <c r="L40" s="18"/>
      <c r="M40" s="10">
        <f t="shared" si="2"/>
        <v>7</v>
      </c>
      <c r="N40" s="10"/>
    </row>
    <row r="41">
      <c r="A41" s="5" t="s">
        <v>76</v>
      </c>
      <c r="B41" s="16">
        <v>2.0</v>
      </c>
      <c r="C41" s="16">
        <v>14.0</v>
      </c>
      <c r="D41" s="17">
        <v>40.11146203</v>
      </c>
      <c r="E41" s="17">
        <v>-84.60699256</v>
      </c>
      <c r="F41" s="16" t="s">
        <v>57</v>
      </c>
      <c r="G41" s="16" t="s">
        <v>58</v>
      </c>
      <c r="H41" s="16" t="s">
        <v>77</v>
      </c>
      <c r="I41" s="16">
        <v>5080.0</v>
      </c>
      <c r="J41" s="8" t="str">
        <f t="shared" si="1"/>
        <v>Newbee/5080</v>
      </c>
      <c r="K41" s="16" t="b">
        <v>1</v>
      </c>
      <c r="L41" s="18"/>
      <c r="M41" s="10">
        <f t="shared" si="2"/>
        <v>1</v>
      </c>
      <c r="N41" s="10"/>
    </row>
    <row r="42">
      <c r="A42" s="5" t="s">
        <v>78</v>
      </c>
      <c r="B42" s="16">
        <v>2.0</v>
      </c>
      <c r="C42" s="16">
        <v>15.0</v>
      </c>
      <c r="D42" s="17">
        <v>40.1113183</v>
      </c>
      <c r="E42" s="17">
        <v>-84.60699256</v>
      </c>
      <c r="F42" s="16" t="s">
        <v>57</v>
      </c>
      <c r="G42" s="16" t="s">
        <v>58</v>
      </c>
      <c r="H42" s="16" t="s">
        <v>79</v>
      </c>
      <c r="I42" s="16">
        <v>4473.0</v>
      </c>
      <c r="J42" s="8" t="str">
        <f t="shared" si="1"/>
        <v>Newfruit/4473</v>
      </c>
      <c r="K42" s="16" t="b">
        <v>1</v>
      </c>
      <c r="L42" s="18"/>
      <c r="M42" s="10">
        <f t="shared" si="2"/>
        <v>1</v>
      </c>
      <c r="N42" s="10"/>
    </row>
    <row r="43">
      <c r="A43" s="5" t="s">
        <v>80</v>
      </c>
      <c r="B43" s="16">
        <v>2.0</v>
      </c>
      <c r="C43" s="16">
        <v>16.0</v>
      </c>
      <c r="D43" s="17">
        <v>40.11117457</v>
      </c>
      <c r="E43" s="17">
        <v>-84.60699256</v>
      </c>
      <c r="F43" s="16" t="s">
        <v>57</v>
      </c>
      <c r="G43" s="16" t="s">
        <v>58</v>
      </c>
      <c r="H43" s="16" t="s">
        <v>81</v>
      </c>
      <c r="I43" s="16">
        <v>4748.0</v>
      </c>
      <c r="J43" s="8" t="str">
        <f t="shared" si="1"/>
        <v>Shrekmiester/4748</v>
      </c>
      <c r="K43" s="16" t="b">
        <v>1</v>
      </c>
      <c r="L43" s="18"/>
      <c r="M43" s="10">
        <f t="shared" si="2"/>
        <v>1</v>
      </c>
      <c r="N43" s="10"/>
    </row>
    <row r="44">
      <c r="A44" s="5" t="s">
        <v>82</v>
      </c>
      <c r="B44" s="16">
        <v>2.0</v>
      </c>
      <c r="C44" s="16">
        <v>17.0</v>
      </c>
      <c r="D44" s="17">
        <v>40.11103084</v>
      </c>
      <c r="E44" s="17">
        <v>-84.60699256</v>
      </c>
      <c r="F44" s="16" t="s">
        <v>57</v>
      </c>
      <c r="G44" s="16" t="s">
        <v>58</v>
      </c>
      <c r="H44" s="16" t="s">
        <v>83</v>
      </c>
      <c r="I44" s="16">
        <v>959.0</v>
      </c>
      <c r="J44" s="8" t="str">
        <f t="shared" si="1"/>
        <v>dwyers5/959</v>
      </c>
      <c r="K44" s="16" t="b">
        <v>1</v>
      </c>
      <c r="L44" s="18"/>
      <c r="M44" s="10">
        <f t="shared" si="2"/>
        <v>2</v>
      </c>
      <c r="N44" s="10"/>
    </row>
    <row r="45">
      <c r="A45" s="5" t="s">
        <v>84</v>
      </c>
      <c r="B45" s="16">
        <v>2.0</v>
      </c>
      <c r="C45" s="16">
        <v>18.0</v>
      </c>
      <c r="D45" s="17">
        <v>40.11088711</v>
      </c>
      <c r="E45" s="17">
        <v>-84.60699256</v>
      </c>
      <c r="F45" s="16" t="s">
        <v>57</v>
      </c>
      <c r="G45" s="16" t="s">
        <v>58</v>
      </c>
      <c r="H45" s="16" t="s">
        <v>16</v>
      </c>
      <c r="I45" s="16">
        <v>718.0</v>
      </c>
      <c r="J45" s="8" t="str">
        <f t="shared" si="1"/>
        <v>kcsilvia /718</v>
      </c>
      <c r="K45" s="16" t="b">
        <v>1</v>
      </c>
      <c r="L45" s="18"/>
      <c r="M45" s="10">
        <f t="shared" si="2"/>
        <v>3</v>
      </c>
      <c r="N45" s="10"/>
    </row>
    <row r="46">
      <c r="A46" s="5" t="s">
        <v>85</v>
      </c>
      <c r="B46" s="16">
        <v>2.0</v>
      </c>
      <c r="C46" s="16">
        <v>19.0</v>
      </c>
      <c r="D46" s="17">
        <v>40.11074338</v>
      </c>
      <c r="E46" s="17">
        <v>-84.60699256</v>
      </c>
      <c r="F46" s="16" t="s">
        <v>57</v>
      </c>
      <c r="G46" s="16" t="s">
        <v>58</v>
      </c>
      <c r="H46" s="16" t="s">
        <v>86</v>
      </c>
      <c r="I46" s="16">
        <v>4271.0</v>
      </c>
      <c r="J46" s="8" t="str">
        <f t="shared" si="1"/>
        <v>Theceoiksjes/4271</v>
      </c>
      <c r="K46" s="16" t="b">
        <v>1</v>
      </c>
      <c r="L46" s="18"/>
      <c r="M46" s="10">
        <f t="shared" si="2"/>
        <v>2</v>
      </c>
      <c r="N46" s="10"/>
    </row>
    <row r="47">
      <c r="A47" s="5" t="s">
        <v>87</v>
      </c>
      <c r="B47" s="16">
        <v>2.0</v>
      </c>
      <c r="C47" s="16">
        <v>20.0</v>
      </c>
      <c r="D47" s="17">
        <v>40.11059965</v>
      </c>
      <c r="E47" s="17">
        <v>-84.60699256</v>
      </c>
      <c r="F47" s="16" t="s">
        <v>57</v>
      </c>
      <c r="G47" s="16" t="s">
        <v>58</v>
      </c>
      <c r="H47" s="16" t="s">
        <v>88</v>
      </c>
      <c r="I47" s="16">
        <v>764.0</v>
      </c>
      <c r="J47" s="8" t="str">
        <f t="shared" si="1"/>
        <v>upapou/764</v>
      </c>
      <c r="K47" s="16" t="b">
        <v>1</v>
      </c>
      <c r="L47" s="18"/>
      <c r="M47" s="10">
        <f t="shared" si="2"/>
        <v>1</v>
      </c>
      <c r="N47" s="10"/>
    </row>
    <row r="48">
      <c r="A48" s="5" t="s">
        <v>89</v>
      </c>
      <c r="B48" s="16">
        <v>2.0</v>
      </c>
      <c r="C48" s="16">
        <v>21.0</v>
      </c>
      <c r="D48" s="17">
        <v>40.11045591</v>
      </c>
      <c r="E48" s="17">
        <v>-84.60699256</v>
      </c>
      <c r="F48" s="16" t="s">
        <v>57</v>
      </c>
      <c r="G48" s="16" t="s">
        <v>58</v>
      </c>
      <c r="H48" s="16" t="s">
        <v>90</v>
      </c>
      <c r="I48" s="16">
        <v>334.0</v>
      </c>
      <c r="J48" s="8" t="str">
        <f t="shared" si="1"/>
        <v>Tinman1980/334</v>
      </c>
      <c r="K48" s="16" t="b">
        <v>1</v>
      </c>
      <c r="L48" s="18"/>
      <c r="M48" s="10">
        <f t="shared" si="2"/>
        <v>1</v>
      </c>
      <c r="N48" s="10"/>
    </row>
    <row r="49">
      <c r="A49" s="5" t="s">
        <v>91</v>
      </c>
      <c r="B49" s="16">
        <v>2.0</v>
      </c>
      <c r="C49" s="16">
        <v>22.0</v>
      </c>
      <c r="D49" s="17">
        <v>40.11031218</v>
      </c>
      <c r="E49" s="17">
        <v>-84.60699256</v>
      </c>
      <c r="F49" s="16" t="s">
        <v>57</v>
      </c>
      <c r="G49" s="16" t="s">
        <v>58</v>
      </c>
      <c r="H49" s="16" t="s">
        <v>92</v>
      </c>
      <c r="I49" s="16">
        <v>75.0</v>
      </c>
      <c r="J49" s="8" t="str">
        <f t="shared" si="1"/>
        <v>LVBuccsFan/75</v>
      </c>
      <c r="K49" s="16" t="b">
        <v>1</v>
      </c>
      <c r="L49" s="18"/>
      <c r="M49" s="10">
        <f t="shared" si="2"/>
        <v>1</v>
      </c>
      <c r="N49" s="10"/>
    </row>
    <row r="50">
      <c r="A50" s="5" t="s">
        <v>93</v>
      </c>
      <c r="B50" s="16">
        <v>2.0</v>
      </c>
      <c r="C50" s="16">
        <v>23.0</v>
      </c>
      <c r="D50" s="17">
        <v>40.11016845</v>
      </c>
      <c r="E50" s="17">
        <v>-84.60699256</v>
      </c>
      <c r="F50" s="16" t="s">
        <v>57</v>
      </c>
      <c r="G50" s="16" t="s">
        <v>58</v>
      </c>
      <c r="H50" s="16" t="s">
        <v>16</v>
      </c>
      <c r="I50" s="16">
        <v>701.0</v>
      </c>
      <c r="J50" s="8" t="str">
        <f t="shared" si="1"/>
        <v>kcsilvia /701</v>
      </c>
      <c r="K50" s="16" t="b">
        <v>1</v>
      </c>
      <c r="L50" s="18"/>
      <c r="M50" s="10">
        <f t="shared" si="2"/>
        <v>3</v>
      </c>
      <c r="N50" s="10"/>
    </row>
    <row r="51">
      <c r="A51" s="5" t="s">
        <v>94</v>
      </c>
      <c r="B51" s="16">
        <v>2.0</v>
      </c>
      <c r="C51" s="16">
        <v>24.0</v>
      </c>
      <c r="D51" s="17">
        <v>40.11002472</v>
      </c>
      <c r="E51" s="17">
        <v>-84.60699256</v>
      </c>
      <c r="F51" s="16" t="s">
        <v>57</v>
      </c>
      <c r="G51" s="16" t="s">
        <v>58</v>
      </c>
      <c r="H51" s="16" t="s">
        <v>86</v>
      </c>
      <c r="I51" s="16">
        <v>4269.0</v>
      </c>
      <c r="J51" s="8" t="str">
        <f t="shared" si="1"/>
        <v>Theceoiksjes/4269</v>
      </c>
      <c r="K51" s="16" t="b">
        <v>1</v>
      </c>
      <c r="L51" s="18"/>
      <c r="M51" s="10">
        <f t="shared" si="2"/>
        <v>2</v>
      </c>
      <c r="N51" s="10"/>
    </row>
    <row r="52">
      <c r="A52" s="5" t="s">
        <v>95</v>
      </c>
      <c r="B52" s="16">
        <v>2.0</v>
      </c>
      <c r="C52" s="16">
        <v>25.0</v>
      </c>
      <c r="D52" s="17">
        <v>40.10988099</v>
      </c>
      <c r="E52" s="17">
        <v>-84.60699256</v>
      </c>
      <c r="F52" s="16" t="s">
        <v>57</v>
      </c>
      <c r="G52" s="16" t="s">
        <v>58</v>
      </c>
      <c r="H52" s="16" t="s">
        <v>83</v>
      </c>
      <c r="I52" s="16">
        <v>955.0</v>
      </c>
      <c r="J52" s="8" t="str">
        <f t="shared" si="1"/>
        <v>dwyers5/955</v>
      </c>
      <c r="K52" s="16" t="b">
        <v>1</v>
      </c>
      <c r="L52" s="18"/>
      <c r="M52" s="10">
        <f t="shared" si="2"/>
        <v>2</v>
      </c>
      <c r="N52" s="10"/>
    </row>
    <row r="53">
      <c r="A53" s="5" t="s">
        <v>96</v>
      </c>
      <c r="B53" s="16">
        <v>2.0</v>
      </c>
      <c r="C53" s="16">
        <v>26.0</v>
      </c>
      <c r="D53" s="17">
        <v>40.10973726</v>
      </c>
      <c r="E53" s="17">
        <v>-84.60699256</v>
      </c>
      <c r="F53" s="16" t="s">
        <v>57</v>
      </c>
      <c r="G53" s="16" t="s">
        <v>58</v>
      </c>
      <c r="H53" s="16" t="s">
        <v>31</v>
      </c>
      <c r="I53" s="16">
        <v>894.0</v>
      </c>
      <c r="J53" s="8" t="str">
        <f t="shared" si="1"/>
        <v>Sevans/894</v>
      </c>
      <c r="K53" s="16" t="b">
        <v>1</v>
      </c>
      <c r="L53" s="18"/>
      <c r="M53" s="10">
        <f t="shared" si="2"/>
        <v>5</v>
      </c>
      <c r="N53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13"/>
  </cols>
  <sheetData>
    <row r="1" ht="36.0" customHeight="1">
      <c r="A1" s="23" t="s">
        <v>97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ht="25.5" customHeight="1">
      <c r="A2" s="23" t="s">
        <v>98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ht="17.25" customHeight="1">
      <c r="A3" s="25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ht="27.0" customHeight="1">
      <c r="A4" s="25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ht="17.25" customHeight="1">
      <c r="A5" s="25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ht="17.25" customHeight="1">
      <c r="A6" s="25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ht="17.25" customHeight="1">
      <c r="A7" s="26" t="s">
        <v>99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ht="17.25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ht="17.2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ht="17.2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ht="17.2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ht="17.2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ht="17.2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ht="17.2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ht="17.2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ht="17.2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ht="17.2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ht="17.2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ht="17.2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ht="17.2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ht="17.2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ht="17.2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ht="17.2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ht="17.2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ht="17.2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ht="17.2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ht="17.2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ht="17.2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ht="17.2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ht="17.2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ht="17.2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ht="17.2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ht="17.2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ht="17.2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ht="17.2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ht="17.2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</row>
    <row r="37" ht="17.2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</row>
    <row r="38" ht="17.2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39" ht="17.2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</row>
    <row r="40" ht="17.2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ht="17.2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</row>
    <row r="42" ht="17.2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</row>
    <row r="43" ht="17.2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ht="17.2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  <row r="45" ht="17.2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</row>
    <row r="46" ht="17.2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</row>
    <row r="47" ht="17.2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ht="17.2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ht="17.2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ht="17.2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ht="17.2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ht="17.2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ht="17.2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ht="17.2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ht="17.2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ht="17.2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ht="17.2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ht="17.2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ht="17.2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ht="17.2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ht="17.2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ht="17.2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ht="17.2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ht="17.2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ht="17.2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ht="17.2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ht="17.2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ht="17.2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ht="17.2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ht="17.2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ht="17.2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ht="17.2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ht="17.2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ht="17.2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ht="17.2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ht="17.2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ht="17.2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