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" sheetId="1" r:id="rId3"/>
  </sheets>
  <definedNames/>
  <calcPr/>
</workbook>
</file>

<file path=xl/sharedStrings.xml><?xml version="1.0" encoding="utf-8"?>
<sst xmlns="http://schemas.openxmlformats.org/spreadsheetml/2006/main" count="1948" uniqueCount="951">
  <si>
    <t>Wedding Day - Heart Garden RT</t>
  </si>
  <si>
    <t>full</t>
  </si>
  <si>
    <t>by geckofreund + NoahCache</t>
  </si>
  <si>
    <t>Total:</t>
  </si>
  <si>
    <t>Filled:</t>
  </si>
  <si>
    <t>https://tinyurl.com/HeartRT</t>
  </si>
  <si>
    <t>Reserved:</t>
  </si>
  <si>
    <t>Free:</t>
  </si>
  <si>
    <t>z</t>
  </si>
  <si>
    <t>Row</t>
  </si>
  <si>
    <t>Column</t>
  </si>
  <si>
    <t>Latitude</t>
  </si>
  <si>
    <t>Longitude</t>
  </si>
  <si>
    <t>Munzee</t>
  </si>
  <si>
    <t>Type</t>
  </si>
  <si>
    <t>Username</t>
  </si>
  <si>
    <t>URL</t>
  </si>
  <si>
    <t>Comments</t>
  </si>
  <si>
    <t>Deployed?</t>
  </si>
  <si>
    <t>Typ?</t>
  </si>
  <si>
    <t>#1</t>
  </si>
  <si>
    <t>1</t>
  </si>
  <si>
    <t>4</t>
  </si>
  <si>
    <t>48.48094157560371</t>
  </si>
  <si>
    <t>9.179923013424855</t>
  </si>
  <si>
    <t>MVM Red</t>
  </si>
  <si>
    <t>red</t>
  </si>
  <si>
    <t>NoahCache</t>
  </si>
  <si>
    <t>https://www.munzee.com/m/NoahCache/436/</t>
  </si>
  <si>
    <t>#2</t>
  </si>
  <si>
    <t>5</t>
  </si>
  <si>
    <t>48.48102401586377</t>
  </si>
  <si>
    <t>9.180100631106484</t>
  </si>
  <si>
    <t>Syrtene</t>
  </si>
  <si>
    <t>https://www.munzee.com/m/Syrtene/415/</t>
  </si>
  <si>
    <t>#3</t>
  </si>
  <si>
    <t>6</t>
  </si>
  <si>
    <t>48.48110645612383</t>
  </si>
  <si>
    <t>9.180278249076764</t>
  </si>
  <si>
    <t>ChandaBelle</t>
  </si>
  <si>
    <t>https://www.munzee.com/m/ChandaBelle/1265/</t>
  </si>
  <si>
    <t>#4</t>
  </si>
  <si>
    <t>7</t>
  </si>
  <si>
    <t>48.48118889638389</t>
  </si>
  <si>
    <t>9.180455867335695</t>
  </si>
  <si>
    <t>geckofreund</t>
  </si>
  <si>
    <t>https://www.munzee.com/m/geckofreund/869/</t>
  </si>
  <si>
    <t>#5</t>
  </si>
  <si>
    <t>13</t>
  </si>
  <si>
    <t>48.48168353794425</t>
  </si>
  <si>
    <t>9.181521582951746</t>
  </si>
  <si>
    <t>https://www.munzee.com/m/Syrtene/418/</t>
  </si>
  <si>
    <t>#6</t>
  </si>
  <si>
    <t>14</t>
  </si>
  <si>
    <t>48.48176597820431</t>
  </si>
  <si>
    <t>9.18169920323146</t>
  </si>
  <si>
    <t>https://www.munzee.com/m/NoahCache/422/</t>
  </si>
  <si>
    <t>#7</t>
  </si>
  <si>
    <t>15</t>
  </si>
  <si>
    <t>48.48184841846437</t>
  </si>
  <si>
    <t>9.181876823799826</t>
  </si>
  <si>
    <t>Belinha</t>
  </si>
  <si>
    <t>https://www.munzee.com/m/Belinha/148/</t>
  </si>
  <si>
    <t>#8</t>
  </si>
  <si>
    <t>16</t>
  </si>
  <si>
    <t>48.48193085872443</t>
  </si>
  <si>
    <t>9.182054444656956</t>
  </si>
  <si>
    <t>Belita</t>
  </si>
  <si>
    <t>https://www.munzee.com/m/Belita/165/</t>
  </si>
  <si>
    <t>#9</t>
  </si>
  <si>
    <t>2</t>
  </si>
  <si>
    <t>3</t>
  </si>
  <si>
    <t>48.4807413981885</t>
  </si>
  <si>
    <t>9.179869750447892</t>
  </si>
  <si>
    <t>CzPeet</t>
  </si>
  <si>
    <t>https://www.munzee.com/m/CzPeet/1836/</t>
  </si>
  <si>
    <t>#10</t>
  </si>
  <si>
    <t>48.48082383844855</t>
  </si>
  <si>
    <t>9.180047367428642</t>
  </si>
  <si>
    <t>granitente</t>
  </si>
  <si>
    <t>https://www.munzee.com/m/granitente/2064/</t>
  </si>
  <si>
    <t>#11</t>
  </si>
  <si>
    <t>48.48090627870861</t>
  </si>
  <si>
    <t>9.180224984698043</t>
  </si>
  <si>
    <t>dielange</t>
  </si>
  <si>
    <t>https://www.munzee.com/m/dielange/146/</t>
  </si>
  <si>
    <t>#12</t>
  </si>
  <si>
    <t>48.48098871896867</t>
  </si>
  <si>
    <t>9.180402602256095</t>
  </si>
  <si>
    <t>Adsche</t>
  </si>
  <si>
    <t>https://www.munzee.com/m/Adsche/3282</t>
  </si>
  <si>
    <t>#13</t>
  </si>
  <si>
    <t>48.48107115922873</t>
  </si>
  <si>
    <t>9.180580220102797</t>
  </si>
  <si>
    <t>https://www.munzee.com/m/CzPeet/1851/</t>
  </si>
  <si>
    <t>#14</t>
  </si>
  <si>
    <t>8</t>
  </si>
  <si>
    <t>48.48115359948879</t>
  </si>
  <si>
    <t>9.18075783823815</t>
  </si>
  <si>
    <t>Maagika</t>
  </si>
  <si>
    <t>https://www.munzee.com/m/Maagika/310/</t>
  </si>
  <si>
    <t>#15</t>
  </si>
  <si>
    <t>12</t>
  </si>
  <si>
    <t>48.48148336052901</t>
  </si>
  <si>
    <t>9.181468313666414</t>
  </si>
  <si>
    <t>https://www.munzee.com/m/Maagika/305/</t>
  </si>
  <si>
    <t>#16</t>
  </si>
  <si>
    <t>48.48156580078906</t>
  </si>
  <si>
    <t>9.181645933245136</t>
  </si>
  <si>
    <t>https://www.munzee.com/m/geckofreund/871/</t>
  </si>
  <si>
    <t>#17</t>
  </si>
  <si>
    <t>48.48164824104912</t>
  </si>
  <si>
    <t>9.181823553112508</t>
  </si>
  <si>
    <t>https://www.munzee.com/m/Adsche/3277</t>
  </si>
  <si>
    <t>#18</t>
  </si>
  <si>
    <t>48.48173068130918</t>
  </si>
  <si>
    <t>9.182001173268645</t>
  </si>
  <si>
    <t>remstaler</t>
  </si>
  <si>
    <t>https://www.munzee.com/m/remstaler/10914/</t>
  </si>
  <si>
    <t>#19</t>
  </si>
  <si>
    <t>48.48181312156924</t>
  </si>
  <si>
    <t>9.182178793713433</t>
  </si>
  <si>
    <t>https://www.munzee.com/m/geckofreund/873/</t>
  </si>
  <si>
    <t>#20</t>
  </si>
  <si>
    <t>17</t>
  </si>
  <si>
    <t>48.481895561829305</t>
  </si>
  <si>
    <t>9.182356414446986</t>
  </si>
  <si>
    <t>https://www.munzee.com/m/Syrtene/432/</t>
  </si>
  <si>
    <t>#21</t>
  </si>
  <si>
    <t>48.48054122077325</t>
  </si>
  <si>
    <t>9.179816488296069</t>
  </si>
  <si>
    <t>https://www.munzee.com/m/Adsche/3271</t>
  </si>
  <si>
    <t>#22</t>
  </si>
  <si>
    <t>48.48062366103331</t>
  </si>
  <si>
    <t>9.179994104575826</t>
  </si>
  <si>
    <t>Mieze</t>
  </si>
  <si>
    <t>https://www.munzee.com/m/Mieze/9357/</t>
  </si>
  <si>
    <t>#23</t>
  </si>
  <si>
    <t>48.480706101293364</t>
  </si>
  <si>
    <t>9.180171721144234</t>
  </si>
  <si>
    <t>paddleaway</t>
  </si>
  <si>
    <t>https://www.munzee.com/m/paddleaway/2655/</t>
  </si>
  <si>
    <t>#24</t>
  </si>
  <si>
    <t>48.480788541553416</t>
  </si>
  <si>
    <t>9.180349338001292</t>
  </si>
  <si>
    <t>seal</t>
  </si>
  <si>
    <t>https://www.munzee.com/m/seal/3690</t>
  </si>
  <si>
    <t>#25</t>
  </si>
  <si>
    <t>48.48087098181347</t>
  </si>
  <si>
    <t>9.180526955147116</t>
  </si>
  <si>
    <t>Engel19</t>
  </si>
  <si>
    <t>https://www.munzee.com/m/Engel19/5587/</t>
  </si>
  <si>
    <t>#26</t>
  </si>
  <si>
    <t>48.480953422073526</t>
  </si>
  <si>
    <t>9.18070457258159</t>
  </si>
  <si>
    <t>https://www.munzee.com/m/NoahCache/484/</t>
  </si>
  <si>
    <t>#27</t>
  </si>
  <si>
    <t>48.481035862333584</t>
  </si>
  <si>
    <t>9.180882190304715</t>
  </si>
  <si>
    <t>https://www.munzee.com/m/seal/3699</t>
  </si>
  <si>
    <t>#28</t>
  </si>
  <si>
    <t>9</t>
  </si>
  <si>
    <t>48.481118302593636</t>
  </si>
  <si>
    <t>9.18105980831649</t>
  </si>
  <si>
    <t>https://www.munzee.com/m/Syrtene/465/</t>
  </si>
  <si>
    <t>#29</t>
  </si>
  <si>
    <t>11</t>
  </si>
  <si>
    <t>48.48128318311375</t>
  </si>
  <si>
    <t>9.181415045205995</t>
  </si>
  <si>
    <t>https://www.munzee.com/m/NoahCache/485/</t>
  </si>
  <si>
    <t>#30</t>
  </si>
  <si>
    <t>48.481365623373804</t>
  </si>
  <si>
    <t>9.181592664083837</t>
  </si>
  <si>
    <t>https://www.munzee.com/m/seal/3839</t>
  </si>
  <si>
    <t>#31</t>
  </si>
  <si>
    <t>48.48144806363386</t>
  </si>
  <si>
    <t>9.18177028325033</t>
  </si>
  <si>
    <t>https://www.munzee.com/m/Engel19/5593/</t>
  </si>
  <si>
    <t>#32</t>
  </si>
  <si>
    <t>48.481530503893936</t>
  </si>
  <si>
    <t>9.181947902705474</t>
  </si>
  <si>
    <t>Ankie249</t>
  </si>
  <si>
    <t>https://www.munzee.com/m/ankie249/2404/</t>
  </si>
  <si>
    <t>#33</t>
  </si>
  <si>
    <t>48.481612944153994</t>
  </si>
  <si>
    <t>9.182125522449269</t>
  </si>
  <si>
    <t>https://www.munzee.com/m/seal/3838</t>
  </si>
  <si>
    <t>#34</t>
  </si>
  <si>
    <t>48.48169538441405</t>
  </si>
  <si>
    <t>9.182303142481828</t>
  </si>
  <si>
    <t>https://www.munzee.com/m/Engel19/5600/</t>
  </si>
  <si>
    <t>#35</t>
  </si>
  <si>
    <t>48.48177782467412</t>
  </si>
  <si>
    <t>9.182480762803038</t>
  </si>
  <si>
    <t>https://www.munzee.com/m/NoahCache/486/</t>
  </si>
  <si>
    <t>#36</t>
  </si>
  <si>
    <t>18</t>
  </si>
  <si>
    <t>48.481860264934184</t>
  </si>
  <si>
    <t>9.1826583834129</t>
  </si>
  <si>
    <t>https://www.munzee.com/m/Adsche/3252</t>
  </si>
  <si>
    <t>#37</t>
  </si>
  <si>
    <t>48.48034104335798</t>
  </si>
  <si>
    <t>9.17976322696859</t>
  </si>
  <si>
    <t>https://www.munzee.com/m/geckofreund/881/</t>
  </si>
  <si>
    <t>#38</t>
  </si>
  <si>
    <t>48.48042348361804</t>
  </si>
  <si>
    <t>9.179940842547467</t>
  </si>
  <si>
    <t>https://www.munzee.com/m/NoahCache/487/</t>
  </si>
  <si>
    <t>#39</t>
  </si>
  <si>
    <t>48.48050592387809</t>
  </si>
  <si>
    <t>9.180118458414995</t>
  </si>
  <si>
    <t>https://www.munzee.com/m/Syrtene/478/</t>
  </si>
  <si>
    <t>#40</t>
  </si>
  <si>
    <t>48.480588364138164</t>
  </si>
  <si>
    <t>9.180296074571174</t>
  </si>
  <si>
    <t>https://www.munzee.com/m/geckofreund/886/</t>
  </si>
  <si>
    <t>#41</t>
  </si>
  <si>
    <t>48.480670804398216</t>
  </si>
  <si>
    <t>9.180473691016005</t>
  </si>
  <si>
    <t>Heinis</t>
  </si>
  <si>
    <t>https://www.munzee.com/m/Heinis/2428</t>
  </si>
  <si>
    <t>Deployed</t>
  </si>
  <si>
    <t>#42</t>
  </si>
  <si>
    <t>48.48075324465826</t>
  </si>
  <si>
    <t>9.180651307749486</t>
  </si>
  <si>
    <t>Obi-Cal</t>
  </si>
  <si>
    <t>https://www.munzee.com/m/Obi-Cal/10063/</t>
  </si>
  <si>
    <t>#43</t>
  </si>
  <si>
    <t>48.480835684918326</t>
  </si>
  <si>
    <t>9.180828924771617</t>
  </si>
  <si>
    <t>tlmeadowlark</t>
  </si>
  <si>
    <t>https://www.munzee.com/m/tlmeadowlark/1581/</t>
  </si>
  <si>
    <t>#44</t>
  </si>
  <si>
    <t>48.480918125178384</t>
  </si>
  <si>
    <t>9.181006542082514</t>
  </si>
  <si>
    <t>https://www.munzee.com/m/geckofreund/895/</t>
  </si>
  <si>
    <t>#45</t>
  </si>
  <si>
    <t>48.48100056543844</t>
  </si>
  <si>
    <t>9.181184159682061</t>
  </si>
  <si>
    <t>https://www.munzee.com/m/Adsche/3244</t>
  </si>
  <si>
    <t>#46</t>
  </si>
  <si>
    <t>10</t>
  </si>
  <si>
    <t>48.48108300569851</t>
  </si>
  <si>
    <t>9.18136177757026</t>
  </si>
  <si>
    <t>https://www.munzee.com/m/granitente/2063/</t>
  </si>
  <si>
    <t>#47</t>
  </si>
  <si>
    <t>48.48116544595858</t>
  </si>
  <si>
    <t>9.181539395747109</t>
  </si>
  <si>
    <t>teamkiwii</t>
  </si>
  <si>
    <t>https://www.munzee.com/m/teamkiwii/6385/</t>
  </si>
  <si>
    <t>#48</t>
  </si>
  <si>
    <t>48.48124788621864</t>
  </si>
  <si>
    <t>9.181717014212609</t>
  </si>
  <si>
    <t>3Tiger</t>
  </si>
  <si>
    <t>https://www.munzee.com/m/3Tiger/4620</t>
  </si>
  <si>
    <t>#49</t>
  </si>
  <si>
    <t>48.4813303264787</t>
  </si>
  <si>
    <t>9.18189463296676</t>
  </si>
  <si>
    <t>bazfum</t>
  </si>
  <si>
    <t>https://www.munzee.com/m/bazfum/4578/</t>
  </si>
  <si>
    <t>#50</t>
  </si>
  <si>
    <t>48.48141276673875</t>
  </si>
  <si>
    <t>9.182072252009675</t>
  </si>
  <si>
    <t>https://www.munzee.com/m/teamkiwii/6378/</t>
  </si>
  <si>
    <t>#51</t>
  </si>
  <si>
    <t>48.48149520699881</t>
  </si>
  <si>
    <t>9.182249871341241</t>
  </si>
  <si>
    <t>https://www.munzee.com/m/3Tiger/4616</t>
  </si>
  <si>
    <t>#52</t>
  </si>
  <si>
    <t>48.48157764725886</t>
  </si>
  <si>
    <t>9.182427490961459</t>
  </si>
  <si>
    <t>https://www.munzee.com/m/CzPeet/1881</t>
  </si>
  <si>
    <t>#53</t>
  </si>
  <si>
    <t>48.48166008751892</t>
  </si>
  <si>
    <t>9.182605110870327</t>
  </si>
  <si>
    <t>https://www.munzee.com/m/teamkiwii/6370/</t>
  </si>
  <si>
    <t>#54</t>
  </si>
  <si>
    <t>48.48174252777898</t>
  </si>
  <si>
    <t>9.18278273106796</t>
  </si>
  <si>
    <t>Deneb</t>
  </si>
  <si>
    <t>https://www.munzee.com/m/Deneb/360/</t>
  </si>
  <si>
    <t>#55</t>
  </si>
  <si>
    <t>19</t>
  </si>
  <si>
    <t>48.48182496803904</t>
  </si>
  <si>
    <t>9.182960351554243</t>
  </si>
  <si>
    <t>https://www.munzee.com/m/geckofreund/896/</t>
  </si>
  <si>
    <t>#56</t>
  </si>
  <si>
    <t>48.48022330620282</t>
  </si>
  <si>
    <t>9.179887581343678</t>
  </si>
  <si>
    <t>https://www.munzee.com/m/remstaler/10912/</t>
  </si>
  <si>
    <t>#57</t>
  </si>
  <si>
    <t>48.480305746462875</t>
  </si>
  <si>
    <t>9.180065196510213</t>
  </si>
  <si>
    <t>https://www.munzee.com/m/CzPeet/1882</t>
  </si>
  <si>
    <t>#58</t>
  </si>
  <si>
    <t>48.480388186722934</t>
  </si>
  <si>
    <t>9.1802428119654</t>
  </si>
  <si>
    <t>https://www.munzee.com/m/Deneb/358/</t>
  </si>
  <si>
    <t>#59</t>
  </si>
  <si>
    <t>48.480470626983006</t>
  </si>
  <si>
    <t>9.18042042770935</t>
  </si>
  <si>
    <t>https://www.munzee.com/m/remstaler/10911/</t>
  </si>
  <si>
    <t>#60</t>
  </si>
  <si>
    <t>48.48055306724307</t>
  </si>
  <si>
    <t>9.180598043741952</t>
  </si>
  <si>
    <t>https://www.munzee.com/m/Adsche/3240</t>
  </si>
  <si>
    <t>#61</t>
  </si>
  <si>
    <t>48.48063550750312</t>
  </si>
  <si>
    <t>9.180775660063205</t>
  </si>
  <si>
    <t>https://www.munzee.com/m/Mieze/9356/</t>
  </si>
  <si>
    <t>#62</t>
  </si>
  <si>
    <t>48.48071794776318</t>
  </si>
  <si>
    <t>9.180953276673108</t>
  </si>
  <si>
    <t>https://www.munzee.com/m/CzPeet/1864/</t>
  </si>
  <si>
    <t>#63</t>
  </si>
  <si>
    <t>48.48080038802324</t>
  </si>
  <si>
    <t>9.181130893571662</t>
  </si>
  <si>
    <t>https://www.munzee.com/m/Deneb/352/</t>
  </si>
  <si>
    <t>#64</t>
  </si>
  <si>
    <t>48.48088282828331</t>
  </si>
  <si>
    <t>9.181308510758868</t>
  </si>
  <si>
    <t>https://www.munzee.com/m/remstaler/10908/</t>
  </si>
  <si>
    <t>#65</t>
  </si>
  <si>
    <t>48.48096526854337</t>
  </si>
  <si>
    <t>9.181486128234837</t>
  </si>
  <si>
    <t>https://www.munzee.com/m/Mieze/9355/</t>
  </si>
  <si>
    <t>#66</t>
  </si>
  <si>
    <t>48.48104770880344</t>
  </si>
  <si>
    <t>9.181663745999458</t>
  </si>
  <si>
    <t>https://www.munzee.com/m/Maagika/326/</t>
  </si>
  <si>
    <t>#67</t>
  </si>
  <si>
    <t>48.481130149063496</t>
  </si>
  <si>
    <t>9.18184136405273</t>
  </si>
  <si>
    <t>https://www.munzee.com/m/Adsche/3087</t>
  </si>
  <si>
    <t>#68</t>
  </si>
  <si>
    <t>48.481212589323555</t>
  </si>
  <si>
    <t>9.182018982394652</t>
  </si>
  <si>
    <t>https://www.munzee.com/m/remstaler/10903/</t>
  </si>
  <si>
    <t>#69</t>
  </si>
  <si>
    <t>48.481295029583606</t>
  </si>
  <si>
    <t>9.182196601025225</t>
  </si>
  <si>
    <t>mieze</t>
  </si>
  <si>
    <t>https://www.munzee.com/m/Mieze/9349/</t>
  </si>
  <si>
    <t>#70</t>
  </si>
  <si>
    <t>48.48137746984366</t>
  </si>
  <si>
    <t>9.18237421994445</t>
  </si>
  <si>
    <t>https://www.munzee.com/m/Maagika/325/</t>
  </si>
  <si>
    <t>#71</t>
  </si>
  <si>
    <t>48.481459910103716</t>
  </si>
  <si>
    <t>9.182551839152438</t>
  </si>
  <si>
    <t>WriteAndMane</t>
  </si>
  <si>
    <t>https://www.munzee.com/m/WriteAndMane/4047</t>
  </si>
  <si>
    <t>MVMRED</t>
  </si>
  <si>
    <t>#72</t>
  </si>
  <si>
    <t>48.48154235036377</t>
  </si>
  <si>
    <t>9.182729458649078</t>
  </si>
  <si>
    <t>https://www.munzee.com/m/remstaler/10887/</t>
  </si>
  <si>
    <t>#73</t>
  </si>
  <si>
    <t>48.481624790623826</t>
  </si>
  <si>
    <t>9.182907078434368</t>
  </si>
  <si>
    <t>https://www.munzee.com/m/Mieze/9348/</t>
  </si>
  <si>
    <t>#74</t>
  </si>
  <si>
    <t>48.481707230883885</t>
  </si>
  <si>
    <t>9.18308469850831</t>
  </si>
  <si>
    <t>https://www.munzee.com/m/Maagika/299/</t>
  </si>
  <si>
    <t>#75</t>
  </si>
  <si>
    <t>48.48010556904763</t>
  </si>
  <si>
    <t>9.180011935430457</t>
  </si>
  <si>
    <t>https://www.munzee.com/m/Adsche/3085/</t>
  </si>
  <si>
    <t>#76</t>
  </si>
  <si>
    <t>48.480188009307696</t>
  </si>
  <si>
    <t>9.180189550184764</t>
  </si>
  <si>
    <t>https://www.munzee.com/m/seal/3840</t>
  </si>
  <si>
    <t>#77</t>
  </si>
  <si>
    <t>48.48027044956777</t>
  </si>
  <si>
    <t>9.180367165227722</t>
  </si>
  <si>
    <t>https://www.munzee.com/m/Engel19/5602/</t>
  </si>
  <si>
    <t>#78</t>
  </si>
  <si>
    <t>48.48035288982782</t>
  </si>
  <si>
    <t>9.18054478055933</t>
  </si>
  <si>
    <t>Aphrael</t>
  </si>
  <si>
    <t>https://www.munzee.com/m/Aphrael/863</t>
  </si>
  <si>
    <t>#79</t>
  </si>
  <si>
    <t>48.480435330087865</t>
  </si>
  <si>
    <t>9.18072239617959</t>
  </si>
  <si>
    <t>https://www.munzee.com/m/seal/3841</t>
  </si>
  <si>
    <t>#80</t>
  </si>
  <si>
    <t>48.480517770347916</t>
  </si>
  <si>
    <t>9.180900012088614</t>
  </si>
  <si>
    <t>https://www.munzee.com/m/ankie249/2419/</t>
  </si>
  <si>
    <t>#81</t>
  </si>
  <si>
    <t>48.48060021060797</t>
  </si>
  <si>
    <t>9.181077628286289</t>
  </si>
  <si>
    <t>https://www.munzee.com/m/Syrtene/584/</t>
  </si>
  <si>
    <t>#82</t>
  </si>
  <si>
    <t>48.48068265086802</t>
  </si>
  <si>
    <t>9.181255244772615</t>
  </si>
  <si>
    <t>https://www.munzee.com/m/NoahCache/1000/</t>
  </si>
  <si>
    <t>#83</t>
  </si>
  <si>
    <t>48.480765091128085</t>
  </si>
  <si>
    <t>9.181432861547592</t>
  </si>
  <si>
    <t>https://www.munzee.com/m/Engel19/5604/</t>
  </si>
  <si>
    <t>#84</t>
  </si>
  <si>
    <t>48.48084753138815</t>
  </si>
  <si>
    <t>9.18161047861122</t>
  </si>
  <si>
    <t>https://www.munzee.com/m/Syrtene/626/</t>
  </si>
  <si>
    <t>#85</t>
  </si>
  <si>
    <t>48.480929971648216</t>
  </si>
  <si>
    <t>9.181788095963498</t>
  </si>
  <si>
    <t>https://www.munzee.com/m/geckofreund/1526/</t>
  </si>
  <si>
    <t>#86</t>
  </si>
  <si>
    <t>48.48101241190828</t>
  </si>
  <si>
    <t>9.18196571360454</t>
  </si>
  <si>
    <t>https://www.munzee.com/m/ankie249/2420/</t>
  </si>
  <si>
    <t>#87</t>
  </si>
  <si>
    <t>48.48109485216835</t>
  </si>
  <si>
    <t>9.182143331534235</t>
  </si>
  <si>
    <t>MariaHTJ</t>
  </si>
  <si>
    <t>https://www.munzee.com/m/MariaHTJ/4916</t>
  </si>
  <si>
    <t>#88</t>
  </si>
  <si>
    <t>48.481177292428406</t>
  </si>
  <si>
    <t>9.18232094975258</t>
  </si>
  <si>
    <t>https://www.munzee.com/m/geckofreund/1534/</t>
  </si>
  <si>
    <t>#89</t>
  </si>
  <si>
    <t>48.48125973268846</t>
  </si>
  <si>
    <t>9.182498568259575</t>
  </si>
  <si>
    <t>https://www.munzee.com/m/Adsche/3083</t>
  </si>
  <si>
    <t>#90</t>
  </si>
  <si>
    <t>48.4813421729485</t>
  </si>
  <si>
    <t>9.182676187055222</t>
  </si>
  <si>
    <t>10pmMeerkat</t>
  </si>
  <si>
    <t>https://www.munzee.com/m/10pmMeerkat/6066/</t>
  </si>
  <si>
    <t>#91</t>
  </si>
  <si>
    <t>48.48142461320857</t>
  </si>
  <si>
    <t>9.18285380613952</t>
  </si>
  <si>
    <t>https://www.munzee.com/m/seal/3842</t>
  </si>
  <si>
    <t>#92</t>
  </si>
  <si>
    <t>48.481507053468626</t>
  </si>
  <si>
    <t>9.183031425512581</t>
  </si>
  <si>
    <t>https://www.munzee.com/m/Engel19/5606/</t>
  </si>
  <si>
    <t>#93</t>
  </si>
  <si>
    <t>48.481589493728684</t>
  </si>
  <si>
    <t>9.183209045174294</t>
  </si>
  <si>
    <t>https://www.munzee.com/m/Syrtene/625/</t>
  </si>
  <si>
    <t>#94</t>
  </si>
  <si>
    <t>48.479987831892444</t>
  </si>
  <si>
    <t>9.180136289228585</t>
  </si>
  <si>
    <t>https://www.munzee.com/m/NoahCache/600/</t>
  </si>
  <si>
    <t>#95</t>
  </si>
  <si>
    <t>48.48007027215251</t>
  </si>
  <si>
    <t>9.180313903570664</t>
  </si>
  <si>
    <t>https://www.munzee.com/m/teamkiwii/6368/</t>
  </si>
  <si>
    <t>#96</t>
  </si>
  <si>
    <t>48.48015271241258</t>
  </si>
  <si>
    <t>9.180491518201393</t>
  </si>
  <si>
    <t>EmileP68</t>
  </si>
  <si>
    <t>https://www.munzee.com/m/EmileP68/1410/</t>
  </si>
  <si>
    <t>#97</t>
  </si>
  <si>
    <t>48.48023515267264</t>
  </si>
  <si>
    <t>9.180669133120773</t>
  </si>
  <si>
    <t>https://www.munzee.com/m/NoahCache/601/</t>
  </si>
  <si>
    <t>#98</t>
  </si>
  <si>
    <t>48.4803175929327</t>
  </si>
  <si>
    <t>9.180846748328804</t>
  </si>
  <si>
    <t>ill</t>
  </si>
  <si>
    <t>https://www.munzee.com/m/ill/1948</t>
  </si>
  <si>
    <t>#99</t>
  </si>
  <si>
    <t>48.48040003319276</t>
  </si>
  <si>
    <t>9.181024363825486</t>
  </si>
  <si>
    <t>https://www.munzee.com/m/teamkiwii/6365/</t>
  </si>
  <si>
    <t>#100</t>
  </si>
  <si>
    <t>48.48048247345283</t>
  </si>
  <si>
    <t>9.181201979610933</t>
  </si>
  <si>
    <t>melC64</t>
  </si>
  <si>
    <t>https://www.munzee.com/m/MelC74/744/</t>
  </si>
  <si>
    <t>depl.</t>
  </si>
  <si>
    <t>#101</t>
  </si>
  <si>
    <t>48.480564913712875</t>
  </si>
  <si>
    <t>9.18137959568503</t>
  </si>
  <si>
    <t>https://www.munzee.com/m/Adsche/3082</t>
  </si>
  <si>
    <t>#102</t>
  </si>
  <si>
    <t>48.48064735397294</t>
  </si>
  <si>
    <t>9.181557212047778</t>
  </si>
  <si>
    <t>https://www.munzee.com/m/teamkiwii/6414/</t>
  </si>
  <si>
    <t>#103</t>
  </si>
  <si>
    <t>48.48072979423301</t>
  </si>
  <si>
    <t>9.181734828699177</t>
  </si>
  <si>
    <t>sickman</t>
  </si>
  <si>
    <t>https://www.munzee.com/m/sickman/2851</t>
  </si>
  <si>
    <t>#104</t>
  </si>
  <si>
    <t>48.48081223449307</t>
  </si>
  <si>
    <t>9.181912445639227</t>
  </si>
  <si>
    <t>https://www.munzee.com/m/10pmMeerkat/5879/</t>
  </si>
  <si>
    <t>#105</t>
  </si>
  <si>
    <t>48.480894674753145</t>
  </si>
  <si>
    <t>9.182090062867928</t>
  </si>
  <si>
    <t>Teamkiwii</t>
  </si>
  <si>
    <t>https://www.munzee.com/m/teamkiwii/6413/</t>
  </si>
  <si>
    <t>#106</t>
  </si>
  <si>
    <t>48.4809771150132</t>
  </si>
  <si>
    <t>9.18226768038528</t>
  </si>
  <si>
    <t>timandweze</t>
  </si>
  <si>
    <t>https://www.munzee.com/m/timandweze/4666</t>
  </si>
  <si>
    <t>#107</t>
  </si>
  <si>
    <t>48.48105955527326</t>
  </si>
  <si>
    <t>9.182445298191396</t>
  </si>
  <si>
    <t>Westies</t>
  </si>
  <si>
    <t>https://www.munzee.com/m/Westies/3172</t>
  </si>
  <si>
    <t>#108</t>
  </si>
  <si>
    <t>48.481141995533314</t>
  </si>
  <si>
    <t>9.182622916286164</t>
  </si>
  <si>
    <t>https://www.munzee.com/m/teamkiwii/6412/</t>
  </si>
  <si>
    <t>#109</t>
  </si>
  <si>
    <t>48.48122443579337</t>
  </si>
  <si>
    <t>9.182800534669582</t>
  </si>
  <si>
    <t>Elektrikoer</t>
  </si>
  <si>
    <t>https://www.munzee.com/m/Elektrikoer/1982</t>
  </si>
  <si>
    <t>#110</t>
  </si>
  <si>
    <t>48.48130687605343</t>
  </si>
  <si>
    <t>9.18297815334165</t>
  </si>
  <si>
    <t>https://www.munzee.com/m/Belinha/219/</t>
  </si>
  <si>
    <t>#111</t>
  </si>
  <si>
    <t>48.4813893163135</t>
  </si>
  <si>
    <t>9.18315577230237</t>
  </si>
  <si>
    <t>https://www.munzee.com/m/teamkiwii/6411/</t>
  </si>
  <si>
    <t>#112</t>
  </si>
  <si>
    <t>48.48147175657356</t>
  </si>
  <si>
    <t>9.183333391551741</t>
  </si>
  <si>
    <t>https://www.munzee.com/m/NoahCache/638/</t>
  </si>
  <si>
    <t>#113</t>
  </si>
  <si>
    <t>48.47987009473724</t>
  </si>
  <si>
    <t>9.180260642738176</t>
  </si>
  <si>
    <t>https://www.munzee.com/m/geckofreund/1117/</t>
  </si>
  <si>
    <t>#114</t>
  </si>
  <si>
    <t>48.47995253499731</t>
  </si>
  <si>
    <t>9.180438256668026</t>
  </si>
  <si>
    <t>https://www.munzee.com/m/remstaler/10878/</t>
  </si>
  <si>
    <t>#115</t>
  </si>
  <si>
    <t>48.48003497525737</t>
  </si>
  <si>
    <t>9.180615870886527</t>
  </si>
  <si>
    <t>https://www.munzee.com/m/Mieze/9330/</t>
  </si>
  <si>
    <t>#116</t>
  </si>
  <si>
    <t>48.480117415517434</t>
  </si>
  <si>
    <t>9.180793485393679</t>
  </si>
  <si>
    <t>https://www.munzee.com/m/geckofreund/1056/</t>
  </si>
  <si>
    <t>#117</t>
  </si>
  <si>
    <t>48.4801998557775</t>
  </si>
  <si>
    <t>9.180971100189481</t>
  </si>
  <si>
    <t>BonnieB1</t>
  </si>
  <si>
    <t>https://www.munzee.com/m/BonnieB1/1576/</t>
  </si>
  <si>
    <t>#118</t>
  </si>
  <si>
    <t>48.480282296037565</t>
  </si>
  <si>
    <t>9.181148715273935</t>
  </si>
  <si>
    <t>https://www.munzee.com/m/remstaler/10868/</t>
  </si>
  <si>
    <t>#119</t>
  </si>
  <si>
    <t>48.48036473629762</t>
  </si>
  <si>
    <t>9.181326330647039</t>
  </si>
  <si>
    <t>https://www.munzee.com/m/Elektrikoer/1983</t>
  </si>
  <si>
    <t>#120</t>
  </si>
  <si>
    <t>48.480447176557675</t>
  </si>
  <si>
    <t>9.181503946308794</t>
  </si>
  <si>
    <t>https://www.munzee.com/m/ChandaBelle/1385/</t>
  </si>
  <si>
    <t>#121</t>
  </si>
  <si>
    <t>48.480529616817726</t>
  </si>
  <si>
    <t>9.1816815622592</t>
  </si>
  <si>
    <t>https://www.munzee.com/m/Mieze/9329/</t>
  </si>
  <si>
    <t>#122</t>
  </si>
  <si>
    <t>48.480612057077785</t>
  </si>
  <si>
    <t>9.181859178498371</t>
  </si>
  <si>
    <t>https://www.munzee.com/m/remstaler/11013/</t>
  </si>
  <si>
    <t>#123</t>
  </si>
  <si>
    <t>48.48069449733784</t>
  </si>
  <si>
    <t>9.182036795026193</t>
  </si>
  <si>
    <t>https://www.munzee.com/m/ChandaBelle/1387/</t>
  </si>
  <si>
    <t>#124</t>
  </si>
  <si>
    <t>48.4807769375979</t>
  </si>
  <si>
    <t>9.182214411842665</t>
  </si>
  <si>
    <t>https://www.munzee.com/m/Belinha/174/</t>
  </si>
  <si>
    <t>#125</t>
  </si>
  <si>
    <t>48.48085937785795</t>
  </si>
  <si>
    <t>9.182392028947788</t>
  </si>
  <si>
    <t>https://www.munzee.com/m/remstaler/11008/</t>
  </si>
  <si>
    <t>#126</t>
  </si>
  <si>
    <t>48.48094181811801</t>
  </si>
  <si>
    <t>9.182569646341562</t>
  </si>
  <si>
    <t>https://www.munzee.com/m/ChandaBelle/1429/</t>
  </si>
  <si>
    <t>#127</t>
  </si>
  <si>
    <t>48.48102425837807</t>
  </si>
  <si>
    <t>9.182747264023988</t>
  </si>
  <si>
    <t>https://www.munzee.com/m/Belita/179/</t>
  </si>
  <si>
    <t>#128</t>
  </si>
  <si>
    <t>48.48110669863813</t>
  </si>
  <si>
    <t>9.182924881995177</t>
  </si>
  <si>
    <t>https://www.munzee.com/m/remstaler/10966/</t>
  </si>
  <si>
    <t>#129</t>
  </si>
  <si>
    <t>48.481189138898195</t>
  </si>
  <si>
    <t>9.183102500255018</t>
  </si>
  <si>
    <t>https://www.munzee.com/m/ChandaBelle/1457/</t>
  </si>
  <si>
    <t>#130</t>
  </si>
  <si>
    <t>48.48127157915826</t>
  </si>
  <si>
    <t>9.18328011880351</t>
  </si>
  <si>
    <t>https://www.munzee.com/m/Mieze/9361/</t>
  </si>
  <si>
    <t>#131</t>
  </si>
  <si>
    <t>48.48135401941831</t>
  </si>
  <si>
    <t>9.183457737640651</t>
  </si>
  <si>
    <t>https://www.munzee.com/m/geckofreund/1116/</t>
  </si>
  <si>
    <t>#132</t>
  </si>
  <si>
    <t>48.4798347978421</t>
  </si>
  <si>
    <t>9.180562609476738</t>
  </si>
  <si>
    <t>https://www.munzee.com/m/Elektrikoer/2006</t>
  </si>
  <si>
    <t>#133</t>
  </si>
  <si>
    <t>48.47991723810215</t>
  </si>
  <si>
    <t>9.18074022328301</t>
  </si>
  <si>
    <t>https://www.munzee.com/m/Engel19/5609/</t>
  </si>
  <si>
    <t>#134</t>
  </si>
  <si>
    <t>48.479999678362226</t>
  </si>
  <si>
    <t>9.180917837377933</t>
  </si>
  <si>
    <t>https://www.munzee.com/m/ankie249/2422/</t>
  </si>
  <si>
    <t>#135</t>
  </si>
  <si>
    <t>48.48008211862229</t>
  </si>
  <si>
    <t>9.181095451761507</t>
  </si>
  <si>
    <t>mystery</t>
  </si>
  <si>
    <t>https://www.munzee.com/m/Mystery/1051/</t>
  </si>
  <si>
    <t>#136</t>
  </si>
  <si>
    <t>48.48016455888235</t>
  </si>
  <si>
    <t>9.181273066433732</t>
  </si>
  <si>
    <t>https://www.munzee.com/m/Engel19/5613/</t>
  </si>
  <si>
    <t>#137</t>
  </si>
  <si>
    <t>48.48024699914242</t>
  </si>
  <si>
    <t>9.181450681394608</t>
  </si>
  <si>
    <t>https://www.munzee.com/m/ankie249/2428/</t>
  </si>
  <si>
    <t>#138</t>
  </si>
  <si>
    <t>48.48032943940248</t>
  </si>
  <si>
    <t>9.181628296644135</t>
  </si>
  <si>
    <t>georeyna</t>
  </si>
  <si>
    <t>https://www.munzee.com/m/georeyna/7191/</t>
  </si>
  <si>
    <t>#139</t>
  </si>
  <si>
    <t>48.48041187966254</t>
  </si>
  <si>
    <t>9.181805912182313</t>
  </si>
  <si>
    <t>https://www.munzee.com/m/Engel19/5614/</t>
  </si>
  <si>
    <t>#140</t>
  </si>
  <si>
    <t>48.4804943199226</t>
  </si>
  <si>
    <t>9.181983528009141</t>
  </si>
  <si>
    <t>https://www.munzee.com/m/Syrtene/996/</t>
  </si>
  <si>
    <t>#141</t>
  </si>
  <si>
    <t>48.480576760182664</t>
  </si>
  <si>
    <t>9.18216114412462</t>
  </si>
  <si>
    <t>JRdaBoss</t>
  </si>
  <si>
    <t>https://www.munzee.com/m/JRdaBoss/5175/</t>
  </si>
  <si>
    <t>#142</t>
  </si>
  <si>
    <t>48.48065920044274</t>
  </si>
  <si>
    <t>9.182338760528864</t>
  </si>
  <si>
    <t>https://www.munzee.com/m/Engel19/5616/</t>
  </si>
  <si>
    <t>#143</t>
  </si>
  <si>
    <t>48.480741640702796</t>
  </si>
  <si>
    <t>9.18251637722176</t>
  </si>
  <si>
    <t>https://www.munzee.com/m/Mystery/1050/</t>
  </si>
  <si>
    <t>#144</t>
  </si>
  <si>
    <t>48.480824080962854</t>
  </si>
  <si>
    <t>9.182693994203305</t>
  </si>
  <si>
    <t>https://www.munzee.com/m/Syrtene/537/</t>
  </si>
  <si>
    <t>#145</t>
  </si>
  <si>
    <t>48.480906521222906</t>
  </si>
  <si>
    <t>9.182871611473502</t>
  </si>
  <si>
    <t>https://www.munzee.com/m/Heinis/2431</t>
  </si>
  <si>
    <t>#146</t>
  </si>
  <si>
    <t>48.48098896148296</t>
  </si>
  <si>
    <t>9.183049229032349</t>
  </si>
  <si>
    <t>foxyankee</t>
  </si>
  <si>
    <t>https://www.munzee.com/m/foxyankee/3165/</t>
  </si>
  <si>
    <t>#147</t>
  </si>
  <si>
    <t>48.481071401743016</t>
  </si>
  <si>
    <t>9.183226846879961</t>
  </si>
  <si>
    <t>https://www.munzee.com/m/ankie249/2769/</t>
  </si>
  <si>
    <t>#148</t>
  </si>
  <si>
    <t>48.481153842003074</t>
  </si>
  <si>
    <t>9.18340446501611</t>
  </si>
  <si>
    <t>https://www.munzee.com/m/Syrtene/536/</t>
  </si>
  <si>
    <t>#149</t>
  </si>
  <si>
    <t>48.47979950094697</t>
  </si>
  <si>
    <t>9.180864575390842</t>
  </si>
  <si>
    <t>https://www.munzee.com/m/foxyankee/3164</t>
  </si>
  <si>
    <t>#150</t>
  </si>
  <si>
    <t>48.479881941207026</t>
  </si>
  <si>
    <t>9.181042189073537</t>
  </si>
  <si>
    <t>https://www.munzee.com/m/teamkiwii/6410/</t>
  </si>
  <si>
    <t>#151</t>
  </si>
  <si>
    <t>48.47996438146709</t>
  </si>
  <si>
    <t>9.181219803044883</t>
  </si>
  <si>
    <t>https://www.munzee.com/m/Belita/234/</t>
  </si>
  <si>
    <t>#152</t>
  </si>
  <si>
    <t>48.48004682172715</t>
  </si>
  <si>
    <t>9.18139741730488</t>
  </si>
  <si>
    <t>https://www.munzee.com/m/seal/3902</t>
  </si>
  <si>
    <t>#153</t>
  </si>
  <si>
    <t>48.480129261987216</t>
  </si>
  <si>
    <t>9.181575031853527</t>
  </si>
  <si>
    <t>https://www.munzee.com/m/teamkiwii/5790/</t>
  </si>
  <si>
    <t>#154</t>
  </si>
  <si>
    <t>48.480211702247274</t>
  </si>
  <si>
    <t>9.181752646690825</t>
  </si>
  <si>
    <t>https://www.munzee.com/m/NoahCache/641/</t>
  </si>
  <si>
    <t>#155</t>
  </si>
  <si>
    <t>48.48029414250735</t>
  </si>
  <si>
    <t>9.181930261816774</t>
  </si>
  <si>
    <t>https://www.munzee.com/m/seal/3903</t>
  </si>
  <si>
    <t>#156</t>
  </si>
  <si>
    <t>48.48037658276741</t>
  </si>
  <si>
    <t>9.182107877231374</t>
  </si>
  <si>
    <t>https://www.munzee.com/m/teamkiwii/6116/</t>
  </si>
  <si>
    <t>#157</t>
  </si>
  <si>
    <t>48.48045902302748</t>
  </si>
  <si>
    <t>9.182285492934625</t>
  </si>
  <si>
    <t>https://www.munzee.com/m/NoahCache/548/</t>
  </si>
  <si>
    <t>#158</t>
  </si>
  <si>
    <t>48.48054146328753</t>
  </si>
  <si>
    <t>9.182463108926527</t>
  </si>
  <si>
    <t>https://www.munzee.com/m/seal/3906</t>
  </si>
  <si>
    <t>#159</t>
  </si>
  <si>
    <t>48.48062390354758</t>
  </si>
  <si>
    <t>9.182640725207193</t>
  </si>
  <si>
    <t>https://www.munzee.com/m/teamkiwii/6117/</t>
  </si>
  <si>
    <t>#160</t>
  </si>
  <si>
    <t>48.48070634380764</t>
  </si>
  <si>
    <t>9.18281834177651</t>
  </si>
  <si>
    <t>https://www.munzee.com/m/NoahCache/531/</t>
  </si>
  <si>
    <t>#161</t>
  </si>
  <si>
    <t>48.4807887840677</t>
  </si>
  <si>
    <t>9.182995958634478</t>
  </si>
  <si>
    <t>https://www.munzee.com/m/seal/3913</t>
  </si>
  <si>
    <t>#162</t>
  </si>
  <si>
    <t>48.480871224327764</t>
  </si>
  <si>
    <t>9.183173575781097</t>
  </si>
  <si>
    <t>https://www.munzee.com/m/teamkiwii/6127/</t>
  </si>
  <si>
    <t>#163</t>
  </si>
  <si>
    <t>48.48095366458782</t>
  </si>
  <si>
    <t>9.183351193216367</t>
  </si>
  <si>
    <t>https://www.munzee.com/m/NoahCache/529/</t>
  </si>
  <si>
    <t>#164</t>
  </si>
  <si>
    <t>48.479764204051854</t>
  </si>
  <si>
    <t>9.181166540480604</t>
  </si>
  <si>
    <t>https://www.munzee.com/m/geckofreund/962/</t>
  </si>
  <si>
    <t>#165</t>
  </si>
  <si>
    <t>48.47984664431191</t>
  </si>
  <si>
    <t>9.18134415403972</t>
  </si>
  <si>
    <t>https://www.munzee.com/m/remstaler/10860/</t>
  </si>
  <si>
    <t>#166</t>
  </si>
  <si>
    <t>48.479929084571964</t>
  </si>
  <si>
    <t>9.181521767887489</t>
  </si>
  <si>
    <t>https://www.munzee.com/m/Mieze/9327/</t>
  </si>
  <si>
    <t>#167</t>
  </si>
  <si>
    <t>48.480011524832015</t>
  </si>
  <si>
    <t>9.181699382023908</t>
  </si>
  <si>
    <t>https://www.munzee.com/m/geckofreund/950/</t>
  </si>
  <si>
    <t>#168</t>
  </si>
  <si>
    <t>48.480093965092074</t>
  </si>
  <si>
    <t>9.181876996448977</t>
  </si>
  <si>
    <t>https://www.munzee.com/m/Belita/202/</t>
  </si>
  <si>
    <t>#169</t>
  </si>
  <si>
    <t>48.48017640535213</t>
  </si>
  <si>
    <t>9.182054611162698</t>
  </si>
  <si>
    <t>https://www.munzee.com/m/remstaler/10859/</t>
  </si>
  <si>
    <t>#170</t>
  </si>
  <si>
    <t>48.48025884561219</t>
  </si>
  <si>
    <t>9.18223222616507</t>
  </si>
  <si>
    <t>https://www.munzee.com/m/geckofreund/944/</t>
  </si>
  <si>
    <t>#171</t>
  </si>
  <si>
    <t>48.48034128587225</t>
  </si>
  <si>
    <t>9.182409841456092</t>
  </si>
  <si>
    <t>https://www.munzee.com/m/Mieze/9326/</t>
  </si>
  <si>
    <t>#172</t>
  </si>
  <si>
    <t>48.48042372613231</t>
  </si>
  <si>
    <t>9.182587457035766</t>
  </si>
  <si>
    <t>Benotje</t>
  </si>
  <si>
    <t>https://www.munzee.com/m/benotje/823/</t>
  </si>
  <si>
    <t>#173</t>
  </si>
  <si>
    <t>48.48050616639238</t>
  </si>
  <si>
    <t>9.18276507290409</t>
  </si>
  <si>
    <t>https://www.munzee.com/m/geckofreund/943/</t>
  </si>
  <si>
    <t>#174</t>
  </si>
  <si>
    <t>48.48058860665244</t>
  </si>
  <si>
    <t>9.182942689061065</t>
  </si>
  <si>
    <t>https://www.munzee.com/m/remstaler/10918/</t>
  </si>
  <si>
    <t>#175</t>
  </si>
  <si>
    <t>48.4806710469125</t>
  </si>
  <si>
    <t>9.18312030550669</t>
  </si>
  <si>
    <t>https://www.munzee.com/m/Mieze/9298/</t>
  </si>
  <si>
    <t>#176</t>
  </si>
  <si>
    <t>48.48075348717256</t>
  </si>
  <si>
    <t>9.183297922241081</t>
  </si>
  <si>
    <t>https://www.munzee.com/m/geckofreund/940/</t>
  </si>
  <si>
    <t>#177</t>
  </si>
  <si>
    <t>48.479728907156705</t>
  </si>
  <si>
    <t>9.181468504745908</t>
  </si>
  <si>
    <t>https://www.munzee.com/m/Engel19/6218/</t>
  </si>
  <si>
    <t>#178</t>
  </si>
  <si>
    <t>48.47981134741677</t>
  </si>
  <si>
    <t>9.181646118181334</t>
  </si>
  <si>
    <t>https://www.munzee.com/m/Syrtene/522/</t>
  </si>
  <si>
    <t>#179</t>
  </si>
  <si>
    <t>48.47989378767683</t>
  </si>
  <si>
    <t>9.181823731905524</t>
  </si>
  <si>
    <t>T72</t>
  </si>
  <si>
    <t>https://www.munzee.com/m/T72/2156/</t>
  </si>
  <si>
    <t>#180</t>
  </si>
  <si>
    <t>48.47997622793689</t>
  </si>
  <si>
    <t>9.182001345918252</t>
  </si>
  <si>
    <t>https://www.munzee.com/m/Belinha/187/</t>
  </si>
  <si>
    <t>#181</t>
  </si>
  <si>
    <t>48.48005866819695</t>
  </si>
  <si>
    <t>9.182178960219744</t>
  </si>
  <si>
    <t>https://www.munzee.com/m/Syrtene/517/</t>
  </si>
  <si>
    <t>#182</t>
  </si>
  <si>
    <t>48.480141108457026</t>
  </si>
  <si>
    <t>9.182356574809887</t>
  </si>
  <si>
    <t>https://www.munzee.com/m/10pmMeerkat/5967/</t>
  </si>
  <si>
    <t>#183</t>
  </si>
  <si>
    <t>48.48022354871707</t>
  </si>
  <si>
    <t>9.182534189688681</t>
  </si>
  <si>
    <t>https://www.munzee.com/m/Obi-Cal/10151/</t>
  </si>
  <si>
    <t>#184</t>
  </si>
  <si>
    <t>48.48030598897712</t>
  </si>
  <si>
    <t>9.182711804856126</t>
  </si>
  <si>
    <t>https://www.munzee.com/m/Syrtene/511/</t>
  </si>
  <si>
    <t>#185</t>
  </si>
  <si>
    <t>48.480388429237195</t>
  </si>
  <si>
    <t>9.182889420312222</t>
  </si>
  <si>
    <t>https://www.munzee.com/m/Belinha/158/</t>
  </si>
  <si>
    <t>#186</t>
  </si>
  <si>
    <t>48.480470869497246</t>
  </si>
  <si>
    <t>9.183067036056968</t>
  </si>
  <si>
    <t>https://www.munzee.com/m/Belita/182/</t>
  </si>
  <si>
    <t>#187</t>
  </si>
  <si>
    <t>48.48055330975729</t>
  </si>
  <si>
    <t>9.183244652090366</t>
  </si>
  <si>
    <t>https://www.munzee.com/m/Syrtene/508/</t>
  </si>
  <si>
    <t>#188</t>
  </si>
  <si>
    <t>48.47969361026156</t>
  </si>
  <si>
    <t>9.181770468186869</t>
  </si>
  <si>
    <t>https://www.munzee.com/m/NoahCache/521/</t>
  </si>
  <si>
    <t>#189</t>
  </si>
  <si>
    <t>48.47977605052164</t>
  </si>
  <si>
    <t>9.181948081498831</t>
  </si>
  <si>
    <t>vadotech</t>
  </si>
  <si>
    <t>https://www.munzee.com/m/vadotech/3996/</t>
  </si>
  <si>
    <t>#190</t>
  </si>
  <si>
    <t>48.4798584907817</t>
  </si>
  <si>
    <t>9.18212569509933</t>
  </si>
  <si>
    <t>Pamster13</t>
  </si>
  <si>
    <t>https://www.munzee.com/m/Pamster13/1427/</t>
  </si>
  <si>
    <t>#191</t>
  </si>
  <si>
    <t>48.47994093104177</t>
  </si>
  <si>
    <t>9.182303308988594</t>
  </si>
  <si>
    <t>https://www.munzee.com/m/teamkiwii/6128/</t>
  </si>
  <si>
    <t>#192</t>
  </si>
  <si>
    <t>48.480023371301826</t>
  </si>
  <si>
    <t>9.182480923166395</t>
  </si>
  <si>
    <t>MS1721</t>
  </si>
  <si>
    <t>https://www.munzee.com/m/MS1721/1464/</t>
  </si>
  <si>
    <t>#193</t>
  </si>
  <si>
    <t>48.48010581156189</t>
  </si>
  <si>
    <t>9.18265853763296</t>
  </si>
  <si>
    <t>https://www.munzee.com/m/NoahCache/520/</t>
  </si>
  <si>
    <t>#194</t>
  </si>
  <si>
    <t>48.480188251821936</t>
  </si>
  <si>
    <t>9.182836152388177</t>
  </si>
  <si>
    <t>https://www.munzee.com/m/vadotech/4000/</t>
  </si>
  <si>
    <t>#195</t>
  </si>
  <si>
    <t>48.48027069208199</t>
  </si>
  <si>
    <t>9.183013767432044</t>
  </si>
  <si>
    <t>https://www.munzee.com/m/Pamster13/1433/</t>
  </si>
  <si>
    <t>#196</t>
  </si>
  <si>
    <t>48.48035313234204</t>
  </si>
  <si>
    <t>9.183191382764562</t>
  </si>
  <si>
    <t>https://www.munzee.com/m/NoahCache/519/</t>
  </si>
  <si>
    <t>#197</t>
  </si>
  <si>
    <t>48.47965831336642</t>
  </si>
  <si>
    <t>9.1820724308036</t>
  </si>
  <si>
    <t>https://www.munzee.com/m/geckofreund/923/</t>
  </si>
  <si>
    <t>#198</t>
  </si>
  <si>
    <t>48.47974075362648</t>
  </si>
  <si>
    <t>9.182250043991871</t>
  </si>
  <si>
    <t>spdx2</t>
  </si>
  <si>
    <t>https://www.munzee.com/m/spdx2/1600/</t>
  </si>
  <si>
    <t>#199</t>
  </si>
  <si>
    <t>48.479823193886546</t>
  </si>
  <si>
    <t>9.182427657468907</t>
  </si>
  <si>
    <t>https://www.munzee.com/m/Mieze/9360/</t>
  </si>
  <si>
    <t>#200</t>
  </si>
  <si>
    <t>48.47990563414662</t>
  </si>
  <si>
    <t>9.182605271234479</t>
  </si>
  <si>
    <t>https://www.munzee.com/m/geckofreund/921/</t>
  </si>
  <si>
    <t>#201</t>
  </si>
  <si>
    <t>48.47998807440668</t>
  </si>
  <si>
    <t>9.182782885288816</t>
  </si>
  <si>
    <t>https://www.munzee.com/m/remstaler/10917/</t>
  </si>
  <si>
    <t>#202</t>
  </si>
  <si>
    <t>48.480070514666735</t>
  </si>
  <si>
    <t>9.18296049963169</t>
  </si>
  <si>
    <t>https://www.munzee.com/m/ChandaBelle/1276/</t>
  </si>
  <si>
    <t>#203</t>
  </si>
  <si>
    <t>48.480152954926794</t>
  </si>
  <si>
    <t>9.183138114263329</t>
  </si>
  <si>
    <t>https://www.munzee.com/m/geckofreund/919/</t>
  </si>
  <si>
    <t>#204</t>
  </si>
  <si>
    <t>48.47962301647127</t>
  </si>
  <si>
    <t>9.182374392595761</t>
  </si>
  <si>
    <t>https://www.munzee.com/m/Syrtene/507/</t>
  </si>
  <si>
    <t>#205</t>
  </si>
  <si>
    <t>48.479705456731345</t>
  </si>
  <si>
    <t>9.182552005660455</t>
  </si>
  <si>
    <t>https://www.munzee.com/m/Belinha/155/</t>
  </si>
  <si>
    <t>#206</t>
  </si>
  <si>
    <t>48.479787896991404</t>
  </si>
  <si>
    <t>9.182729619013799</t>
  </si>
  <si>
    <t>https://www.munzee.com/m/Belita/175/</t>
  </si>
  <si>
    <t>#207</t>
  </si>
  <si>
    <t>48.47987033725146</t>
  </si>
  <si>
    <t>9.182907232655793</t>
  </si>
  <si>
    <t>volki2000</t>
  </si>
  <si>
    <t>https://www.munzee.com/m/volki2000/537/</t>
  </si>
  <si>
    <t>#208</t>
  </si>
  <si>
    <t>48.47995277751153</t>
  </si>
  <si>
    <t>9.183084846586553</t>
  </si>
  <si>
    <t>https://www.munzee.com/m/Syrtene/473/</t>
  </si>
  <si>
    <t>#209</t>
  </si>
  <si>
    <t>48.479587719576166</t>
  </si>
  <si>
    <t>9.182676353563465</t>
  </si>
  <si>
    <t>Nir</t>
  </si>
  <si>
    <t>https://www.munzee.com/m/Nierenstein/4754/</t>
  </si>
  <si>
    <t>#210</t>
  </si>
  <si>
    <t>48.47967015983623</t>
  </si>
  <si>
    <t>9.182853966504581</t>
  </si>
  <si>
    <t>https://www.munzee.com/m/3Tiger/4600</t>
  </si>
  <si>
    <t>#211</t>
  </si>
  <si>
    <t>48.479752600096305</t>
  </si>
  <si>
    <t>9.183031579734347</t>
  </si>
  <si>
    <t>https://www.munzee.com/m/NoahCache/435/</t>
  </si>
  <si>
    <t>#212</t>
  </si>
  <si>
    <t>48.47955242268099</t>
  </si>
  <si>
    <t>9.182978313707054</t>
  </si>
  <si>
    <t>https://www.munzee.com/m/geckofreund/868/</t>
  </si>
  <si>
    <t>Please do NOT delete the following line. You will need it if you want to load the CSV file back to the map!</t>
  </si>
  <si>
    <t>URL: gardenpainter.ide.sk</t>
  </si>
  <si>
    <t>48.480629888733624</t>
  </si>
  <si>
    <t>9.181708195394776</t>
  </si>
  <si>
    <t>23</t>
  </si>
  <si>
    <t>21</t>
  </si>
  <si>
    <t>55</t>
  </si>
  <si>
    <t>0</t>
  </si>
  <si>
    <t>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</si>
</sst>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1">
    <font>
      <sz val="10.0"/>
      <color rgb="FF000000"/>
      <name val="Arial"/>
    </font>
    <font>
      <b/>
      <sz val="18.0"/>
    </font>
    <font>
      <b/>
      <sz val="12.0"/>
    </font>
    <font>
      <b/>
    </font>
    <font/>
    <font>
      <sz val="11.0"/>
    </font>
    <font>
      <u/>
      <color rgb="FF0000FF"/>
    </font>
    <font>
      <u/>
      <color rgb="FF0000FF"/>
    </font>
    <font>
      <sz val="11.0"/>
      <color rgb="FF000000"/>
      <name val="Inconsolata"/>
    </font>
    <font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1390650</xdr:colOff>
      <xdr:row>0</xdr:row>
      <xdr:rowOff>0</xdr:rowOff>
    </xdr:from>
    <xdr:ext cx="2705100" cy="2609850"/>
    <xdr:pic>
      <xdr:nvPicPr>
        <xdr:cNvPr id="0" name="image1.png" title="Bild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Syrtene/478/" TargetMode="External"/><Relationship Id="rId190" Type="http://schemas.openxmlformats.org/officeDocument/2006/relationships/hyperlink" Target="https://www.munzee.com/m/teamkiwii/6128/" TargetMode="External"/><Relationship Id="rId42" Type="http://schemas.openxmlformats.org/officeDocument/2006/relationships/hyperlink" Target="https://www.munzee.com/m/Heinis/2428" TargetMode="External"/><Relationship Id="rId41" Type="http://schemas.openxmlformats.org/officeDocument/2006/relationships/hyperlink" Target="https://www.munzee.com/m/geckofreund/886/" TargetMode="External"/><Relationship Id="rId44" Type="http://schemas.openxmlformats.org/officeDocument/2006/relationships/hyperlink" Target="https://www.munzee.com/m/tlmeadowlark/1581/" TargetMode="External"/><Relationship Id="rId194" Type="http://schemas.openxmlformats.org/officeDocument/2006/relationships/hyperlink" Target="https://www.munzee.com/m/Pamster13/1433/" TargetMode="External"/><Relationship Id="rId43" Type="http://schemas.openxmlformats.org/officeDocument/2006/relationships/hyperlink" Target="https://www.munzee.com/m/Obi-Cal/10063/" TargetMode="External"/><Relationship Id="rId193" Type="http://schemas.openxmlformats.org/officeDocument/2006/relationships/hyperlink" Target="https://www.munzee.com/m/vadotech/4000/" TargetMode="External"/><Relationship Id="rId46" Type="http://schemas.openxmlformats.org/officeDocument/2006/relationships/hyperlink" Target="https://www.munzee.com/m/Adsche/3244" TargetMode="External"/><Relationship Id="rId192" Type="http://schemas.openxmlformats.org/officeDocument/2006/relationships/hyperlink" Target="https://www.munzee.com/m/NoahCache/520/" TargetMode="External"/><Relationship Id="rId45" Type="http://schemas.openxmlformats.org/officeDocument/2006/relationships/hyperlink" Target="https://www.munzee.com/m/geckofreund/895/" TargetMode="External"/><Relationship Id="rId191" Type="http://schemas.openxmlformats.org/officeDocument/2006/relationships/hyperlink" Target="https://www.munzee.com/m/MS1721/1464/" TargetMode="External"/><Relationship Id="rId48" Type="http://schemas.openxmlformats.org/officeDocument/2006/relationships/hyperlink" Target="https://www.munzee.com/m/teamkiwii/6385/" TargetMode="External"/><Relationship Id="rId187" Type="http://schemas.openxmlformats.org/officeDocument/2006/relationships/hyperlink" Target="https://www.munzee.com/m/NoahCache/521/" TargetMode="External"/><Relationship Id="rId47" Type="http://schemas.openxmlformats.org/officeDocument/2006/relationships/hyperlink" Target="https://www.munzee.com/m/granitente/2063/" TargetMode="External"/><Relationship Id="rId186" Type="http://schemas.openxmlformats.org/officeDocument/2006/relationships/hyperlink" Target="https://www.munzee.com/m/Syrtene/508/" TargetMode="External"/><Relationship Id="rId185" Type="http://schemas.openxmlformats.org/officeDocument/2006/relationships/hyperlink" Target="https://www.munzee.com/m/Belita/182/" TargetMode="External"/><Relationship Id="rId49" Type="http://schemas.openxmlformats.org/officeDocument/2006/relationships/hyperlink" Target="https://www.munzee.com/m/3Tiger/4620" TargetMode="External"/><Relationship Id="rId184" Type="http://schemas.openxmlformats.org/officeDocument/2006/relationships/hyperlink" Target="https://www.munzee.com/m/Belinha/158/" TargetMode="External"/><Relationship Id="rId189" Type="http://schemas.openxmlformats.org/officeDocument/2006/relationships/hyperlink" Target="https://www.munzee.com/m/Pamster13/1427/" TargetMode="External"/><Relationship Id="rId188" Type="http://schemas.openxmlformats.org/officeDocument/2006/relationships/hyperlink" Target="https://www.munzee.com/m/vadotech/3996/" TargetMode="External"/><Relationship Id="rId31" Type="http://schemas.openxmlformats.org/officeDocument/2006/relationships/hyperlink" Target="https://www.munzee.com/m/seal/3839" TargetMode="External"/><Relationship Id="rId30" Type="http://schemas.openxmlformats.org/officeDocument/2006/relationships/hyperlink" Target="https://www.munzee.com/m/NoahCache/485/" TargetMode="External"/><Relationship Id="rId33" Type="http://schemas.openxmlformats.org/officeDocument/2006/relationships/hyperlink" Target="https://www.munzee.com/m/ankie249/2404/" TargetMode="External"/><Relationship Id="rId183" Type="http://schemas.openxmlformats.org/officeDocument/2006/relationships/hyperlink" Target="https://www.munzee.com/m/Syrtene/511/" TargetMode="External"/><Relationship Id="rId32" Type="http://schemas.openxmlformats.org/officeDocument/2006/relationships/hyperlink" Target="https://www.munzee.com/m/Engel19/5593/" TargetMode="External"/><Relationship Id="rId182" Type="http://schemas.openxmlformats.org/officeDocument/2006/relationships/hyperlink" Target="https://www.munzee.com/m/Obi-Cal/10151/" TargetMode="External"/><Relationship Id="rId35" Type="http://schemas.openxmlformats.org/officeDocument/2006/relationships/hyperlink" Target="https://www.munzee.com/m/Engel19/5600/" TargetMode="External"/><Relationship Id="rId181" Type="http://schemas.openxmlformats.org/officeDocument/2006/relationships/hyperlink" Target="https://www.munzee.com/m/10pmMeerkat/5967/" TargetMode="External"/><Relationship Id="rId34" Type="http://schemas.openxmlformats.org/officeDocument/2006/relationships/hyperlink" Target="https://www.munzee.com/m/seal/3838" TargetMode="External"/><Relationship Id="rId180" Type="http://schemas.openxmlformats.org/officeDocument/2006/relationships/hyperlink" Target="https://www.munzee.com/m/Syrtene/517/" TargetMode="External"/><Relationship Id="rId37" Type="http://schemas.openxmlformats.org/officeDocument/2006/relationships/hyperlink" Target="https://www.munzee.com/m/Adsche/3252" TargetMode="External"/><Relationship Id="rId176" Type="http://schemas.openxmlformats.org/officeDocument/2006/relationships/hyperlink" Target="https://www.munzee.com/m/Engel19/6218/" TargetMode="External"/><Relationship Id="rId36" Type="http://schemas.openxmlformats.org/officeDocument/2006/relationships/hyperlink" Target="https://www.munzee.com/m/NoahCache/486/" TargetMode="External"/><Relationship Id="rId175" Type="http://schemas.openxmlformats.org/officeDocument/2006/relationships/hyperlink" Target="https://www.munzee.com/m/geckofreund/940/" TargetMode="External"/><Relationship Id="rId39" Type="http://schemas.openxmlformats.org/officeDocument/2006/relationships/hyperlink" Target="https://www.munzee.com/m/NoahCache/487/" TargetMode="External"/><Relationship Id="rId174" Type="http://schemas.openxmlformats.org/officeDocument/2006/relationships/hyperlink" Target="https://www.munzee.com/m/Mieze/9298/" TargetMode="External"/><Relationship Id="rId38" Type="http://schemas.openxmlformats.org/officeDocument/2006/relationships/hyperlink" Target="https://www.munzee.com/m/geckofreund/881/" TargetMode="External"/><Relationship Id="rId173" Type="http://schemas.openxmlformats.org/officeDocument/2006/relationships/hyperlink" Target="https://www.munzee.com/m/remstaler/10918/" TargetMode="External"/><Relationship Id="rId179" Type="http://schemas.openxmlformats.org/officeDocument/2006/relationships/hyperlink" Target="https://www.munzee.com/m/Belinha/187/" TargetMode="External"/><Relationship Id="rId178" Type="http://schemas.openxmlformats.org/officeDocument/2006/relationships/hyperlink" Target="https://www.munzee.com/m/T72/2156/" TargetMode="External"/><Relationship Id="rId177" Type="http://schemas.openxmlformats.org/officeDocument/2006/relationships/hyperlink" Target="https://www.munzee.com/m/Syrtene/522/" TargetMode="External"/><Relationship Id="rId20" Type="http://schemas.openxmlformats.org/officeDocument/2006/relationships/hyperlink" Target="https://www.munzee.com/m/geckofreund/873/" TargetMode="External"/><Relationship Id="rId22" Type="http://schemas.openxmlformats.org/officeDocument/2006/relationships/hyperlink" Target="https://www.munzee.com/m/Adsche/3271" TargetMode="External"/><Relationship Id="rId21" Type="http://schemas.openxmlformats.org/officeDocument/2006/relationships/hyperlink" Target="https://www.munzee.com/m/Syrtene/432/" TargetMode="External"/><Relationship Id="rId24" Type="http://schemas.openxmlformats.org/officeDocument/2006/relationships/hyperlink" Target="https://www.munzee.com/m/paddleaway/2655/" TargetMode="External"/><Relationship Id="rId23" Type="http://schemas.openxmlformats.org/officeDocument/2006/relationships/hyperlink" Target="https://www.munzee.com/m/Mieze/9357/" TargetMode="External"/><Relationship Id="rId26" Type="http://schemas.openxmlformats.org/officeDocument/2006/relationships/hyperlink" Target="https://www.munzee.com/m/Engel19/5587/" TargetMode="External"/><Relationship Id="rId25" Type="http://schemas.openxmlformats.org/officeDocument/2006/relationships/hyperlink" Target="https://www.munzee.com/m/seal/3690" TargetMode="External"/><Relationship Id="rId28" Type="http://schemas.openxmlformats.org/officeDocument/2006/relationships/hyperlink" Target="https://www.munzee.com/m/seal/3699" TargetMode="External"/><Relationship Id="rId27" Type="http://schemas.openxmlformats.org/officeDocument/2006/relationships/hyperlink" Target="https://www.munzee.com/m/NoahCache/484/" TargetMode="External"/><Relationship Id="rId29" Type="http://schemas.openxmlformats.org/officeDocument/2006/relationships/hyperlink" Target="https://www.munzee.com/m/Syrtene/465/" TargetMode="External"/><Relationship Id="rId11" Type="http://schemas.openxmlformats.org/officeDocument/2006/relationships/hyperlink" Target="https://www.munzee.com/m/granitente/2064/" TargetMode="External"/><Relationship Id="rId10" Type="http://schemas.openxmlformats.org/officeDocument/2006/relationships/hyperlink" Target="https://www.munzee.com/m/CzPeet/1836/" TargetMode="External"/><Relationship Id="rId13" Type="http://schemas.openxmlformats.org/officeDocument/2006/relationships/hyperlink" Target="https://www.munzee.com/m/Adsche/3282" TargetMode="External"/><Relationship Id="rId12" Type="http://schemas.openxmlformats.org/officeDocument/2006/relationships/hyperlink" Target="https://www.munzee.com/m/dielange/146/" TargetMode="External"/><Relationship Id="rId15" Type="http://schemas.openxmlformats.org/officeDocument/2006/relationships/hyperlink" Target="https://www.munzee.com/m/Maagika/310/" TargetMode="External"/><Relationship Id="rId198" Type="http://schemas.openxmlformats.org/officeDocument/2006/relationships/hyperlink" Target="https://www.munzee.com/m/Mieze/9360/" TargetMode="External"/><Relationship Id="rId14" Type="http://schemas.openxmlformats.org/officeDocument/2006/relationships/hyperlink" Target="https://www.munzee.com/m/CzPeet/1851/" TargetMode="External"/><Relationship Id="rId197" Type="http://schemas.openxmlformats.org/officeDocument/2006/relationships/hyperlink" Target="https://www.munzee.com/m/spdx2/1600/" TargetMode="External"/><Relationship Id="rId17" Type="http://schemas.openxmlformats.org/officeDocument/2006/relationships/hyperlink" Target="https://www.munzee.com/m/geckofreund/871/" TargetMode="External"/><Relationship Id="rId196" Type="http://schemas.openxmlformats.org/officeDocument/2006/relationships/hyperlink" Target="https://www.munzee.com/m/geckofreund/923/" TargetMode="External"/><Relationship Id="rId16" Type="http://schemas.openxmlformats.org/officeDocument/2006/relationships/hyperlink" Target="https://www.munzee.com/m/Maagika/305/" TargetMode="External"/><Relationship Id="rId195" Type="http://schemas.openxmlformats.org/officeDocument/2006/relationships/hyperlink" Target="https://www.munzee.com/m/NoahCache/519/" TargetMode="External"/><Relationship Id="rId19" Type="http://schemas.openxmlformats.org/officeDocument/2006/relationships/hyperlink" Target="https://www.munzee.com/m/remstaler/10914/" TargetMode="External"/><Relationship Id="rId18" Type="http://schemas.openxmlformats.org/officeDocument/2006/relationships/hyperlink" Target="https://www.munzee.com/m/Adsche/3277" TargetMode="External"/><Relationship Id="rId199" Type="http://schemas.openxmlformats.org/officeDocument/2006/relationships/hyperlink" Target="https://www.munzee.com/m/geckofreund/921/" TargetMode="External"/><Relationship Id="rId84" Type="http://schemas.openxmlformats.org/officeDocument/2006/relationships/hyperlink" Target="https://www.munzee.com/m/Engel19/5604/" TargetMode="External"/><Relationship Id="rId83" Type="http://schemas.openxmlformats.org/officeDocument/2006/relationships/hyperlink" Target="https://www.munzee.com/m/NoahCache/1000/" TargetMode="External"/><Relationship Id="rId86" Type="http://schemas.openxmlformats.org/officeDocument/2006/relationships/hyperlink" Target="https://www.munzee.com/m/geckofreund/1526/" TargetMode="External"/><Relationship Id="rId85" Type="http://schemas.openxmlformats.org/officeDocument/2006/relationships/hyperlink" Target="https://www.munzee.com/m/Syrtene/626/" TargetMode="External"/><Relationship Id="rId88" Type="http://schemas.openxmlformats.org/officeDocument/2006/relationships/hyperlink" Target="https://www.munzee.com/m/MariaHTJ/4916" TargetMode="External"/><Relationship Id="rId150" Type="http://schemas.openxmlformats.org/officeDocument/2006/relationships/hyperlink" Target="https://www.munzee.com/m/Belita/234/" TargetMode="External"/><Relationship Id="rId87" Type="http://schemas.openxmlformats.org/officeDocument/2006/relationships/hyperlink" Target="https://www.munzee.com/m/ankie249/2420/" TargetMode="External"/><Relationship Id="rId89" Type="http://schemas.openxmlformats.org/officeDocument/2006/relationships/hyperlink" Target="https://www.munzee.com/m/geckofreund/1534/" TargetMode="External"/><Relationship Id="rId80" Type="http://schemas.openxmlformats.org/officeDocument/2006/relationships/hyperlink" Target="https://www.munzee.com/m/seal/3841" TargetMode="External"/><Relationship Id="rId82" Type="http://schemas.openxmlformats.org/officeDocument/2006/relationships/hyperlink" Target="https://www.munzee.com/m/Syrtene/584/" TargetMode="External"/><Relationship Id="rId81" Type="http://schemas.openxmlformats.org/officeDocument/2006/relationships/hyperlink" Target="https://www.munzee.com/m/ankie249/2419/" TargetMode="External"/><Relationship Id="rId1" Type="http://schemas.openxmlformats.org/officeDocument/2006/relationships/hyperlink" Target="https://tinyurl.com/HeartRT" TargetMode="External"/><Relationship Id="rId2" Type="http://schemas.openxmlformats.org/officeDocument/2006/relationships/hyperlink" Target="https://www.munzee.com/m/NoahCache/436/" TargetMode="External"/><Relationship Id="rId3" Type="http://schemas.openxmlformats.org/officeDocument/2006/relationships/hyperlink" Target="https://www.munzee.com/m/Syrtene/415/" TargetMode="External"/><Relationship Id="rId149" Type="http://schemas.openxmlformats.org/officeDocument/2006/relationships/hyperlink" Target="https://www.munzee.com/m/teamkiwii/6410/" TargetMode="External"/><Relationship Id="rId4" Type="http://schemas.openxmlformats.org/officeDocument/2006/relationships/hyperlink" Target="https://www.munzee.com/m/ChandaBelle/1265/" TargetMode="External"/><Relationship Id="rId148" Type="http://schemas.openxmlformats.org/officeDocument/2006/relationships/hyperlink" Target="https://www.munzee.com/m/foxyankee/3164" TargetMode="External"/><Relationship Id="rId9" Type="http://schemas.openxmlformats.org/officeDocument/2006/relationships/hyperlink" Target="https://www.munzee.com/m/Belita/165/" TargetMode="External"/><Relationship Id="rId143" Type="http://schemas.openxmlformats.org/officeDocument/2006/relationships/hyperlink" Target="https://www.munzee.com/m/Syrtene/537/" TargetMode="External"/><Relationship Id="rId142" Type="http://schemas.openxmlformats.org/officeDocument/2006/relationships/hyperlink" Target="https://www.munzee.com/m/Mystery/1050/" TargetMode="External"/><Relationship Id="rId141" Type="http://schemas.openxmlformats.org/officeDocument/2006/relationships/hyperlink" Target="https://www.munzee.com/m/Engel19/5616/" TargetMode="External"/><Relationship Id="rId140" Type="http://schemas.openxmlformats.org/officeDocument/2006/relationships/hyperlink" Target="https://www.munzee.com/m/JRdaBoss/5175/" TargetMode="External"/><Relationship Id="rId5" Type="http://schemas.openxmlformats.org/officeDocument/2006/relationships/hyperlink" Target="https://www.munzee.com/m/geckofreund/869/" TargetMode="External"/><Relationship Id="rId147" Type="http://schemas.openxmlformats.org/officeDocument/2006/relationships/hyperlink" Target="https://www.munzee.com/m/Syrtene/536/" TargetMode="External"/><Relationship Id="rId6" Type="http://schemas.openxmlformats.org/officeDocument/2006/relationships/hyperlink" Target="https://www.munzee.com/m/Syrtene/418/" TargetMode="External"/><Relationship Id="rId146" Type="http://schemas.openxmlformats.org/officeDocument/2006/relationships/hyperlink" Target="https://www.munzee.com/m/ankie249/2769/" TargetMode="External"/><Relationship Id="rId7" Type="http://schemas.openxmlformats.org/officeDocument/2006/relationships/hyperlink" Target="https://www.munzee.com/m/NoahCache/422/" TargetMode="External"/><Relationship Id="rId145" Type="http://schemas.openxmlformats.org/officeDocument/2006/relationships/hyperlink" Target="https://www.munzee.com/m/foxyankee/3165/" TargetMode="External"/><Relationship Id="rId8" Type="http://schemas.openxmlformats.org/officeDocument/2006/relationships/hyperlink" Target="https://www.munzee.com/m/Belinha/148/" TargetMode="External"/><Relationship Id="rId144" Type="http://schemas.openxmlformats.org/officeDocument/2006/relationships/hyperlink" Target="https://www.munzee.com/m/Heinis/2431" TargetMode="External"/><Relationship Id="rId73" Type="http://schemas.openxmlformats.org/officeDocument/2006/relationships/hyperlink" Target="https://www.munzee.com/m/remstaler/10887/" TargetMode="External"/><Relationship Id="rId72" Type="http://schemas.openxmlformats.org/officeDocument/2006/relationships/hyperlink" Target="https://www.munzee.com/m/WriteAndMane/4047" TargetMode="External"/><Relationship Id="rId75" Type="http://schemas.openxmlformats.org/officeDocument/2006/relationships/hyperlink" Target="https://www.munzee.com/m/Maagika/299/" TargetMode="External"/><Relationship Id="rId74" Type="http://schemas.openxmlformats.org/officeDocument/2006/relationships/hyperlink" Target="https://www.munzee.com/m/Mieze/9348/" TargetMode="External"/><Relationship Id="rId77" Type="http://schemas.openxmlformats.org/officeDocument/2006/relationships/hyperlink" Target="https://www.munzee.com/m/seal/3840" TargetMode="External"/><Relationship Id="rId76" Type="http://schemas.openxmlformats.org/officeDocument/2006/relationships/hyperlink" Target="https://www.munzee.com/m/Adsche/3085/" TargetMode="External"/><Relationship Id="rId79" Type="http://schemas.openxmlformats.org/officeDocument/2006/relationships/hyperlink" Target="https://www.munzee.com/m/Aphrael/863" TargetMode="External"/><Relationship Id="rId78" Type="http://schemas.openxmlformats.org/officeDocument/2006/relationships/hyperlink" Target="https://www.munzee.com/m/Engel19/5602/" TargetMode="External"/><Relationship Id="rId71" Type="http://schemas.openxmlformats.org/officeDocument/2006/relationships/hyperlink" Target="https://www.munzee.com/m/Maagika/325/" TargetMode="External"/><Relationship Id="rId70" Type="http://schemas.openxmlformats.org/officeDocument/2006/relationships/hyperlink" Target="https://www.munzee.com/m/Mieze/9349/" TargetMode="External"/><Relationship Id="rId139" Type="http://schemas.openxmlformats.org/officeDocument/2006/relationships/hyperlink" Target="https://www.munzee.com/m/Syrtene/996/" TargetMode="External"/><Relationship Id="rId138" Type="http://schemas.openxmlformats.org/officeDocument/2006/relationships/hyperlink" Target="https://www.munzee.com/m/Engel19/5614/" TargetMode="External"/><Relationship Id="rId137" Type="http://schemas.openxmlformats.org/officeDocument/2006/relationships/hyperlink" Target="https://www.munzee.com/m/georeyna/7191/" TargetMode="External"/><Relationship Id="rId132" Type="http://schemas.openxmlformats.org/officeDocument/2006/relationships/hyperlink" Target="https://www.munzee.com/m/geckofreund/1116/" TargetMode="External"/><Relationship Id="rId131" Type="http://schemas.openxmlformats.org/officeDocument/2006/relationships/hyperlink" Target="https://www.munzee.com/m/Mieze/9361/" TargetMode="External"/><Relationship Id="rId130" Type="http://schemas.openxmlformats.org/officeDocument/2006/relationships/hyperlink" Target="https://www.munzee.com/m/ChandaBelle/1457/" TargetMode="External"/><Relationship Id="rId136" Type="http://schemas.openxmlformats.org/officeDocument/2006/relationships/hyperlink" Target="https://www.munzee.com/m/ankie249/2428/" TargetMode="External"/><Relationship Id="rId135" Type="http://schemas.openxmlformats.org/officeDocument/2006/relationships/hyperlink" Target="https://www.munzee.com/m/Mystery/1051/" TargetMode="External"/><Relationship Id="rId134" Type="http://schemas.openxmlformats.org/officeDocument/2006/relationships/hyperlink" Target="https://www.munzee.com/m/ankie249/2422/" TargetMode="External"/><Relationship Id="rId133" Type="http://schemas.openxmlformats.org/officeDocument/2006/relationships/hyperlink" Target="https://www.munzee.com/m/Elektrikoer/2006" TargetMode="External"/><Relationship Id="rId62" Type="http://schemas.openxmlformats.org/officeDocument/2006/relationships/hyperlink" Target="https://www.munzee.com/m/Mieze/9356/" TargetMode="External"/><Relationship Id="rId61" Type="http://schemas.openxmlformats.org/officeDocument/2006/relationships/hyperlink" Target="https://www.munzee.com/m/Adsche/3240" TargetMode="External"/><Relationship Id="rId64" Type="http://schemas.openxmlformats.org/officeDocument/2006/relationships/hyperlink" Target="https://www.munzee.com/m/Deneb/352/" TargetMode="External"/><Relationship Id="rId63" Type="http://schemas.openxmlformats.org/officeDocument/2006/relationships/hyperlink" Target="https://www.munzee.com/m/CzPeet/1864/" TargetMode="External"/><Relationship Id="rId66" Type="http://schemas.openxmlformats.org/officeDocument/2006/relationships/hyperlink" Target="https://www.munzee.com/m/Mieze/9355/" TargetMode="External"/><Relationship Id="rId172" Type="http://schemas.openxmlformats.org/officeDocument/2006/relationships/hyperlink" Target="https://www.munzee.com/m/geckofreund/943/" TargetMode="External"/><Relationship Id="rId65" Type="http://schemas.openxmlformats.org/officeDocument/2006/relationships/hyperlink" Target="https://www.munzee.com/m/remstaler/10908/" TargetMode="External"/><Relationship Id="rId171" Type="http://schemas.openxmlformats.org/officeDocument/2006/relationships/hyperlink" Target="https://www.munzee.com/m/benotje/823/" TargetMode="External"/><Relationship Id="rId68" Type="http://schemas.openxmlformats.org/officeDocument/2006/relationships/hyperlink" Target="https://www.munzee.com/m/Adsche/3087" TargetMode="External"/><Relationship Id="rId170" Type="http://schemas.openxmlformats.org/officeDocument/2006/relationships/hyperlink" Target="https://www.munzee.com/m/Mieze/9326/" TargetMode="External"/><Relationship Id="rId67" Type="http://schemas.openxmlformats.org/officeDocument/2006/relationships/hyperlink" Target="https://www.munzee.com/m/Maagika/326/" TargetMode="External"/><Relationship Id="rId60" Type="http://schemas.openxmlformats.org/officeDocument/2006/relationships/hyperlink" Target="https://www.munzee.com/m/remstaler/10911/" TargetMode="External"/><Relationship Id="rId165" Type="http://schemas.openxmlformats.org/officeDocument/2006/relationships/hyperlink" Target="https://www.munzee.com/m/Mieze/9327/" TargetMode="External"/><Relationship Id="rId69" Type="http://schemas.openxmlformats.org/officeDocument/2006/relationships/hyperlink" Target="https://www.munzee.com/m/remstaler/10903/" TargetMode="External"/><Relationship Id="rId164" Type="http://schemas.openxmlformats.org/officeDocument/2006/relationships/hyperlink" Target="https://www.munzee.com/m/remstaler/10860/" TargetMode="External"/><Relationship Id="rId163" Type="http://schemas.openxmlformats.org/officeDocument/2006/relationships/hyperlink" Target="https://www.munzee.com/m/geckofreund/962/" TargetMode="External"/><Relationship Id="rId162" Type="http://schemas.openxmlformats.org/officeDocument/2006/relationships/hyperlink" Target="https://www.munzee.com/m/NoahCache/529/" TargetMode="External"/><Relationship Id="rId169" Type="http://schemas.openxmlformats.org/officeDocument/2006/relationships/hyperlink" Target="https://www.munzee.com/m/geckofreund/944/" TargetMode="External"/><Relationship Id="rId168" Type="http://schemas.openxmlformats.org/officeDocument/2006/relationships/hyperlink" Target="https://www.munzee.com/m/remstaler/10859/" TargetMode="External"/><Relationship Id="rId167" Type="http://schemas.openxmlformats.org/officeDocument/2006/relationships/hyperlink" Target="https://www.munzee.com/m/Belita/202/" TargetMode="External"/><Relationship Id="rId166" Type="http://schemas.openxmlformats.org/officeDocument/2006/relationships/hyperlink" Target="https://www.munzee.com/m/geckofreund/950/" TargetMode="External"/><Relationship Id="rId51" Type="http://schemas.openxmlformats.org/officeDocument/2006/relationships/hyperlink" Target="https://www.munzee.com/m/teamkiwii/6378/" TargetMode="External"/><Relationship Id="rId50" Type="http://schemas.openxmlformats.org/officeDocument/2006/relationships/hyperlink" Target="https://www.munzee.com/m/bazfum/4578/" TargetMode="External"/><Relationship Id="rId53" Type="http://schemas.openxmlformats.org/officeDocument/2006/relationships/hyperlink" Target="https://www.munzee.com/m/CzPeet/1881" TargetMode="External"/><Relationship Id="rId52" Type="http://schemas.openxmlformats.org/officeDocument/2006/relationships/hyperlink" Target="https://www.munzee.com/m/3Tiger/4616" TargetMode="External"/><Relationship Id="rId55" Type="http://schemas.openxmlformats.org/officeDocument/2006/relationships/hyperlink" Target="https://www.munzee.com/m/Deneb/360/" TargetMode="External"/><Relationship Id="rId161" Type="http://schemas.openxmlformats.org/officeDocument/2006/relationships/hyperlink" Target="https://www.munzee.com/m/teamkiwii/6127/" TargetMode="External"/><Relationship Id="rId54" Type="http://schemas.openxmlformats.org/officeDocument/2006/relationships/hyperlink" Target="https://www.munzee.com/m/teamkiwii/6370/" TargetMode="External"/><Relationship Id="rId160" Type="http://schemas.openxmlformats.org/officeDocument/2006/relationships/hyperlink" Target="https://www.munzee.com/m/seal/3913" TargetMode="External"/><Relationship Id="rId57" Type="http://schemas.openxmlformats.org/officeDocument/2006/relationships/hyperlink" Target="https://www.munzee.com/m/remstaler/10912/" TargetMode="External"/><Relationship Id="rId56" Type="http://schemas.openxmlformats.org/officeDocument/2006/relationships/hyperlink" Target="https://www.munzee.com/m/geckofreund/896/" TargetMode="External"/><Relationship Id="rId159" Type="http://schemas.openxmlformats.org/officeDocument/2006/relationships/hyperlink" Target="https://www.munzee.com/m/NoahCache/531/" TargetMode="External"/><Relationship Id="rId59" Type="http://schemas.openxmlformats.org/officeDocument/2006/relationships/hyperlink" Target="https://www.munzee.com/m/Deneb/358/" TargetMode="External"/><Relationship Id="rId154" Type="http://schemas.openxmlformats.org/officeDocument/2006/relationships/hyperlink" Target="https://www.munzee.com/m/seal/3903" TargetMode="External"/><Relationship Id="rId58" Type="http://schemas.openxmlformats.org/officeDocument/2006/relationships/hyperlink" Target="https://www.munzee.com/m/CzPeet/1882" TargetMode="External"/><Relationship Id="rId153" Type="http://schemas.openxmlformats.org/officeDocument/2006/relationships/hyperlink" Target="https://www.munzee.com/m/NoahCache/641/" TargetMode="External"/><Relationship Id="rId152" Type="http://schemas.openxmlformats.org/officeDocument/2006/relationships/hyperlink" Target="https://www.munzee.com/m/teamkiwii/5790/" TargetMode="External"/><Relationship Id="rId151" Type="http://schemas.openxmlformats.org/officeDocument/2006/relationships/hyperlink" Target="https://www.munzee.com/m/seal/3902" TargetMode="External"/><Relationship Id="rId158" Type="http://schemas.openxmlformats.org/officeDocument/2006/relationships/hyperlink" Target="https://www.munzee.com/m/teamkiwii/6117/" TargetMode="External"/><Relationship Id="rId157" Type="http://schemas.openxmlformats.org/officeDocument/2006/relationships/hyperlink" Target="https://www.munzee.com/m/seal/3906" TargetMode="External"/><Relationship Id="rId156" Type="http://schemas.openxmlformats.org/officeDocument/2006/relationships/hyperlink" Target="https://www.munzee.com/m/NoahCache/548/" TargetMode="External"/><Relationship Id="rId155" Type="http://schemas.openxmlformats.org/officeDocument/2006/relationships/hyperlink" Target="https://www.munzee.com/m/teamkiwii/6116/" TargetMode="External"/><Relationship Id="rId107" Type="http://schemas.openxmlformats.org/officeDocument/2006/relationships/hyperlink" Target="https://www.munzee.com/m/timandweze/4666" TargetMode="External"/><Relationship Id="rId106" Type="http://schemas.openxmlformats.org/officeDocument/2006/relationships/hyperlink" Target="https://www.munzee.com/m/teamkiwii/6413/" TargetMode="External"/><Relationship Id="rId105" Type="http://schemas.openxmlformats.org/officeDocument/2006/relationships/hyperlink" Target="https://www.munzee.com/m/10pmMeerkat/5879/" TargetMode="External"/><Relationship Id="rId104" Type="http://schemas.openxmlformats.org/officeDocument/2006/relationships/hyperlink" Target="https://www.munzee.com/m/sickman/2851" TargetMode="External"/><Relationship Id="rId109" Type="http://schemas.openxmlformats.org/officeDocument/2006/relationships/hyperlink" Target="https://www.munzee.com/m/teamkiwii/6412/" TargetMode="External"/><Relationship Id="rId108" Type="http://schemas.openxmlformats.org/officeDocument/2006/relationships/hyperlink" Target="https://www.munzee.com/m/Westies/3172" TargetMode="External"/><Relationship Id="rId103" Type="http://schemas.openxmlformats.org/officeDocument/2006/relationships/hyperlink" Target="https://www.munzee.com/m/teamkiwii/6414/" TargetMode="External"/><Relationship Id="rId102" Type="http://schemas.openxmlformats.org/officeDocument/2006/relationships/hyperlink" Target="https://www.munzee.com/m/Adsche/3082" TargetMode="External"/><Relationship Id="rId101" Type="http://schemas.openxmlformats.org/officeDocument/2006/relationships/hyperlink" Target="https://www.munzee.com/m/MelC74/744/" TargetMode="External"/><Relationship Id="rId100" Type="http://schemas.openxmlformats.org/officeDocument/2006/relationships/hyperlink" Target="https://www.munzee.com/m/teamkiwii/6365/" TargetMode="External"/><Relationship Id="rId212" Type="http://schemas.openxmlformats.org/officeDocument/2006/relationships/drawing" Target="../drawings/drawing1.xml"/><Relationship Id="rId211" Type="http://schemas.openxmlformats.org/officeDocument/2006/relationships/hyperlink" Target="https://www.munzee.com/m/geckofreund/868/" TargetMode="External"/><Relationship Id="rId210" Type="http://schemas.openxmlformats.org/officeDocument/2006/relationships/hyperlink" Target="https://www.munzee.com/m/NoahCache/435/" TargetMode="External"/><Relationship Id="rId129" Type="http://schemas.openxmlformats.org/officeDocument/2006/relationships/hyperlink" Target="https://www.munzee.com/m/remstaler/10966/" TargetMode="External"/><Relationship Id="rId128" Type="http://schemas.openxmlformats.org/officeDocument/2006/relationships/hyperlink" Target="https://www.munzee.com/m/Belita/179/" TargetMode="External"/><Relationship Id="rId127" Type="http://schemas.openxmlformats.org/officeDocument/2006/relationships/hyperlink" Target="https://www.munzee.com/m/ChandaBelle/1429/" TargetMode="External"/><Relationship Id="rId126" Type="http://schemas.openxmlformats.org/officeDocument/2006/relationships/hyperlink" Target="https://www.munzee.com/m/remstaler/11008/" TargetMode="External"/><Relationship Id="rId121" Type="http://schemas.openxmlformats.org/officeDocument/2006/relationships/hyperlink" Target="https://www.munzee.com/m/ChandaBelle/1385/" TargetMode="External"/><Relationship Id="rId120" Type="http://schemas.openxmlformats.org/officeDocument/2006/relationships/hyperlink" Target="https://www.munzee.com/m/Elektrikoer/1983" TargetMode="External"/><Relationship Id="rId125" Type="http://schemas.openxmlformats.org/officeDocument/2006/relationships/hyperlink" Target="https://www.munzee.com/m/Belinha/174/" TargetMode="External"/><Relationship Id="rId124" Type="http://schemas.openxmlformats.org/officeDocument/2006/relationships/hyperlink" Target="https://www.munzee.com/m/ChandaBelle/1387/" TargetMode="External"/><Relationship Id="rId123" Type="http://schemas.openxmlformats.org/officeDocument/2006/relationships/hyperlink" Target="https://www.munzee.com/m/remstaler/11013/" TargetMode="External"/><Relationship Id="rId122" Type="http://schemas.openxmlformats.org/officeDocument/2006/relationships/hyperlink" Target="https://www.munzee.com/m/Mieze/9329/" TargetMode="External"/><Relationship Id="rId95" Type="http://schemas.openxmlformats.org/officeDocument/2006/relationships/hyperlink" Target="https://www.munzee.com/m/NoahCache/600/" TargetMode="External"/><Relationship Id="rId94" Type="http://schemas.openxmlformats.org/officeDocument/2006/relationships/hyperlink" Target="https://www.munzee.com/m/Syrtene/625/" TargetMode="External"/><Relationship Id="rId97" Type="http://schemas.openxmlformats.org/officeDocument/2006/relationships/hyperlink" Target="https://www.munzee.com/m/EmileP68/1410/" TargetMode="External"/><Relationship Id="rId96" Type="http://schemas.openxmlformats.org/officeDocument/2006/relationships/hyperlink" Target="https://www.munzee.com/m/teamkiwii/6368/" TargetMode="External"/><Relationship Id="rId99" Type="http://schemas.openxmlformats.org/officeDocument/2006/relationships/hyperlink" Target="https://www.munzee.com/m/ill/1948" TargetMode="External"/><Relationship Id="rId98" Type="http://schemas.openxmlformats.org/officeDocument/2006/relationships/hyperlink" Target="https://www.munzee.com/m/NoahCache/601/" TargetMode="External"/><Relationship Id="rId91" Type="http://schemas.openxmlformats.org/officeDocument/2006/relationships/hyperlink" Target="https://www.munzee.com/m/10pmMeerkat/6066/" TargetMode="External"/><Relationship Id="rId90" Type="http://schemas.openxmlformats.org/officeDocument/2006/relationships/hyperlink" Target="https://www.munzee.com/m/Adsche/3083" TargetMode="External"/><Relationship Id="rId93" Type="http://schemas.openxmlformats.org/officeDocument/2006/relationships/hyperlink" Target="https://www.munzee.com/m/Engel19/5606/" TargetMode="External"/><Relationship Id="rId92" Type="http://schemas.openxmlformats.org/officeDocument/2006/relationships/hyperlink" Target="https://www.munzee.com/m/seal/3842" TargetMode="External"/><Relationship Id="rId118" Type="http://schemas.openxmlformats.org/officeDocument/2006/relationships/hyperlink" Target="https://www.munzee.com/m/BonnieB1/1576/" TargetMode="External"/><Relationship Id="rId117" Type="http://schemas.openxmlformats.org/officeDocument/2006/relationships/hyperlink" Target="https://www.munzee.com/m/geckofreund/1056/" TargetMode="External"/><Relationship Id="rId116" Type="http://schemas.openxmlformats.org/officeDocument/2006/relationships/hyperlink" Target="https://www.munzee.com/m/Mieze/9330/" TargetMode="External"/><Relationship Id="rId115" Type="http://schemas.openxmlformats.org/officeDocument/2006/relationships/hyperlink" Target="https://www.munzee.com/m/remstaler/10878/" TargetMode="External"/><Relationship Id="rId119" Type="http://schemas.openxmlformats.org/officeDocument/2006/relationships/hyperlink" Target="https://www.munzee.com/m/remstaler/10868/" TargetMode="External"/><Relationship Id="rId110" Type="http://schemas.openxmlformats.org/officeDocument/2006/relationships/hyperlink" Target="https://www.munzee.com/m/Elektrikoer/1982" TargetMode="External"/><Relationship Id="rId114" Type="http://schemas.openxmlformats.org/officeDocument/2006/relationships/hyperlink" Target="https://www.munzee.com/m/geckofreund/1117/" TargetMode="External"/><Relationship Id="rId113" Type="http://schemas.openxmlformats.org/officeDocument/2006/relationships/hyperlink" Target="https://www.munzee.com/m/NoahCache/638/" TargetMode="External"/><Relationship Id="rId112" Type="http://schemas.openxmlformats.org/officeDocument/2006/relationships/hyperlink" Target="https://www.munzee.com/m/teamkiwii/6411/" TargetMode="External"/><Relationship Id="rId111" Type="http://schemas.openxmlformats.org/officeDocument/2006/relationships/hyperlink" Target="https://www.munzee.com/m/Belinha/219/" TargetMode="External"/><Relationship Id="rId206" Type="http://schemas.openxmlformats.org/officeDocument/2006/relationships/hyperlink" Target="https://www.munzee.com/m/volki2000/537/" TargetMode="External"/><Relationship Id="rId205" Type="http://schemas.openxmlformats.org/officeDocument/2006/relationships/hyperlink" Target="https://www.munzee.com/m/Belita/175/" TargetMode="External"/><Relationship Id="rId204" Type="http://schemas.openxmlformats.org/officeDocument/2006/relationships/hyperlink" Target="https://www.munzee.com/m/Belinha/155/" TargetMode="External"/><Relationship Id="rId203" Type="http://schemas.openxmlformats.org/officeDocument/2006/relationships/hyperlink" Target="https://www.munzee.com/m/Syrtene/507/" TargetMode="External"/><Relationship Id="rId209" Type="http://schemas.openxmlformats.org/officeDocument/2006/relationships/hyperlink" Target="https://www.munzee.com/m/3Tiger/4600" TargetMode="External"/><Relationship Id="rId208" Type="http://schemas.openxmlformats.org/officeDocument/2006/relationships/hyperlink" Target="https://www.munzee.com/m/Nierenstein/4754/" TargetMode="External"/><Relationship Id="rId207" Type="http://schemas.openxmlformats.org/officeDocument/2006/relationships/hyperlink" Target="https://www.munzee.com/m/Syrtene/473/" TargetMode="External"/><Relationship Id="rId202" Type="http://schemas.openxmlformats.org/officeDocument/2006/relationships/hyperlink" Target="https://www.munzee.com/m/geckofreund/919/" TargetMode="External"/><Relationship Id="rId201" Type="http://schemas.openxmlformats.org/officeDocument/2006/relationships/hyperlink" Target="https://www.munzee.com/m/ChandaBelle/1276/" TargetMode="External"/><Relationship Id="rId200" Type="http://schemas.openxmlformats.org/officeDocument/2006/relationships/hyperlink" Target="https://www.munzee.com/m/remstaler/1091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6.88"/>
    <col customWidth="1" min="3" max="3" width="6.13"/>
    <col customWidth="1" min="4" max="4" width="20.25"/>
    <col customWidth="1" min="5" max="5" width="21.13"/>
    <col customWidth="1" min="7" max="7" width="6.5"/>
    <col customWidth="1" min="8" max="8" width="18.38"/>
    <col customWidth="1" min="9" max="9" width="39.38"/>
    <col customWidth="1" min="10" max="10" width="28.63"/>
    <col customWidth="1" min="11" max="11" width="2.13"/>
    <col customWidth="1" hidden="1" min="13" max="13" width="3.75"/>
  </cols>
  <sheetData>
    <row r="1" ht="38.25" customHeight="1">
      <c r="A1" s="1"/>
      <c r="B1" s="1" t="s">
        <v>0</v>
      </c>
      <c r="F1" s="2">
        <f>G4/G3</f>
        <v>1</v>
      </c>
      <c r="G1" s="3" t="s">
        <v>1</v>
      </c>
    </row>
    <row r="2" ht="27.0" customHeight="1">
      <c r="A2" s="4"/>
      <c r="B2" s="5" t="s">
        <v>2</v>
      </c>
      <c r="F2" s="6"/>
      <c r="H2" s="3"/>
    </row>
    <row r="3" ht="24.0" customHeight="1">
      <c r="B3" s="4"/>
      <c r="F3" s="7" t="s">
        <v>3</v>
      </c>
      <c r="G3" s="4">
        <v>212.0</v>
      </c>
      <c r="I3" s="8"/>
    </row>
    <row r="4" ht="24.0" customHeight="1">
      <c r="B4" s="9" t="str">
        <f>HYPERLINK("https://www.munzee.com/map/u0wec18bp/17","MUNZEE MAP: https://www.munzee.com/map/u0wec18bp/17 ")</f>
        <v>MUNZEE MAP: https://www.munzee.com/map/u0wec18bp/17 </v>
      </c>
      <c r="F4" s="7" t="s">
        <v>4</v>
      </c>
      <c r="G4">
        <f>COUNTIF(H10:I221,"https://www.munzee.com/m/*")-COUNTIF(L10:L221,"Not Deployed")</f>
        <v>212</v>
      </c>
    </row>
    <row r="5" ht="24.0" customHeight="1">
      <c r="B5" s="9" t="s">
        <v>5</v>
      </c>
      <c r="F5" s="7" t="s">
        <v>6</v>
      </c>
      <c r="G5" s="4">
        <f>COUNTIF(H10:H221,"&lt;&gt;")-G4</f>
        <v>0</v>
      </c>
    </row>
    <row r="6" ht="23.25" customHeight="1">
      <c r="A6" s="4"/>
      <c r="B6" s="8"/>
      <c r="F6" s="7" t="s">
        <v>7</v>
      </c>
      <c r="G6">
        <f>G3-G4-G5</f>
        <v>0</v>
      </c>
    </row>
    <row r="7" ht="23.25" customHeight="1">
      <c r="A7" s="4"/>
      <c r="B7" s="4"/>
    </row>
    <row r="8" ht="23.25" customHeight="1">
      <c r="A8" s="4"/>
      <c r="B8" s="4"/>
    </row>
    <row r="9">
      <c r="A9" s="3" t="s">
        <v>8</v>
      </c>
      <c r="B9" s="3" t="s">
        <v>9</v>
      </c>
      <c r="C9" s="3" t="s">
        <v>10</v>
      </c>
      <c r="D9" s="3" t="s">
        <v>11</v>
      </c>
      <c r="E9" s="3" t="s">
        <v>12</v>
      </c>
      <c r="F9" s="3" t="s">
        <v>13</v>
      </c>
      <c r="G9" s="3" t="s">
        <v>14</v>
      </c>
      <c r="H9" s="3" t="s">
        <v>15</v>
      </c>
      <c r="I9" s="3" t="s">
        <v>16</v>
      </c>
      <c r="J9" s="3" t="s">
        <v>17</v>
      </c>
      <c r="L9" s="3" t="s">
        <v>18</v>
      </c>
      <c r="N9" s="3" t="s">
        <v>19</v>
      </c>
    </row>
    <row r="10">
      <c r="A10" s="4" t="s">
        <v>20</v>
      </c>
      <c r="B10" s="10" t="s">
        <v>21</v>
      </c>
      <c r="C10" s="10" t="s">
        <v>22</v>
      </c>
      <c r="D10" s="10" t="s">
        <v>23</v>
      </c>
      <c r="E10" s="10" t="s">
        <v>24</v>
      </c>
      <c r="F10" s="11" t="s">
        <v>25</v>
      </c>
      <c r="G10" s="11" t="s">
        <v>26</v>
      </c>
      <c r="H10" s="4" t="s">
        <v>27</v>
      </c>
      <c r="I10" s="12" t="s">
        <v>28</v>
      </c>
      <c r="L10" s="13" t="str">
        <f>IFERROR(__xludf.DUMMYFUNCTION("IFERROR(IMPORTXML(I10, ""//p[@class='status-date']""), """")"),"")</f>
        <v/>
      </c>
      <c r="N10" t="str">
        <f>IFERROR(__xludf.DUMMYFUNCTION("IFERROR(UPPER(LEFT(REGEXEXTRACT(IMPORTXML(I10, ""//img[@class='pull-left pin']/@src""),""[^/]+$""), LEN(REGEXEXTRACT(IMPORTXML(I10, ""//img[@class='pull-left pin']/@src""),""[^/]+$""))-4)), """")"),"")</f>
        <v/>
      </c>
    </row>
    <row r="11">
      <c r="A11" s="4" t="s">
        <v>29</v>
      </c>
      <c r="B11" s="10" t="s">
        <v>21</v>
      </c>
      <c r="C11" s="10" t="s">
        <v>30</v>
      </c>
      <c r="D11" s="10" t="s">
        <v>31</v>
      </c>
      <c r="E11" s="10" t="s">
        <v>32</v>
      </c>
      <c r="F11" s="11" t="s">
        <v>25</v>
      </c>
      <c r="G11" s="11" t="s">
        <v>26</v>
      </c>
      <c r="H11" s="4" t="s">
        <v>33</v>
      </c>
      <c r="I11" s="12" t="s">
        <v>34</v>
      </c>
      <c r="L11" s="13" t="str">
        <f>IFERROR(__xludf.DUMMYFUNCTION("IFERROR(IMPORTXML(I11, ""//p[@class='status-date']""), """")"),"")</f>
        <v/>
      </c>
      <c r="N11" t="str">
        <f>IFERROR(__xludf.DUMMYFUNCTION("IFERROR(UPPER(LEFT(REGEXEXTRACT(IMPORTXML(I11, ""//img[@class='pull-left pin']/@src""),""[^/]+$""), LEN(REGEXEXTRACT(IMPORTXML(I11, ""//img[@class='pull-left pin']/@src""),""[^/]+$""))-4)), """")"),"")</f>
        <v/>
      </c>
    </row>
    <row r="12">
      <c r="A12" s="4" t="s">
        <v>35</v>
      </c>
      <c r="B12" s="10" t="s">
        <v>21</v>
      </c>
      <c r="C12" s="10" t="s">
        <v>36</v>
      </c>
      <c r="D12" s="10" t="s">
        <v>37</v>
      </c>
      <c r="E12" s="10" t="s">
        <v>38</v>
      </c>
      <c r="F12" s="11" t="s">
        <v>25</v>
      </c>
      <c r="G12" s="11" t="s">
        <v>26</v>
      </c>
      <c r="H12" s="4" t="s">
        <v>39</v>
      </c>
      <c r="I12" s="12" t="s">
        <v>40</v>
      </c>
      <c r="L12" s="13" t="str">
        <f>IFERROR(__xludf.DUMMYFUNCTION("IFERROR(IMPORTXML(I12, ""//p[@class='status-date']""), """")"),"")</f>
        <v/>
      </c>
      <c r="N12" t="str">
        <f>IFERROR(__xludf.DUMMYFUNCTION("IFERROR(UPPER(LEFT(REGEXEXTRACT(IMPORTXML(I12, ""//img[@class='pull-left pin']/@src""),""[^/]+$""), LEN(REGEXEXTRACT(IMPORTXML(I12, ""//img[@class='pull-left pin']/@src""),""[^/]+$""))-4)), """")"),"")</f>
        <v/>
      </c>
    </row>
    <row r="13">
      <c r="A13" s="4" t="s">
        <v>41</v>
      </c>
      <c r="B13" s="10" t="s">
        <v>21</v>
      </c>
      <c r="C13" s="10" t="s">
        <v>42</v>
      </c>
      <c r="D13" s="10" t="s">
        <v>43</v>
      </c>
      <c r="E13" s="10" t="s">
        <v>44</v>
      </c>
      <c r="F13" s="11" t="s">
        <v>25</v>
      </c>
      <c r="G13" s="11" t="s">
        <v>26</v>
      </c>
      <c r="H13" s="4" t="s">
        <v>45</v>
      </c>
      <c r="I13" s="12" t="s">
        <v>46</v>
      </c>
      <c r="L13" s="13" t="str">
        <f>IFERROR(__xludf.DUMMYFUNCTION("IFERROR(IMPORTXML(I13, ""//p[@class='status-date']""), """")"),"")</f>
        <v/>
      </c>
      <c r="N13" t="str">
        <f>IFERROR(__xludf.DUMMYFUNCTION("IFERROR(UPPER(LEFT(REGEXEXTRACT(IMPORTXML(I13, ""//img[@class='pull-left pin']/@src""),""[^/]+$""), LEN(REGEXEXTRACT(IMPORTXML(I13, ""//img[@class='pull-left pin']/@src""),""[^/]+$""))-4)), """")"),"")</f>
        <v/>
      </c>
    </row>
    <row r="14">
      <c r="A14" s="4" t="s">
        <v>47</v>
      </c>
      <c r="B14" s="10" t="s">
        <v>21</v>
      </c>
      <c r="C14" s="10" t="s">
        <v>48</v>
      </c>
      <c r="D14" s="10" t="s">
        <v>49</v>
      </c>
      <c r="E14" s="10" t="s">
        <v>50</v>
      </c>
      <c r="F14" s="11" t="s">
        <v>25</v>
      </c>
      <c r="G14" s="11" t="s">
        <v>26</v>
      </c>
      <c r="H14" s="4" t="s">
        <v>33</v>
      </c>
      <c r="I14" s="12" t="s">
        <v>51</v>
      </c>
      <c r="L14" s="13" t="str">
        <f>IFERROR(__xludf.DUMMYFUNCTION("IFERROR(IMPORTXML(I14, ""//p[@class='status-date']""), """")"),"")</f>
        <v/>
      </c>
      <c r="N14" t="str">
        <f>IFERROR(__xludf.DUMMYFUNCTION("IFERROR(UPPER(LEFT(REGEXEXTRACT(IMPORTXML(I14, ""//img[@class='pull-left pin']/@src""),""[^/]+$""), LEN(REGEXEXTRACT(IMPORTXML(I14, ""//img[@class='pull-left pin']/@src""),""[^/]+$""))-4)), """")"),"")</f>
        <v/>
      </c>
    </row>
    <row r="15">
      <c r="A15" s="4" t="s">
        <v>52</v>
      </c>
      <c r="B15" s="10" t="s">
        <v>21</v>
      </c>
      <c r="C15" s="10" t="s">
        <v>53</v>
      </c>
      <c r="D15" s="10" t="s">
        <v>54</v>
      </c>
      <c r="E15" s="10" t="s">
        <v>55</v>
      </c>
      <c r="F15" s="11" t="s">
        <v>25</v>
      </c>
      <c r="G15" s="11" t="s">
        <v>26</v>
      </c>
      <c r="H15" s="4" t="s">
        <v>27</v>
      </c>
      <c r="I15" s="12" t="s">
        <v>56</v>
      </c>
      <c r="L15" s="13" t="str">
        <f>IFERROR(__xludf.DUMMYFUNCTION("IFERROR(IMPORTXML(I15, ""//p[@class='status-date']""), """")"),"")</f>
        <v/>
      </c>
      <c r="N15" t="str">
        <f>IFERROR(__xludf.DUMMYFUNCTION("IFERROR(UPPER(LEFT(REGEXEXTRACT(IMPORTXML(I15, ""//img[@class='pull-left pin']/@src""),""[^/]+$""), LEN(REGEXEXTRACT(IMPORTXML(I15, ""//img[@class='pull-left pin']/@src""),""[^/]+$""))-4)), """")"),"")</f>
        <v/>
      </c>
    </row>
    <row r="16">
      <c r="A16" s="4" t="s">
        <v>57</v>
      </c>
      <c r="B16" s="10" t="s">
        <v>21</v>
      </c>
      <c r="C16" s="10" t="s">
        <v>58</v>
      </c>
      <c r="D16" s="10" t="s">
        <v>59</v>
      </c>
      <c r="E16" s="10" t="s">
        <v>60</v>
      </c>
      <c r="F16" s="11" t="s">
        <v>25</v>
      </c>
      <c r="G16" s="11" t="s">
        <v>26</v>
      </c>
      <c r="H16" s="4" t="s">
        <v>61</v>
      </c>
      <c r="I16" s="12" t="s">
        <v>62</v>
      </c>
      <c r="L16" s="13" t="str">
        <f>IFERROR(__xludf.DUMMYFUNCTION("IFERROR(IMPORTXML(I16, ""//p[@class='status-date']""), """")"),"")</f>
        <v/>
      </c>
      <c r="N16" t="str">
        <f>IFERROR(__xludf.DUMMYFUNCTION("IFERROR(UPPER(LEFT(REGEXEXTRACT(IMPORTXML(I16, ""//img[@class='pull-left pin']/@src""),""[^/]+$""), LEN(REGEXEXTRACT(IMPORTXML(I16, ""//img[@class='pull-left pin']/@src""),""[^/]+$""))-4)), """")"),"")</f>
        <v/>
      </c>
    </row>
    <row r="17">
      <c r="A17" s="4" t="s">
        <v>63</v>
      </c>
      <c r="B17" s="10" t="s">
        <v>21</v>
      </c>
      <c r="C17" s="10" t="s">
        <v>64</v>
      </c>
      <c r="D17" s="10" t="s">
        <v>65</v>
      </c>
      <c r="E17" s="10" t="s">
        <v>66</v>
      </c>
      <c r="F17" s="11" t="s">
        <v>25</v>
      </c>
      <c r="G17" s="11" t="s">
        <v>26</v>
      </c>
      <c r="H17" s="4" t="s">
        <v>67</v>
      </c>
      <c r="I17" s="12" t="s">
        <v>68</v>
      </c>
      <c r="L17" s="13" t="str">
        <f>IFERROR(__xludf.DUMMYFUNCTION("IFERROR(IMPORTXML(I17, ""//p[@class='status-date']""), """")"),"#REF!")</f>
        <v>#REF!</v>
      </c>
      <c r="N17" t="str">
        <f>IFERROR(__xludf.DUMMYFUNCTION("IFERROR(UPPER(LEFT(REGEXEXTRACT(IMPORTXML(I17, ""//img[@class='pull-left pin']/@src""),""[^/]+$""), LEN(REGEXEXTRACT(IMPORTXML(I17, ""//img[@class='pull-left pin']/@src""),""[^/]+$""))-4)), """")"),"VIRTUAL_RED")</f>
        <v>VIRTUAL_RED</v>
      </c>
    </row>
    <row r="18">
      <c r="A18" s="4" t="s">
        <v>69</v>
      </c>
      <c r="B18" s="10" t="s">
        <v>70</v>
      </c>
      <c r="C18" s="10" t="s">
        <v>71</v>
      </c>
      <c r="D18" s="10" t="s">
        <v>72</v>
      </c>
      <c r="E18" s="10" t="s">
        <v>73</v>
      </c>
      <c r="F18" s="11" t="s">
        <v>25</v>
      </c>
      <c r="G18" s="11" t="s">
        <v>26</v>
      </c>
      <c r="H18" s="4" t="s">
        <v>74</v>
      </c>
      <c r="I18" s="12" t="s">
        <v>75</v>
      </c>
      <c r="L18" s="13" t="str">
        <f>IFERROR(__xludf.DUMMYFUNCTION("IFERROR(IMPORTXML(I18, ""//p[@class='status-date']""), """")"),"#REF!")</f>
        <v>#REF!</v>
      </c>
      <c r="N18" t="str">
        <f>IFERROR(__xludf.DUMMYFUNCTION("IFERROR(UPPER(LEFT(REGEXEXTRACT(IMPORTXML(I18, ""//img[@class='pull-left pin']/@src""),""[^/]+$""), LEN(REGEXEXTRACT(IMPORTXML(I18, ""//img[@class='pull-left pin']/@src""),""[^/]+$""))-4)), """")"),"VIRTUAL_RED")</f>
        <v>VIRTUAL_RED</v>
      </c>
    </row>
    <row r="19">
      <c r="A19" s="4" t="s">
        <v>76</v>
      </c>
      <c r="B19" s="10" t="s">
        <v>70</v>
      </c>
      <c r="C19" s="10" t="s">
        <v>22</v>
      </c>
      <c r="D19" s="10" t="s">
        <v>77</v>
      </c>
      <c r="E19" s="10" t="s">
        <v>78</v>
      </c>
      <c r="F19" s="11" t="s">
        <v>25</v>
      </c>
      <c r="G19" s="11" t="s">
        <v>26</v>
      </c>
      <c r="H19" s="4" t="s">
        <v>79</v>
      </c>
      <c r="I19" s="12" t="s">
        <v>80</v>
      </c>
      <c r="L19" s="13" t="str">
        <f>IFERROR(__xludf.DUMMYFUNCTION("IFERROR(IMPORTXML(I19, ""//p[@class='status-date']""), """")"),"")</f>
        <v/>
      </c>
      <c r="N19" t="str">
        <f>IFERROR(__xludf.DUMMYFUNCTION("IFERROR(UPPER(LEFT(REGEXEXTRACT(IMPORTXML(I19, ""//img[@class='pull-left pin']/@src""),""[^/]+$""), LEN(REGEXEXTRACT(IMPORTXML(I19, ""//img[@class='pull-left pin']/@src""),""[^/]+$""))-4)), """")"),"")</f>
        <v/>
      </c>
    </row>
    <row r="20">
      <c r="A20" s="4" t="s">
        <v>81</v>
      </c>
      <c r="B20" s="10" t="s">
        <v>70</v>
      </c>
      <c r="C20" s="10" t="s">
        <v>30</v>
      </c>
      <c r="D20" s="10" t="s">
        <v>82</v>
      </c>
      <c r="E20" s="10" t="s">
        <v>83</v>
      </c>
      <c r="F20" s="11" t="s">
        <v>25</v>
      </c>
      <c r="G20" s="11" t="s">
        <v>26</v>
      </c>
      <c r="H20" s="4" t="s">
        <v>84</v>
      </c>
      <c r="I20" s="12" t="s">
        <v>85</v>
      </c>
      <c r="L20" s="13" t="str">
        <f>IFERROR(__xludf.DUMMYFUNCTION("IFERROR(IMPORTXML(I20, ""//p[@class='status-date']""), """")"),"")</f>
        <v/>
      </c>
      <c r="N20" t="str">
        <f>IFERROR(__xludf.DUMMYFUNCTION("IFERROR(UPPER(LEFT(REGEXEXTRACT(IMPORTXML(I20, ""//img[@class='pull-left pin']/@src""),""[^/]+$""), LEN(REGEXEXTRACT(IMPORTXML(I20, ""//img[@class='pull-left pin']/@src""),""[^/]+$""))-4)), """")"),"")</f>
        <v/>
      </c>
    </row>
    <row r="21">
      <c r="A21" s="4" t="s">
        <v>86</v>
      </c>
      <c r="B21" s="10" t="s">
        <v>70</v>
      </c>
      <c r="C21" s="10" t="s">
        <v>36</v>
      </c>
      <c r="D21" s="10" t="s">
        <v>87</v>
      </c>
      <c r="E21" s="10" t="s">
        <v>88</v>
      </c>
      <c r="F21" s="11" t="s">
        <v>25</v>
      </c>
      <c r="G21" s="11" t="s">
        <v>26</v>
      </c>
      <c r="H21" s="4" t="s">
        <v>89</v>
      </c>
      <c r="I21" s="12" t="s">
        <v>90</v>
      </c>
      <c r="L21" s="13" t="str">
        <f>IFERROR(__xludf.DUMMYFUNCTION("IFERROR(IMPORTXML(I21, ""//p[@class='status-date']""), """")"),"#REF!")</f>
        <v>#REF!</v>
      </c>
      <c r="N21" t="str">
        <f>IFERROR(__xludf.DUMMYFUNCTION("IFERROR(UPPER(LEFT(REGEXEXTRACT(IMPORTXML(I21, ""//img[@class='pull-left pin']/@src""),""[^/]+$""), LEN(REGEXEXTRACT(IMPORTXML(I21, ""//img[@class='pull-left pin']/@src""),""[^/]+$""))-4)), """")"),"VIRTUAL_RED")</f>
        <v>VIRTUAL_RED</v>
      </c>
    </row>
    <row r="22">
      <c r="A22" s="4" t="s">
        <v>91</v>
      </c>
      <c r="B22" s="10" t="s">
        <v>70</v>
      </c>
      <c r="C22" s="10" t="s">
        <v>42</v>
      </c>
      <c r="D22" s="10" t="s">
        <v>92</v>
      </c>
      <c r="E22" s="10" t="s">
        <v>93</v>
      </c>
      <c r="F22" s="11" t="s">
        <v>25</v>
      </c>
      <c r="G22" s="11" t="s">
        <v>26</v>
      </c>
      <c r="H22" s="4" t="s">
        <v>74</v>
      </c>
      <c r="I22" s="12" t="s">
        <v>94</v>
      </c>
      <c r="L22" s="13" t="str">
        <f>IFERROR(__xludf.DUMMYFUNCTION("IFERROR(IMPORTXML(I22, ""//p[@class='status-date']""), """")"),"#REF!")</f>
        <v>#REF!</v>
      </c>
      <c r="N22" t="str">
        <f>IFERROR(__xludf.DUMMYFUNCTION("IFERROR(UPPER(LEFT(REGEXEXTRACT(IMPORTXML(I22, ""//img[@class='pull-left pin']/@src""),""[^/]+$""), LEN(REGEXEXTRACT(IMPORTXML(I22, ""//img[@class='pull-left pin']/@src""),""[^/]+$""))-4)), """")"),"VIRTUAL_RED")</f>
        <v>VIRTUAL_RED</v>
      </c>
    </row>
    <row r="23">
      <c r="A23" s="4" t="s">
        <v>95</v>
      </c>
      <c r="B23" s="10" t="s">
        <v>70</v>
      </c>
      <c r="C23" s="10" t="s">
        <v>96</v>
      </c>
      <c r="D23" s="10" t="s">
        <v>97</v>
      </c>
      <c r="E23" s="10" t="s">
        <v>98</v>
      </c>
      <c r="F23" s="11" t="s">
        <v>25</v>
      </c>
      <c r="G23" s="11" t="s">
        <v>26</v>
      </c>
      <c r="H23" s="4" t="s">
        <v>99</v>
      </c>
      <c r="I23" s="12" t="s">
        <v>100</v>
      </c>
      <c r="L23" s="13" t="str">
        <f>IFERROR(__xludf.DUMMYFUNCTION("IFERROR(IMPORTXML(I23, ""//p[@class='status-date']""), """")"),"")</f>
        <v/>
      </c>
      <c r="N23" t="str">
        <f>IFERROR(__xludf.DUMMYFUNCTION("IFERROR(UPPER(LEFT(REGEXEXTRACT(IMPORTXML(I23, ""//img[@class='pull-left pin']/@src""),""[^/]+$""), LEN(REGEXEXTRACT(IMPORTXML(I23, ""//img[@class='pull-left pin']/@src""),""[^/]+$""))-4)), """")"),"")</f>
        <v/>
      </c>
    </row>
    <row r="24">
      <c r="A24" s="4" t="s">
        <v>101</v>
      </c>
      <c r="B24" s="10" t="s">
        <v>70</v>
      </c>
      <c r="C24" s="10" t="s">
        <v>102</v>
      </c>
      <c r="D24" s="10" t="s">
        <v>103</v>
      </c>
      <c r="E24" s="10" t="s">
        <v>104</v>
      </c>
      <c r="F24" s="11" t="s">
        <v>25</v>
      </c>
      <c r="G24" s="11" t="s">
        <v>26</v>
      </c>
      <c r="H24" s="4" t="s">
        <v>99</v>
      </c>
      <c r="I24" s="12" t="s">
        <v>105</v>
      </c>
      <c r="L24" s="13" t="str">
        <f>IFERROR(__xludf.DUMMYFUNCTION("IFERROR(IMPORTXML(I24, ""//p[@class='status-date']""), """")"),"#REF!")</f>
        <v>#REF!</v>
      </c>
      <c r="N24" t="str">
        <f>IFERROR(__xludf.DUMMYFUNCTION("IFERROR(UPPER(LEFT(REGEXEXTRACT(IMPORTXML(I24, ""//img[@class='pull-left pin']/@src""),""[^/]+$""), LEN(REGEXEXTRACT(IMPORTXML(I24, ""//img[@class='pull-left pin']/@src""),""[^/]+$""))-4)), """")"),"VIRTUAL_RED")</f>
        <v>VIRTUAL_RED</v>
      </c>
    </row>
    <row r="25">
      <c r="A25" s="4" t="s">
        <v>106</v>
      </c>
      <c r="B25" s="10" t="s">
        <v>70</v>
      </c>
      <c r="C25" s="10" t="s">
        <v>48</v>
      </c>
      <c r="D25" s="10" t="s">
        <v>107</v>
      </c>
      <c r="E25" s="10" t="s">
        <v>108</v>
      </c>
      <c r="F25" s="11" t="s">
        <v>25</v>
      </c>
      <c r="G25" s="11" t="s">
        <v>26</v>
      </c>
      <c r="H25" s="4" t="s">
        <v>45</v>
      </c>
      <c r="I25" s="12" t="s">
        <v>109</v>
      </c>
      <c r="L25" s="13" t="str">
        <f>IFERROR(__xludf.DUMMYFUNCTION("IFERROR(IMPORTXML(I25, ""//p[@class='status-date']""), """")"),"")</f>
        <v/>
      </c>
      <c r="N25" t="str">
        <f>IFERROR(__xludf.DUMMYFUNCTION("IFERROR(UPPER(LEFT(REGEXEXTRACT(IMPORTXML(I25, ""//img[@class='pull-left pin']/@src""),""[^/]+$""), LEN(REGEXEXTRACT(IMPORTXML(I25, ""//img[@class='pull-left pin']/@src""),""[^/]+$""))-4)), """")"),"")</f>
        <v/>
      </c>
    </row>
    <row r="26">
      <c r="A26" s="4" t="s">
        <v>110</v>
      </c>
      <c r="B26" s="10" t="s">
        <v>70</v>
      </c>
      <c r="C26" s="10" t="s">
        <v>53</v>
      </c>
      <c r="D26" s="10" t="s">
        <v>111</v>
      </c>
      <c r="E26" s="10" t="s">
        <v>112</v>
      </c>
      <c r="F26" s="11" t="s">
        <v>25</v>
      </c>
      <c r="G26" s="11" t="s">
        <v>26</v>
      </c>
      <c r="H26" s="4" t="s">
        <v>89</v>
      </c>
      <c r="I26" s="12" t="s">
        <v>113</v>
      </c>
      <c r="L26" s="13" t="str">
        <f>IFERROR(__xludf.DUMMYFUNCTION("IFERROR(IMPORTXML(I26, ""//p[@class='status-date']""), """")"),"#REF!")</f>
        <v>#REF!</v>
      </c>
      <c r="N26" t="str">
        <f>IFERROR(__xludf.DUMMYFUNCTION("IFERROR(UPPER(LEFT(REGEXEXTRACT(IMPORTXML(I26, ""//img[@class='pull-left pin']/@src""),""[^/]+$""), LEN(REGEXEXTRACT(IMPORTXML(I26, ""//img[@class='pull-left pin']/@src""),""[^/]+$""))-4)), """")"),"VIRTUAL_RED")</f>
        <v>VIRTUAL_RED</v>
      </c>
    </row>
    <row r="27">
      <c r="A27" s="4" t="s">
        <v>114</v>
      </c>
      <c r="B27" s="10" t="s">
        <v>70</v>
      </c>
      <c r="C27" s="10" t="s">
        <v>58</v>
      </c>
      <c r="D27" s="10" t="s">
        <v>115</v>
      </c>
      <c r="E27" s="10" t="s">
        <v>116</v>
      </c>
      <c r="F27" s="11" t="s">
        <v>25</v>
      </c>
      <c r="G27" s="11" t="s">
        <v>26</v>
      </c>
      <c r="H27" s="4" t="s">
        <v>117</v>
      </c>
      <c r="I27" s="12" t="s">
        <v>118</v>
      </c>
      <c r="L27" s="13" t="str">
        <f>IFERROR(__xludf.DUMMYFUNCTION("IFERROR(IMPORTXML(I27, ""//p[@class='status-date']""), """")"),"")</f>
        <v/>
      </c>
      <c r="N27" t="str">
        <f>IFERROR(__xludf.DUMMYFUNCTION("IFERROR(UPPER(LEFT(REGEXEXTRACT(IMPORTXML(I27, ""//img[@class='pull-left pin']/@src""),""[^/]+$""), LEN(REGEXEXTRACT(IMPORTXML(I27, ""//img[@class='pull-left pin']/@src""),""[^/]+$""))-4)), """")"),"")</f>
        <v/>
      </c>
    </row>
    <row r="28">
      <c r="A28" s="4" t="s">
        <v>119</v>
      </c>
      <c r="B28" s="10" t="s">
        <v>70</v>
      </c>
      <c r="C28" s="10" t="s">
        <v>64</v>
      </c>
      <c r="D28" s="10" t="s">
        <v>120</v>
      </c>
      <c r="E28" s="10" t="s">
        <v>121</v>
      </c>
      <c r="F28" s="11" t="s">
        <v>25</v>
      </c>
      <c r="G28" s="11" t="s">
        <v>26</v>
      </c>
      <c r="H28" s="4" t="s">
        <v>45</v>
      </c>
      <c r="I28" s="12" t="s">
        <v>122</v>
      </c>
      <c r="L28" s="13" t="str">
        <f>IFERROR(__xludf.DUMMYFUNCTION("IFERROR(IMPORTXML(I28, ""//p[@class='status-date']""), """")"),"")</f>
        <v/>
      </c>
      <c r="N28" t="str">
        <f>IFERROR(__xludf.DUMMYFUNCTION("IFERROR(UPPER(LEFT(REGEXEXTRACT(IMPORTXML(I28, ""//img[@class='pull-left pin']/@src""),""[^/]+$""), LEN(REGEXEXTRACT(IMPORTXML(I28, ""//img[@class='pull-left pin']/@src""),""[^/]+$""))-4)), """")"),"")</f>
        <v/>
      </c>
    </row>
    <row r="29">
      <c r="A29" s="4" t="s">
        <v>123</v>
      </c>
      <c r="B29" s="10" t="s">
        <v>70</v>
      </c>
      <c r="C29" s="10" t="s">
        <v>124</v>
      </c>
      <c r="D29" s="10" t="s">
        <v>125</v>
      </c>
      <c r="E29" s="10" t="s">
        <v>126</v>
      </c>
      <c r="F29" s="11" t="s">
        <v>25</v>
      </c>
      <c r="G29" s="11" t="s">
        <v>26</v>
      </c>
      <c r="H29" s="4" t="s">
        <v>33</v>
      </c>
      <c r="I29" s="12" t="s">
        <v>127</v>
      </c>
      <c r="L29" s="13" t="str">
        <f>IFERROR(__xludf.DUMMYFUNCTION("IFERROR(IMPORTXML(I29, ""//p[@class='status-date']""), """")"),"")</f>
        <v/>
      </c>
      <c r="N29" t="str">
        <f>IFERROR(__xludf.DUMMYFUNCTION("IFERROR(UPPER(LEFT(REGEXEXTRACT(IMPORTXML(I29, ""//img[@class='pull-left pin']/@src""),""[^/]+$""), LEN(REGEXEXTRACT(IMPORTXML(I29, ""//img[@class='pull-left pin']/@src""),""[^/]+$""))-4)), """")"),"")</f>
        <v/>
      </c>
    </row>
    <row r="30">
      <c r="A30" s="4" t="s">
        <v>128</v>
      </c>
      <c r="B30" s="10" t="s">
        <v>71</v>
      </c>
      <c r="C30" s="10" t="s">
        <v>70</v>
      </c>
      <c r="D30" s="10" t="s">
        <v>129</v>
      </c>
      <c r="E30" s="10" t="s">
        <v>130</v>
      </c>
      <c r="F30" s="11" t="s">
        <v>25</v>
      </c>
      <c r="G30" s="11" t="s">
        <v>26</v>
      </c>
      <c r="H30" s="4" t="s">
        <v>89</v>
      </c>
      <c r="I30" s="12" t="s">
        <v>131</v>
      </c>
      <c r="L30" s="13" t="str">
        <f>IFERROR(__xludf.DUMMYFUNCTION("IFERROR(IMPORTXML(I30, ""//p[@class='status-date']""), """")"),"#REF!")</f>
        <v>#REF!</v>
      </c>
      <c r="N30" t="str">
        <f>IFERROR(__xludf.DUMMYFUNCTION("IFERROR(UPPER(LEFT(REGEXEXTRACT(IMPORTXML(I30, ""//img[@class='pull-left pin']/@src""),""[^/]+$""), LEN(REGEXEXTRACT(IMPORTXML(I30, ""//img[@class='pull-left pin']/@src""),""[^/]+$""))-4)), """")"),"VIRTUAL_RED")</f>
        <v>VIRTUAL_RED</v>
      </c>
    </row>
    <row r="31">
      <c r="A31" s="4" t="s">
        <v>132</v>
      </c>
      <c r="B31" s="10" t="s">
        <v>71</v>
      </c>
      <c r="C31" s="10" t="s">
        <v>71</v>
      </c>
      <c r="D31" s="10" t="s">
        <v>133</v>
      </c>
      <c r="E31" s="10" t="s">
        <v>134</v>
      </c>
      <c r="F31" s="11" t="s">
        <v>25</v>
      </c>
      <c r="G31" s="11" t="s">
        <v>26</v>
      </c>
      <c r="H31" s="4" t="s">
        <v>135</v>
      </c>
      <c r="I31" s="12" t="s">
        <v>136</v>
      </c>
      <c r="L31" s="13" t="str">
        <f>IFERROR(__xludf.DUMMYFUNCTION("IFERROR(IMPORTXML(I31, ""//p[@class='status-date']""), """")"),"#REF!")</f>
        <v>#REF!</v>
      </c>
      <c r="N31" t="str">
        <f>IFERROR(__xludf.DUMMYFUNCTION("IFERROR(UPPER(LEFT(REGEXEXTRACT(IMPORTXML(I31, ""//img[@class='pull-left pin']/@src""),""[^/]+$""), LEN(REGEXEXTRACT(IMPORTXML(I31, ""//img[@class='pull-left pin']/@src""),""[^/]+$""))-4)), """")"),"VIRTUAL_RED")</f>
        <v>VIRTUAL_RED</v>
      </c>
    </row>
    <row r="32">
      <c r="A32" s="4" t="s">
        <v>137</v>
      </c>
      <c r="B32" s="10" t="s">
        <v>71</v>
      </c>
      <c r="C32" s="10" t="s">
        <v>22</v>
      </c>
      <c r="D32" s="10" t="s">
        <v>138</v>
      </c>
      <c r="E32" s="10" t="s">
        <v>139</v>
      </c>
      <c r="F32" s="11" t="s">
        <v>25</v>
      </c>
      <c r="G32" s="11" t="s">
        <v>26</v>
      </c>
      <c r="H32" s="4" t="s">
        <v>140</v>
      </c>
      <c r="I32" s="12" t="s">
        <v>141</v>
      </c>
      <c r="L32" s="13" t="str">
        <f>IFERROR(__xludf.DUMMYFUNCTION("IFERROR(IMPORTXML(I32, ""//p[@class='status-date']""), """")"),"")</f>
        <v/>
      </c>
      <c r="N32" t="str">
        <f>IFERROR(__xludf.DUMMYFUNCTION("IFERROR(UPPER(LEFT(REGEXEXTRACT(IMPORTXML(I32, ""//img[@class='pull-left pin']/@src""),""[^/]+$""), LEN(REGEXEXTRACT(IMPORTXML(I32, ""//img[@class='pull-left pin']/@src""),""[^/]+$""))-4)), """")"),"")</f>
        <v/>
      </c>
    </row>
    <row r="33">
      <c r="A33" s="4" t="s">
        <v>142</v>
      </c>
      <c r="B33" s="10" t="s">
        <v>71</v>
      </c>
      <c r="C33" s="10" t="s">
        <v>30</v>
      </c>
      <c r="D33" s="10" t="s">
        <v>143</v>
      </c>
      <c r="E33" s="10" t="s">
        <v>144</v>
      </c>
      <c r="F33" s="11" t="s">
        <v>25</v>
      </c>
      <c r="G33" s="11" t="s">
        <v>26</v>
      </c>
      <c r="H33" s="4" t="s">
        <v>145</v>
      </c>
      <c r="I33" s="12" t="s">
        <v>146</v>
      </c>
      <c r="L33" s="13" t="str">
        <f>IFERROR(__xludf.DUMMYFUNCTION("IFERROR(IMPORTXML(I33, ""//p[@class='status-date']""), """")"),"#REF!")</f>
        <v>#REF!</v>
      </c>
      <c r="N33" t="str">
        <f>IFERROR(__xludf.DUMMYFUNCTION("IFERROR(UPPER(LEFT(REGEXEXTRACT(IMPORTXML(I33, ""//img[@class='pull-left pin']/@src""),""[^/]+$""), LEN(REGEXEXTRACT(IMPORTXML(I33, ""//img[@class='pull-left pin']/@src""),""[^/]+$""))-4)), """")"),"VIRTUAL_RED")</f>
        <v>VIRTUAL_RED</v>
      </c>
    </row>
    <row r="34">
      <c r="A34" s="4" t="s">
        <v>147</v>
      </c>
      <c r="B34" s="10" t="s">
        <v>71</v>
      </c>
      <c r="C34" s="10" t="s">
        <v>36</v>
      </c>
      <c r="D34" s="10" t="s">
        <v>148</v>
      </c>
      <c r="E34" s="10" t="s">
        <v>149</v>
      </c>
      <c r="F34" s="11" t="s">
        <v>25</v>
      </c>
      <c r="G34" s="11" t="s">
        <v>26</v>
      </c>
      <c r="H34" s="4" t="s">
        <v>150</v>
      </c>
      <c r="I34" s="12" t="s">
        <v>151</v>
      </c>
      <c r="L34" s="13" t="str">
        <f>IFERROR(__xludf.DUMMYFUNCTION("IFERROR(IMPORTXML(I34, ""//p[@class='status-date']""), """")"),"")</f>
        <v/>
      </c>
      <c r="N34" t="str">
        <f>IFERROR(__xludf.DUMMYFUNCTION("IFERROR(UPPER(LEFT(REGEXEXTRACT(IMPORTXML(I34, ""//img[@class='pull-left pin']/@src""),""[^/]+$""), LEN(REGEXEXTRACT(IMPORTXML(I34, ""//img[@class='pull-left pin']/@src""),""[^/]+$""))-4)), """")"),"")</f>
        <v/>
      </c>
    </row>
    <row r="35">
      <c r="A35" s="4" t="s">
        <v>152</v>
      </c>
      <c r="B35" s="10" t="s">
        <v>71</v>
      </c>
      <c r="C35" s="10" t="s">
        <v>42</v>
      </c>
      <c r="D35" s="10" t="s">
        <v>153</v>
      </c>
      <c r="E35" s="10" t="s">
        <v>154</v>
      </c>
      <c r="F35" s="11" t="s">
        <v>25</v>
      </c>
      <c r="G35" s="11" t="s">
        <v>26</v>
      </c>
      <c r="H35" s="4" t="s">
        <v>27</v>
      </c>
      <c r="I35" s="12" t="s">
        <v>155</v>
      </c>
      <c r="L35" s="13" t="str">
        <f>IFERROR(__xludf.DUMMYFUNCTION("IFERROR(IMPORTXML(I35, ""//p[@class='status-date']""), """")"),"")</f>
        <v/>
      </c>
      <c r="N35" t="str">
        <f>IFERROR(__xludf.DUMMYFUNCTION("IFERROR(UPPER(LEFT(REGEXEXTRACT(IMPORTXML(I35, ""//img[@class='pull-left pin']/@src""),""[^/]+$""), LEN(REGEXEXTRACT(IMPORTXML(I35, ""//img[@class='pull-left pin']/@src""),""[^/]+$""))-4)), """")"),"")</f>
        <v/>
      </c>
    </row>
    <row r="36">
      <c r="A36" s="4" t="s">
        <v>156</v>
      </c>
      <c r="B36" s="10" t="s">
        <v>71</v>
      </c>
      <c r="C36" s="10" t="s">
        <v>96</v>
      </c>
      <c r="D36" s="10" t="s">
        <v>157</v>
      </c>
      <c r="E36" s="10" t="s">
        <v>158</v>
      </c>
      <c r="F36" s="11" t="s">
        <v>25</v>
      </c>
      <c r="G36" s="11" t="s">
        <v>26</v>
      </c>
      <c r="H36" s="4" t="s">
        <v>145</v>
      </c>
      <c r="I36" s="12" t="s">
        <v>159</v>
      </c>
      <c r="L36" s="13" t="str">
        <f>IFERROR(__xludf.DUMMYFUNCTION("IFERROR(IMPORTXML(I36, ""//p[@class='status-date']""), """")"),"#REF!")</f>
        <v>#REF!</v>
      </c>
      <c r="N36" t="str">
        <f>IFERROR(__xludf.DUMMYFUNCTION("IFERROR(UPPER(LEFT(REGEXEXTRACT(IMPORTXML(I36, ""//img[@class='pull-left pin']/@src""),""[^/]+$""), LEN(REGEXEXTRACT(IMPORTXML(I36, ""//img[@class='pull-left pin']/@src""),""[^/]+$""))-4)), """")"),"VIRTUAL_RED")</f>
        <v>VIRTUAL_RED</v>
      </c>
    </row>
    <row r="37">
      <c r="A37" s="4" t="s">
        <v>160</v>
      </c>
      <c r="B37" s="10" t="s">
        <v>71</v>
      </c>
      <c r="C37" s="10" t="s">
        <v>161</v>
      </c>
      <c r="D37" s="10" t="s">
        <v>162</v>
      </c>
      <c r="E37" s="10" t="s">
        <v>163</v>
      </c>
      <c r="F37" s="11" t="s">
        <v>25</v>
      </c>
      <c r="G37" s="11" t="s">
        <v>26</v>
      </c>
      <c r="H37" s="4" t="s">
        <v>33</v>
      </c>
      <c r="I37" s="12" t="s">
        <v>164</v>
      </c>
      <c r="L37" s="13" t="str">
        <f>IFERROR(__xludf.DUMMYFUNCTION("IFERROR(IMPORTXML(I37, ""//p[@class='status-date']""), """")"),"")</f>
        <v/>
      </c>
      <c r="N37" t="str">
        <f>IFERROR(__xludf.DUMMYFUNCTION("IFERROR(UPPER(LEFT(REGEXEXTRACT(IMPORTXML(I37, ""//img[@class='pull-left pin']/@src""),""[^/]+$""), LEN(REGEXEXTRACT(IMPORTXML(I37, ""//img[@class='pull-left pin']/@src""),""[^/]+$""))-4)), """")"),"")</f>
        <v/>
      </c>
    </row>
    <row r="38">
      <c r="A38" s="4" t="s">
        <v>165</v>
      </c>
      <c r="B38" s="10" t="s">
        <v>71</v>
      </c>
      <c r="C38" s="10" t="s">
        <v>166</v>
      </c>
      <c r="D38" s="10" t="s">
        <v>167</v>
      </c>
      <c r="E38" s="10" t="s">
        <v>168</v>
      </c>
      <c r="F38" s="11" t="s">
        <v>25</v>
      </c>
      <c r="G38" s="11" t="s">
        <v>26</v>
      </c>
      <c r="H38" s="4" t="s">
        <v>27</v>
      </c>
      <c r="I38" s="12" t="s">
        <v>169</v>
      </c>
      <c r="L38" s="13" t="str">
        <f>IFERROR(__xludf.DUMMYFUNCTION("IFERROR(IMPORTXML(I38, ""//p[@class='status-date']""), """")"),"")</f>
        <v/>
      </c>
      <c r="N38" t="str">
        <f>IFERROR(__xludf.DUMMYFUNCTION("IFERROR(UPPER(LEFT(REGEXEXTRACT(IMPORTXML(I38, ""//img[@class='pull-left pin']/@src""),""[^/]+$""), LEN(REGEXEXTRACT(IMPORTXML(I38, ""//img[@class='pull-left pin']/@src""),""[^/]+$""))-4)), """")"),"")</f>
        <v/>
      </c>
    </row>
    <row r="39">
      <c r="A39" s="4" t="s">
        <v>170</v>
      </c>
      <c r="B39" s="10" t="s">
        <v>71</v>
      </c>
      <c r="C39" s="10" t="s">
        <v>102</v>
      </c>
      <c r="D39" s="10" t="s">
        <v>171</v>
      </c>
      <c r="E39" s="10" t="s">
        <v>172</v>
      </c>
      <c r="F39" s="11" t="s">
        <v>25</v>
      </c>
      <c r="G39" s="11" t="s">
        <v>26</v>
      </c>
      <c r="H39" s="4" t="s">
        <v>145</v>
      </c>
      <c r="I39" s="12" t="s">
        <v>173</v>
      </c>
      <c r="L39" s="13" t="str">
        <f>IFERROR(__xludf.DUMMYFUNCTION("IFERROR(IMPORTXML(I39, ""//p[@class='status-date']""), """")"),"#REF!")</f>
        <v>#REF!</v>
      </c>
      <c r="N39" t="str">
        <f>IFERROR(__xludf.DUMMYFUNCTION("IFERROR(UPPER(LEFT(REGEXEXTRACT(IMPORTXML(I39, ""//img[@class='pull-left pin']/@src""),""[^/]+$""), LEN(REGEXEXTRACT(IMPORTXML(I39, ""//img[@class='pull-left pin']/@src""),""[^/]+$""))-4)), """")"),"VIRTUAL_RED")</f>
        <v>VIRTUAL_RED</v>
      </c>
    </row>
    <row r="40">
      <c r="A40" s="4" t="s">
        <v>174</v>
      </c>
      <c r="B40" s="10" t="s">
        <v>71</v>
      </c>
      <c r="C40" s="10" t="s">
        <v>48</v>
      </c>
      <c r="D40" s="10" t="s">
        <v>175</v>
      </c>
      <c r="E40" s="10" t="s">
        <v>176</v>
      </c>
      <c r="F40" s="11" t="s">
        <v>25</v>
      </c>
      <c r="G40" s="11" t="s">
        <v>26</v>
      </c>
      <c r="H40" s="4" t="s">
        <v>150</v>
      </c>
      <c r="I40" s="12" t="s">
        <v>177</v>
      </c>
      <c r="L40" s="13" t="str">
        <f>IFERROR(__xludf.DUMMYFUNCTION("IFERROR(IMPORTXML(I40, ""//p[@class='status-date']""), """")"),"")</f>
        <v/>
      </c>
      <c r="N40" t="str">
        <f>IFERROR(__xludf.DUMMYFUNCTION("IFERROR(UPPER(LEFT(REGEXEXTRACT(IMPORTXML(I40, ""//img[@class='pull-left pin']/@src""),""[^/]+$""), LEN(REGEXEXTRACT(IMPORTXML(I40, ""//img[@class='pull-left pin']/@src""),""[^/]+$""))-4)), """")"),"")</f>
        <v/>
      </c>
    </row>
    <row r="41">
      <c r="A41" s="4" t="s">
        <v>178</v>
      </c>
      <c r="B41" s="10" t="s">
        <v>71</v>
      </c>
      <c r="C41" s="10" t="s">
        <v>53</v>
      </c>
      <c r="D41" s="10" t="s">
        <v>179</v>
      </c>
      <c r="E41" s="10" t="s">
        <v>180</v>
      </c>
      <c r="F41" s="11" t="s">
        <v>25</v>
      </c>
      <c r="G41" s="11" t="s">
        <v>26</v>
      </c>
      <c r="H41" s="4" t="s">
        <v>181</v>
      </c>
      <c r="I41" s="12" t="s">
        <v>182</v>
      </c>
      <c r="L41" s="13" t="str">
        <f>IFERROR(__xludf.DUMMYFUNCTION("IFERROR(IMPORTXML(I41, ""//p[@class='status-date']""), """")"),"")</f>
        <v/>
      </c>
      <c r="N41" t="str">
        <f>IFERROR(__xludf.DUMMYFUNCTION("IFERROR(UPPER(LEFT(REGEXEXTRACT(IMPORTXML(I41, ""//img[@class='pull-left pin']/@src""),""[^/]+$""), LEN(REGEXEXTRACT(IMPORTXML(I41, ""//img[@class='pull-left pin']/@src""),""[^/]+$""))-4)), """")"),"")</f>
        <v/>
      </c>
    </row>
    <row r="42">
      <c r="A42" s="4" t="s">
        <v>183</v>
      </c>
      <c r="B42" s="10" t="s">
        <v>71</v>
      </c>
      <c r="C42" s="10" t="s">
        <v>58</v>
      </c>
      <c r="D42" s="10" t="s">
        <v>184</v>
      </c>
      <c r="E42" s="10" t="s">
        <v>185</v>
      </c>
      <c r="F42" s="11" t="s">
        <v>25</v>
      </c>
      <c r="G42" s="11" t="s">
        <v>26</v>
      </c>
      <c r="H42" s="4" t="s">
        <v>145</v>
      </c>
      <c r="I42" s="12" t="s">
        <v>186</v>
      </c>
      <c r="L42" s="13" t="str">
        <f>IFERROR(__xludf.DUMMYFUNCTION("IFERROR(IMPORTXML(I42, ""//p[@class='status-date']""), """")"),"#REF!")</f>
        <v>#REF!</v>
      </c>
      <c r="N42" t="str">
        <f>IFERROR(__xludf.DUMMYFUNCTION("IFERROR(UPPER(LEFT(REGEXEXTRACT(IMPORTXML(I42, ""//img[@class='pull-left pin']/@src""),""[^/]+$""), LEN(REGEXEXTRACT(IMPORTXML(I42, ""//img[@class='pull-left pin']/@src""),""[^/]+$""))-4)), """")"),"VIRTUAL_RED")</f>
        <v>VIRTUAL_RED</v>
      </c>
    </row>
    <row r="43">
      <c r="A43" s="4" t="s">
        <v>187</v>
      </c>
      <c r="B43" s="10" t="s">
        <v>71</v>
      </c>
      <c r="C43" s="10" t="s">
        <v>64</v>
      </c>
      <c r="D43" s="10" t="s">
        <v>188</v>
      </c>
      <c r="E43" s="10" t="s">
        <v>189</v>
      </c>
      <c r="F43" s="11" t="s">
        <v>25</v>
      </c>
      <c r="G43" s="11" t="s">
        <v>26</v>
      </c>
      <c r="H43" s="4" t="s">
        <v>150</v>
      </c>
      <c r="I43" s="12" t="s">
        <v>190</v>
      </c>
      <c r="L43" s="13" t="str">
        <f>IFERROR(__xludf.DUMMYFUNCTION("IFERROR(IMPORTXML(I43, ""//p[@class='status-date']""), """")"),"")</f>
        <v/>
      </c>
      <c r="N43" t="str">
        <f>IFERROR(__xludf.DUMMYFUNCTION("IFERROR(UPPER(LEFT(REGEXEXTRACT(IMPORTXML(I43, ""//img[@class='pull-left pin']/@src""),""[^/]+$""), LEN(REGEXEXTRACT(IMPORTXML(I43, ""//img[@class='pull-left pin']/@src""),""[^/]+$""))-4)), """")"),"")</f>
        <v/>
      </c>
    </row>
    <row r="44">
      <c r="A44" s="4" t="s">
        <v>191</v>
      </c>
      <c r="B44" s="10" t="s">
        <v>71</v>
      </c>
      <c r="C44" s="10" t="s">
        <v>124</v>
      </c>
      <c r="D44" s="10" t="s">
        <v>192</v>
      </c>
      <c r="E44" s="10" t="s">
        <v>193</v>
      </c>
      <c r="F44" s="11" t="s">
        <v>25</v>
      </c>
      <c r="G44" s="11" t="s">
        <v>26</v>
      </c>
      <c r="H44" s="4" t="s">
        <v>27</v>
      </c>
      <c r="I44" s="12" t="s">
        <v>194</v>
      </c>
      <c r="L44" s="13" t="str">
        <f>IFERROR(__xludf.DUMMYFUNCTION("IFERROR(IMPORTXML(I44, ""//p[@class='status-date']""), """")"),"")</f>
        <v/>
      </c>
      <c r="N44" t="str">
        <f>IFERROR(__xludf.DUMMYFUNCTION("IFERROR(UPPER(LEFT(REGEXEXTRACT(IMPORTXML(I44, ""//img[@class='pull-left pin']/@src""),""[^/]+$""), LEN(REGEXEXTRACT(IMPORTXML(I44, ""//img[@class='pull-left pin']/@src""),""[^/]+$""))-4)), """")"),"")</f>
        <v/>
      </c>
    </row>
    <row r="45">
      <c r="A45" s="4" t="s">
        <v>195</v>
      </c>
      <c r="B45" s="10" t="s">
        <v>71</v>
      </c>
      <c r="C45" s="10" t="s">
        <v>196</v>
      </c>
      <c r="D45" s="10" t="s">
        <v>197</v>
      </c>
      <c r="E45" s="10" t="s">
        <v>198</v>
      </c>
      <c r="F45" s="11" t="s">
        <v>25</v>
      </c>
      <c r="G45" s="11" t="s">
        <v>26</v>
      </c>
      <c r="H45" s="4" t="s">
        <v>89</v>
      </c>
      <c r="I45" s="12" t="s">
        <v>199</v>
      </c>
      <c r="L45" s="13" t="str">
        <f>IFERROR(__xludf.DUMMYFUNCTION("IFERROR(IMPORTXML(I45, ""//p[@class='status-date']""), """")"),"#REF!")</f>
        <v>#REF!</v>
      </c>
      <c r="N45" t="str">
        <f>IFERROR(__xludf.DUMMYFUNCTION("IFERROR(UPPER(LEFT(REGEXEXTRACT(IMPORTXML(I45, ""//img[@class='pull-left pin']/@src""),""[^/]+$""), LEN(REGEXEXTRACT(IMPORTXML(I45, ""//img[@class='pull-left pin']/@src""),""[^/]+$""))-4)), """")"),"VIRTUAL_RED")</f>
        <v>VIRTUAL_RED</v>
      </c>
    </row>
    <row r="46">
      <c r="A46" s="4" t="s">
        <v>200</v>
      </c>
      <c r="B46" s="10" t="s">
        <v>22</v>
      </c>
      <c r="C46" s="10" t="s">
        <v>21</v>
      </c>
      <c r="D46" s="10" t="s">
        <v>201</v>
      </c>
      <c r="E46" s="10" t="s">
        <v>202</v>
      </c>
      <c r="F46" s="11" t="s">
        <v>25</v>
      </c>
      <c r="G46" s="11" t="s">
        <v>26</v>
      </c>
      <c r="H46" s="4" t="s">
        <v>45</v>
      </c>
      <c r="I46" s="12" t="s">
        <v>203</v>
      </c>
      <c r="L46" s="13" t="str">
        <f>IFERROR(__xludf.DUMMYFUNCTION("IFERROR(IMPORTXML(I46, ""//p[@class='status-date']""), """")"),"")</f>
        <v/>
      </c>
      <c r="N46" t="str">
        <f>IFERROR(__xludf.DUMMYFUNCTION("IFERROR(UPPER(LEFT(REGEXEXTRACT(IMPORTXML(I46, ""//img[@class='pull-left pin']/@src""),""[^/]+$""), LEN(REGEXEXTRACT(IMPORTXML(I46, ""//img[@class='pull-left pin']/@src""),""[^/]+$""))-4)), """")"),"")</f>
        <v/>
      </c>
    </row>
    <row r="47">
      <c r="A47" s="4" t="s">
        <v>204</v>
      </c>
      <c r="B47" s="10" t="s">
        <v>22</v>
      </c>
      <c r="C47" s="10" t="s">
        <v>70</v>
      </c>
      <c r="D47" s="10" t="s">
        <v>205</v>
      </c>
      <c r="E47" s="10" t="s">
        <v>206</v>
      </c>
      <c r="F47" s="11" t="s">
        <v>25</v>
      </c>
      <c r="G47" s="11" t="s">
        <v>26</v>
      </c>
      <c r="H47" s="4" t="s">
        <v>27</v>
      </c>
      <c r="I47" s="12" t="s">
        <v>207</v>
      </c>
      <c r="L47" s="13" t="str">
        <f>IFERROR(__xludf.DUMMYFUNCTION("IFERROR(IMPORTXML(I47, ""//p[@class='status-date']""), """")"),"")</f>
        <v/>
      </c>
      <c r="N47" t="str">
        <f>IFERROR(__xludf.DUMMYFUNCTION("IFERROR(UPPER(LEFT(REGEXEXTRACT(IMPORTXML(I47, ""//img[@class='pull-left pin']/@src""),""[^/]+$""), LEN(REGEXEXTRACT(IMPORTXML(I47, ""//img[@class='pull-left pin']/@src""),""[^/]+$""))-4)), """")"),"")</f>
        <v/>
      </c>
    </row>
    <row r="48">
      <c r="A48" s="4" t="s">
        <v>208</v>
      </c>
      <c r="B48" s="10" t="s">
        <v>22</v>
      </c>
      <c r="C48" s="10" t="s">
        <v>71</v>
      </c>
      <c r="D48" s="10" t="s">
        <v>209</v>
      </c>
      <c r="E48" s="10" t="s">
        <v>210</v>
      </c>
      <c r="F48" s="11" t="s">
        <v>25</v>
      </c>
      <c r="G48" s="11" t="s">
        <v>26</v>
      </c>
      <c r="H48" s="4" t="s">
        <v>33</v>
      </c>
      <c r="I48" s="12" t="s">
        <v>211</v>
      </c>
      <c r="L48" s="13" t="str">
        <f>IFERROR(__xludf.DUMMYFUNCTION("IFERROR(IMPORTXML(I48, ""//p[@class='status-date']""), """")"),"")</f>
        <v/>
      </c>
      <c r="N48" t="str">
        <f>IFERROR(__xludf.DUMMYFUNCTION("IFERROR(UPPER(LEFT(REGEXEXTRACT(IMPORTXML(I48, ""//img[@class='pull-left pin']/@src""),""[^/]+$""), LEN(REGEXEXTRACT(IMPORTXML(I48, ""//img[@class='pull-left pin']/@src""),""[^/]+$""))-4)), """")"),"")</f>
        <v/>
      </c>
    </row>
    <row r="49">
      <c r="A49" s="4" t="s">
        <v>212</v>
      </c>
      <c r="B49" s="10" t="s">
        <v>22</v>
      </c>
      <c r="C49" s="10" t="s">
        <v>22</v>
      </c>
      <c r="D49" s="10" t="s">
        <v>213</v>
      </c>
      <c r="E49" s="10" t="s">
        <v>214</v>
      </c>
      <c r="F49" s="11" t="s">
        <v>25</v>
      </c>
      <c r="G49" s="11" t="s">
        <v>26</v>
      </c>
      <c r="H49" s="4" t="s">
        <v>45</v>
      </c>
      <c r="I49" s="12" t="s">
        <v>215</v>
      </c>
      <c r="L49" s="13" t="str">
        <f>IFERROR(__xludf.DUMMYFUNCTION("IFERROR(IMPORTXML(I49, ""//p[@class='status-date']""), """")"),"")</f>
        <v/>
      </c>
      <c r="N49" t="str">
        <f>IFERROR(__xludf.DUMMYFUNCTION("IFERROR(UPPER(LEFT(REGEXEXTRACT(IMPORTXML(I49, ""//img[@class='pull-left pin']/@src""),""[^/]+$""), LEN(REGEXEXTRACT(IMPORTXML(I49, ""//img[@class='pull-left pin']/@src""),""[^/]+$""))-4)), """")"),"")</f>
        <v/>
      </c>
    </row>
    <row r="50">
      <c r="A50" s="4" t="s">
        <v>216</v>
      </c>
      <c r="B50" s="10" t="s">
        <v>22</v>
      </c>
      <c r="C50" s="10" t="s">
        <v>30</v>
      </c>
      <c r="D50" s="10" t="s">
        <v>217</v>
      </c>
      <c r="E50" s="10" t="s">
        <v>218</v>
      </c>
      <c r="F50" s="11" t="s">
        <v>25</v>
      </c>
      <c r="G50" s="11" t="s">
        <v>26</v>
      </c>
      <c r="H50" s="4" t="s">
        <v>219</v>
      </c>
      <c r="I50" s="12" t="s">
        <v>220</v>
      </c>
      <c r="L50" s="14" t="s">
        <v>221</v>
      </c>
      <c r="N50" t="str">
        <f>IFERROR(__xludf.DUMMYFUNCTION("IFERROR(UPPER(LEFT(REGEXEXTRACT(IMPORTXML(I50, ""//img[@class='pull-left pin']/@src""),""[^/]+$""), LEN(REGEXEXTRACT(IMPORTXML(I50, ""//img[@class='pull-left pin']/@src""),""[^/]+$""))-4)), """")"),"VIRTUAL_RED")</f>
        <v>VIRTUAL_RED</v>
      </c>
    </row>
    <row r="51">
      <c r="A51" s="4" t="s">
        <v>222</v>
      </c>
      <c r="B51" s="10" t="s">
        <v>22</v>
      </c>
      <c r="C51" s="10" t="s">
        <v>36</v>
      </c>
      <c r="D51" s="10" t="s">
        <v>223</v>
      </c>
      <c r="E51" s="10" t="s">
        <v>224</v>
      </c>
      <c r="F51" s="11" t="s">
        <v>25</v>
      </c>
      <c r="G51" s="11" t="s">
        <v>26</v>
      </c>
      <c r="H51" s="4" t="s">
        <v>225</v>
      </c>
      <c r="I51" s="12" t="s">
        <v>226</v>
      </c>
      <c r="L51" s="13" t="str">
        <f>IFERROR(__xludf.DUMMYFUNCTION("IFERROR(IMPORTXML(I51, ""//p[@class='status-date']""), """")"),"")</f>
        <v/>
      </c>
      <c r="N51" t="str">
        <f>IFERROR(__xludf.DUMMYFUNCTION("IFERROR(UPPER(LEFT(REGEXEXTRACT(IMPORTXML(I51, ""//img[@class='pull-left pin']/@src""),""[^/]+$""), LEN(REGEXEXTRACT(IMPORTXML(I51, ""//img[@class='pull-left pin']/@src""),""[^/]+$""))-4)), """")"),"")</f>
        <v/>
      </c>
    </row>
    <row r="52">
      <c r="A52" s="4" t="s">
        <v>227</v>
      </c>
      <c r="B52" s="10" t="s">
        <v>22</v>
      </c>
      <c r="C52" s="10" t="s">
        <v>42</v>
      </c>
      <c r="D52" s="10" t="s">
        <v>228</v>
      </c>
      <c r="E52" s="10" t="s">
        <v>229</v>
      </c>
      <c r="F52" s="11" t="s">
        <v>25</v>
      </c>
      <c r="G52" s="11" t="s">
        <v>26</v>
      </c>
      <c r="H52" s="4" t="s">
        <v>230</v>
      </c>
      <c r="I52" s="12" t="s">
        <v>231</v>
      </c>
      <c r="L52" s="13" t="str">
        <f>IFERROR(__xludf.DUMMYFUNCTION("IFERROR(IMPORTXML(I52, ""//p[@class='status-date']""), """")"),"")</f>
        <v/>
      </c>
      <c r="N52" t="str">
        <f>IFERROR(__xludf.DUMMYFUNCTION("IFERROR(UPPER(LEFT(REGEXEXTRACT(IMPORTXML(I52, ""//img[@class='pull-left pin']/@src""),""[^/]+$""), LEN(REGEXEXTRACT(IMPORTXML(I52, ""//img[@class='pull-left pin']/@src""),""[^/]+$""))-4)), """")"),"")</f>
        <v/>
      </c>
    </row>
    <row r="53">
      <c r="A53" s="4" t="s">
        <v>232</v>
      </c>
      <c r="B53" s="10" t="s">
        <v>22</v>
      </c>
      <c r="C53" s="10" t="s">
        <v>96</v>
      </c>
      <c r="D53" s="10" t="s">
        <v>233</v>
      </c>
      <c r="E53" s="10" t="s">
        <v>234</v>
      </c>
      <c r="F53" s="11" t="s">
        <v>25</v>
      </c>
      <c r="G53" s="11" t="s">
        <v>26</v>
      </c>
      <c r="H53" s="4" t="s">
        <v>45</v>
      </c>
      <c r="I53" s="12" t="s">
        <v>235</v>
      </c>
      <c r="L53" s="13" t="str">
        <f>IFERROR(__xludf.DUMMYFUNCTION("IFERROR(IMPORTXML(I53, ""//p[@class='status-date']""), """")"),"")</f>
        <v/>
      </c>
      <c r="N53" t="str">
        <f>IFERROR(__xludf.DUMMYFUNCTION("IFERROR(UPPER(LEFT(REGEXEXTRACT(IMPORTXML(I53, ""//img[@class='pull-left pin']/@src""),""[^/]+$""), LEN(REGEXEXTRACT(IMPORTXML(I53, ""//img[@class='pull-left pin']/@src""),""[^/]+$""))-4)), """")"),"")</f>
        <v/>
      </c>
    </row>
    <row r="54">
      <c r="A54" s="4" t="s">
        <v>236</v>
      </c>
      <c r="B54" s="10" t="s">
        <v>22</v>
      </c>
      <c r="C54" s="10" t="s">
        <v>161</v>
      </c>
      <c r="D54" s="10" t="s">
        <v>237</v>
      </c>
      <c r="E54" s="10" t="s">
        <v>238</v>
      </c>
      <c r="F54" s="11" t="s">
        <v>25</v>
      </c>
      <c r="G54" s="11" t="s">
        <v>26</v>
      </c>
      <c r="H54" s="4" t="s">
        <v>89</v>
      </c>
      <c r="I54" s="12" t="s">
        <v>239</v>
      </c>
      <c r="L54" s="13" t="str">
        <f>IFERROR(__xludf.DUMMYFUNCTION("IFERROR(IMPORTXML(I54, ""//p[@class='status-date']""), """")"),"#REF!")</f>
        <v>#REF!</v>
      </c>
      <c r="N54" t="str">
        <f>IFERROR(__xludf.DUMMYFUNCTION("IFERROR(UPPER(LEFT(REGEXEXTRACT(IMPORTXML(I54, ""//img[@class='pull-left pin']/@src""),""[^/]+$""), LEN(REGEXEXTRACT(IMPORTXML(I54, ""//img[@class='pull-left pin']/@src""),""[^/]+$""))-4)), """")"),"VIRTUAL_RED")</f>
        <v>VIRTUAL_RED</v>
      </c>
    </row>
    <row r="55">
      <c r="A55" s="4" t="s">
        <v>240</v>
      </c>
      <c r="B55" s="10" t="s">
        <v>22</v>
      </c>
      <c r="C55" s="10" t="s">
        <v>241</v>
      </c>
      <c r="D55" s="10" t="s">
        <v>242</v>
      </c>
      <c r="E55" s="10" t="s">
        <v>243</v>
      </c>
      <c r="F55" s="11" t="s">
        <v>25</v>
      </c>
      <c r="G55" s="11" t="s">
        <v>26</v>
      </c>
      <c r="H55" s="4" t="s">
        <v>79</v>
      </c>
      <c r="I55" s="12" t="s">
        <v>244</v>
      </c>
      <c r="L55" s="13" t="str">
        <f>IFERROR(__xludf.DUMMYFUNCTION("IFERROR(IMPORTXML(I55, ""//p[@class='status-date']""), """")"),"")</f>
        <v/>
      </c>
      <c r="N55" t="str">
        <f>IFERROR(__xludf.DUMMYFUNCTION("IFERROR(UPPER(LEFT(REGEXEXTRACT(IMPORTXML(I55, ""//img[@class='pull-left pin']/@src""),""[^/]+$""), LEN(REGEXEXTRACT(IMPORTXML(I55, ""//img[@class='pull-left pin']/@src""),""[^/]+$""))-4)), """")"),"")</f>
        <v/>
      </c>
    </row>
    <row r="56">
      <c r="A56" s="4" t="s">
        <v>245</v>
      </c>
      <c r="B56" s="10" t="s">
        <v>22</v>
      </c>
      <c r="C56" s="10" t="s">
        <v>166</v>
      </c>
      <c r="D56" s="10" t="s">
        <v>246</v>
      </c>
      <c r="E56" s="10" t="s">
        <v>247</v>
      </c>
      <c r="F56" s="11" t="s">
        <v>25</v>
      </c>
      <c r="G56" s="11" t="s">
        <v>26</v>
      </c>
      <c r="H56" s="4" t="s">
        <v>248</v>
      </c>
      <c r="I56" s="12" t="s">
        <v>249</v>
      </c>
      <c r="L56" s="13" t="str">
        <f>IFERROR(__xludf.DUMMYFUNCTION("IFERROR(IMPORTXML(I56, ""//p[@class='status-date']""), """")"),"")</f>
        <v/>
      </c>
      <c r="N56" t="str">
        <f>IFERROR(__xludf.DUMMYFUNCTION("IFERROR(UPPER(LEFT(REGEXEXTRACT(IMPORTXML(I56, ""//img[@class='pull-left pin']/@src""),""[^/]+$""), LEN(REGEXEXTRACT(IMPORTXML(I56, ""//img[@class='pull-left pin']/@src""),""[^/]+$""))-4)), """")"),"")</f>
        <v/>
      </c>
    </row>
    <row r="57">
      <c r="A57" s="4" t="s">
        <v>250</v>
      </c>
      <c r="B57" s="10" t="s">
        <v>22</v>
      </c>
      <c r="C57" s="10" t="s">
        <v>102</v>
      </c>
      <c r="D57" s="10" t="s">
        <v>251</v>
      </c>
      <c r="E57" s="10" t="s">
        <v>252</v>
      </c>
      <c r="F57" s="11" t="s">
        <v>25</v>
      </c>
      <c r="G57" s="11" t="s">
        <v>26</v>
      </c>
      <c r="H57" s="4" t="s">
        <v>253</v>
      </c>
      <c r="I57" s="12" t="s">
        <v>254</v>
      </c>
      <c r="L57" s="13" t="str">
        <f>IFERROR(__xludf.DUMMYFUNCTION("IFERROR(IMPORTXML(I57, ""//p[@class='status-date']""), """")"),"#REF!")</f>
        <v>#REF!</v>
      </c>
      <c r="N57" t="str">
        <f>IFERROR(__xludf.DUMMYFUNCTION("IFERROR(UPPER(LEFT(REGEXEXTRACT(IMPORTXML(I57, ""//img[@class='pull-left pin']/@src""),""[^/]+$""), LEN(REGEXEXTRACT(IMPORTXML(I57, ""//img[@class='pull-left pin']/@src""),""[^/]+$""))-4)), """")"),"VIRTUAL_RED")</f>
        <v>VIRTUAL_RED</v>
      </c>
    </row>
    <row r="58">
      <c r="A58" s="4" t="s">
        <v>255</v>
      </c>
      <c r="B58" s="10" t="s">
        <v>22</v>
      </c>
      <c r="C58" s="10" t="s">
        <v>48</v>
      </c>
      <c r="D58" s="10" t="s">
        <v>256</v>
      </c>
      <c r="E58" s="10" t="s">
        <v>257</v>
      </c>
      <c r="F58" s="11" t="s">
        <v>25</v>
      </c>
      <c r="G58" s="11" t="s">
        <v>26</v>
      </c>
      <c r="H58" s="4" t="s">
        <v>258</v>
      </c>
      <c r="I58" s="12" t="s">
        <v>259</v>
      </c>
      <c r="L58" s="13" t="str">
        <f>IFERROR(__xludf.DUMMYFUNCTION("IFERROR(IMPORTXML(I58, ""//p[@class='status-date']""), """")"),"")</f>
        <v/>
      </c>
      <c r="N58" t="str">
        <f>IFERROR(__xludf.DUMMYFUNCTION("IFERROR(UPPER(LEFT(REGEXEXTRACT(IMPORTXML(I58, ""//img[@class='pull-left pin']/@src""),""[^/]+$""), LEN(REGEXEXTRACT(IMPORTXML(I58, ""//img[@class='pull-left pin']/@src""),""[^/]+$""))-4)), """")"),"")</f>
        <v/>
      </c>
    </row>
    <row r="59">
      <c r="A59" s="4" t="s">
        <v>260</v>
      </c>
      <c r="B59" s="10" t="s">
        <v>22</v>
      </c>
      <c r="C59" s="10" t="s">
        <v>53</v>
      </c>
      <c r="D59" s="10" t="s">
        <v>261</v>
      </c>
      <c r="E59" s="10" t="s">
        <v>262</v>
      </c>
      <c r="F59" s="11" t="s">
        <v>25</v>
      </c>
      <c r="G59" s="11" t="s">
        <v>26</v>
      </c>
      <c r="H59" s="15" t="s">
        <v>248</v>
      </c>
      <c r="I59" s="16" t="s">
        <v>263</v>
      </c>
      <c r="L59" s="13" t="str">
        <f>IFERROR(__xludf.DUMMYFUNCTION("IFERROR(IMPORTXML(I59, ""//p[@class='status-date']""), """")"),"")</f>
        <v/>
      </c>
      <c r="N59" t="str">
        <f>IFERROR(__xludf.DUMMYFUNCTION("IFERROR(UPPER(LEFT(REGEXEXTRACT(IMPORTXML(I59, ""//img[@class='pull-left pin']/@src""),""[^/]+$""), LEN(REGEXEXTRACT(IMPORTXML(I59, ""//img[@class='pull-left pin']/@src""),""[^/]+$""))-4)), """")"),"")</f>
        <v/>
      </c>
    </row>
    <row r="60">
      <c r="A60" s="4" t="s">
        <v>264</v>
      </c>
      <c r="B60" s="10" t="s">
        <v>22</v>
      </c>
      <c r="C60" s="10" t="s">
        <v>58</v>
      </c>
      <c r="D60" s="10" t="s">
        <v>265</v>
      </c>
      <c r="E60" s="10" t="s">
        <v>266</v>
      </c>
      <c r="F60" s="11" t="s">
        <v>25</v>
      </c>
      <c r="G60" s="11" t="s">
        <v>26</v>
      </c>
      <c r="H60" s="4" t="s">
        <v>253</v>
      </c>
      <c r="I60" s="12" t="s">
        <v>267</v>
      </c>
      <c r="L60" s="13" t="str">
        <f>IFERROR(__xludf.DUMMYFUNCTION("IFERROR(IMPORTXML(I60, ""//p[@class='status-date']""), """")"),"#REF!")</f>
        <v>#REF!</v>
      </c>
      <c r="N60" t="str">
        <f>IFERROR(__xludf.DUMMYFUNCTION("IFERROR(UPPER(LEFT(REGEXEXTRACT(IMPORTXML(I60, ""//img[@class='pull-left pin']/@src""),""[^/]+$""), LEN(REGEXEXTRACT(IMPORTXML(I60, ""//img[@class='pull-left pin']/@src""),""[^/]+$""))-4)), """")"),"VIRTUAL_RED")</f>
        <v>VIRTUAL_RED</v>
      </c>
    </row>
    <row r="61">
      <c r="A61" s="4" t="s">
        <v>268</v>
      </c>
      <c r="B61" s="10" t="s">
        <v>22</v>
      </c>
      <c r="C61" s="10" t="s">
        <v>64</v>
      </c>
      <c r="D61" s="10" t="s">
        <v>269</v>
      </c>
      <c r="E61" s="10" t="s">
        <v>270</v>
      </c>
      <c r="F61" s="11" t="s">
        <v>25</v>
      </c>
      <c r="G61" s="11" t="s">
        <v>26</v>
      </c>
      <c r="H61" s="4" t="s">
        <v>74</v>
      </c>
      <c r="I61" s="12" t="s">
        <v>271</v>
      </c>
      <c r="L61" s="13" t="str">
        <f>IFERROR(__xludf.DUMMYFUNCTION("IFERROR(IMPORTXML(I61, ""//p[@class='status-date']""), """")"),"#REF!")</f>
        <v>#REF!</v>
      </c>
      <c r="N61" t="str">
        <f>IFERROR(__xludf.DUMMYFUNCTION("IFERROR(UPPER(LEFT(REGEXEXTRACT(IMPORTXML(I61, ""//img[@class='pull-left pin']/@src""),""[^/]+$""), LEN(REGEXEXTRACT(IMPORTXML(I61, ""//img[@class='pull-left pin']/@src""),""[^/]+$""))-4)), """")"),"VIRTUAL_RED")</f>
        <v>VIRTUAL_RED</v>
      </c>
    </row>
    <row r="62">
      <c r="A62" s="4" t="s">
        <v>272</v>
      </c>
      <c r="B62" s="10" t="s">
        <v>22</v>
      </c>
      <c r="C62" s="10" t="s">
        <v>124</v>
      </c>
      <c r="D62" s="10" t="s">
        <v>273</v>
      </c>
      <c r="E62" s="10" t="s">
        <v>274</v>
      </c>
      <c r="F62" s="11" t="s">
        <v>25</v>
      </c>
      <c r="G62" s="11" t="s">
        <v>26</v>
      </c>
      <c r="H62" s="4" t="s">
        <v>248</v>
      </c>
      <c r="I62" s="12" t="s">
        <v>275</v>
      </c>
      <c r="L62" s="13" t="str">
        <f>IFERROR(__xludf.DUMMYFUNCTION("IFERROR(IMPORTXML(I62, ""//p[@class='status-date']""), """")"),"")</f>
        <v/>
      </c>
      <c r="N62" t="str">
        <f>IFERROR(__xludf.DUMMYFUNCTION("IFERROR(UPPER(LEFT(REGEXEXTRACT(IMPORTXML(I62, ""//img[@class='pull-left pin']/@src""),""[^/]+$""), LEN(REGEXEXTRACT(IMPORTXML(I62, ""//img[@class='pull-left pin']/@src""),""[^/]+$""))-4)), """")"),"")</f>
        <v/>
      </c>
    </row>
    <row r="63">
      <c r="A63" s="4" t="s">
        <v>276</v>
      </c>
      <c r="B63" s="10" t="s">
        <v>22</v>
      </c>
      <c r="C63" s="10" t="s">
        <v>196</v>
      </c>
      <c r="D63" s="10" t="s">
        <v>277</v>
      </c>
      <c r="E63" s="10" t="s">
        <v>278</v>
      </c>
      <c r="F63" s="11" t="s">
        <v>25</v>
      </c>
      <c r="G63" s="11" t="s">
        <v>26</v>
      </c>
      <c r="H63" s="4" t="s">
        <v>279</v>
      </c>
      <c r="I63" s="12" t="s">
        <v>280</v>
      </c>
      <c r="L63" s="13" t="str">
        <f>IFERROR(__xludf.DUMMYFUNCTION("IFERROR(IMPORTXML(#REF!, ""//p[@class='status-date']""), """")"),"")</f>
        <v/>
      </c>
      <c r="N63" t="str">
        <f>IFERROR(__xludf.DUMMYFUNCTION("IFERROR(UPPER(LEFT(REGEXEXTRACT(IMPORTXML(#REF!, ""//img[@class='pull-left pin']/@src""),""[^/]+$""), LEN(REGEXEXTRACT(IMPORTXML(#REF!, ""//img[@class='pull-left pin']/@src""),""[^/]+$""))-4)), """")"),"")</f>
        <v/>
      </c>
    </row>
    <row r="64">
      <c r="A64" s="4" t="s">
        <v>281</v>
      </c>
      <c r="B64" s="10" t="s">
        <v>22</v>
      </c>
      <c r="C64" s="10" t="s">
        <v>282</v>
      </c>
      <c r="D64" s="10" t="s">
        <v>283</v>
      </c>
      <c r="E64" s="10" t="s">
        <v>284</v>
      </c>
      <c r="F64" s="11" t="s">
        <v>25</v>
      </c>
      <c r="G64" s="11" t="s">
        <v>26</v>
      </c>
      <c r="H64" s="4" t="s">
        <v>45</v>
      </c>
      <c r="I64" s="12" t="s">
        <v>285</v>
      </c>
      <c r="L64" s="13" t="str">
        <f>IFERROR(__xludf.DUMMYFUNCTION("IFERROR(IMPORTXML(I64, ""//p[@class='status-date']""), """")"),"")</f>
        <v/>
      </c>
      <c r="N64" t="str">
        <f>IFERROR(__xludf.DUMMYFUNCTION("IFERROR(UPPER(LEFT(REGEXEXTRACT(IMPORTXML(I64, ""//img[@class='pull-left pin']/@src""),""[^/]+$""), LEN(REGEXEXTRACT(IMPORTXML(I64, ""//img[@class='pull-left pin']/@src""),""[^/]+$""))-4)), """")"),"")</f>
        <v/>
      </c>
    </row>
    <row r="65">
      <c r="A65" s="4" t="s">
        <v>286</v>
      </c>
      <c r="B65" s="10" t="s">
        <v>30</v>
      </c>
      <c r="C65" s="10" t="s">
        <v>21</v>
      </c>
      <c r="D65" s="10" t="s">
        <v>287</v>
      </c>
      <c r="E65" s="10" t="s">
        <v>288</v>
      </c>
      <c r="F65" s="11" t="s">
        <v>25</v>
      </c>
      <c r="G65" s="11" t="s">
        <v>26</v>
      </c>
      <c r="H65" s="4" t="s">
        <v>117</v>
      </c>
      <c r="I65" s="12" t="s">
        <v>289</v>
      </c>
      <c r="L65" s="13" t="str">
        <f>IFERROR(__xludf.DUMMYFUNCTION("IFERROR(IMPORTXML(I65, ""//p[@class='status-date']""), """")"),"")</f>
        <v/>
      </c>
      <c r="N65" t="str">
        <f>IFERROR(__xludf.DUMMYFUNCTION("IFERROR(UPPER(LEFT(REGEXEXTRACT(IMPORTXML(I65, ""//img[@class='pull-left pin']/@src""),""[^/]+$""), LEN(REGEXEXTRACT(IMPORTXML(I65, ""//img[@class='pull-left pin']/@src""),""[^/]+$""))-4)), """")"),"")</f>
        <v/>
      </c>
    </row>
    <row r="66">
      <c r="A66" s="4" t="s">
        <v>290</v>
      </c>
      <c r="B66" s="10" t="s">
        <v>30</v>
      </c>
      <c r="C66" s="10" t="s">
        <v>70</v>
      </c>
      <c r="D66" s="10" t="s">
        <v>291</v>
      </c>
      <c r="E66" s="10" t="s">
        <v>292</v>
      </c>
      <c r="F66" s="11" t="s">
        <v>25</v>
      </c>
      <c r="G66" s="11" t="s">
        <v>26</v>
      </c>
      <c r="H66" s="4" t="s">
        <v>74</v>
      </c>
      <c r="I66" s="12" t="s">
        <v>293</v>
      </c>
      <c r="L66" s="13" t="str">
        <f>IFERROR(__xludf.DUMMYFUNCTION("IFERROR(IMPORTXML(I66, ""//p[@class='status-date']""), """")"),"#REF!")</f>
        <v>#REF!</v>
      </c>
      <c r="N66" t="str">
        <f>IFERROR(__xludf.DUMMYFUNCTION("IFERROR(UPPER(LEFT(REGEXEXTRACT(IMPORTXML(I66, ""//img[@class='pull-left pin']/@src""),""[^/]+$""), LEN(REGEXEXTRACT(IMPORTXML(I66, ""//img[@class='pull-left pin']/@src""),""[^/]+$""))-4)), """")"),"VIRTUAL_RED")</f>
        <v>VIRTUAL_RED</v>
      </c>
    </row>
    <row r="67">
      <c r="A67" s="4" t="s">
        <v>294</v>
      </c>
      <c r="B67" s="10" t="s">
        <v>30</v>
      </c>
      <c r="C67" s="10" t="s">
        <v>71</v>
      </c>
      <c r="D67" s="10" t="s">
        <v>295</v>
      </c>
      <c r="E67" s="10" t="s">
        <v>296</v>
      </c>
      <c r="F67" s="11" t="s">
        <v>25</v>
      </c>
      <c r="G67" s="11" t="s">
        <v>26</v>
      </c>
      <c r="H67" s="4" t="s">
        <v>279</v>
      </c>
      <c r="I67" s="12" t="s">
        <v>297</v>
      </c>
      <c r="L67" s="13" t="str">
        <f>IFERROR(__xludf.DUMMYFUNCTION("IFERROR(IMPORTXML(I67, ""//p[@class='status-date']""), """")"),"#REF!")</f>
        <v>#REF!</v>
      </c>
      <c r="N67" t="str">
        <f>IFERROR(__xludf.DUMMYFUNCTION("IFERROR(UPPER(LEFT(REGEXEXTRACT(IMPORTXML(I67, ""//img[@class='pull-left pin']/@src""),""[^/]+$""), LEN(REGEXEXTRACT(IMPORTXML(I67, ""//img[@class='pull-left pin']/@src""),""[^/]+$""))-4)), """")"),"VIRTUAL_RED")</f>
        <v>VIRTUAL_RED</v>
      </c>
    </row>
    <row r="68">
      <c r="A68" s="4" t="s">
        <v>298</v>
      </c>
      <c r="B68" s="10" t="s">
        <v>30</v>
      </c>
      <c r="C68" s="10" t="s">
        <v>22</v>
      </c>
      <c r="D68" s="10" t="s">
        <v>299</v>
      </c>
      <c r="E68" s="10" t="s">
        <v>300</v>
      </c>
      <c r="F68" s="11" t="s">
        <v>25</v>
      </c>
      <c r="G68" s="11" t="s">
        <v>26</v>
      </c>
      <c r="H68" s="4" t="s">
        <v>117</v>
      </c>
      <c r="I68" s="12" t="s">
        <v>301</v>
      </c>
      <c r="L68" s="13" t="str">
        <f>IFERROR(__xludf.DUMMYFUNCTION("IFERROR(IMPORTXML(I68, ""//p[@class='status-date']""), """")"),"")</f>
        <v/>
      </c>
      <c r="N68" t="str">
        <f>IFERROR(__xludf.DUMMYFUNCTION("IFERROR(UPPER(LEFT(REGEXEXTRACT(IMPORTXML(I68, ""//img[@class='pull-left pin']/@src""),""[^/]+$""), LEN(REGEXEXTRACT(IMPORTXML(I68, ""//img[@class='pull-left pin']/@src""),""[^/]+$""))-4)), """")"),"")</f>
        <v/>
      </c>
    </row>
    <row r="69">
      <c r="A69" s="4" t="s">
        <v>302</v>
      </c>
      <c r="B69" s="10" t="s">
        <v>30</v>
      </c>
      <c r="C69" s="10" t="s">
        <v>30</v>
      </c>
      <c r="D69" s="10" t="s">
        <v>303</v>
      </c>
      <c r="E69" s="10" t="s">
        <v>304</v>
      </c>
      <c r="F69" s="11" t="s">
        <v>25</v>
      </c>
      <c r="G69" s="11" t="s">
        <v>26</v>
      </c>
      <c r="H69" s="4" t="s">
        <v>89</v>
      </c>
      <c r="I69" s="12" t="s">
        <v>305</v>
      </c>
      <c r="L69" s="13" t="str">
        <f>IFERROR(__xludf.DUMMYFUNCTION("IFERROR(IMPORTXML(I69, ""//p[@class='status-date']""), """")"),"#REF!")</f>
        <v>#REF!</v>
      </c>
      <c r="N69" t="str">
        <f>IFERROR(__xludf.DUMMYFUNCTION("IFERROR(UPPER(LEFT(REGEXEXTRACT(IMPORTXML(I69, ""//img[@class='pull-left pin']/@src""),""[^/]+$""), LEN(REGEXEXTRACT(IMPORTXML(I69, ""//img[@class='pull-left pin']/@src""),""[^/]+$""))-4)), """")"),"VIRTUAL_RED")</f>
        <v>VIRTUAL_RED</v>
      </c>
    </row>
    <row r="70">
      <c r="A70" s="4" t="s">
        <v>306</v>
      </c>
      <c r="B70" s="10" t="s">
        <v>30</v>
      </c>
      <c r="C70" s="10" t="s">
        <v>36</v>
      </c>
      <c r="D70" s="10" t="s">
        <v>307</v>
      </c>
      <c r="E70" s="10" t="s">
        <v>308</v>
      </c>
      <c r="F70" s="11" t="s">
        <v>25</v>
      </c>
      <c r="G70" s="11" t="s">
        <v>26</v>
      </c>
      <c r="H70" s="4" t="s">
        <v>135</v>
      </c>
      <c r="I70" s="12" t="s">
        <v>309</v>
      </c>
      <c r="L70" s="13" t="str">
        <f>IFERROR(__xludf.DUMMYFUNCTION("IFERROR(IMPORTXML(I70, ""//p[@class='status-date']""), """")"),"#REF!")</f>
        <v>#REF!</v>
      </c>
      <c r="N70" t="str">
        <f>IFERROR(__xludf.DUMMYFUNCTION("IFERROR(UPPER(LEFT(REGEXEXTRACT(IMPORTXML(I70, ""//img[@class='pull-left pin']/@src""),""[^/]+$""), LEN(REGEXEXTRACT(IMPORTXML(I70, ""//img[@class='pull-left pin']/@src""),""[^/]+$""))-4)), """")"),"VIRTUAL_RED")</f>
        <v>VIRTUAL_RED</v>
      </c>
    </row>
    <row r="71">
      <c r="A71" s="4" t="s">
        <v>310</v>
      </c>
      <c r="B71" s="10" t="s">
        <v>30</v>
      </c>
      <c r="C71" s="10" t="s">
        <v>42</v>
      </c>
      <c r="D71" s="10" t="s">
        <v>311</v>
      </c>
      <c r="E71" s="10" t="s">
        <v>312</v>
      </c>
      <c r="F71" s="11" t="s">
        <v>25</v>
      </c>
      <c r="G71" s="11" t="s">
        <v>26</v>
      </c>
      <c r="H71" s="4" t="s">
        <v>74</v>
      </c>
      <c r="I71" s="12" t="s">
        <v>313</v>
      </c>
      <c r="L71" s="13" t="str">
        <f>IFERROR(__xludf.DUMMYFUNCTION("IFERROR(IMPORTXML(I71, ""//p[@class='status-date']""), """")"),"")</f>
        <v/>
      </c>
      <c r="N71" t="str">
        <f>IFERROR(__xludf.DUMMYFUNCTION("IFERROR(UPPER(LEFT(REGEXEXTRACT(IMPORTXML(I71, ""//img[@class='pull-left pin']/@src""),""[^/]+$""), LEN(REGEXEXTRACT(IMPORTXML(I71, ""//img[@class='pull-left pin']/@src""),""[^/]+$""))-4)), """")"),"VIRTUAL_RED")</f>
        <v>VIRTUAL_RED</v>
      </c>
    </row>
    <row r="72">
      <c r="A72" s="4" t="s">
        <v>314</v>
      </c>
      <c r="B72" s="10" t="s">
        <v>30</v>
      </c>
      <c r="C72" s="10" t="s">
        <v>96</v>
      </c>
      <c r="D72" s="10" t="s">
        <v>315</v>
      </c>
      <c r="E72" s="10" t="s">
        <v>316</v>
      </c>
      <c r="F72" s="11" t="s">
        <v>25</v>
      </c>
      <c r="G72" s="11" t="s">
        <v>26</v>
      </c>
      <c r="H72" s="4" t="s">
        <v>279</v>
      </c>
      <c r="I72" s="12" t="s">
        <v>317</v>
      </c>
      <c r="L72" s="13" t="str">
        <f>IFERROR(__xludf.DUMMYFUNCTION("IFERROR(IMPORTXML(I72, ""//p[@class='status-date']""), """")"),"#REF!")</f>
        <v>#REF!</v>
      </c>
      <c r="N72" t="str">
        <f>IFERROR(__xludf.DUMMYFUNCTION("IFERROR(UPPER(LEFT(REGEXEXTRACT(IMPORTXML(I72, ""//img[@class='pull-left pin']/@src""),""[^/]+$""), LEN(REGEXEXTRACT(IMPORTXML(I72, ""//img[@class='pull-left pin']/@src""),""[^/]+$""))-4)), """")"),"VIRTUAL_RED")</f>
        <v>VIRTUAL_RED</v>
      </c>
    </row>
    <row r="73">
      <c r="A73" s="4" t="s">
        <v>318</v>
      </c>
      <c r="B73" s="10" t="s">
        <v>30</v>
      </c>
      <c r="C73" s="10" t="s">
        <v>161</v>
      </c>
      <c r="D73" s="10" t="s">
        <v>319</v>
      </c>
      <c r="E73" s="10" t="s">
        <v>320</v>
      </c>
      <c r="F73" s="11" t="s">
        <v>25</v>
      </c>
      <c r="G73" s="11" t="s">
        <v>26</v>
      </c>
      <c r="H73" s="4" t="s">
        <v>117</v>
      </c>
      <c r="I73" s="12" t="s">
        <v>321</v>
      </c>
      <c r="L73" s="13" t="str">
        <f>IFERROR(__xludf.DUMMYFUNCTION("IFERROR(IMPORTXML(I73, ""//p[@class='status-date']""), """")"),"")</f>
        <v/>
      </c>
      <c r="N73" t="str">
        <f>IFERROR(__xludf.DUMMYFUNCTION("IFERROR(UPPER(LEFT(REGEXEXTRACT(IMPORTXML(I73, ""//img[@class='pull-left pin']/@src""),""[^/]+$""), LEN(REGEXEXTRACT(IMPORTXML(I73, ""//img[@class='pull-left pin']/@src""),""[^/]+$""))-4)), """")"),"")</f>
        <v/>
      </c>
    </row>
    <row r="74">
      <c r="A74" s="4" t="s">
        <v>322</v>
      </c>
      <c r="B74" s="10" t="s">
        <v>30</v>
      </c>
      <c r="C74" s="10" t="s">
        <v>241</v>
      </c>
      <c r="D74" s="10" t="s">
        <v>323</v>
      </c>
      <c r="E74" s="10" t="s">
        <v>324</v>
      </c>
      <c r="F74" s="11" t="s">
        <v>25</v>
      </c>
      <c r="G74" s="11" t="s">
        <v>26</v>
      </c>
      <c r="H74" s="4" t="s">
        <v>135</v>
      </c>
      <c r="I74" s="12" t="s">
        <v>325</v>
      </c>
      <c r="L74" s="13" t="str">
        <f>IFERROR(__xludf.DUMMYFUNCTION("IFERROR(IMPORTXML(I74, ""//p[@class='status-date']""), """")"),"#REF!")</f>
        <v>#REF!</v>
      </c>
      <c r="N74" t="str">
        <f>IFERROR(__xludf.DUMMYFUNCTION("IFERROR(UPPER(LEFT(REGEXEXTRACT(IMPORTXML(I74, ""//img[@class='pull-left pin']/@src""),""[^/]+$""), LEN(REGEXEXTRACT(IMPORTXML(I74, ""//img[@class='pull-left pin']/@src""),""[^/]+$""))-4)), """")"),"VIRTUAL_RED")</f>
        <v>VIRTUAL_RED</v>
      </c>
    </row>
    <row r="75">
      <c r="A75" s="4" t="s">
        <v>326</v>
      </c>
      <c r="B75" s="10" t="s">
        <v>30</v>
      </c>
      <c r="C75" s="10" t="s">
        <v>166</v>
      </c>
      <c r="D75" s="10" t="s">
        <v>327</v>
      </c>
      <c r="E75" s="10" t="s">
        <v>328</v>
      </c>
      <c r="F75" s="11" t="s">
        <v>25</v>
      </c>
      <c r="G75" s="11" t="s">
        <v>26</v>
      </c>
      <c r="H75" s="4" t="s">
        <v>99</v>
      </c>
      <c r="I75" s="12" t="s">
        <v>329</v>
      </c>
      <c r="L75" s="13" t="str">
        <f>IFERROR(__xludf.DUMMYFUNCTION("IFERROR(IMPORTXML(I75, ""//p[@class='status-date']""), """")"),"#REF!")</f>
        <v>#REF!</v>
      </c>
      <c r="N75" t="str">
        <f>IFERROR(__xludf.DUMMYFUNCTION("IFERROR(UPPER(LEFT(REGEXEXTRACT(IMPORTXML(I75, ""//img[@class='pull-left pin']/@src""),""[^/]+$""), LEN(REGEXEXTRACT(IMPORTXML(I75, ""//img[@class='pull-left pin']/@src""),""[^/]+$""))-4)), """")"),"VIRTUAL_RED")</f>
        <v>VIRTUAL_RED</v>
      </c>
    </row>
    <row r="76">
      <c r="A76" s="4" t="s">
        <v>330</v>
      </c>
      <c r="B76" s="10" t="s">
        <v>30</v>
      </c>
      <c r="C76" s="10" t="s">
        <v>102</v>
      </c>
      <c r="D76" s="10" t="s">
        <v>331</v>
      </c>
      <c r="E76" s="10" t="s">
        <v>332</v>
      </c>
      <c r="F76" s="11" t="s">
        <v>25</v>
      </c>
      <c r="G76" s="11" t="s">
        <v>26</v>
      </c>
      <c r="H76" s="4" t="s">
        <v>89</v>
      </c>
      <c r="I76" s="12" t="s">
        <v>333</v>
      </c>
      <c r="L76" s="13" t="str">
        <f>IFERROR(__xludf.DUMMYFUNCTION("IFERROR(IMPORTXML(I76, ""//p[@class='status-date']""), """")"),"#REF!")</f>
        <v>#REF!</v>
      </c>
      <c r="N76" t="str">
        <f>IFERROR(__xludf.DUMMYFUNCTION("IFERROR(UPPER(LEFT(REGEXEXTRACT(IMPORTXML(I76, ""//img[@class='pull-left pin']/@src""),""[^/]+$""), LEN(REGEXEXTRACT(IMPORTXML(I76, ""//img[@class='pull-left pin']/@src""),""[^/]+$""))-4)), """")"),"VIRTUAL_RED")</f>
        <v>VIRTUAL_RED</v>
      </c>
    </row>
    <row r="77">
      <c r="A77" s="4" t="s">
        <v>334</v>
      </c>
      <c r="B77" s="10" t="s">
        <v>30</v>
      </c>
      <c r="C77" s="10" t="s">
        <v>48</v>
      </c>
      <c r="D77" s="10" t="s">
        <v>335</v>
      </c>
      <c r="E77" s="10" t="s">
        <v>336</v>
      </c>
      <c r="F77" s="11" t="s">
        <v>25</v>
      </c>
      <c r="G77" s="11" t="s">
        <v>26</v>
      </c>
      <c r="H77" s="4" t="s">
        <v>117</v>
      </c>
      <c r="I77" s="12" t="s">
        <v>337</v>
      </c>
      <c r="L77" s="13" t="str">
        <f>IFERROR(__xludf.DUMMYFUNCTION("IFERROR(IMPORTXML(I77, ""//p[@class='status-date']""), """")"),"")</f>
        <v/>
      </c>
      <c r="N77" t="str">
        <f>IFERROR(__xludf.DUMMYFUNCTION("IFERROR(UPPER(LEFT(REGEXEXTRACT(IMPORTXML(I77, ""//img[@class='pull-left pin']/@src""),""[^/]+$""), LEN(REGEXEXTRACT(IMPORTXML(I77, ""//img[@class='pull-left pin']/@src""),""[^/]+$""))-4)), """")"),"")</f>
        <v/>
      </c>
    </row>
    <row r="78">
      <c r="A78" s="4" t="s">
        <v>338</v>
      </c>
      <c r="B78" s="10" t="s">
        <v>30</v>
      </c>
      <c r="C78" s="10" t="s">
        <v>53</v>
      </c>
      <c r="D78" s="10" t="s">
        <v>339</v>
      </c>
      <c r="E78" s="10" t="s">
        <v>340</v>
      </c>
      <c r="F78" s="11" t="s">
        <v>25</v>
      </c>
      <c r="G78" s="11" t="s">
        <v>26</v>
      </c>
      <c r="H78" s="4" t="s">
        <v>341</v>
      </c>
      <c r="I78" s="12" t="s">
        <v>342</v>
      </c>
      <c r="L78" s="13" t="str">
        <f>IFERROR(__xludf.DUMMYFUNCTION("IFERROR(IMPORTXML(I78, ""//p[@class='status-date']""), """")"),"#REF!")</f>
        <v>#REF!</v>
      </c>
      <c r="N78" t="str">
        <f>IFERROR(__xludf.DUMMYFUNCTION("IFERROR(UPPER(LEFT(REGEXEXTRACT(IMPORTXML(I78, ""//img[@class='pull-left pin']/@src""),""[^/]+$""), LEN(REGEXEXTRACT(IMPORTXML(I78, ""//img[@class='pull-left pin']/@src""),""[^/]+$""))-4)), """")"),"VIRTUAL_RED")</f>
        <v>VIRTUAL_RED</v>
      </c>
    </row>
    <row r="79">
      <c r="A79" s="4" t="s">
        <v>343</v>
      </c>
      <c r="B79" s="10" t="s">
        <v>30</v>
      </c>
      <c r="C79" s="10" t="s">
        <v>58</v>
      </c>
      <c r="D79" s="10" t="s">
        <v>344</v>
      </c>
      <c r="E79" s="10" t="s">
        <v>345</v>
      </c>
      <c r="F79" s="11" t="s">
        <v>25</v>
      </c>
      <c r="G79" s="11" t="s">
        <v>26</v>
      </c>
      <c r="H79" s="15" t="s">
        <v>99</v>
      </c>
      <c r="I79" s="16" t="s">
        <v>346</v>
      </c>
      <c r="L79" s="13" t="str">
        <f>IFERROR(__xludf.DUMMYFUNCTION("IFERROR(IMPORTXML(I79, ""//p[@class='status-date']""), """")"),"#REF!")</f>
        <v>#REF!</v>
      </c>
      <c r="N79" t="str">
        <f>IFERROR(__xludf.DUMMYFUNCTION("IFERROR(UPPER(LEFT(REGEXEXTRACT(IMPORTXML(I79, ""//img[@class='pull-left pin']/@src""),""[^/]+$""), LEN(REGEXEXTRACT(IMPORTXML(I79, ""//img[@class='pull-left pin']/@src""),""[^/]+$""))-4)), """")"),"VIRTUAL_RED")</f>
        <v>VIRTUAL_RED</v>
      </c>
    </row>
    <row r="80">
      <c r="A80" s="4" t="s">
        <v>347</v>
      </c>
      <c r="B80" s="10" t="s">
        <v>30</v>
      </c>
      <c r="C80" s="10" t="s">
        <v>64</v>
      </c>
      <c r="D80" s="10" t="s">
        <v>348</v>
      </c>
      <c r="E80" s="10" t="s">
        <v>349</v>
      </c>
      <c r="F80" s="11" t="s">
        <v>25</v>
      </c>
      <c r="G80" s="11" t="s">
        <v>26</v>
      </c>
      <c r="H80" s="4" t="s">
        <v>350</v>
      </c>
      <c r="I80" s="12" t="s">
        <v>351</v>
      </c>
      <c r="L80" s="14" t="s">
        <v>221</v>
      </c>
      <c r="N80" s="4" t="s">
        <v>352</v>
      </c>
    </row>
    <row r="81">
      <c r="A81" s="4" t="s">
        <v>353</v>
      </c>
      <c r="B81" s="10" t="s">
        <v>30</v>
      </c>
      <c r="C81" s="10" t="s">
        <v>124</v>
      </c>
      <c r="D81" s="10" t="s">
        <v>354</v>
      </c>
      <c r="E81" s="10" t="s">
        <v>355</v>
      </c>
      <c r="F81" s="11" t="s">
        <v>25</v>
      </c>
      <c r="G81" s="11" t="s">
        <v>26</v>
      </c>
      <c r="H81" s="4" t="s">
        <v>117</v>
      </c>
      <c r="I81" s="16" t="s">
        <v>356</v>
      </c>
      <c r="L81" s="13" t="str">
        <f>IFERROR(__xludf.DUMMYFUNCTION("IFERROR(IMPORTXML(I81, ""//p[@class='status-date']""), """")"),"")</f>
        <v/>
      </c>
      <c r="N81" t="str">
        <f>IFERROR(__xludf.DUMMYFUNCTION("IFERROR(UPPER(LEFT(REGEXEXTRACT(IMPORTXML(I81, ""//img[@class='pull-left pin']/@src""),""[^/]+$""), LEN(REGEXEXTRACT(IMPORTXML(I81, ""//img[@class='pull-left pin']/@src""),""[^/]+$""))-4)), """")"),"")</f>
        <v/>
      </c>
    </row>
    <row r="82">
      <c r="A82" s="4" t="s">
        <v>357</v>
      </c>
      <c r="B82" s="10" t="s">
        <v>30</v>
      </c>
      <c r="C82" s="10" t="s">
        <v>196</v>
      </c>
      <c r="D82" s="10" t="s">
        <v>358</v>
      </c>
      <c r="E82" s="10" t="s">
        <v>359</v>
      </c>
      <c r="F82" s="11" t="s">
        <v>25</v>
      </c>
      <c r="G82" s="11" t="s">
        <v>26</v>
      </c>
      <c r="H82" s="4" t="s">
        <v>135</v>
      </c>
      <c r="I82" s="12" t="s">
        <v>360</v>
      </c>
      <c r="L82" s="13" t="str">
        <f>IFERROR(__xludf.DUMMYFUNCTION("IFERROR(IMPORTXML(I82, ""//p[@class='status-date']""), """")"),"#REF!")</f>
        <v>#REF!</v>
      </c>
      <c r="N82" t="str">
        <f>IFERROR(__xludf.DUMMYFUNCTION("IFERROR(UPPER(LEFT(REGEXEXTRACT(IMPORTXML(I82, ""//img[@class='pull-left pin']/@src""),""[^/]+$""), LEN(REGEXEXTRACT(IMPORTXML(I82, ""//img[@class='pull-left pin']/@src""),""[^/]+$""))-4)), """")"),"VIRTUAL_RED")</f>
        <v>VIRTUAL_RED</v>
      </c>
    </row>
    <row r="83">
      <c r="A83" s="4" t="s">
        <v>361</v>
      </c>
      <c r="B83" s="10" t="s">
        <v>30</v>
      </c>
      <c r="C83" s="10" t="s">
        <v>282</v>
      </c>
      <c r="D83" s="10" t="s">
        <v>362</v>
      </c>
      <c r="E83" s="10" t="s">
        <v>363</v>
      </c>
      <c r="F83" s="11" t="s">
        <v>25</v>
      </c>
      <c r="G83" s="11" t="s">
        <v>26</v>
      </c>
      <c r="H83" s="4" t="s">
        <v>99</v>
      </c>
      <c r="I83" s="12" t="s">
        <v>364</v>
      </c>
      <c r="L83" s="13" t="str">
        <f>IFERROR(__xludf.DUMMYFUNCTION("IFERROR(IMPORTXML(#REF!, ""//p[@class='status-date']""), """")"),"")</f>
        <v/>
      </c>
      <c r="N83" t="str">
        <f>IFERROR(__xludf.DUMMYFUNCTION("IFERROR(UPPER(LEFT(REGEXEXTRACT(IMPORTXML(#REF!, ""//img[@class='pull-left pin']/@src""),""[^/]+$""), LEN(REGEXEXTRACT(IMPORTXML(#REF!, ""//img[@class='pull-left pin']/@src""),""[^/]+$""))-4)), """")"),"")</f>
        <v/>
      </c>
    </row>
    <row r="84">
      <c r="A84" s="4" t="s">
        <v>365</v>
      </c>
      <c r="B84" s="10" t="s">
        <v>36</v>
      </c>
      <c r="C84" s="10" t="s">
        <v>21</v>
      </c>
      <c r="D84" s="10" t="s">
        <v>366</v>
      </c>
      <c r="E84" s="10" t="s">
        <v>367</v>
      </c>
      <c r="F84" s="11" t="s">
        <v>25</v>
      </c>
      <c r="G84" s="11" t="s">
        <v>26</v>
      </c>
      <c r="H84" s="4" t="s">
        <v>89</v>
      </c>
      <c r="I84" s="12" t="s">
        <v>368</v>
      </c>
      <c r="L84" s="13" t="str">
        <f>IFERROR(__xludf.DUMMYFUNCTION("IFERROR(IMPORTXML(I84, ""//p[@class='status-date']""), """")"),"")</f>
        <v/>
      </c>
      <c r="N84" t="str">
        <f>IFERROR(__xludf.DUMMYFUNCTION("IFERROR(UPPER(LEFT(REGEXEXTRACT(IMPORTXML(I84, ""//img[@class='pull-left pin']/@src""),""[^/]+$""), LEN(REGEXEXTRACT(IMPORTXML(I84, ""//img[@class='pull-left pin']/@src""),""[^/]+$""))-4)), """")"),"VIRTUAL_RED")</f>
        <v>VIRTUAL_RED</v>
      </c>
    </row>
    <row r="85">
      <c r="A85" s="4" t="s">
        <v>369</v>
      </c>
      <c r="B85" s="10" t="s">
        <v>36</v>
      </c>
      <c r="C85" s="10" t="s">
        <v>70</v>
      </c>
      <c r="D85" s="10" t="s">
        <v>370</v>
      </c>
      <c r="E85" s="10" t="s">
        <v>371</v>
      </c>
      <c r="F85" s="11" t="s">
        <v>25</v>
      </c>
      <c r="G85" s="11" t="s">
        <v>26</v>
      </c>
      <c r="H85" s="4" t="s">
        <v>145</v>
      </c>
      <c r="I85" s="12" t="s">
        <v>372</v>
      </c>
      <c r="L85" s="13" t="str">
        <f>IFERROR(__xludf.DUMMYFUNCTION("IFERROR(IMPORTXML(I85, ""//p[@class='status-date']""), """")"),"#REF!")</f>
        <v>#REF!</v>
      </c>
      <c r="N85" t="str">
        <f>IFERROR(__xludf.DUMMYFUNCTION("IFERROR(UPPER(LEFT(REGEXEXTRACT(IMPORTXML(I85, ""//img[@class='pull-left pin']/@src""),""[^/]+$""), LEN(REGEXEXTRACT(IMPORTXML(I85, ""//img[@class='pull-left pin']/@src""),""[^/]+$""))-4)), """")"),"VIRTUAL_RED")</f>
        <v>VIRTUAL_RED</v>
      </c>
    </row>
    <row r="86">
      <c r="A86" s="4" t="s">
        <v>373</v>
      </c>
      <c r="B86" s="10" t="s">
        <v>36</v>
      </c>
      <c r="C86" s="10" t="s">
        <v>71</v>
      </c>
      <c r="D86" s="10" t="s">
        <v>374</v>
      </c>
      <c r="E86" s="10" t="s">
        <v>375</v>
      </c>
      <c r="F86" s="11" t="s">
        <v>25</v>
      </c>
      <c r="G86" s="11" t="s">
        <v>26</v>
      </c>
      <c r="H86" s="4" t="s">
        <v>150</v>
      </c>
      <c r="I86" s="12" t="s">
        <v>376</v>
      </c>
      <c r="L86" s="13" t="str">
        <f>IFERROR(__xludf.DUMMYFUNCTION("IFERROR(IMPORTXML(I86, ""//p[@class='status-date']""), """")"),"")</f>
        <v/>
      </c>
      <c r="N86" t="str">
        <f>IFERROR(__xludf.DUMMYFUNCTION("IFERROR(UPPER(LEFT(REGEXEXTRACT(IMPORTXML(I86, ""//img[@class='pull-left pin']/@src""),""[^/]+$""), LEN(REGEXEXTRACT(IMPORTXML(I86, ""//img[@class='pull-left pin']/@src""),""[^/]+$""))-4)), """")"),"")</f>
        <v/>
      </c>
    </row>
    <row r="87">
      <c r="A87" s="4" t="s">
        <v>377</v>
      </c>
      <c r="B87" s="10" t="s">
        <v>36</v>
      </c>
      <c r="C87" s="10" t="s">
        <v>22</v>
      </c>
      <c r="D87" s="10" t="s">
        <v>378</v>
      </c>
      <c r="E87" s="10" t="s">
        <v>379</v>
      </c>
      <c r="F87" s="11" t="s">
        <v>25</v>
      </c>
      <c r="G87" s="11" t="s">
        <v>26</v>
      </c>
      <c r="H87" s="4" t="s">
        <v>380</v>
      </c>
      <c r="I87" s="12" t="s">
        <v>381</v>
      </c>
      <c r="L87" s="13" t="str">
        <f>IFERROR(__xludf.DUMMYFUNCTION("IFERROR(IMPORTXML(I87, ""//p[@class='status-date']""), """")"),"#REF!")</f>
        <v>#REF!</v>
      </c>
      <c r="N87" t="str">
        <f>IFERROR(__xludf.DUMMYFUNCTION("IFERROR(UPPER(LEFT(REGEXEXTRACT(IMPORTXML(I87, ""//img[@class='pull-left pin']/@src""),""[^/]+$""), LEN(REGEXEXTRACT(IMPORTXML(I87, ""//img[@class='pull-left pin']/@src""),""[^/]+$""))-4)), """")"),"VIRTUAL_RED")</f>
        <v>VIRTUAL_RED</v>
      </c>
    </row>
    <row r="88">
      <c r="A88" s="4" t="s">
        <v>382</v>
      </c>
      <c r="B88" s="10" t="s">
        <v>36</v>
      </c>
      <c r="C88" s="10" t="s">
        <v>30</v>
      </c>
      <c r="D88" s="10" t="s">
        <v>383</v>
      </c>
      <c r="E88" s="10" t="s">
        <v>384</v>
      </c>
      <c r="F88" s="11" t="s">
        <v>25</v>
      </c>
      <c r="G88" s="11" t="s">
        <v>26</v>
      </c>
      <c r="H88" s="4" t="s">
        <v>145</v>
      </c>
      <c r="I88" s="12" t="s">
        <v>385</v>
      </c>
      <c r="L88" s="13" t="str">
        <f>IFERROR(__xludf.DUMMYFUNCTION("IFERROR(IMPORTXML(I88, ""//p[@class='status-date']""), """")"),"#REF!")</f>
        <v>#REF!</v>
      </c>
      <c r="N88" t="str">
        <f>IFERROR(__xludf.DUMMYFUNCTION("IFERROR(UPPER(LEFT(REGEXEXTRACT(IMPORTXML(I88, ""//img[@class='pull-left pin']/@src""),""[^/]+$""), LEN(REGEXEXTRACT(IMPORTXML(I88, ""//img[@class='pull-left pin']/@src""),""[^/]+$""))-4)), """")"),"VIRTUAL_RED")</f>
        <v>VIRTUAL_RED</v>
      </c>
    </row>
    <row r="89">
      <c r="A89" s="4" t="s">
        <v>386</v>
      </c>
      <c r="B89" s="10" t="s">
        <v>36</v>
      </c>
      <c r="C89" s="10" t="s">
        <v>36</v>
      </c>
      <c r="D89" s="10" t="s">
        <v>387</v>
      </c>
      <c r="E89" s="10" t="s">
        <v>388</v>
      </c>
      <c r="F89" s="11" t="s">
        <v>25</v>
      </c>
      <c r="G89" s="11" t="s">
        <v>26</v>
      </c>
      <c r="H89" s="4" t="s">
        <v>181</v>
      </c>
      <c r="I89" s="12" t="s">
        <v>389</v>
      </c>
      <c r="L89" s="13" t="str">
        <f>IFERROR(__xludf.DUMMYFUNCTION("IFERROR(IMPORTXML(I89, ""//p[@class='status-date']""), """")"),"")</f>
        <v/>
      </c>
      <c r="N89" t="str">
        <f>IFERROR(__xludf.DUMMYFUNCTION("IFERROR(UPPER(LEFT(REGEXEXTRACT(IMPORTXML(I89, ""//img[@class='pull-left pin']/@src""),""[^/]+$""), LEN(REGEXEXTRACT(IMPORTXML(I89, ""//img[@class='pull-left pin']/@src""),""[^/]+$""))-4)), """")"),"")</f>
        <v/>
      </c>
    </row>
    <row r="90">
      <c r="A90" s="4" t="s">
        <v>390</v>
      </c>
      <c r="B90" s="10" t="s">
        <v>36</v>
      </c>
      <c r="C90" s="10" t="s">
        <v>42</v>
      </c>
      <c r="D90" s="10" t="s">
        <v>391</v>
      </c>
      <c r="E90" s="10" t="s">
        <v>392</v>
      </c>
      <c r="F90" s="11" t="s">
        <v>25</v>
      </c>
      <c r="G90" s="11" t="s">
        <v>26</v>
      </c>
      <c r="H90" s="4" t="s">
        <v>33</v>
      </c>
      <c r="I90" s="12" t="s">
        <v>393</v>
      </c>
      <c r="L90" s="13" t="str">
        <f>IFERROR(__xludf.DUMMYFUNCTION("IFERROR(IMPORTXML(I90, ""//p[@class='status-date']""), """")"),"")</f>
        <v/>
      </c>
      <c r="N90" t="str">
        <f>IFERROR(__xludf.DUMMYFUNCTION("IFERROR(UPPER(LEFT(REGEXEXTRACT(IMPORTXML(I90, ""//img[@class='pull-left pin']/@src""),""[^/]+$""), LEN(REGEXEXTRACT(IMPORTXML(I90, ""//img[@class='pull-left pin']/@src""),""[^/]+$""))-4)), """")"),"")</f>
        <v/>
      </c>
    </row>
    <row r="91">
      <c r="A91" s="4" t="s">
        <v>394</v>
      </c>
      <c r="B91" s="10" t="s">
        <v>36</v>
      </c>
      <c r="C91" s="10" t="s">
        <v>96</v>
      </c>
      <c r="D91" s="10" t="s">
        <v>395</v>
      </c>
      <c r="E91" s="10" t="s">
        <v>396</v>
      </c>
      <c r="F91" s="11" t="s">
        <v>25</v>
      </c>
      <c r="G91" s="11" t="s">
        <v>26</v>
      </c>
      <c r="H91" s="4" t="s">
        <v>27</v>
      </c>
      <c r="I91" s="12" t="s">
        <v>397</v>
      </c>
      <c r="L91" s="13" t="str">
        <f>IFERROR(__xludf.DUMMYFUNCTION("IFERROR(IMPORTXML(I91, ""//p[@class='status-date']""), """")"),"")</f>
        <v/>
      </c>
      <c r="N91" t="str">
        <f>IFERROR(__xludf.DUMMYFUNCTION("IFERROR(UPPER(LEFT(REGEXEXTRACT(IMPORTXML(I91, ""//img[@class='pull-left pin']/@src""),""[^/]+$""), LEN(REGEXEXTRACT(IMPORTXML(I91, ""//img[@class='pull-left pin']/@src""),""[^/]+$""))-4)), """")"),"")</f>
        <v/>
      </c>
    </row>
    <row r="92">
      <c r="A92" s="4" t="s">
        <v>398</v>
      </c>
      <c r="B92" s="10" t="s">
        <v>36</v>
      </c>
      <c r="C92" s="10" t="s">
        <v>161</v>
      </c>
      <c r="D92" s="10" t="s">
        <v>399</v>
      </c>
      <c r="E92" s="10" t="s">
        <v>400</v>
      </c>
      <c r="F92" s="11" t="s">
        <v>25</v>
      </c>
      <c r="G92" s="11" t="s">
        <v>26</v>
      </c>
      <c r="H92" s="4" t="s">
        <v>150</v>
      </c>
      <c r="I92" s="12" t="s">
        <v>401</v>
      </c>
      <c r="L92" s="13" t="str">
        <f>IFERROR(__xludf.DUMMYFUNCTION("IFERROR(IMPORTXML(I92, ""//p[@class='status-date']""), """")"),"")</f>
        <v/>
      </c>
      <c r="N92" t="str">
        <f>IFERROR(__xludf.DUMMYFUNCTION("IFERROR(UPPER(LEFT(REGEXEXTRACT(IMPORTXML(I92, ""//img[@class='pull-left pin']/@src""),""[^/]+$""), LEN(REGEXEXTRACT(IMPORTXML(I92, ""//img[@class='pull-left pin']/@src""),""[^/]+$""))-4)), """")"),"")</f>
        <v/>
      </c>
    </row>
    <row r="93">
      <c r="A93" s="4" t="s">
        <v>402</v>
      </c>
      <c r="B93" s="10" t="s">
        <v>36</v>
      </c>
      <c r="C93" s="10" t="s">
        <v>241</v>
      </c>
      <c r="D93" s="10" t="s">
        <v>403</v>
      </c>
      <c r="E93" s="10" t="s">
        <v>404</v>
      </c>
      <c r="F93" s="11" t="s">
        <v>25</v>
      </c>
      <c r="G93" s="11" t="s">
        <v>26</v>
      </c>
      <c r="H93" s="4" t="s">
        <v>33</v>
      </c>
      <c r="I93" s="12" t="s">
        <v>405</v>
      </c>
      <c r="L93" s="13" t="str">
        <f>IFERROR(__xludf.DUMMYFUNCTION("IFERROR(IMPORTXML(I93, ""//p[@class='status-date']""), """")"),"")</f>
        <v/>
      </c>
      <c r="N93" t="str">
        <f>IFERROR(__xludf.DUMMYFUNCTION("IFERROR(UPPER(LEFT(REGEXEXTRACT(IMPORTXML(I93, ""//img[@class='pull-left pin']/@src""),""[^/]+$""), LEN(REGEXEXTRACT(IMPORTXML(I93, ""//img[@class='pull-left pin']/@src""),""[^/]+$""))-4)), """")"),"")</f>
        <v/>
      </c>
    </row>
    <row r="94">
      <c r="A94" s="4" t="s">
        <v>406</v>
      </c>
      <c r="B94" s="10" t="s">
        <v>36</v>
      </c>
      <c r="C94" s="10" t="s">
        <v>166</v>
      </c>
      <c r="D94" s="10" t="s">
        <v>407</v>
      </c>
      <c r="E94" s="10" t="s">
        <v>408</v>
      </c>
      <c r="F94" s="11" t="s">
        <v>25</v>
      </c>
      <c r="G94" s="11" t="s">
        <v>26</v>
      </c>
      <c r="H94" s="4" t="s">
        <v>45</v>
      </c>
      <c r="I94" s="12" t="s">
        <v>409</v>
      </c>
      <c r="L94" s="13" t="str">
        <f>IFERROR(__xludf.DUMMYFUNCTION("IFERROR(IMPORTXML(I94, ""//p[@class='status-date']""), """")"),"")</f>
        <v/>
      </c>
      <c r="N94" t="str">
        <f>IFERROR(__xludf.DUMMYFUNCTION("IFERROR(UPPER(LEFT(REGEXEXTRACT(IMPORTXML(I94, ""//img[@class='pull-left pin']/@src""),""[^/]+$""), LEN(REGEXEXTRACT(IMPORTXML(I94, ""//img[@class='pull-left pin']/@src""),""[^/]+$""))-4)), """")"),"")</f>
        <v/>
      </c>
    </row>
    <row r="95">
      <c r="A95" s="4" t="s">
        <v>410</v>
      </c>
      <c r="B95" s="10" t="s">
        <v>36</v>
      </c>
      <c r="C95" s="10" t="s">
        <v>102</v>
      </c>
      <c r="D95" s="10" t="s">
        <v>411</v>
      </c>
      <c r="E95" s="10" t="s">
        <v>412</v>
      </c>
      <c r="F95" s="11" t="s">
        <v>25</v>
      </c>
      <c r="G95" s="11" t="s">
        <v>26</v>
      </c>
      <c r="H95" s="4" t="s">
        <v>181</v>
      </c>
      <c r="I95" s="12" t="s">
        <v>413</v>
      </c>
      <c r="L95" s="13" t="str">
        <f>IFERROR(__xludf.DUMMYFUNCTION("IFERROR(IMPORTXML(I95, ""//p[@class='status-date']""), """")"),"")</f>
        <v/>
      </c>
      <c r="N95" t="str">
        <f>IFERROR(__xludf.DUMMYFUNCTION("IFERROR(UPPER(LEFT(REGEXEXTRACT(IMPORTXML(I95, ""//img[@class='pull-left pin']/@src""),""[^/]+$""), LEN(REGEXEXTRACT(IMPORTXML(I95, ""//img[@class='pull-left pin']/@src""),""[^/]+$""))-4)), """")"),"")</f>
        <v/>
      </c>
    </row>
    <row r="96">
      <c r="A96" s="4" t="s">
        <v>414</v>
      </c>
      <c r="B96" s="10" t="s">
        <v>36</v>
      </c>
      <c r="C96" s="10" t="s">
        <v>48</v>
      </c>
      <c r="D96" s="10" t="s">
        <v>415</v>
      </c>
      <c r="E96" s="10" t="s">
        <v>416</v>
      </c>
      <c r="F96" s="11" t="s">
        <v>25</v>
      </c>
      <c r="G96" s="11" t="s">
        <v>26</v>
      </c>
      <c r="H96" s="4" t="s">
        <v>417</v>
      </c>
      <c r="I96" s="12" t="s">
        <v>418</v>
      </c>
      <c r="L96" s="13" t="str">
        <f>IFERROR(__xludf.DUMMYFUNCTION("IFERROR(IMPORTXML(I96, ""//p[@class='status-date']""), """")"),"")</f>
        <v/>
      </c>
      <c r="N96" t="str">
        <f>IFERROR(__xludf.DUMMYFUNCTION("IFERROR(UPPER(LEFT(REGEXEXTRACT(IMPORTXML(I96, ""//img[@class='pull-left pin']/@src""),""[^/]+$""), LEN(REGEXEXTRACT(IMPORTXML(I96, ""//img[@class='pull-left pin']/@src""),""[^/]+$""))-4)), """")"),"")</f>
        <v/>
      </c>
    </row>
    <row r="97">
      <c r="A97" s="4" t="s">
        <v>419</v>
      </c>
      <c r="B97" s="10" t="s">
        <v>36</v>
      </c>
      <c r="C97" s="10" t="s">
        <v>53</v>
      </c>
      <c r="D97" s="10" t="s">
        <v>420</v>
      </c>
      <c r="E97" s="10" t="s">
        <v>421</v>
      </c>
      <c r="F97" s="11" t="s">
        <v>25</v>
      </c>
      <c r="G97" s="11" t="s">
        <v>26</v>
      </c>
      <c r="H97" s="4" t="s">
        <v>45</v>
      </c>
      <c r="I97" s="12" t="s">
        <v>422</v>
      </c>
      <c r="L97" s="13" t="str">
        <f>IFERROR(__xludf.DUMMYFUNCTION("IFERROR(IMPORTXML(I97, ""//p[@class='status-date']""), """")"),"")</f>
        <v/>
      </c>
      <c r="N97" t="str">
        <f>IFERROR(__xludf.DUMMYFUNCTION("IFERROR(UPPER(LEFT(REGEXEXTRACT(IMPORTXML(I97, ""//img[@class='pull-left pin']/@src""),""[^/]+$""), LEN(REGEXEXTRACT(IMPORTXML(I97, ""//img[@class='pull-left pin']/@src""),""[^/]+$""))-4)), """")"),"")</f>
        <v/>
      </c>
    </row>
    <row r="98">
      <c r="A98" s="4" t="s">
        <v>423</v>
      </c>
      <c r="B98" s="10" t="s">
        <v>36</v>
      </c>
      <c r="C98" s="10" t="s">
        <v>58</v>
      </c>
      <c r="D98" s="10" t="s">
        <v>424</v>
      </c>
      <c r="E98" s="10" t="s">
        <v>425</v>
      </c>
      <c r="F98" s="11" t="s">
        <v>25</v>
      </c>
      <c r="G98" s="11" t="s">
        <v>26</v>
      </c>
      <c r="H98" s="4" t="s">
        <v>89</v>
      </c>
      <c r="I98" s="12" t="s">
        <v>426</v>
      </c>
      <c r="L98" s="13" t="str">
        <f>IFERROR(__xludf.DUMMYFUNCTION("IFERROR(IMPORTXML(I98, ""//p[@class='status-date']""), """")"),"#REF!")</f>
        <v>#REF!</v>
      </c>
      <c r="N98" t="str">
        <f>IFERROR(__xludf.DUMMYFUNCTION("IFERROR(UPPER(LEFT(REGEXEXTRACT(IMPORTXML(I98, ""//img[@class='pull-left pin']/@src""),""[^/]+$""), LEN(REGEXEXTRACT(IMPORTXML(I98, ""//img[@class='pull-left pin']/@src""),""[^/]+$""))-4)), """")"),"VIRTUAL_RED")</f>
        <v>VIRTUAL_RED</v>
      </c>
    </row>
    <row r="99">
      <c r="A99" s="4" t="s">
        <v>427</v>
      </c>
      <c r="B99" s="10" t="s">
        <v>36</v>
      </c>
      <c r="C99" s="10" t="s">
        <v>64</v>
      </c>
      <c r="D99" s="10" t="s">
        <v>428</v>
      </c>
      <c r="E99" s="10" t="s">
        <v>429</v>
      </c>
      <c r="F99" s="11" t="s">
        <v>25</v>
      </c>
      <c r="G99" s="11" t="s">
        <v>26</v>
      </c>
      <c r="H99" s="4" t="s">
        <v>430</v>
      </c>
      <c r="I99" s="12" t="s">
        <v>431</v>
      </c>
      <c r="L99" s="13" t="str">
        <f>IFERROR(__xludf.DUMMYFUNCTION("IFERROR(IMPORTXML(I99, ""//p[@class='status-date']""), """")"),"")</f>
        <v/>
      </c>
      <c r="N99" t="str">
        <f>IFERROR(__xludf.DUMMYFUNCTION("IFERROR(UPPER(LEFT(REGEXEXTRACT(IMPORTXML(I99, ""//img[@class='pull-left pin']/@src""),""[^/]+$""), LEN(REGEXEXTRACT(IMPORTXML(I99, ""//img[@class='pull-left pin']/@src""),""[^/]+$""))-4)), """")"),"")</f>
        <v/>
      </c>
    </row>
    <row r="100">
      <c r="A100" s="4" t="s">
        <v>432</v>
      </c>
      <c r="B100" s="10" t="s">
        <v>36</v>
      </c>
      <c r="C100" s="10" t="s">
        <v>124</v>
      </c>
      <c r="D100" s="10" t="s">
        <v>433</v>
      </c>
      <c r="E100" s="10" t="s">
        <v>434</v>
      </c>
      <c r="F100" s="11" t="s">
        <v>25</v>
      </c>
      <c r="G100" s="11" t="s">
        <v>26</v>
      </c>
      <c r="H100" s="4" t="s">
        <v>145</v>
      </c>
      <c r="I100" s="12" t="s">
        <v>435</v>
      </c>
      <c r="L100" s="13" t="str">
        <f>IFERROR(__xludf.DUMMYFUNCTION("IFERROR(IMPORTXML(I100, ""//p[@class='status-date']""), """")"),"#REF!")</f>
        <v>#REF!</v>
      </c>
      <c r="N100" t="str">
        <f>IFERROR(__xludf.DUMMYFUNCTION("IFERROR(UPPER(LEFT(REGEXEXTRACT(IMPORTXML(I100, ""//img[@class='pull-left pin']/@src""),""[^/]+$""), LEN(REGEXEXTRACT(IMPORTXML(I100, ""//img[@class='pull-left pin']/@src""),""[^/]+$""))-4)), """")"),"VIRTUAL_RED")</f>
        <v>VIRTUAL_RED</v>
      </c>
    </row>
    <row r="101">
      <c r="A101" s="4" t="s">
        <v>436</v>
      </c>
      <c r="B101" s="10" t="s">
        <v>36</v>
      </c>
      <c r="C101" s="10" t="s">
        <v>196</v>
      </c>
      <c r="D101" s="10" t="s">
        <v>437</v>
      </c>
      <c r="E101" s="10" t="s">
        <v>438</v>
      </c>
      <c r="F101" s="11" t="s">
        <v>25</v>
      </c>
      <c r="G101" s="11" t="s">
        <v>26</v>
      </c>
      <c r="H101" s="4" t="s">
        <v>150</v>
      </c>
      <c r="I101" s="12" t="s">
        <v>439</v>
      </c>
      <c r="L101" s="13" t="str">
        <f>IFERROR(__xludf.DUMMYFUNCTION("IFERROR(IMPORTXML(I101, ""//p[@class='status-date']""), """")"),"")</f>
        <v/>
      </c>
      <c r="N101" t="str">
        <f>IFERROR(__xludf.DUMMYFUNCTION("IFERROR(UPPER(LEFT(REGEXEXTRACT(IMPORTXML(I101, ""//img[@class='pull-left pin']/@src""),""[^/]+$""), LEN(REGEXEXTRACT(IMPORTXML(I101, ""//img[@class='pull-left pin']/@src""),""[^/]+$""))-4)), """")"),"")</f>
        <v/>
      </c>
    </row>
    <row r="102">
      <c r="A102" s="4" t="s">
        <v>440</v>
      </c>
      <c r="B102" s="10" t="s">
        <v>36</v>
      </c>
      <c r="C102" s="10" t="s">
        <v>282</v>
      </c>
      <c r="D102" s="10" t="s">
        <v>441</v>
      </c>
      <c r="E102" s="10" t="s">
        <v>442</v>
      </c>
      <c r="F102" s="11" t="s">
        <v>25</v>
      </c>
      <c r="G102" s="11" t="s">
        <v>26</v>
      </c>
      <c r="H102" s="4" t="s">
        <v>33</v>
      </c>
      <c r="I102" s="12" t="s">
        <v>443</v>
      </c>
      <c r="L102" s="13" t="str">
        <f>IFERROR(__xludf.DUMMYFUNCTION("IFERROR(IMPORTXML(I102, ""//p[@class='status-date']""), """")"),"")</f>
        <v/>
      </c>
      <c r="N102" t="str">
        <f>IFERROR(__xludf.DUMMYFUNCTION("IFERROR(UPPER(LEFT(REGEXEXTRACT(IMPORTXML(I102, ""//img[@class='pull-left pin']/@src""),""[^/]+$""), LEN(REGEXEXTRACT(IMPORTXML(I102, ""//img[@class='pull-left pin']/@src""),""[^/]+$""))-4)), """")"),"")</f>
        <v/>
      </c>
    </row>
    <row r="103">
      <c r="A103" s="4" t="s">
        <v>444</v>
      </c>
      <c r="B103" s="10" t="s">
        <v>42</v>
      </c>
      <c r="C103" s="10" t="s">
        <v>21</v>
      </c>
      <c r="D103" s="10" t="s">
        <v>445</v>
      </c>
      <c r="E103" s="10" t="s">
        <v>446</v>
      </c>
      <c r="F103" s="11" t="s">
        <v>25</v>
      </c>
      <c r="G103" s="11" t="s">
        <v>26</v>
      </c>
      <c r="H103" s="4" t="s">
        <v>27</v>
      </c>
      <c r="I103" s="12" t="s">
        <v>447</v>
      </c>
      <c r="L103" s="13" t="str">
        <f>IFERROR(__xludf.DUMMYFUNCTION("IFERROR(IMPORTXML(I103, ""//p[@class='status-date']""), """")"),"")</f>
        <v/>
      </c>
      <c r="N103" t="str">
        <f>IFERROR(__xludf.DUMMYFUNCTION("IFERROR(UPPER(LEFT(REGEXEXTRACT(IMPORTXML(I103, ""//img[@class='pull-left pin']/@src""),""[^/]+$""), LEN(REGEXEXTRACT(IMPORTXML(I103, ""//img[@class='pull-left pin']/@src""),""[^/]+$""))-4)), """")"),"")</f>
        <v/>
      </c>
    </row>
    <row r="104">
      <c r="A104" s="4" t="s">
        <v>448</v>
      </c>
      <c r="B104" s="10" t="s">
        <v>42</v>
      </c>
      <c r="C104" s="10" t="s">
        <v>70</v>
      </c>
      <c r="D104" s="10" t="s">
        <v>449</v>
      </c>
      <c r="E104" s="10" t="s">
        <v>450</v>
      </c>
      <c r="F104" s="11" t="s">
        <v>25</v>
      </c>
      <c r="G104" s="11" t="s">
        <v>26</v>
      </c>
      <c r="H104" s="4" t="s">
        <v>248</v>
      </c>
      <c r="I104" s="12" t="s">
        <v>451</v>
      </c>
      <c r="L104" s="13" t="str">
        <f>IFERROR(__xludf.DUMMYFUNCTION("IFERROR(IMPORTXML(I104, ""//p[@class='status-date']""), """")"),"")</f>
        <v/>
      </c>
      <c r="N104" t="str">
        <f>IFERROR(__xludf.DUMMYFUNCTION("IFERROR(UPPER(LEFT(REGEXEXTRACT(IMPORTXML(I104, ""//img[@class='pull-left pin']/@src""),""[^/]+$""), LEN(REGEXEXTRACT(IMPORTXML(I104, ""//img[@class='pull-left pin']/@src""),""[^/]+$""))-4)), """")"),"")</f>
        <v/>
      </c>
    </row>
    <row r="105">
      <c r="A105" s="4" t="s">
        <v>452</v>
      </c>
      <c r="B105" s="10" t="s">
        <v>42</v>
      </c>
      <c r="C105" s="10" t="s">
        <v>71</v>
      </c>
      <c r="D105" s="10" t="s">
        <v>453</v>
      </c>
      <c r="E105" s="10" t="s">
        <v>454</v>
      </c>
      <c r="F105" s="11" t="s">
        <v>25</v>
      </c>
      <c r="G105" s="11" t="s">
        <v>26</v>
      </c>
      <c r="H105" s="4" t="s">
        <v>455</v>
      </c>
      <c r="I105" s="12" t="s">
        <v>456</v>
      </c>
      <c r="L105" s="13" t="str">
        <f>IFERROR(__xludf.DUMMYFUNCTION("IFERROR(IMPORTXML(I105, ""//p[@class='status-date']""), """")"),"")</f>
        <v/>
      </c>
      <c r="N105" t="str">
        <f>IFERROR(__xludf.DUMMYFUNCTION("IFERROR(UPPER(LEFT(REGEXEXTRACT(IMPORTXML(I105, ""//img[@class='pull-left pin']/@src""),""[^/]+$""), LEN(REGEXEXTRACT(IMPORTXML(I105, ""//img[@class='pull-left pin']/@src""),""[^/]+$""))-4)), """")"),"")</f>
        <v/>
      </c>
    </row>
    <row r="106">
      <c r="A106" s="4" t="s">
        <v>457</v>
      </c>
      <c r="B106" s="10" t="s">
        <v>42</v>
      </c>
      <c r="C106" s="10" t="s">
        <v>22</v>
      </c>
      <c r="D106" s="10" t="s">
        <v>458</v>
      </c>
      <c r="E106" s="10" t="s">
        <v>459</v>
      </c>
      <c r="F106" s="11" t="s">
        <v>25</v>
      </c>
      <c r="G106" s="11" t="s">
        <v>26</v>
      </c>
      <c r="H106" s="4" t="s">
        <v>27</v>
      </c>
      <c r="I106" s="12" t="s">
        <v>460</v>
      </c>
      <c r="L106" s="13" t="str">
        <f>IFERROR(__xludf.DUMMYFUNCTION("IFERROR(IMPORTXML(I106, ""//p[@class='status-date']""), """")"),"")</f>
        <v/>
      </c>
      <c r="N106" t="str">
        <f>IFERROR(__xludf.DUMMYFUNCTION("IFERROR(UPPER(LEFT(REGEXEXTRACT(IMPORTXML(I106, ""//img[@class='pull-left pin']/@src""),""[^/]+$""), LEN(REGEXEXTRACT(IMPORTXML(I106, ""//img[@class='pull-left pin']/@src""),""[^/]+$""))-4)), """")"),"")</f>
        <v/>
      </c>
    </row>
    <row r="107">
      <c r="A107" s="4" t="s">
        <v>461</v>
      </c>
      <c r="B107" s="10" t="s">
        <v>42</v>
      </c>
      <c r="C107" s="10" t="s">
        <v>30</v>
      </c>
      <c r="D107" s="10" t="s">
        <v>462</v>
      </c>
      <c r="E107" s="10" t="s">
        <v>463</v>
      </c>
      <c r="F107" s="11" t="s">
        <v>25</v>
      </c>
      <c r="G107" s="11" t="s">
        <v>26</v>
      </c>
      <c r="H107" s="4" t="s">
        <v>464</v>
      </c>
      <c r="I107" s="12" t="s">
        <v>465</v>
      </c>
      <c r="L107" s="13" t="str">
        <f>IFERROR(__xludf.DUMMYFUNCTION("IFERROR(IMPORTXML(I107, ""//p[@class='status-date']""), """")"),"#REF!")</f>
        <v>#REF!</v>
      </c>
      <c r="N107" t="str">
        <f>IFERROR(__xludf.DUMMYFUNCTION("IFERROR(UPPER(LEFT(REGEXEXTRACT(IMPORTXML(I107, ""//img[@class='pull-left pin']/@src""),""[^/]+$""), LEN(REGEXEXTRACT(IMPORTXML(I107, ""//img[@class='pull-left pin']/@src""),""[^/]+$""))-4)), """")"),"VIRTUAL_RED")</f>
        <v>VIRTUAL_RED</v>
      </c>
    </row>
    <row r="108">
      <c r="A108" s="4" t="s">
        <v>466</v>
      </c>
      <c r="B108" s="10" t="s">
        <v>42</v>
      </c>
      <c r="C108" s="10" t="s">
        <v>36</v>
      </c>
      <c r="D108" s="10" t="s">
        <v>467</v>
      </c>
      <c r="E108" s="10" t="s">
        <v>468</v>
      </c>
      <c r="F108" s="11" t="s">
        <v>25</v>
      </c>
      <c r="G108" s="11" t="s">
        <v>26</v>
      </c>
      <c r="H108" s="4" t="s">
        <v>248</v>
      </c>
      <c r="I108" s="12" t="s">
        <v>469</v>
      </c>
      <c r="L108" s="13" t="str">
        <f>IFERROR(__xludf.DUMMYFUNCTION("IFERROR(IMPORTXML(I108, ""//p[@class='status-date']""), """")"),"")</f>
        <v/>
      </c>
      <c r="N108" t="str">
        <f>IFERROR(__xludf.DUMMYFUNCTION("IFERROR(UPPER(LEFT(REGEXEXTRACT(IMPORTXML(I108, ""//img[@class='pull-left pin']/@src""),""[^/]+$""), LEN(REGEXEXTRACT(IMPORTXML(I108, ""//img[@class='pull-left pin']/@src""),""[^/]+$""))-4)), """")"),"")</f>
        <v/>
      </c>
    </row>
    <row r="109">
      <c r="A109" s="4" t="s">
        <v>470</v>
      </c>
      <c r="B109" s="10" t="s">
        <v>42</v>
      </c>
      <c r="C109" s="10" t="s">
        <v>42</v>
      </c>
      <c r="D109" s="10" t="s">
        <v>471</v>
      </c>
      <c r="E109" s="10" t="s">
        <v>472</v>
      </c>
      <c r="F109" s="11" t="s">
        <v>25</v>
      </c>
      <c r="G109" s="11" t="s">
        <v>26</v>
      </c>
      <c r="H109" s="4" t="s">
        <v>473</v>
      </c>
      <c r="I109" s="12" t="s">
        <v>474</v>
      </c>
      <c r="L109" s="14" t="s">
        <v>475</v>
      </c>
      <c r="N109" t="str">
        <f>IFERROR(__xludf.DUMMYFUNCTION("IFERROR(UPPER(LEFT(REGEXEXTRACT(IMPORTXML(I109, ""//img[@class='pull-left pin']/@src""),""[^/]+$""), LEN(REGEXEXTRACT(IMPORTXML(I109, ""//img[@class='pull-left pin']/@src""),""[^/]+$""))-4)), """")"),"VIRTUAL_RED")</f>
        <v>VIRTUAL_RED</v>
      </c>
    </row>
    <row r="110">
      <c r="A110" s="4" t="s">
        <v>476</v>
      </c>
      <c r="B110" s="10" t="s">
        <v>42</v>
      </c>
      <c r="C110" s="10" t="s">
        <v>96</v>
      </c>
      <c r="D110" s="10" t="s">
        <v>477</v>
      </c>
      <c r="E110" s="10" t="s">
        <v>478</v>
      </c>
      <c r="F110" s="11" t="s">
        <v>25</v>
      </c>
      <c r="G110" s="11" t="s">
        <v>26</v>
      </c>
      <c r="H110" s="4" t="s">
        <v>89</v>
      </c>
      <c r="I110" s="12" t="s">
        <v>479</v>
      </c>
      <c r="L110" s="13" t="str">
        <f>IFERROR(__xludf.DUMMYFUNCTION("IFERROR(IMPORTXML(I110, ""//p[@class='status-date']""), """")"),"#REF!")</f>
        <v>#REF!</v>
      </c>
      <c r="N110" t="str">
        <f>IFERROR(__xludf.DUMMYFUNCTION("IFERROR(UPPER(LEFT(REGEXEXTRACT(IMPORTXML(I110, ""//img[@class='pull-left pin']/@src""),""[^/]+$""), LEN(REGEXEXTRACT(IMPORTXML(I110, ""//img[@class='pull-left pin']/@src""),""[^/]+$""))-4)), """")"),"VIRTUAL_RED")</f>
        <v>VIRTUAL_RED</v>
      </c>
    </row>
    <row r="111">
      <c r="A111" s="4" t="s">
        <v>480</v>
      </c>
      <c r="B111" s="10" t="s">
        <v>42</v>
      </c>
      <c r="C111" s="10" t="s">
        <v>161</v>
      </c>
      <c r="D111" s="10" t="s">
        <v>481</v>
      </c>
      <c r="E111" s="10" t="s">
        <v>482</v>
      </c>
      <c r="F111" s="11" t="s">
        <v>25</v>
      </c>
      <c r="G111" s="11" t="s">
        <v>26</v>
      </c>
      <c r="H111" s="4" t="s">
        <v>248</v>
      </c>
      <c r="I111" s="12" t="s">
        <v>483</v>
      </c>
      <c r="L111" s="13" t="str">
        <f>IFERROR(__xludf.DUMMYFUNCTION("IFERROR(IMPORTXML(I111, ""//p[@class='status-date']""), """")"),"")</f>
        <v/>
      </c>
      <c r="N111" t="str">
        <f>IFERROR(__xludf.DUMMYFUNCTION("IFERROR(UPPER(LEFT(REGEXEXTRACT(IMPORTXML(I111, ""//img[@class='pull-left pin']/@src""),""[^/]+$""), LEN(REGEXEXTRACT(IMPORTXML(I111, ""//img[@class='pull-left pin']/@src""),""[^/]+$""))-4)), """")"),"")</f>
        <v/>
      </c>
    </row>
    <row r="112">
      <c r="A112" s="4" t="s">
        <v>484</v>
      </c>
      <c r="B112" s="10" t="s">
        <v>42</v>
      </c>
      <c r="C112" s="10" t="s">
        <v>241</v>
      </c>
      <c r="D112" s="10" t="s">
        <v>485</v>
      </c>
      <c r="E112" s="10" t="s">
        <v>486</v>
      </c>
      <c r="F112" s="11" t="s">
        <v>25</v>
      </c>
      <c r="G112" s="11" t="s">
        <v>26</v>
      </c>
      <c r="H112" s="4" t="s">
        <v>487</v>
      </c>
      <c r="I112" s="12" t="s">
        <v>488</v>
      </c>
      <c r="L112" s="13" t="str">
        <f>IFERROR(__xludf.DUMMYFUNCTION("IFERROR(IMPORTXML(I112, ""//p[@class='status-date']""), """")"),"")</f>
        <v/>
      </c>
      <c r="N112" t="str">
        <f>IFERROR(__xludf.DUMMYFUNCTION("IFERROR(UPPER(LEFT(REGEXEXTRACT(IMPORTXML(I112, ""//img[@class='pull-left pin']/@src""),""[^/]+$""), LEN(REGEXEXTRACT(IMPORTXML(I112, ""//img[@class='pull-left pin']/@src""),""[^/]+$""))-4)), """")"),"")</f>
        <v/>
      </c>
    </row>
    <row r="113">
      <c r="A113" s="4" t="s">
        <v>489</v>
      </c>
      <c r="B113" s="10" t="s">
        <v>42</v>
      </c>
      <c r="C113" s="10" t="s">
        <v>166</v>
      </c>
      <c r="D113" s="10" t="s">
        <v>490</v>
      </c>
      <c r="E113" s="10" t="s">
        <v>491</v>
      </c>
      <c r="F113" s="11" t="s">
        <v>25</v>
      </c>
      <c r="G113" s="11" t="s">
        <v>26</v>
      </c>
      <c r="H113" s="4" t="s">
        <v>430</v>
      </c>
      <c r="I113" s="12" t="s">
        <v>492</v>
      </c>
      <c r="L113" s="13" t="str">
        <f>IFERROR(__xludf.DUMMYFUNCTION("IFERROR(IMPORTXML(I113, ""//p[@class='status-date']""), """")"),"")</f>
        <v/>
      </c>
      <c r="N113" t="str">
        <f>IFERROR(__xludf.DUMMYFUNCTION("IFERROR(UPPER(LEFT(REGEXEXTRACT(IMPORTXML(I113, ""//img[@class='pull-left pin']/@src""),""[^/]+$""), LEN(REGEXEXTRACT(IMPORTXML(I113, ""//img[@class='pull-left pin']/@src""),""[^/]+$""))-4)), """")"),"")</f>
        <v/>
      </c>
    </row>
    <row r="114">
      <c r="A114" s="4" t="s">
        <v>493</v>
      </c>
      <c r="B114" s="10" t="s">
        <v>42</v>
      </c>
      <c r="C114" s="10" t="s">
        <v>102</v>
      </c>
      <c r="D114" s="10" t="s">
        <v>494</v>
      </c>
      <c r="E114" s="10" t="s">
        <v>495</v>
      </c>
      <c r="F114" s="11" t="s">
        <v>25</v>
      </c>
      <c r="G114" s="11" t="s">
        <v>26</v>
      </c>
      <c r="H114" s="4" t="s">
        <v>496</v>
      </c>
      <c r="I114" s="12" t="s">
        <v>497</v>
      </c>
      <c r="L114" s="13" t="str">
        <f>IFERROR(__xludf.DUMMYFUNCTION("IFERROR(IMPORTXML(I114, ""//p[@class='status-date']""), """")"),"")</f>
        <v/>
      </c>
      <c r="N114" t="str">
        <f>IFERROR(__xludf.DUMMYFUNCTION("IFERROR(UPPER(LEFT(REGEXEXTRACT(IMPORTXML(I114, ""//img[@class='pull-left pin']/@src""),""[^/]+$""), LEN(REGEXEXTRACT(IMPORTXML(I114, ""//img[@class='pull-left pin']/@src""),""[^/]+$""))-4)), """")"),"")</f>
        <v/>
      </c>
    </row>
    <row r="115">
      <c r="A115" s="4" t="s">
        <v>498</v>
      </c>
      <c r="B115" s="10" t="s">
        <v>42</v>
      </c>
      <c r="C115" s="10" t="s">
        <v>48</v>
      </c>
      <c r="D115" s="10" t="s">
        <v>499</v>
      </c>
      <c r="E115" s="10" t="s">
        <v>500</v>
      </c>
      <c r="F115" s="11" t="s">
        <v>25</v>
      </c>
      <c r="G115" s="11" t="s">
        <v>26</v>
      </c>
      <c r="H115" s="4" t="s">
        <v>501</v>
      </c>
      <c r="I115" s="12" t="s">
        <v>502</v>
      </c>
      <c r="L115" s="14" t="s">
        <v>221</v>
      </c>
      <c r="N115" s="4" t="s">
        <v>352</v>
      </c>
    </row>
    <row r="116">
      <c r="A116" s="4" t="s">
        <v>503</v>
      </c>
      <c r="B116" s="10" t="s">
        <v>42</v>
      </c>
      <c r="C116" s="10" t="s">
        <v>53</v>
      </c>
      <c r="D116" s="10" t="s">
        <v>504</v>
      </c>
      <c r="E116" s="10" t="s">
        <v>505</v>
      </c>
      <c r="F116" s="11" t="s">
        <v>25</v>
      </c>
      <c r="G116" s="11" t="s">
        <v>26</v>
      </c>
      <c r="H116" s="4" t="s">
        <v>506</v>
      </c>
      <c r="I116" s="12" t="s">
        <v>507</v>
      </c>
      <c r="L116" s="13" t="str">
        <f>IFERROR(__xludf.DUMMYFUNCTION("IFERROR(IMPORTXML(I116, ""//p[@class='status-date']""), """")"),"")</f>
        <v/>
      </c>
      <c r="N116" t="str">
        <f>IFERROR(__xludf.DUMMYFUNCTION("IFERROR(UPPER(LEFT(REGEXEXTRACT(IMPORTXML(I116, ""//img[@class='pull-left pin']/@src""),""[^/]+$""), LEN(REGEXEXTRACT(IMPORTXML(I116, ""//img[@class='pull-left pin']/@src""),""[^/]+$""))-4)), """")"),"")</f>
        <v/>
      </c>
    </row>
    <row r="117">
      <c r="A117" s="4" t="s">
        <v>508</v>
      </c>
      <c r="B117" s="10" t="s">
        <v>42</v>
      </c>
      <c r="C117" s="10" t="s">
        <v>58</v>
      </c>
      <c r="D117" s="10" t="s">
        <v>509</v>
      </c>
      <c r="E117" s="10" t="s">
        <v>510</v>
      </c>
      <c r="F117" s="11" t="s">
        <v>25</v>
      </c>
      <c r="G117" s="11" t="s">
        <v>26</v>
      </c>
      <c r="H117" s="4" t="s">
        <v>496</v>
      </c>
      <c r="I117" s="12" t="s">
        <v>511</v>
      </c>
      <c r="L117" s="13" t="str">
        <f>IFERROR(__xludf.DUMMYFUNCTION("IFERROR(IMPORTXML(I117, ""//p[@class='status-date']""), """")"),"")</f>
        <v/>
      </c>
      <c r="N117" t="str">
        <f>IFERROR(__xludf.DUMMYFUNCTION("IFERROR(UPPER(LEFT(REGEXEXTRACT(IMPORTXML(I117, ""//img[@class='pull-left pin']/@src""),""[^/]+$""), LEN(REGEXEXTRACT(IMPORTXML(I117, ""//img[@class='pull-left pin']/@src""),""[^/]+$""))-4)), """")"),"")</f>
        <v/>
      </c>
    </row>
    <row r="118">
      <c r="A118" s="4" t="s">
        <v>512</v>
      </c>
      <c r="B118" s="10" t="s">
        <v>42</v>
      </c>
      <c r="C118" s="10" t="s">
        <v>64</v>
      </c>
      <c r="D118" s="10" t="s">
        <v>513</v>
      </c>
      <c r="E118" s="10" t="s">
        <v>514</v>
      </c>
      <c r="F118" s="11" t="s">
        <v>25</v>
      </c>
      <c r="G118" s="11" t="s">
        <v>26</v>
      </c>
      <c r="H118" s="4" t="s">
        <v>515</v>
      </c>
      <c r="I118" s="12" t="s">
        <v>516</v>
      </c>
      <c r="L118" s="13" t="str">
        <f>IFERROR(__xludf.DUMMYFUNCTION("IFERROR(IMPORTXML(I118, ""//p[@class='status-date']""), """")"),"")</f>
        <v/>
      </c>
      <c r="N118" t="str">
        <f>IFERROR(__xludf.DUMMYFUNCTION("IFERROR(UPPER(LEFT(REGEXEXTRACT(IMPORTXML(I118, ""//img[@class='pull-left pin']/@src""),""[^/]+$""), LEN(REGEXEXTRACT(IMPORTXML(I118, ""//img[@class='pull-left pin']/@src""),""[^/]+$""))-4)), """")"),"")</f>
        <v/>
      </c>
    </row>
    <row r="119">
      <c r="A119" s="4" t="s">
        <v>517</v>
      </c>
      <c r="B119" s="10" t="s">
        <v>42</v>
      </c>
      <c r="C119" s="10" t="s">
        <v>124</v>
      </c>
      <c r="D119" s="10" t="s">
        <v>518</v>
      </c>
      <c r="E119" s="10" t="s">
        <v>519</v>
      </c>
      <c r="F119" s="11" t="s">
        <v>25</v>
      </c>
      <c r="G119" s="11" t="s">
        <v>26</v>
      </c>
      <c r="H119" s="4" t="s">
        <v>61</v>
      </c>
      <c r="I119" s="12" t="s">
        <v>520</v>
      </c>
      <c r="L119" s="13" t="str">
        <f>IFERROR(__xludf.DUMMYFUNCTION("IFERROR(IMPORTXML(I119, ""//p[@class='status-date']""), """")"),"")</f>
        <v/>
      </c>
      <c r="N119" t="str">
        <f>IFERROR(__xludf.DUMMYFUNCTION("IFERROR(UPPER(LEFT(REGEXEXTRACT(IMPORTXML(I119, ""//img[@class='pull-left pin']/@src""),""[^/]+$""), LEN(REGEXEXTRACT(IMPORTXML(I119, ""//img[@class='pull-left pin']/@src""),""[^/]+$""))-4)), """")"),"VIRTUAL_RED")</f>
        <v>VIRTUAL_RED</v>
      </c>
    </row>
    <row r="120">
      <c r="A120" s="4" t="s">
        <v>521</v>
      </c>
      <c r="B120" s="10" t="s">
        <v>42</v>
      </c>
      <c r="C120" s="10" t="s">
        <v>196</v>
      </c>
      <c r="D120" s="10" t="s">
        <v>522</v>
      </c>
      <c r="E120" s="10" t="s">
        <v>523</v>
      </c>
      <c r="F120" s="11" t="s">
        <v>25</v>
      </c>
      <c r="G120" s="11" t="s">
        <v>26</v>
      </c>
      <c r="H120" s="4" t="s">
        <v>496</v>
      </c>
      <c r="I120" s="12" t="s">
        <v>524</v>
      </c>
      <c r="L120" s="13" t="str">
        <f>IFERROR(__xludf.DUMMYFUNCTION("IFERROR(IMPORTXML(I120, ""//p[@class='status-date']""), """")"),"")</f>
        <v/>
      </c>
      <c r="N120" t="str">
        <f>IFERROR(__xludf.DUMMYFUNCTION("IFERROR(UPPER(LEFT(REGEXEXTRACT(IMPORTXML(I120, ""//img[@class='pull-left pin']/@src""),""[^/]+$""), LEN(REGEXEXTRACT(IMPORTXML(I120, ""//img[@class='pull-left pin']/@src""),""[^/]+$""))-4)), """")"),"")</f>
        <v/>
      </c>
    </row>
    <row r="121">
      <c r="A121" s="4" t="s">
        <v>525</v>
      </c>
      <c r="B121" s="10" t="s">
        <v>42</v>
      </c>
      <c r="C121" s="10" t="s">
        <v>282</v>
      </c>
      <c r="D121" s="10" t="s">
        <v>526</v>
      </c>
      <c r="E121" s="10" t="s">
        <v>527</v>
      </c>
      <c r="F121" s="11" t="s">
        <v>25</v>
      </c>
      <c r="G121" s="11" t="s">
        <v>26</v>
      </c>
      <c r="H121" s="4" t="s">
        <v>27</v>
      </c>
      <c r="I121" s="12" t="s">
        <v>528</v>
      </c>
      <c r="L121" s="13" t="str">
        <f>IFERROR(__xludf.DUMMYFUNCTION("IFERROR(IMPORTXML(I121, ""//p[@class='status-date']""), """")"),"")</f>
        <v/>
      </c>
      <c r="N121" t="str">
        <f>IFERROR(__xludf.DUMMYFUNCTION("IFERROR(UPPER(LEFT(REGEXEXTRACT(IMPORTXML(I121, ""//img[@class='pull-left pin']/@src""),""[^/]+$""), LEN(REGEXEXTRACT(IMPORTXML(I121, ""//img[@class='pull-left pin']/@src""),""[^/]+$""))-4)), """")"),"")</f>
        <v/>
      </c>
    </row>
    <row r="122">
      <c r="A122" s="4" t="s">
        <v>529</v>
      </c>
      <c r="B122" s="10" t="s">
        <v>96</v>
      </c>
      <c r="C122" s="10" t="s">
        <v>21</v>
      </c>
      <c r="D122" s="10" t="s">
        <v>530</v>
      </c>
      <c r="E122" s="10" t="s">
        <v>531</v>
      </c>
      <c r="F122" s="11" t="s">
        <v>25</v>
      </c>
      <c r="G122" s="11" t="s">
        <v>26</v>
      </c>
      <c r="H122" s="4" t="s">
        <v>45</v>
      </c>
      <c r="I122" s="12" t="s">
        <v>532</v>
      </c>
      <c r="L122" s="13" t="str">
        <f>IFERROR(__xludf.DUMMYFUNCTION("IFERROR(IMPORTXML(I122, ""//p[@class='status-date']""), """")"),"")</f>
        <v/>
      </c>
      <c r="N122" t="str">
        <f>IFERROR(__xludf.DUMMYFUNCTION("IFERROR(UPPER(LEFT(REGEXEXTRACT(IMPORTXML(I122, ""//img[@class='pull-left pin']/@src""),""[^/]+$""), LEN(REGEXEXTRACT(IMPORTXML(I122, ""//img[@class='pull-left pin']/@src""),""[^/]+$""))-4)), """")"),"")</f>
        <v/>
      </c>
    </row>
    <row r="123">
      <c r="A123" s="4" t="s">
        <v>533</v>
      </c>
      <c r="B123" s="10" t="s">
        <v>96</v>
      </c>
      <c r="C123" s="10" t="s">
        <v>70</v>
      </c>
      <c r="D123" s="10" t="s">
        <v>534</v>
      </c>
      <c r="E123" s="10" t="s">
        <v>535</v>
      </c>
      <c r="F123" s="11" t="s">
        <v>25</v>
      </c>
      <c r="G123" s="11" t="s">
        <v>26</v>
      </c>
      <c r="H123" s="4" t="s">
        <v>117</v>
      </c>
      <c r="I123" s="12" t="s">
        <v>536</v>
      </c>
      <c r="L123" s="13" t="str">
        <f>IFERROR(__xludf.DUMMYFUNCTION("IFERROR(IMPORTXML(I123, ""//p[@class='status-date']""), """")"),"")</f>
        <v/>
      </c>
      <c r="N123" t="str">
        <f>IFERROR(__xludf.DUMMYFUNCTION("IFERROR(UPPER(LEFT(REGEXEXTRACT(IMPORTXML(I123, ""//img[@class='pull-left pin']/@src""),""[^/]+$""), LEN(REGEXEXTRACT(IMPORTXML(I123, ""//img[@class='pull-left pin']/@src""),""[^/]+$""))-4)), """")"),"")</f>
        <v/>
      </c>
    </row>
    <row r="124">
      <c r="A124" s="4" t="s">
        <v>537</v>
      </c>
      <c r="B124" s="10" t="s">
        <v>96</v>
      </c>
      <c r="C124" s="10" t="s">
        <v>71</v>
      </c>
      <c r="D124" s="10" t="s">
        <v>538</v>
      </c>
      <c r="E124" s="10" t="s">
        <v>539</v>
      </c>
      <c r="F124" s="11" t="s">
        <v>25</v>
      </c>
      <c r="G124" s="11" t="s">
        <v>26</v>
      </c>
      <c r="H124" s="4" t="s">
        <v>135</v>
      </c>
      <c r="I124" s="12" t="s">
        <v>540</v>
      </c>
      <c r="L124" s="13" t="str">
        <f>IFERROR(__xludf.DUMMYFUNCTION("IFERROR(IMPORTXML(I124, ""//p[@class='status-date']""), """")"),"#REF!")</f>
        <v>#REF!</v>
      </c>
      <c r="N124" t="str">
        <f>IFERROR(__xludf.DUMMYFUNCTION("IFERROR(UPPER(LEFT(REGEXEXTRACT(IMPORTXML(I124, ""//img[@class='pull-left pin']/@src""),""[^/]+$""), LEN(REGEXEXTRACT(IMPORTXML(I124, ""//img[@class='pull-left pin']/@src""),""[^/]+$""))-4)), """")"),"VIRTUAL_RED")</f>
        <v>VIRTUAL_RED</v>
      </c>
    </row>
    <row r="125">
      <c r="A125" s="4" t="s">
        <v>541</v>
      </c>
      <c r="B125" s="10" t="s">
        <v>96</v>
      </c>
      <c r="C125" s="10" t="s">
        <v>22</v>
      </c>
      <c r="D125" s="10" t="s">
        <v>542</v>
      </c>
      <c r="E125" s="10" t="s">
        <v>543</v>
      </c>
      <c r="F125" s="11" t="s">
        <v>25</v>
      </c>
      <c r="G125" s="11" t="s">
        <v>26</v>
      </c>
      <c r="H125" s="4" t="s">
        <v>45</v>
      </c>
      <c r="I125" s="12" t="s">
        <v>544</v>
      </c>
      <c r="L125" s="13" t="str">
        <f>IFERROR(__xludf.DUMMYFUNCTION("IFERROR(IMPORTXML(I125, ""//p[@class='status-date']""), """")"),"")</f>
        <v/>
      </c>
      <c r="N125" t="str">
        <f>IFERROR(__xludf.DUMMYFUNCTION("IFERROR(UPPER(LEFT(REGEXEXTRACT(IMPORTXML(I125, ""//img[@class='pull-left pin']/@src""),""[^/]+$""), LEN(REGEXEXTRACT(IMPORTXML(I125, ""//img[@class='pull-left pin']/@src""),""[^/]+$""))-4)), """")"),"")</f>
        <v/>
      </c>
    </row>
    <row r="126">
      <c r="A126" s="4" t="s">
        <v>545</v>
      </c>
      <c r="B126" s="10" t="s">
        <v>96</v>
      </c>
      <c r="C126" s="10" t="s">
        <v>30</v>
      </c>
      <c r="D126" s="10" t="s">
        <v>546</v>
      </c>
      <c r="E126" s="10" t="s">
        <v>547</v>
      </c>
      <c r="F126" s="11" t="s">
        <v>25</v>
      </c>
      <c r="G126" s="11" t="s">
        <v>26</v>
      </c>
      <c r="H126" s="4" t="s">
        <v>548</v>
      </c>
      <c r="I126" s="12" t="s">
        <v>549</v>
      </c>
      <c r="L126" s="13" t="str">
        <f>IFERROR(__xludf.DUMMYFUNCTION("IFERROR(IMPORTXML(I126, ""//p[@class='status-date']""), """")"),"")</f>
        <v/>
      </c>
      <c r="N126" t="str">
        <f>IFERROR(__xludf.DUMMYFUNCTION("IFERROR(UPPER(LEFT(REGEXEXTRACT(IMPORTXML(I126, ""//img[@class='pull-left pin']/@src""),""[^/]+$""), LEN(REGEXEXTRACT(IMPORTXML(I126, ""//img[@class='pull-left pin']/@src""),""[^/]+$""))-4)), """")"),"")</f>
        <v/>
      </c>
    </row>
    <row r="127">
      <c r="A127" s="4" t="s">
        <v>550</v>
      </c>
      <c r="B127" s="10" t="s">
        <v>96</v>
      </c>
      <c r="C127" s="10" t="s">
        <v>36</v>
      </c>
      <c r="D127" s="10" t="s">
        <v>551</v>
      </c>
      <c r="E127" s="10" t="s">
        <v>552</v>
      </c>
      <c r="F127" s="11" t="s">
        <v>25</v>
      </c>
      <c r="G127" s="11" t="s">
        <v>26</v>
      </c>
      <c r="H127" s="4" t="s">
        <v>117</v>
      </c>
      <c r="I127" s="12" t="s">
        <v>553</v>
      </c>
      <c r="L127" s="13" t="str">
        <f>IFERROR(__xludf.DUMMYFUNCTION("IFERROR(IMPORTXML(I127, ""//p[@class='status-date']""), """")"),"")</f>
        <v/>
      </c>
      <c r="N127" t="str">
        <f>IFERROR(__xludf.DUMMYFUNCTION("IFERROR(UPPER(LEFT(REGEXEXTRACT(IMPORTXML(I127, ""//img[@class='pull-left pin']/@src""),""[^/]+$""), LEN(REGEXEXTRACT(IMPORTXML(I127, ""//img[@class='pull-left pin']/@src""),""[^/]+$""))-4)), """")"),"")</f>
        <v/>
      </c>
    </row>
    <row r="128">
      <c r="A128" s="4" t="s">
        <v>554</v>
      </c>
      <c r="B128" s="10" t="s">
        <v>96</v>
      </c>
      <c r="C128" s="10" t="s">
        <v>42</v>
      </c>
      <c r="D128" s="10" t="s">
        <v>555</v>
      </c>
      <c r="E128" s="10" t="s">
        <v>556</v>
      </c>
      <c r="F128" s="11" t="s">
        <v>25</v>
      </c>
      <c r="G128" s="11" t="s">
        <v>26</v>
      </c>
      <c r="H128" s="4" t="s">
        <v>515</v>
      </c>
      <c r="I128" s="12" t="s">
        <v>557</v>
      </c>
      <c r="L128" s="13" t="str">
        <f>IFERROR(__xludf.DUMMYFUNCTION("IFERROR(IMPORTXML(I128, ""//p[@class='status-date']""), """")"),"")</f>
        <v/>
      </c>
      <c r="N128" t="str">
        <f>IFERROR(__xludf.DUMMYFUNCTION("IFERROR(UPPER(LEFT(REGEXEXTRACT(IMPORTXML(I128, ""//img[@class='pull-left pin']/@src""),""[^/]+$""), LEN(REGEXEXTRACT(IMPORTXML(I128, ""//img[@class='pull-left pin']/@src""),""[^/]+$""))-4)), """")"),"")</f>
        <v/>
      </c>
    </row>
    <row r="129">
      <c r="A129" s="4" t="s">
        <v>558</v>
      </c>
      <c r="B129" s="10" t="s">
        <v>96</v>
      </c>
      <c r="C129" s="10" t="s">
        <v>96</v>
      </c>
      <c r="D129" s="10" t="s">
        <v>559</v>
      </c>
      <c r="E129" s="10" t="s">
        <v>560</v>
      </c>
      <c r="F129" s="11" t="s">
        <v>25</v>
      </c>
      <c r="G129" s="11" t="s">
        <v>26</v>
      </c>
      <c r="H129" s="4" t="s">
        <v>39</v>
      </c>
      <c r="I129" s="12" t="s">
        <v>561</v>
      </c>
      <c r="L129" s="13" t="str">
        <f>IFERROR(__xludf.DUMMYFUNCTION("IFERROR(IMPORTXML(I129, ""//p[@class='status-date']""), """")"),"")</f>
        <v/>
      </c>
      <c r="N129" t="str">
        <f>IFERROR(__xludf.DUMMYFUNCTION("IFERROR(UPPER(LEFT(REGEXEXTRACT(IMPORTXML(I129, ""//img[@class='pull-left pin']/@src""),""[^/]+$""), LEN(REGEXEXTRACT(IMPORTXML(I129, ""//img[@class='pull-left pin']/@src""),""[^/]+$""))-4)), """")"),"")</f>
        <v/>
      </c>
    </row>
    <row r="130">
      <c r="A130" s="4" t="s">
        <v>562</v>
      </c>
      <c r="B130" s="10" t="s">
        <v>96</v>
      </c>
      <c r="C130" s="10" t="s">
        <v>161</v>
      </c>
      <c r="D130" s="10" t="s">
        <v>563</v>
      </c>
      <c r="E130" s="10" t="s">
        <v>564</v>
      </c>
      <c r="F130" s="11" t="s">
        <v>25</v>
      </c>
      <c r="G130" s="11" t="s">
        <v>26</v>
      </c>
      <c r="H130" s="4" t="s">
        <v>135</v>
      </c>
      <c r="I130" s="12" t="s">
        <v>565</v>
      </c>
      <c r="L130" s="13" t="str">
        <f>IFERROR(__xludf.DUMMYFUNCTION("IFERROR(IMPORTXML(I130, ""//p[@class='status-date']""), """")"),"#REF!")</f>
        <v>#REF!</v>
      </c>
      <c r="N130" t="str">
        <f>IFERROR(__xludf.DUMMYFUNCTION("IFERROR(UPPER(LEFT(REGEXEXTRACT(IMPORTXML(I130, ""//img[@class='pull-left pin']/@src""),""[^/]+$""), LEN(REGEXEXTRACT(IMPORTXML(I130, ""//img[@class='pull-left pin']/@src""),""[^/]+$""))-4)), """")"),"VIRTUAL_RED")</f>
        <v>VIRTUAL_RED</v>
      </c>
    </row>
    <row r="131">
      <c r="A131" s="4" t="s">
        <v>566</v>
      </c>
      <c r="B131" s="10" t="s">
        <v>96</v>
      </c>
      <c r="C131" s="10" t="s">
        <v>241</v>
      </c>
      <c r="D131" s="10" t="s">
        <v>567</v>
      </c>
      <c r="E131" s="10" t="s">
        <v>568</v>
      </c>
      <c r="F131" s="11" t="s">
        <v>25</v>
      </c>
      <c r="G131" s="11" t="s">
        <v>26</v>
      </c>
      <c r="H131" s="4" t="s">
        <v>117</v>
      </c>
      <c r="I131" s="12" t="s">
        <v>569</v>
      </c>
      <c r="L131" s="13" t="str">
        <f>IFERROR(__xludf.DUMMYFUNCTION("IFERROR(IMPORTXML(I131, ""//p[@class='status-date']""), """")"),"")</f>
        <v/>
      </c>
      <c r="N131" t="str">
        <f>IFERROR(__xludf.DUMMYFUNCTION("IFERROR(UPPER(LEFT(REGEXEXTRACT(IMPORTXML(I131, ""//img[@class='pull-left pin']/@src""),""[^/]+$""), LEN(REGEXEXTRACT(IMPORTXML(I131, ""//img[@class='pull-left pin']/@src""),""[^/]+$""))-4)), """")"),"")</f>
        <v/>
      </c>
    </row>
    <row r="132">
      <c r="A132" s="4" t="s">
        <v>570</v>
      </c>
      <c r="B132" s="10" t="s">
        <v>96</v>
      </c>
      <c r="C132" s="10" t="s">
        <v>166</v>
      </c>
      <c r="D132" s="10" t="s">
        <v>571</v>
      </c>
      <c r="E132" s="10" t="s">
        <v>572</v>
      </c>
      <c r="F132" s="11" t="s">
        <v>25</v>
      </c>
      <c r="G132" s="11" t="s">
        <v>26</v>
      </c>
      <c r="H132" s="4" t="s">
        <v>39</v>
      </c>
      <c r="I132" s="12" t="s">
        <v>573</v>
      </c>
      <c r="L132" s="13" t="str">
        <f>IFERROR(__xludf.DUMMYFUNCTION("IFERROR(IMPORTXML(I132, ""//p[@class='status-date']""), """")"),"")</f>
        <v/>
      </c>
      <c r="N132" t="str">
        <f>IFERROR(__xludf.DUMMYFUNCTION("IFERROR(UPPER(LEFT(REGEXEXTRACT(IMPORTXML(I132, ""//img[@class='pull-left pin']/@src""),""[^/]+$""), LEN(REGEXEXTRACT(IMPORTXML(I132, ""//img[@class='pull-left pin']/@src""),""[^/]+$""))-4)), """")"),"")</f>
        <v/>
      </c>
    </row>
    <row r="133">
      <c r="A133" s="4" t="s">
        <v>574</v>
      </c>
      <c r="B133" s="10" t="s">
        <v>96</v>
      </c>
      <c r="C133" s="10" t="s">
        <v>102</v>
      </c>
      <c r="D133" s="10" t="s">
        <v>575</v>
      </c>
      <c r="E133" s="10" t="s">
        <v>576</v>
      </c>
      <c r="F133" s="11" t="s">
        <v>25</v>
      </c>
      <c r="G133" s="11" t="s">
        <v>26</v>
      </c>
      <c r="H133" s="4" t="s">
        <v>61</v>
      </c>
      <c r="I133" s="12" t="s">
        <v>577</v>
      </c>
      <c r="L133" s="13" t="str">
        <f>IFERROR(__xludf.DUMMYFUNCTION("IFERROR(IMPORTXML(I133, ""//p[@class='status-date']""), """")"),"#REF!")</f>
        <v>#REF!</v>
      </c>
      <c r="N133" t="str">
        <f>IFERROR(__xludf.DUMMYFUNCTION("IFERROR(UPPER(LEFT(REGEXEXTRACT(IMPORTXML(I133, ""//img[@class='pull-left pin']/@src""),""[^/]+$""), LEN(REGEXEXTRACT(IMPORTXML(I133, ""//img[@class='pull-left pin']/@src""),""[^/]+$""))-4)), """")"),"VIRTUAL_RED")</f>
        <v>VIRTUAL_RED</v>
      </c>
    </row>
    <row r="134">
      <c r="A134" s="4" t="s">
        <v>578</v>
      </c>
      <c r="B134" s="10" t="s">
        <v>96</v>
      </c>
      <c r="C134" s="10" t="s">
        <v>48</v>
      </c>
      <c r="D134" s="10" t="s">
        <v>579</v>
      </c>
      <c r="E134" s="10" t="s">
        <v>580</v>
      </c>
      <c r="F134" s="11" t="s">
        <v>25</v>
      </c>
      <c r="G134" s="11" t="s">
        <v>26</v>
      </c>
      <c r="H134" s="4" t="s">
        <v>117</v>
      </c>
      <c r="I134" s="12" t="s">
        <v>581</v>
      </c>
      <c r="L134" s="13" t="str">
        <f>IFERROR(__xludf.DUMMYFUNCTION("IFERROR(IMPORTXML(I134, ""//p[@class='status-date']""), """")"),"")</f>
        <v/>
      </c>
      <c r="N134" t="str">
        <f>IFERROR(__xludf.DUMMYFUNCTION("IFERROR(UPPER(LEFT(REGEXEXTRACT(IMPORTXML(I134, ""//img[@class='pull-left pin']/@src""),""[^/]+$""), LEN(REGEXEXTRACT(IMPORTXML(I134, ""//img[@class='pull-left pin']/@src""),""[^/]+$""))-4)), """")"),"")</f>
        <v/>
      </c>
    </row>
    <row r="135">
      <c r="A135" s="4" t="s">
        <v>582</v>
      </c>
      <c r="B135" s="10" t="s">
        <v>96</v>
      </c>
      <c r="C135" s="10" t="s">
        <v>53</v>
      </c>
      <c r="D135" s="10" t="s">
        <v>583</v>
      </c>
      <c r="E135" s="10" t="s">
        <v>584</v>
      </c>
      <c r="F135" s="11" t="s">
        <v>25</v>
      </c>
      <c r="G135" s="11" t="s">
        <v>26</v>
      </c>
      <c r="H135" s="4" t="s">
        <v>39</v>
      </c>
      <c r="I135" s="12" t="s">
        <v>585</v>
      </c>
      <c r="L135" s="13" t="str">
        <f>IFERROR(__xludf.DUMMYFUNCTION("IFERROR(IMPORTXML(I135, ""//p[@class='status-date']""), """")"),"")</f>
        <v/>
      </c>
      <c r="N135" t="str">
        <f>IFERROR(__xludf.DUMMYFUNCTION("IFERROR(UPPER(LEFT(REGEXEXTRACT(IMPORTXML(I135, ""//img[@class='pull-left pin']/@src""),""[^/]+$""), LEN(REGEXEXTRACT(IMPORTXML(I135, ""//img[@class='pull-left pin']/@src""),""[^/]+$""))-4)), """")"),"")</f>
        <v/>
      </c>
    </row>
    <row r="136">
      <c r="A136" s="4" t="s">
        <v>586</v>
      </c>
      <c r="B136" s="10" t="s">
        <v>96</v>
      </c>
      <c r="C136" s="10" t="s">
        <v>58</v>
      </c>
      <c r="D136" s="10" t="s">
        <v>587</v>
      </c>
      <c r="E136" s="10" t="s">
        <v>588</v>
      </c>
      <c r="F136" s="11" t="s">
        <v>25</v>
      </c>
      <c r="G136" s="11" t="s">
        <v>26</v>
      </c>
      <c r="H136" s="4" t="s">
        <v>67</v>
      </c>
      <c r="I136" s="12" t="s">
        <v>589</v>
      </c>
      <c r="L136" s="13" t="str">
        <f>IFERROR(__xludf.DUMMYFUNCTION("IFERROR(IMPORTXML(I136, ""//p[@class='status-date']""), """")"),"#REF!")</f>
        <v>#REF!</v>
      </c>
      <c r="N136" t="str">
        <f>IFERROR(__xludf.DUMMYFUNCTION("IFERROR(UPPER(LEFT(REGEXEXTRACT(IMPORTXML(I136, ""//img[@class='pull-left pin']/@src""),""[^/]+$""), LEN(REGEXEXTRACT(IMPORTXML(I136, ""//img[@class='pull-left pin']/@src""),""[^/]+$""))-4)), """")"),"VIRTUAL_RED")</f>
        <v>VIRTUAL_RED</v>
      </c>
    </row>
    <row r="137">
      <c r="A137" s="4" t="s">
        <v>590</v>
      </c>
      <c r="B137" s="10" t="s">
        <v>96</v>
      </c>
      <c r="C137" s="10" t="s">
        <v>64</v>
      </c>
      <c r="D137" s="10" t="s">
        <v>591</v>
      </c>
      <c r="E137" s="10" t="s">
        <v>592</v>
      </c>
      <c r="F137" s="11" t="s">
        <v>25</v>
      </c>
      <c r="G137" s="11" t="s">
        <v>26</v>
      </c>
      <c r="H137" s="4" t="s">
        <v>117</v>
      </c>
      <c r="I137" s="12" t="s">
        <v>593</v>
      </c>
      <c r="L137" s="13" t="str">
        <f>IFERROR(__xludf.DUMMYFUNCTION("IFERROR(IMPORTXML(I137, ""//p[@class='status-date']""), """")"),"")</f>
        <v/>
      </c>
      <c r="N137" t="str">
        <f>IFERROR(__xludf.DUMMYFUNCTION("IFERROR(UPPER(LEFT(REGEXEXTRACT(IMPORTXML(I137, ""//img[@class='pull-left pin']/@src""),""[^/]+$""), LEN(REGEXEXTRACT(IMPORTXML(I137, ""//img[@class='pull-left pin']/@src""),""[^/]+$""))-4)), """")"),"")</f>
        <v/>
      </c>
    </row>
    <row r="138">
      <c r="A138" s="4" t="s">
        <v>594</v>
      </c>
      <c r="B138" s="10" t="s">
        <v>96</v>
      </c>
      <c r="C138" s="10" t="s">
        <v>124</v>
      </c>
      <c r="D138" s="10" t="s">
        <v>595</v>
      </c>
      <c r="E138" s="10" t="s">
        <v>596</v>
      </c>
      <c r="F138" s="11" t="s">
        <v>25</v>
      </c>
      <c r="G138" s="11" t="s">
        <v>26</v>
      </c>
      <c r="H138" s="4" t="s">
        <v>39</v>
      </c>
      <c r="I138" s="12" t="s">
        <v>597</v>
      </c>
      <c r="L138" s="13" t="str">
        <f>IFERROR(__xludf.DUMMYFUNCTION("IFERROR(IMPORTXML(I138, ""//p[@class='status-date']""), """")"),"")</f>
        <v/>
      </c>
      <c r="N138" t="str">
        <f>IFERROR(__xludf.DUMMYFUNCTION("IFERROR(UPPER(LEFT(REGEXEXTRACT(IMPORTXML(I138, ""//img[@class='pull-left pin']/@src""),""[^/]+$""), LEN(REGEXEXTRACT(IMPORTXML(I138, ""//img[@class='pull-left pin']/@src""),""[^/]+$""))-4)), """")"),"")</f>
        <v/>
      </c>
    </row>
    <row r="139">
      <c r="A139" s="4" t="s">
        <v>598</v>
      </c>
      <c r="B139" s="10" t="s">
        <v>96</v>
      </c>
      <c r="C139" s="10" t="s">
        <v>196</v>
      </c>
      <c r="D139" s="10" t="s">
        <v>599</v>
      </c>
      <c r="E139" s="10" t="s">
        <v>600</v>
      </c>
      <c r="F139" s="11" t="s">
        <v>25</v>
      </c>
      <c r="G139" s="11" t="s">
        <v>26</v>
      </c>
      <c r="H139" s="4" t="s">
        <v>341</v>
      </c>
      <c r="I139" s="12" t="s">
        <v>601</v>
      </c>
      <c r="L139" s="13" t="str">
        <f>IFERROR(__xludf.DUMMYFUNCTION("IFERROR(IMPORTXML(I139, ""//p[@class='status-date']""), """")"),"#REF!")</f>
        <v>#REF!</v>
      </c>
      <c r="N139" t="str">
        <f>IFERROR(__xludf.DUMMYFUNCTION("IFERROR(UPPER(LEFT(REGEXEXTRACT(IMPORTXML(I139, ""//img[@class='pull-left pin']/@src""),""[^/]+$""), LEN(REGEXEXTRACT(IMPORTXML(I139, ""//img[@class='pull-left pin']/@src""),""[^/]+$""))-4)), """")"),"VIRTUAL_RED")</f>
        <v>VIRTUAL_RED</v>
      </c>
    </row>
    <row r="140">
      <c r="A140" s="4" t="s">
        <v>602</v>
      </c>
      <c r="B140" s="10" t="s">
        <v>96</v>
      </c>
      <c r="C140" s="10" t="s">
        <v>282</v>
      </c>
      <c r="D140" s="10" t="s">
        <v>603</v>
      </c>
      <c r="E140" s="10" t="s">
        <v>604</v>
      </c>
      <c r="F140" s="11" t="s">
        <v>25</v>
      </c>
      <c r="G140" s="11" t="s">
        <v>26</v>
      </c>
      <c r="H140" s="4" t="s">
        <v>45</v>
      </c>
      <c r="I140" s="12" t="s">
        <v>605</v>
      </c>
      <c r="L140" s="13" t="str">
        <f>IFERROR(__xludf.DUMMYFUNCTION("IFERROR(IMPORTXML(I140, ""//p[@class='status-date']""), """")"),"")</f>
        <v/>
      </c>
      <c r="N140" t="str">
        <f>IFERROR(__xludf.DUMMYFUNCTION("IFERROR(UPPER(LEFT(REGEXEXTRACT(IMPORTXML(I140, ""//img[@class='pull-left pin']/@src""),""[^/]+$""), LEN(REGEXEXTRACT(IMPORTXML(I140, ""//img[@class='pull-left pin']/@src""),""[^/]+$""))-4)), """")"),"")</f>
        <v/>
      </c>
    </row>
    <row r="141">
      <c r="A141" s="4" t="s">
        <v>606</v>
      </c>
      <c r="B141" s="10" t="s">
        <v>161</v>
      </c>
      <c r="C141" s="10" t="s">
        <v>70</v>
      </c>
      <c r="D141" s="10" t="s">
        <v>607</v>
      </c>
      <c r="E141" s="10" t="s">
        <v>608</v>
      </c>
      <c r="F141" s="11" t="s">
        <v>25</v>
      </c>
      <c r="G141" s="11" t="s">
        <v>26</v>
      </c>
      <c r="H141" s="4" t="s">
        <v>515</v>
      </c>
      <c r="I141" s="12" t="s">
        <v>609</v>
      </c>
      <c r="L141" s="13" t="str">
        <f>IFERROR(__xludf.DUMMYFUNCTION("IFERROR(IMPORTXML(I141, ""//p[@class='status-date']""), """")"),"")</f>
        <v/>
      </c>
      <c r="N141" t="str">
        <f>IFERROR(__xludf.DUMMYFUNCTION("IFERROR(UPPER(LEFT(REGEXEXTRACT(IMPORTXML(I141, ""//img[@class='pull-left pin']/@src""),""[^/]+$""), LEN(REGEXEXTRACT(IMPORTXML(I141, ""//img[@class='pull-left pin']/@src""),""[^/]+$""))-4)), """")"),"")</f>
        <v/>
      </c>
    </row>
    <row r="142">
      <c r="A142" s="4" t="s">
        <v>610</v>
      </c>
      <c r="B142" s="10" t="s">
        <v>161</v>
      </c>
      <c r="C142" s="10" t="s">
        <v>71</v>
      </c>
      <c r="D142" s="10" t="s">
        <v>611</v>
      </c>
      <c r="E142" s="10" t="s">
        <v>612</v>
      </c>
      <c r="F142" s="11" t="s">
        <v>25</v>
      </c>
      <c r="G142" s="11" t="s">
        <v>26</v>
      </c>
      <c r="H142" s="4" t="s">
        <v>150</v>
      </c>
      <c r="I142" s="4" t="s">
        <v>613</v>
      </c>
      <c r="L142" s="13" t="str">
        <f>IFERROR(__xludf.DUMMYFUNCTION("IFERROR(IMPORTXML(I142, ""//p[@class='status-date']""), """")"),"")</f>
        <v/>
      </c>
      <c r="N142" t="str">
        <f>IFERROR(__xludf.DUMMYFUNCTION("IFERROR(UPPER(LEFT(REGEXEXTRACT(IMPORTXML(I142, ""//img[@class='pull-left pin']/@src""),""[^/]+$""), LEN(REGEXEXTRACT(IMPORTXML(I142, ""//img[@class='pull-left pin']/@src""),""[^/]+$""))-4)), """")"),"")</f>
        <v/>
      </c>
    </row>
    <row r="143">
      <c r="A143" s="4" t="s">
        <v>614</v>
      </c>
      <c r="B143" s="10" t="s">
        <v>161</v>
      </c>
      <c r="C143" s="10" t="s">
        <v>22</v>
      </c>
      <c r="D143" s="10" t="s">
        <v>615</v>
      </c>
      <c r="E143" s="10" t="s">
        <v>616</v>
      </c>
      <c r="F143" s="11" t="s">
        <v>25</v>
      </c>
      <c r="G143" s="11" t="s">
        <v>26</v>
      </c>
      <c r="H143" s="4" t="s">
        <v>181</v>
      </c>
      <c r="I143" s="12" t="s">
        <v>617</v>
      </c>
      <c r="L143" s="13" t="str">
        <f>IFERROR(__xludf.DUMMYFUNCTION("IFERROR(IMPORTXML(I143, ""//p[@class='status-date']""), """")"),"")</f>
        <v/>
      </c>
      <c r="N143" t="str">
        <f>IFERROR(__xludf.DUMMYFUNCTION("IFERROR(UPPER(LEFT(REGEXEXTRACT(IMPORTXML(I143, ""//img[@class='pull-left pin']/@src""),""[^/]+$""), LEN(REGEXEXTRACT(IMPORTXML(I143, ""//img[@class='pull-left pin']/@src""),""[^/]+$""))-4)), """")"),"")</f>
        <v/>
      </c>
    </row>
    <row r="144">
      <c r="A144" s="4" t="s">
        <v>618</v>
      </c>
      <c r="B144" s="10" t="s">
        <v>161</v>
      </c>
      <c r="C144" s="10" t="s">
        <v>30</v>
      </c>
      <c r="D144" s="10" t="s">
        <v>619</v>
      </c>
      <c r="E144" s="10" t="s">
        <v>620</v>
      </c>
      <c r="F144" s="11" t="s">
        <v>25</v>
      </c>
      <c r="G144" s="11" t="s">
        <v>26</v>
      </c>
      <c r="H144" s="4" t="s">
        <v>621</v>
      </c>
      <c r="I144" s="12" t="s">
        <v>622</v>
      </c>
      <c r="L144" s="13" t="str">
        <f>IFERROR(__xludf.DUMMYFUNCTION("IFERROR(IMPORTXML(I144, ""//p[@class='status-date']""), """")"),"")</f>
        <v/>
      </c>
      <c r="N144" t="str">
        <f>IFERROR(__xludf.DUMMYFUNCTION("IFERROR(UPPER(LEFT(REGEXEXTRACT(IMPORTXML(I144, ""//img[@class='pull-left pin']/@src""),""[^/]+$""), LEN(REGEXEXTRACT(IMPORTXML(I144, ""//img[@class='pull-left pin']/@src""),""[^/]+$""))-4)), """")"),"")</f>
        <v/>
      </c>
    </row>
    <row r="145">
      <c r="A145" s="4" t="s">
        <v>623</v>
      </c>
      <c r="B145" s="10" t="s">
        <v>161</v>
      </c>
      <c r="C145" s="10" t="s">
        <v>36</v>
      </c>
      <c r="D145" s="10" t="s">
        <v>624</v>
      </c>
      <c r="E145" s="10" t="s">
        <v>625</v>
      </c>
      <c r="F145" s="11" t="s">
        <v>25</v>
      </c>
      <c r="G145" s="11" t="s">
        <v>26</v>
      </c>
      <c r="H145" s="4" t="s">
        <v>150</v>
      </c>
      <c r="I145" s="4" t="s">
        <v>626</v>
      </c>
      <c r="L145" s="13" t="str">
        <f>IFERROR(__xludf.DUMMYFUNCTION("IFERROR(IMPORTXML(I145, ""//p[@class='status-date']""), """")"),"")</f>
        <v/>
      </c>
      <c r="N145" t="str">
        <f>IFERROR(__xludf.DUMMYFUNCTION("IFERROR(UPPER(LEFT(REGEXEXTRACT(IMPORTXML(I145, ""//img[@class='pull-left pin']/@src""),""[^/]+$""), LEN(REGEXEXTRACT(IMPORTXML(I145, ""//img[@class='pull-left pin']/@src""),""[^/]+$""))-4)), """")"),"")</f>
        <v/>
      </c>
    </row>
    <row r="146">
      <c r="A146" s="4" t="s">
        <v>627</v>
      </c>
      <c r="B146" s="10" t="s">
        <v>161</v>
      </c>
      <c r="C146" s="10" t="s">
        <v>42</v>
      </c>
      <c r="D146" s="10" t="s">
        <v>628</v>
      </c>
      <c r="E146" s="10" t="s">
        <v>629</v>
      </c>
      <c r="F146" s="11" t="s">
        <v>25</v>
      </c>
      <c r="G146" s="11" t="s">
        <v>26</v>
      </c>
      <c r="H146" s="4" t="s">
        <v>181</v>
      </c>
      <c r="I146" s="12" t="s">
        <v>630</v>
      </c>
      <c r="L146" s="13" t="str">
        <f>IFERROR(__xludf.DUMMYFUNCTION("IFERROR(IMPORTXML(I146, ""//p[@class='status-date']""), """")"),"")</f>
        <v/>
      </c>
      <c r="N146" t="str">
        <f>IFERROR(__xludf.DUMMYFUNCTION("IFERROR(UPPER(LEFT(REGEXEXTRACT(IMPORTXML(I146, ""//img[@class='pull-left pin']/@src""),""[^/]+$""), LEN(REGEXEXTRACT(IMPORTXML(I146, ""//img[@class='pull-left pin']/@src""),""[^/]+$""))-4)), """")"),"")</f>
        <v/>
      </c>
    </row>
    <row r="147">
      <c r="A147" s="4" t="s">
        <v>631</v>
      </c>
      <c r="B147" s="10" t="s">
        <v>161</v>
      </c>
      <c r="C147" s="10" t="s">
        <v>96</v>
      </c>
      <c r="D147" s="10" t="s">
        <v>632</v>
      </c>
      <c r="E147" s="10" t="s">
        <v>633</v>
      </c>
      <c r="F147" s="11" t="s">
        <v>25</v>
      </c>
      <c r="G147" s="11" t="s">
        <v>26</v>
      </c>
      <c r="H147" s="4" t="s">
        <v>634</v>
      </c>
      <c r="I147" s="12" t="s">
        <v>635</v>
      </c>
      <c r="L147" s="13" t="str">
        <f>IFERROR(__xludf.DUMMYFUNCTION("IFERROR(IMPORTXML(I147, ""//p[@class='status-date']""), """")"),"")</f>
        <v/>
      </c>
      <c r="N147" t="str">
        <f>IFERROR(__xludf.DUMMYFUNCTION("IFERROR(UPPER(LEFT(REGEXEXTRACT(IMPORTXML(I147, ""//img[@class='pull-left pin']/@src""),""[^/]+$""), LEN(REGEXEXTRACT(IMPORTXML(I147, ""//img[@class='pull-left pin']/@src""),""[^/]+$""))-4)), """")"),"")</f>
        <v/>
      </c>
    </row>
    <row r="148">
      <c r="A148" s="4" t="s">
        <v>636</v>
      </c>
      <c r="B148" s="10" t="s">
        <v>161</v>
      </c>
      <c r="C148" s="10" t="s">
        <v>161</v>
      </c>
      <c r="D148" s="10" t="s">
        <v>637</v>
      </c>
      <c r="E148" s="10" t="s">
        <v>638</v>
      </c>
      <c r="F148" s="11" t="s">
        <v>25</v>
      </c>
      <c r="G148" s="11" t="s">
        <v>26</v>
      </c>
      <c r="H148" s="4" t="s">
        <v>150</v>
      </c>
      <c r="I148" s="12" t="s">
        <v>639</v>
      </c>
      <c r="L148" s="13" t="str">
        <f>IFERROR(__xludf.DUMMYFUNCTION("IFERROR(IMPORTXML(I148, ""//p[@class='status-date']""), """")"),"")</f>
        <v/>
      </c>
      <c r="N148" t="str">
        <f>IFERROR(__xludf.DUMMYFUNCTION("IFERROR(UPPER(LEFT(REGEXEXTRACT(IMPORTXML(I148, ""//img[@class='pull-left pin']/@src""),""[^/]+$""), LEN(REGEXEXTRACT(IMPORTXML(I148, ""//img[@class='pull-left pin']/@src""),""[^/]+$""))-4)), """")"),"")</f>
        <v/>
      </c>
    </row>
    <row r="149">
      <c r="A149" s="4" t="s">
        <v>640</v>
      </c>
      <c r="B149" s="10" t="s">
        <v>161</v>
      </c>
      <c r="C149" s="10" t="s">
        <v>241</v>
      </c>
      <c r="D149" s="10" t="s">
        <v>641</v>
      </c>
      <c r="E149" s="10" t="s">
        <v>642</v>
      </c>
      <c r="F149" s="11" t="s">
        <v>25</v>
      </c>
      <c r="G149" s="11" t="s">
        <v>26</v>
      </c>
      <c r="H149" s="4" t="s">
        <v>33</v>
      </c>
      <c r="I149" s="12" t="s">
        <v>643</v>
      </c>
      <c r="L149" s="13" t="str">
        <f>IFERROR(__xludf.DUMMYFUNCTION("IFERROR(IMPORTXML(I149, ""//p[@class='status-date']""), """")"),"")</f>
        <v/>
      </c>
      <c r="N149" t="str">
        <f>IFERROR(__xludf.DUMMYFUNCTION("IFERROR(UPPER(LEFT(REGEXEXTRACT(IMPORTXML(I149, ""//img[@class='pull-left pin']/@src""),""[^/]+$""), LEN(REGEXEXTRACT(IMPORTXML(I149, ""//img[@class='pull-left pin']/@src""),""[^/]+$""))-4)), """")"),"")</f>
        <v/>
      </c>
    </row>
    <row r="150">
      <c r="A150" s="4" t="s">
        <v>644</v>
      </c>
      <c r="B150" s="10" t="s">
        <v>161</v>
      </c>
      <c r="C150" s="10" t="s">
        <v>166</v>
      </c>
      <c r="D150" s="10" t="s">
        <v>645</v>
      </c>
      <c r="E150" s="10" t="s">
        <v>646</v>
      </c>
      <c r="F150" s="11" t="s">
        <v>25</v>
      </c>
      <c r="G150" s="11" t="s">
        <v>26</v>
      </c>
      <c r="H150" s="4" t="s">
        <v>647</v>
      </c>
      <c r="I150" s="12" t="s">
        <v>648</v>
      </c>
      <c r="L150" s="13" t="str">
        <f>IFERROR(__xludf.DUMMYFUNCTION("IFERROR(IMPORTXML(I150, ""//p[@class='status-date']""), """")"),"")</f>
        <v/>
      </c>
      <c r="N150" t="str">
        <f>IFERROR(__xludf.DUMMYFUNCTION("IFERROR(UPPER(LEFT(REGEXEXTRACT(IMPORTXML(I150, ""//img[@class='pull-left pin']/@src""),""[^/]+$""), LEN(REGEXEXTRACT(IMPORTXML(I150, ""//img[@class='pull-left pin']/@src""),""[^/]+$""))-4)), """")"),"")</f>
        <v/>
      </c>
    </row>
    <row r="151">
      <c r="A151" s="4" t="s">
        <v>649</v>
      </c>
      <c r="B151" s="10" t="s">
        <v>161</v>
      </c>
      <c r="C151" s="10" t="s">
        <v>102</v>
      </c>
      <c r="D151" s="10" t="s">
        <v>650</v>
      </c>
      <c r="E151" s="10" t="s">
        <v>651</v>
      </c>
      <c r="F151" s="11" t="s">
        <v>25</v>
      </c>
      <c r="G151" s="11" t="s">
        <v>26</v>
      </c>
      <c r="H151" s="4" t="s">
        <v>150</v>
      </c>
      <c r="I151" s="12" t="s">
        <v>652</v>
      </c>
      <c r="L151" s="13" t="str">
        <f>IFERROR(__xludf.DUMMYFUNCTION("IFERROR(IMPORTXML(I151, ""//p[@class='status-date']""), """")"),"")</f>
        <v/>
      </c>
      <c r="N151" t="str">
        <f>IFERROR(__xludf.DUMMYFUNCTION("IFERROR(UPPER(LEFT(REGEXEXTRACT(IMPORTXML(I151, ""//img[@class='pull-left pin']/@src""),""[^/]+$""), LEN(REGEXEXTRACT(IMPORTXML(I151, ""//img[@class='pull-left pin']/@src""),""[^/]+$""))-4)), """")"),"")</f>
        <v/>
      </c>
    </row>
    <row r="152">
      <c r="A152" s="4" t="s">
        <v>653</v>
      </c>
      <c r="B152" s="10" t="s">
        <v>161</v>
      </c>
      <c r="C152" s="10" t="s">
        <v>48</v>
      </c>
      <c r="D152" s="10" t="s">
        <v>654</v>
      </c>
      <c r="E152" s="10" t="s">
        <v>655</v>
      </c>
      <c r="F152" s="11" t="s">
        <v>25</v>
      </c>
      <c r="G152" s="11" t="s">
        <v>26</v>
      </c>
      <c r="H152" s="4" t="s">
        <v>621</v>
      </c>
      <c r="I152" s="12" t="s">
        <v>656</v>
      </c>
      <c r="L152" s="13" t="str">
        <f>IFERROR(__xludf.DUMMYFUNCTION("IFERROR(IMPORTXML(I152, ""//p[@class='status-date']""), """")"),"")</f>
        <v/>
      </c>
      <c r="N152" t="str">
        <f>IFERROR(__xludf.DUMMYFUNCTION("IFERROR(UPPER(LEFT(REGEXEXTRACT(IMPORTXML(I152, ""//img[@class='pull-left pin']/@src""),""[^/]+$""), LEN(REGEXEXTRACT(IMPORTXML(I152, ""//img[@class='pull-left pin']/@src""),""[^/]+$""))-4)), """")"),"")</f>
        <v/>
      </c>
    </row>
    <row r="153">
      <c r="A153" s="4" t="s">
        <v>657</v>
      </c>
      <c r="B153" s="10" t="s">
        <v>161</v>
      </c>
      <c r="C153" s="10" t="s">
        <v>53</v>
      </c>
      <c r="D153" s="10" t="s">
        <v>658</v>
      </c>
      <c r="E153" s="10" t="s">
        <v>659</v>
      </c>
      <c r="F153" s="11" t="s">
        <v>25</v>
      </c>
      <c r="G153" s="11" t="s">
        <v>26</v>
      </c>
      <c r="H153" s="4" t="s">
        <v>33</v>
      </c>
      <c r="I153" s="12" t="s">
        <v>660</v>
      </c>
      <c r="L153" s="13" t="str">
        <f>IFERROR(__xludf.DUMMYFUNCTION("IFERROR(IMPORTXML(I153, ""//p[@class='status-date']""), """")"),"")</f>
        <v/>
      </c>
      <c r="N153" t="str">
        <f>IFERROR(__xludf.DUMMYFUNCTION("IFERROR(UPPER(LEFT(REGEXEXTRACT(IMPORTXML(I153, ""//img[@class='pull-left pin']/@src""),""[^/]+$""), LEN(REGEXEXTRACT(IMPORTXML(I153, ""//img[@class='pull-left pin']/@src""),""[^/]+$""))-4)), """")"),"")</f>
        <v/>
      </c>
    </row>
    <row r="154">
      <c r="A154" s="4" t="s">
        <v>661</v>
      </c>
      <c r="B154" s="10" t="s">
        <v>161</v>
      </c>
      <c r="C154" s="10" t="s">
        <v>58</v>
      </c>
      <c r="D154" s="10" t="s">
        <v>662</v>
      </c>
      <c r="E154" s="10" t="s">
        <v>663</v>
      </c>
      <c r="F154" s="11" t="s">
        <v>25</v>
      </c>
      <c r="G154" s="11" t="s">
        <v>26</v>
      </c>
      <c r="H154" s="4" t="s">
        <v>219</v>
      </c>
      <c r="I154" s="12" t="s">
        <v>664</v>
      </c>
      <c r="L154" s="14" t="s">
        <v>221</v>
      </c>
      <c r="N154" t="str">
        <f>IFERROR(__xludf.DUMMYFUNCTION("IFERROR(UPPER(LEFT(REGEXEXTRACT(IMPORTXML(I154, ""//img[@class='pull-left pin']/@src""),""[^/]+$""), LEN(REGEXEXTRACT(IMPORTXML(I154, ""//img[@class='pull-left pin']/@src""),""[^/]+$""))-4)), """")"),"VIRTUAL_RED")</f>
        <v>VIRTUAL_RED</v>
      </c>
    </row>
    <row r="155">
      <c r="A155" s="4" t="s">
        <v>665</v>
      </c>
      <c r="B155" s="10" t="s">
        <v>161</v>
      </c>
      <c r="C155" s="10" t="s">
        <v>64</v>
      </c>
      <c r="D155" s="10" t="s">
        <v>666</v>
      </c>
      <c r="E155" s="10" t="s">
        <v>667</v>
      </c>
      <c r="F155" s="11" t="s">
        <v>25</v>
      </c>
      <c r="G155" s="11" t="s">
        <v>26</v>
      </c>
      <c r="H155" s="4" t="s">
        <v>668</v>
      </c>
      <c r="I155" s="12" t="s">
        <v>669</v>
      </c>
      <c r="L155" s="13" t="str">
        <f>IFERROR(__xludf.DUMMYFUNCTION("IFERROR(IMPORTXML(I155, ""//p[@class='status-date']""), """")"),"")</f>
        <v/>
      </c>
      <c r="N155" t="str">
        <f>IFERROR(__xludf.DUMMYFUNCTION("IFERROR(UPPER(LEFT(REGEXEXTRACT(IMPORTXML(I155, ""//img[@class='pull-left pin']/@src""),""[^/]+$""), LEN(REGEXEXTRACT(IMPORTXML(I155, ""//img[@class='pull-left pin']/@src""),""[^/]+$""))-4)), """")"),"")</f>
        <v/>
      </c>
    </row>
    <row r="156">
      <c r="A156" s="4" t="s">
        <v>670</v>
      </c>
      <c r="B156" s="10" t="s">
        <v>161</v>
      </c>
      <c r="C156" s="10" t="s">
        <v>124</v>
      </c>
      <c r="D156" s="10" t="s">
        <v>671</v>
      </c>
      <c r="E156" s="10" t="s">
        <v>672</v>
      </c>
      <c r="F156" s="11" t="s">
        <v>25</v>
      </c>
      <c r="G156" s="11" t="s">
        <v>26</v>
      </c>
      <c r="H156" s="4" t="s">
        <v>181</v>
      </c>
      <c r="I156" s="12" t="s">
        <v>673</v>
      </c>
      <c r="L156" s="13" t="str">
        <f>IFERROR(__xludf.DUMMYFUNCTION("IFERROR(IMPORTXML(I156, ""//p[@class='status-date']""), """")"),"")</f>
        <v/>
      </c>
      <c r="N156" t="str">
        <f>IFERROR(__xludf.DUMMYFUNCTION("IFERROR(UPPER(LEFT(REGEXEXTRACT(IMPORTXML(I156, ""//img[@class='pull-left pin']/@src""),""[^/]+$""), LEN(REGEXEXTRACT(IMPORTXML(I156, ""//img[@class='pull-left pin']/@src""),""[^/]+$""))-4)), """")"),"")</f>
        <v/>
      </c>
    </row>
    <row r="157">
      <c r="A157" s="4" t="s">
        <v>674</v>
      </c>
      <c r="B157" s="10" t="s">
        <v>161</v>
      </c>
      <c r="C157" s="10" t="s">
        <v>196</v>
      </c>
      <c r="D157" s="10" t="s">
        <v>675</v>
      </c>
      <c r="E157" s="10" t="s">
        <v>676</v>
      </c>
      <c r="F157" s="11" t="s">
        <v>25</v>
      </c>
      <c r="G157" s="11" t="s">
        <v>26</v>
      </c>
      <c r="H157" s="4" t="s">
        <v>33</v>
      </c>
      <c r="I157" s="12" t="s">
        <v>677</v>
      </c>
      <c r="L157" s="14" t="s">
        <v>221</v>
      </c>
      <c r="N157" t="str">
        <f>IFERROR(__xludf.DUMMYFUNCTION("IFERROR(UPPER(LEFT(REGEXEXTRACT(IMPORTXML(I157, ""//img[@class='pull-left pin']/@src""),""[^/]+$""), LEN(REGEXEXTRACT(IMPORTXML(I157, ""//img[@class='pull-left pin']/@src""),""[^/]+$""))-4)), """")"),"")</f>
        <v/>
      </c>
    </row>
    <row r="158">
      <c r="A158" s="4" t="s">
        <v>678</v>
      </c>
      <c r="B158" s="10" t="s">
        <v>241</v>
      </c>
      <c r="C158" s="10" t="s">
        <v>71</v>
      </c>
      <c r="D158" s="10" t="s">
        <v>679</v>
      </c>
      <c r="E158" s="10" t="s">
        <v>680</v>
      </c>
      <c r="F158" s="11" t="s">
        <v>25</v>
      </c>
      <c r="G158" s="11" t="s">
        <v>26</v>
      </c>
      <c r="H158" s="4" t="s">
        <v>668</v>
      </c>
      <c r="I158" s="12" t="s">
        <v>681</v>
      </c>
      <c r="L158" s="13" t="str">
        <f>IFERROR(__xludf.DUMMYFUNCTION("IFERROR(IMPORTXML(I158, ""//p[@class='status-date']""), """")"),"")</f>
        <v/>
      </c>
      <c r="N158" t="str">
        <f>IFERROR(__xludf.DUMMYFUNCTION("IFERROR(UPPER(LEFT(REGEXEXTRACT(IMPORTXML(I158, ""//img[@class='pull-left pin']/@src""),""[^/]+$""), LEN(REGEXEXTRACT(IMPORTXML(I158, ""//img[@class='pull-left pin']/@src""),""[^/]+$""))-4)), """")"),"")</f>
        <v/>
      </c>
    </row>
    <row r="159">
      <c r="A159" s="4" t="s">
        <v>682</v>
      </c>
      <c r="B159" s="10" t="s">
        <v>241</v>
      </c>
      <c r="C159" s="10" t="s">
        <v>22</v>
      </c>
      <c r="D159" s="10" t="s">
        <v>683</v>
      </c>
      <c r="E159" s="10" t="s">
        <v>684</v>
      </c>
      <c r="F159" s="11" t="s">
        <v>25</v>
      </c>
      <c r="G159" s="11" t="s">
        <v>26</v>
      </c>
      <c r="H159" s="4" t="s">
        <v>496</v>
      </c>
      <c r="I159" s="12" t="s">
        <v>685</v>
      </c>
      <c r="L159" s="13" t="str">
        <f>IFERROR(__xludf.DUMMYFUNCTION("IFERROR(IMPORTXML(I159, ""//p[@class='status-date']""), """")"),"")</f>
        <v/>
      </c>
      <c r="N159" t="str">
        <f>IFERROR(__xludf.DUMMYFUNCTION("IFERROR(UPPER(LEFT(REGEXEXTRACT(IMPORTXML(I159, ""//img[@class='pull-left pin']/@src""),""[^/]+$""), LEN(REGEXEXTRACT(IMPORTXML(I159, ""//img[@class='pull-left pin']/@src""),""[^/]+$""))-4)), """")"),"")</f>
        <v/>
      </c>
    </row>
    <row r="160">
      <c r="A160" s="4" t="s">
        <v>686</v>
      </c>
      <c r="B160" s="10" t="s">
        <v>241</v>
      </c>
      <c r="C160" s="10" t="s">
        <v>30</v>
      </c>
      <c r="D160" s="10" t="s">
        <v>687</v>
      </c>
      <c r="E160" s="10" t="s">
        <v>688</v>
      </c>
      <c r="F160" s="11" t="s">
        <v>25</v>
      </c>
      <c r="G160" s="11" t="s">
        <v>26</v>
      </c>
      <c r="H160" s="4" t="s">
        <v>67</v>
      </c>
      <c r="I160" s="12" t="s">
        <v>689</v>
      </c>
      <c r="L160" s="13" t="str">
        <f>IFERROR(__xludf.DUMMYFUNCTION("IFERROR(IMPORTXML(I160, ""//p[@class='status-date']""), """")"),"#REF!")</f>
        <v>#REF!</v>
      </c>
      <c r="N160" t="str">
        <f>IFERROR(__xludf.DUMMYFUNCTION("IFERROR(UPPER(LEFT(REGEXEXTRACT(IMPORTXML(I160, ""//img[@class='pull-left pin']/@src""),""[^/]+$""), LEN(REGEXEXTRACT(IMPORTXML(I160, ""//img[@class='pull-left pin']/@src""),""[^/]+$""))-4)), """")"),"VIRTUAL_RED")</f>
        <v>VIRTUAL_RED</v>
      </c>
    </row>
    <row r="161">
      <c r="A161" s="4" t="s">
        <v>690</v>
      </c>
      <c r="B161" s="10" t="s">
        <v>241</v>
      </c>
      <c r="C161" s="10" t="s">
        <v>36</v>
      </c>
      <c r="D161" s="10" t="s">
        <v>691</v>
      </c>
      <c r="E161" s="10" t="s">
        <v>692</v>
      </c>
      <c r="F161" s="11" t="s">
        <v>25</v>
      </c>
      <c r="G161" s="11" t="s">
        <v>26</v>
      </c>
      <c r="H161" s="4" t="s">
        <v>145</v>
      </c>
      <c r="I161" s="12" t="s">
        <v>693</v>
      </c>
      <c r="L161" s="13" t="str">
        <f>IFERROR(__xludf.DUMMYFUNCTION("IFERROR(IMPORTXML(I161, ""//p[@class='status-date']""), """")"),"#REF!")</f>
        <v>#REF!</v>
      </c>
      <c r="N161" t="str">
        <f>IFERROR(__xludf.DUMMYFUNCTION("IFERROR(UPPER(LEFT(REGEXEXTRACT(IMPORTXML(I161, ""//img[@class='pull-left pin']/@src""),""[^/]+$""), LEN(REGEXEXTRACT(IMPORTXML(I161, ""//img[@class='pull-left pin']/@src""),""[^/]+$""))-4)), """")"),"VIRTUAL_RED")</f>
        <v>VIRTUAL_RED</v>
      </c>
    </row>
    <row r="162">
      <c r="A162" s="4" t="s">
        <v>694</v>
      </c>
      <c r="B162" s="10" t="s">
        <v>241</v>
      </c>
      <c r="C162" s="10" t="s">
        <v>42</v>
      </c>
      <c r="D162" s="10" t="s">
        <v>695</v>
      </c>
      <c r="E162" s="10" t="s">
        <v>696</v>
      </c>
      <c r="F162" s="11" t="s">
        <v>25</v>
      </c>
      <c r="G162" s="11" t="s">
        <v>26</v>
      </c>
      <c r="H162" s="4" t="s">
        <v>496</v>
      </c>
      <c r="I162" s="12" t="s">
        <v>697</v>
      </c>
      <c r="L162" s="13" t="str">
        <f>IFERROR(__xludf.DUMMYFUNCTION("IFERROR(IMPORTXML(I162, ""//p[@class='status-date']""), """")"),"")</f>
        <v/>
      </c>
      <c r="N162" t="str">
        <f>IFERROR(__xludf.DUMMYFUNCTION("IFERROR(UPPER(LEFT(REGEXEXTRACT(IMPORTXML(I162, ""//img[@class='pull-left pin']/@src""),""[^/]+$""), LEN(REGEXEXTRACT(IMPORTXML(I162, ""//img[@class='pull-left pin']/@src""),""[^/]+$""))-4)), """")"),"")</f>
        <v/>
      </c>
    </row>
    <row r="163">
      <c r="A163" s="4" t="s">
        <v>698</v>
      </c>
      <c r="B163" s="10" t="s">
        <v>241</v>
      </c>
      <c r="C163" s="10" t="s">
        <v>96</v>
      </c>
      <c r="D163" s="10" t="s">
        <v>699</v>
      </c>
      <c r="E163" s="10" t="s">
        <v>700</v>
      </c>
      <c r="F163" s="11" t="s">
        <v>25</v>
      </c>
      <c r="G163" s="11" t="s">
        <v>26</v>
      </c>
      <c r="H163" s="4" t="s">
        <v>27</v>
      </c>
      <c r="I163" s="12" t="s">
        <v>701</v>
      </c>
      <c r="L163" s="13" t="str">
        <f>IFERROR(__xludf.DUMMYFUNCTION("IFERROR(IMPORTXML(I163, ""//p[@class='status-date']""), """")"),"")</f>
        <v/>
      </c>
      <c r="N163" t="str">
        <f>IFERROR(__xludf.DUMMYFUNCTION("IFERROR(UPPER(LEFT(REGEXEXTRACT(IMPORTXML(I163, ""//img[@class='pull-left pin']/@src""),""[^/]+$""), LEN(REGEXEXTRACT(IMPORTXML(I163, ""//img[@class='pull-left pin']/@src""),""[^/]+$""))-4)), """")"),"")</f>
        <v/>
      </c>
    </row>
    <row r="164">
      <c r="A164" s="4" t="s">
        <v>702</v>
      </c>
      <c r="B164" s="10" t="s">
        <v>241</v>
      </c>
      <c r="C164" s="10" t="s">
        <v>161</v>
      </c>
      <c r="D164" s="10" t="s">
        <v>703</v>
      </c>
      <c r="E164" s="10" t="s">
        <v>704</v>
      </c>
      <c r="F164" s="11" t="s">
        <v>25</v>
      </c>
      <c r="G164" s="11" t="s">
        <v>26</v>
      </c>
      <c r="H164" s="4" t="s">
        <v>145</v>
      </c>
      <c r="I164" s="12" t="s">
        <v>705</v>
      </c>
      <c r="L164" s="13" t="str">
        <f>IFERROR(__xludf.DUMMYFUNCTION("IFERROR(IMPORTXML(I164, ""//p[@class='status-date']""), """")"),"#REF!")</f>
        <v>#REF!</v>
      </c>
      <c r="N164" t="str">
        <f>IFERROR(__xludf.DUMMYFUNCTION("IFERROR(UPPER(LEFT(REGEXEXTRACT(IMPORTXML(I164, ""//img[@class='pull-left pin']/@src""),""[^/]+$""), LEN(REGEXEXTRACT(IMPORTXML(I164, ""//img[@class='pull-left pin']/@src""),""[^/]+$""))-4)), """")"),"VIRTUAL_RED")</f>
        <v>VIRTUAL_RED</v>
      </c>
    </row>
    <row r="165">
      <c r="A165" s="4" t="s">
        <v>706</v>
      </c>
      <c r="B165" s="10" t="s">
        <v>241</v>
      </c>
      <c r="C165" s="10" t="s">
        <v>241</v>
      </c>
      <c r="D165" s="10" t="s">
        <v>707</v>
      </c>
      <c r="E165" s="10" t="s">
        <v>708</v>
      </c>
      <c r="F165" s="11" t="s">
        <v>25</v>
      </c>
      <c r="G165" s="11" t="s">
        <v>26</v>
      </c>
      <c r="H165" s="4" t="s">
        <v>496</v>
      </c>
      <c r="I165" s="12" t="s">
        <v>709</v>
      </c>
      <c r="L165" s="13" t="str">
        <f>IFERROR(__xludf.DUMMYFUNCTION("IFERROR(IMPORTXML(I165, ""//p[@class='status-date']""), """")"),"")</f>
        <v/>
      </c>
      <c r="N165" t="str">
        <f>IFERROR(__xludf.DUMMYFUNCTION("IFERROR(UPPER(LEFT(REGEXEXTRACT(IMPORTXML(I165, ""//img[@class='pull-left pin']/@src""),""[^/]+$""), LEN(REGEXEXTRACT(IMPORTXML(I165, ""//img[@class='pull-left pin']/@src""),""[^/]+$""))-4)), """")"),"")</f>
        <v/>
      </c>
    </row>
    <row r="166">
      <c r="A166" s="4" t="s">
        <v>710</v>
      </c>
      <c r="B166" s="10" t="s">
        <v>241</v>
      </c>
      <c r="C166" s="10" t="s">
        <v>166</v>
      </c>
      <c r="D166" s="10" t="s">
        <v>711</v>
      </c>
      <c r="E166" s="10" t="s">
        <v>712</v>
      </c>
      <c r="F166" s="11" t="s">
        <v>25</v>
      </c>
      <c r="G166" s="11" t="s">
        <v>26</v>
      </c>
      <c r="H166" s="4" t="s">
        <v>27</v>
      </c>
      <c r="I166" s="12" t="s">
        <v>713</v>
      </c>
      <c r="L166" s="13" t="str">
        <f>IFERROR(__xludf.DUMMYFUNCTION("IFERROR(IMPORTXML(I166, ""//p[@class='status-date']""), """")"),"")</f>
        <v/>
      </c>
      <c r="N166" t="str">
        <f>IFERROR(__xludf.DUMMYFUNCTION("IFERROR(UPPER(LEFT(REGEXEXTRACT(IMPORTXML(I166, ""//img[@class='pull-left pin']/@src""),""[^/]+$""), LEN(REGEXEXTRACT(IMPORTXML(I166, ""//img[@class='pull-left pin']/@src""),""[^/]+$""))-4)), """")"),"")</f>
        <v/>
      </c>
    </row>
    <row r="167">
      <c r="A167" s="4" t="s">
        <v>714</v>
      </c>
      <c r="B167" s="10" t="s">
        <v>241</v>
      </c>
      <c r="C167" s="10" t="s">
        <v>102</v>
      </c>
      <c r="D167" s="10" t="s">
        <v>715</v>
      </c>
      <c r="E167" s="10" t="s">
        <v>716</v>
      </c>
      <c r="F167" s="11" t="s">
        <v>25</v>
      </c>
      <c r="G167" s="11" t="s">
        <v>26</v>
      </c>
      <c r="H167" s="4" t="s">
        <v>145</v>
      </c>
      <c r="I167" s="12" t="s">
        <v>717</v>
      </c>
      <c r="L167" s="13" t="str">
        <f>IFERROR(__xludf.DUMMYFUNCTION("IFERROR(IMPORTXML(I167, ""//p[@class='status-date']""), """")"),"#REF!")</f>
        <v>#REF!</v>
      </c>
      <c r="N167" t="str">
        <f>IFERROR(__xludf.DUMMYFUNCTION("IFERROR(UPPER(LEFT(REGEXEXTRACT(IMPORTXML(I167, ""//img[@class='pull-left pin']/@src""),""[^/]+$""), LEN(REGEXEXTRACT(IMPORTXML(I167, ""//img[@class='pull-left pin']/@src""),""[^/]+$""))-4)), """")"),"VIRTUAL_RED")</f>
        <v>VIRTUAL_RED</v>
      </c>
    </row>
    <row r="168">
      <c r="A168" s="4" t="s">
        <v>718</v>
      </c>
      <c r="B168" s="10" t="s">
        <v>241</v>
      </c>
      <c r="C168" s="10" t="s">
        <v>48</v>
      </c>
      <c r="D168" s="10" t="s">
        <v>719</v>
      </c>
      <c r="E168" s="10" t="s">
        <v>720</v>
      </c>
      <c r="F168" s="11" t="s">
        <v>25</v>
      </c>
      <c r="G168" s="11" t="s">
        <v>26</v>
      </c>
      <c r="H168" s="4" t="s">
        <v>496</v>
      </c>
      <c r="I168" s="12" t="s">
        <v>721</v>
      </c>
      <c r="L168" s="13" t="str">
        <f>IFERROR(__xludf.DUMMYFUNCTION("IFERROR(IMPORTXML(I168, ""//p[@class='status-date']""), """")"),"")</f>
        <v/>
      </c>
      <c r="N168" t="str">
        <f>IFERROR(__xludf.DUMMYFUNCTION("IFERROR(UPPER(LEFT(REGEXEXTRACT(IMPORTXML(I168, ""//img[@class='pull-left pin']/@src""),""[^/]+$""), LEN(REGEXEXTRACT(IMPORTXML(I168, ""//img[@class='pull-left pin']/@src""),""[^/]+$""))-4)), """")"),"")</f>
        <v/>
      </c>
    </row>
    <row r="169">
      <c r="A169" s="4" t="s">
        <v>722</v>
      </c>
      <c r="B169" s="10" t="s">
        <v>241</v>
      </c>
      <c r="C169" s="10" t="s">
        <v>53</v>
      </c>
      <c r="D169" s="10" t="s">
        <v>723</v>
      </c>
      <c r="E169" s="10" t="s">
        <v>724</v>
      </c>
      <c r="F169" s="11" t="s">
        <v>25</v>
      </c>
      <c r="G169" s="11" t="s">
        <v>26</v>
      </c>
      <c r="H169" s="4" t="s">
        <v>27</v>
      </c>
      <c r="I169" s="12" t="s">
        <v>725</v>
      </c>
      <c r="L169" s="13" t="str">
        <f>IFERROR(__xludf.DUMMYFUNCTION("IFERROR(IMPORTXML(I169, ""//p[@class='status-date']""), """")"),"")</f>
        <v/>
      </c>
      <c r="N169" t="str">
        <f>IFERROR(__xludf.DUMMYFUNCTION("IFERROR(UPPER(LEFT(REGEXEXTRACT(IMPORTXML(I169, ""//img[@class='pull-left pin']/@src""),""[^/]+$""), LEN(REGEXEXTRACT(IMPORTXML(I169, ""//img[@class='pull-left pin']/@src""),""[^/]+$""))-4)), """")"),"")</f>
        <v/>
      </c>
    </row>
    <row r="170">
      <c r="A170" s="4" t="s">
        <v>726</v>
      </c>
      <c r="B170" s="10" t="s">
        <v>241</v>
      </c>
      <c r="C170" s="10" t="s">
        <v>58</v>
      </c>
      <c r="D170" s="10" t="s">
        <v>727</v>
      </c>
      <c r="E170" s="10" t="s">
        <v>728</v>
      </c>
      <c r="F170" s="11" t="s">
        <v>25</v>
      </c>
      <c r="G170" s="11" t="s">
        <v>26</v>
      </c>
      <c r="H170" s="4" t="s">
        <v>145</v>
      </c>
      <c r="I170" s="12" t="s">
        <v>729</v>
      </c>
      <c r="L170" s="13" t="str">
        <f>IFERROR(__xludf.DUMMYFUNCTION("IFERROR(IMPORTXML(I170, ""//p[@class='status-date']""), """")"),"#REF!")</f>
        <v>#REF!</v>
      </c>
      <c r="N170" t="str">
        <f>IFERROR(__xludf.DUMMYFUNCTION("IFERROR(UPPER(LEFT(REGEXEXTRACT(IMPORTXML(I170, ""//img[@class='pull-left pin']/@src""),""[^/]+$""), LEN(REGEXEXTRACT(IMPORTXML(I170, ""//img[@class='pull-left pin']/@src""),""[^/]+$""))-4)), """")"),"VIRTUAL_RED")</f>
        <v>VIRTUAL_RED</v>
      </c>
    </row>
    <row r="171">
      <c r="A171" s="4" t="s">
        <v>730</v>
      </c>
      <c r="B171" s="10" t="s">
        <v>241</v>
      </c>
      <c r="C171" s="10" t="s">
        <v>64</v>
      </c>
      <c r="D171" s="10" t="s">
        <v>731</v>
      </c>
      <c r="E171" s="10" t="s">
        <v>732</v>
      </c>
      <c r="F171" s="11" t="s">
        <v>25</v>
      </c>
      <c r="G171" s="11" t="s">
        <v>26</v>
      </c>
      <c r="H171" s="4" t="s">
        <v>496</v>
      </c>
      <c r="I171" s="12" t="s">
        <v>733</v>
      </c>
      <c r="L171" s="13" t="str">
        <f>IFERROR(__xludf.DUMMYFUNCTION("IFERROR(IMPORTXML(I171, ""//p[@class='status-date']""), """")"),"")</f>
        <v/>
      </c>
      <c r="N171" t="str">
        <f>IFERROR(__xludf.DUMMYFUNCTION("IFERROR(UPPER(LEFT(REGEXEXTRACT(IMPORTXML(I171, ""//img[@class='pull-left pin']/@src""),""[^/]+$""), LEN(REGEXEXTRACT(IMPORTXML(I171, ""//img[@class='pull-left pin']/@src""),""[^/]+$""))-4)), """")"),"")</f>
        <v/>
      </c>
    </row>
    <row r="172">
      <c r="A172" s="4" t="s">
        <v>734</v>
      </c>
      <c r="B172" s="10" t="s">
        <v>241</v>
      </c>
      <c r="C172" s="10" t="s">
        <v>124</v>
      </c>
      <c r="D172" s="10" t="s">
        <v>735</v>
      </c>
      <c r="E172" s="10" t="s">
        <v>736</v>
      </c>
      <c r="F172" s="11" t="s">
        <v>25</v>
      </c>
      <c r="G172" s="11" t="s">
        <v>26</v>
      </c>
      <c r="H172" s="4" t="s">
        <v>27</v>
      </c>
      <c r="I172" s="12" t="s">
        <v>737</v>
      </c>
      <c r="L172" s="13" t="str">
        <f>IFERROR(__xludf.DUMMYFUNCTION("IFERROR(IMPORTXML(I172, ""//p[@class='status-date']""), """")"),"")</f>
        <v/>
      </c>
      <c r="N172" t="str">
        <f>IFERROR(__xludf.DUMMYFUNCTION("IFERROR(UPPER(LEFT(REGEXEXTRACT(IMPORTXML(I172, ""//img[@class='pull-left pin']/@src""),""[^/]+$""), LEN(REGEXEXTRACT(IMPORTXML(I172, ""//img[@class='pull-left pin']/@src""),""[^/]+$""))-4)), """")"),"")</f>
        <v/>
      </c>
    </row>
    <row r="173">
      <c r="A173" s="4" t="s">
        <v>738</v>
      </c>
      <c r="B173" s="10" t="s">
        <v>166</v>
      </c>
      <c r="C173" s="10" t="s">
        <v>22</v>
      </c>
      <c r="D173" s="10" t="s">
        <v>739</v>
      </c>
      <c r="E173" s="10" t="s">
        <v>740</v>
      </c>
      <c r="F173" s="11" t="s">
        <v>25</v>
      </c>
      <c r="G173" s="11" t="s">
        <v>26</v>
      </c>
      <c r="H173" s="4" t="s">
        <v>45</v>
      </c>
      <c r="I173" s="12" t="s">
        <v>741</v>
      </c>
      <c r="L173" s="13" t="str">
        <f>IFERROR(__xludf.DUMMYFUNCTION("IFERROR(IMPORTXML(I173, ""//p[@class='status-date']""), """")"),"")</f>
        <v/>
      </c>
      <c r="N173" t="str">
        <f>IFERROR(__xludf.DUMMYFUNCTION("IFERROR(UPPER(LEFT(REGEXEXTRACT(IMPORTXML(I173, ""//img[@class='pull-left pin']/@src""),""[^/]+$""), LEN(REGEXEXTRACT(IMPORTXML(I173, ""//img[@class='pull-left pin']/@src""),""[^/]+$""))-4)), """")"),"")</f>
        <v/>
      </c>
    </row>
    <row r="174">
      <c r="A174" s="4" t="s">
        <v>742</v>
      </c>
      <c r="B174" s="10" t="s">
        <v>166</v>
      </c>
      <c r="C174" s="10" t="s">
        <v>30</v>
      </c>
      <c r="D174" s="10" t="s">
        <v>743</v>
      </c>
      <c r="E174" s="10" t="s">
        <v>744</v>
      </c>
      <c r="F174" s="11" t="s">
        <v>25</v>
      </c>
      <c r="G174" s="11" t="s">
        <v>26</v>
      </c>
      <c r="H174" s="4" t="s">
        <v>117</v>
      </c>
      <c r="I174" s="12" t="s">
        <v>745</v>
      </c>
      <c r="L174" s="13" t="str">
        <f>IFERROR(__xludf.DUMMYFUNCTION("IFERROR(IMPORTXML(I174, ""//p[@class='status-date']""), """")"),"")</f>
        <v/>
      </c>
      <c r="N174" t="str">
        <f>IFERROR(__xludf.DUMMYFUNCTION("IFERROR(UPPER(LEFT(REGEXEXTRACT(IMPORTXML(I174, ""//img[@class='pull-left pin']/@src""),""[^/]+$""), LEN(REGEXEXTRACT(IMPORTXML(I174, ""//img[@class='pull-left pin']/@src""),""[^/]+$""))-4)), """")"),"")</f>
        <v/>
      </c>
    </row>
    <row r="175">
      <c r="A175" s="4" t="s">
        <v>746</v>
      </c>
      <c r="B175" s="10" t="s">
        <v>166</v>
      </c>
      <c r="C175" s="10" t="s">
        <v>36</v>
      </c>
      <c r="D175" s="10" t="s">
        <v>747</v>
      </c>
      <c r="E175" s="10" t="s">
        <v>748</v>
      </c>
      <c r="F175" s="11" t="s">
        <v>25</v>
      </c>
      <c r="G175" s="11" t="s">
        <v>26</v>
      </c>
      <c r="H175" s="4" t="s">
        <v>135</v>
      </c>
      <c r="I175" s="12" t="s">
        <v>749</v>
      </c>
      <c r="L175" s="13" t="str">
        <f>IFERROR(__xludf.DUMMYFUNCTION("IFERROR(IMPORTXML(I175, ""//p[@class='status-date']""), """")"),"#REF!")</f>
        <v>#REF!</v>
      </c>
      <c r="N175" t="str">
        <f>IFERROR(__xludf.DUMMYFUNCTION("IFERROR(UPPER(LEFT(REGEXEXTRACT(IMPORTXML(I175, ""//img[@class='pull-left pin']/@src""),""[^/]+$""), LEN(REGEXEXTRACT(IMPORTXML(I175, ""//img[@class='pull-left pin']/@src""),""[^/]+$""))-4)), """")"),"VIRTUAL_RED")</f>
        <v>VIRTUAL_RED</v>
      </c>
    </row>
    <row r="176">
      <c r="A176" s="4" t="s">
        <v>750</v>
      </c>
      <c r="B176" s="10" t="s">
        <v>166</v>
      </c>
      <c r="C176" s="10" t="s">
        <v>42</v>
      </c>
      <c r="D176" s="10" t="s">
        <v>751</v>
      </c>
      <c r="E176" s="10" t="s">
        <v>752</v>
      </c>
      <c r="F176" s="11" t="s">
        <v>25</v>
      </c>
      <c r="G176" s="11" t="s">
        <v>26</v>
      </c>
      <c r="H176" s="4" t="s">
        <v>45</v>
      </c>
      <c r="I176" s="12" t="s">
        <v>753</v>
      </c>
      <c r="L176" s="13" t="str">
        <f>IFERROR(__xludf.DUMMYFUNCTION("IFERROR(IMPORTXML(I176, ""//p[@class='status-date']""), """")"),"")</f>
        <v/>
      </c>
      <c r="N176" t="str">
        <f>IFERROR(__xludf.DUMMYFUNCTION("IFERROR(UPPER(LEFT(REGEXEXTRACT(IMPORTXML(I176, ""//img[@class='pull-left pin']/@src""),""[^/]+$""), LEN(REGEXEXTRACT(IMPORTXML(I176, ""//img[@class='pull-left pin']/@src""),""[^/]+$""))-4)), """")"),"")</f>
        <v/>
      </c>
    </row>
    <row r="177">
      <c r="A177" s="4" t="s">
        <v>754</v>
      </c>
      <c r="B177" s="10" t="s">
        <v>166</v>
      </c>
      <c r="C177" s="10" t="s">
        <v>96</v>
      </c>
      <c r="D177" s="10" t="s">
        <v>755</v>
      </c>
      <c r="E177" s="10" t="s">
        <v>756</v>
      </c>
      <c r="F177" s="11" t="s">
        <v>25</v>
      </c>
      <c r="G177" s="11" t="s">
        <v>26</v>
      </c>
      <c r="H177" s="4" t="s">
        <v>67</v>
      </c>
      <c r="I177" s="12" t="s">
        <v>757</v>
      </c>
      <c r="L177" s="13" t="str">
        <f>IFERROR(__xludf.DUMMYFUNCTION("IFERROR(IMPORTXML(I177, ""//p[@class='status-date']""), """")"),"#REF!")</f>
        <v>#REF!</v>
      </c>
      <c r="N177" t="str">
        <f>IFERROR(__xludf.DUMMYFUNCTION("IFERROR(UPPER(LEFT(REGEXEXTRACT(IMPORTXML(I177, ""//img[@class='pull-left pin']/@src""),""[^/]+$""), LEN(REGEXEXTRACT(IMPORTXML(I177, ""//img[@class='pull-left pin']/@src""),""[^/]+$""))-4)), """")"),"VIRTUAL_RED")</f>
        <v>VIRTUAL_RED</v>
      </c>
    </row>
    <row r="178">
      <c r="A178" s="4" t="s">
        <v>758</v>
      </c>
      <c r="B178" s="10" t="s">
        <v>166</v>
      </c>
      <c r="C178" s="10" t="s">
        <v>161</v>
      </c>
      <c r="D178" s="10" t="s">
        <v>759</v>
      </c>
      <c r="E178" s="10" t="s">
        <v>760</v>
      </c>
      <c r="F178" s="11" t="s">
        <v>25</v>
      </c>
      <c r="G178" s="11" t="s">
        <v>26</v>
      </c>
      <c r="H178" s="4" t="s">
        <v>117</v>
      </c>
      <c r="I178" s="12" t="s">
        <v>761</v>
      </c>
      <c r="L178" s="13" t="str">
        <f>IFERROR(__xludf.DUMMYFUNCTION("IFERROR(IMPORTXML(I178, ""//p[@class='status-date']""), """")"),"")</f>
        <v/>
      </c>
      <c r="N178" t="str">
        <f>IFERROR(__xludf.DUMMYFUNCTION("IFERROR(UPPER(LEFT(REGEXEXTRACT(IMPORTXML(I178, ""//img[@class='pull-left pin']/@src""),""[^/]+$""), LEN(REGEXEXTRACT(IMPORTXML(I178, ""//img[@class='pull-left pin']/@src""),""[^/]+$""))-4)), """")"),"")</f>
        <v/>
      </c>
    </row>
    <row r="179">
      <c r="A179" s="4" t="s">
        <v>762</v>
      </c>
      <c r="B179" s="10" t="s">
        <v>166</v>
      </c>
      <c r="C179" s="10" t="s">
        <v>241</v>
      </c>
      <c r="D179" s="10" t="s">
        <v>763</v>
      </c>
      <c r="E179" s="10" t="s">
        <v>764</v>
      </c>
      <c r="F179" s="11" t="s">
        <v>25</v>
      </c>
      <c r="G179" s="11" t="s">
        <v>26</v>
      </c>
      <c r="H179" s="4" t="s">
        <v>45</v>
      </c>
      <c r="I179" s="12" t="s">
        <v>765</v>
      </c>
      <c r="L179" s="13" t="str">
        <f>IFERROR(__xludf.DUMMYFUNCTION("IFERROR(IMPORTXML(I179, ""//p[@class='status-date']""), """")"),"")</f>
        <v/>
      </c>
      <c r="N179" t="str">
        <f>IFERROR(__xludf.DUMMYFUNCTION("IFERROR(UPPER(LEFT(REGEXEXTRACT(IMPORTXML(I179, ""//img[@class='pull-left pin']/@src""),""[^/]+$""), LEN(REGEXEXTRACT(IMPORTXML(I179, ""//img[@class='pull-left pin']/@src""),""[^/]+$""))-4)), """")"),"")</f>
        <v/>
      </c>
    </row>
    <row r="180">
      <c r="A180" s="4" t="s">
        <v>766</v>
      </c>
      <c r="B180" s="10" t="s">
        <v>166</v>
      </c>
      <c r="C180" s="10" t="s">
        <v>166</v>
      </c>
      <c r="D180" s="10" t="s">
        <v>767</v>
      </c>
      <c r="E180" s="10" t="s">
        <v>768</v>
      </c>
      <c r="F180" s="11" t="s">
        <v>25</v>
      </c>
      <c r="G180" s="11" t="s">
        <v>26</v>
      </c>
      <c r="H180" s="4" t="s">
        <v>135</v>
      </c>
      <c r="I180" s="12" t="s">
        <v>769</v>
      </c>
      <c r="L180" s="13" t="str">
        <f>IFERROR(__xludf.DUMMYFUNCTION("IFERROR(IMPORTXML(I180, ""//p[@class='status-date']""), """")"),"#REF!")</f>
        <v>#REF!</v>
      </c>
      <c r="N180" t="str">
        <f>IFERROR(__xludf.DUMMYFUNCTION("IFERROR(UPPER(LEFT(REGEXEXTRACT(IMPORTXML(I180, ""//img[@class='pull-left pin']/@src""),""[^/]+$""), LEN(REGEXEXTRACT(IMPORTXML(I180, ""//img[@class='pull-left pin']/@src""),""[^/]+$""))-4)), """")"),"VIRTUAL_RED")</f>
        <v>VIRTUAL_RED</v>
      </c>
    </row>
    <row r="181">
      <c r="A181" s="4" t="s">
        <v>770</v>
      </c>
      <c r="B181" s="10" t="s">
        <v>166</v>
      </c>
      <c r="C181" s="10" t="s">
        <v>102</v>
      </c>
      <c r="D181" s="10" t="s">
        <v>771</v>
      </c>
      <c r="E181" s="10" t="s">
        <v>772</v>
      </c>
      <c r="F181" s="11" t="s">
        <v>25</v>
      </c>
      <c r="G181" s="11" t="s">
        <v>26</v>
      </c>
      <c r="H181" s="4" t="s">
        <v>773</v>
      </c>
      <c r="I181" s="12" t="s">
        <v>774</v>
      </c>
      <c r="L181" s="13" t="str">
        <f>IFERROR(__xludf.DUMMYFUNCTION("IFERROR(IMPORTXML(I181, ""//p[@class='status-date']""), """")"),"")</f>
        <v/>
      </c>
      <c r="N181" t="str">
        <f>IFERROR(__xludf.DUMMYFUNCTION("IFERROR(UPPER(LEFT(REGEXEXTRACT(IMPORTXML(I181, ""//img[@class='pull-left pin']/@src""),""[^/]+$""), LEN(REGEXEXTRACT(IMPORTXML(I181, ""//img[@class='pull-left pin']/@src""),""[^/]+$""))-4)), """")"),"")</f>
        <v/>
      </c>
    </row>
    <row r="182">
      <c r="A182" s="4" t="s">
        <v>775</v>
      </c>
      <c r="B182" s="10" t="s">
        <v>166</v>
      </c>
      <c r="C182" s="10" t="s">
        <v>48</v>
      </c>
      <c r="D182" s="10" t="s">
        <v>776</v>
      </c>
      <c r="E182" s="10" t="s">
        <v>777</v>
      </c>
      <c r="F182" s="11" t="s">
        <v>25</v>
      </c>
      <c r="G182" s="11" t="s">
        <v>26</v>
      </c>
      <c r="H182" s="4" t="s">
        <v>45</v>
      </c>
      <c r="I182" s="12" t="s">
        <v>778</v>
      </c>
      <c r="L182" s="13" t="str">
        <f>IFERROR(__xludf.DUMMYFUNCTION("IFERROR(IMPORTXML(I182, ""//p[@class='status-date']""), """")"),"")</f>
        <v/>
      </c>
      <c r="N182" t="str">
        <f>IFERROR(__xludf.DUMMYFUNCTION("IFERROR(UPPER(LEFT(REGEXEXTRACT(IMPORTXML(I182, ""//img[@class='pull-left pin']/@src""),""[^/]+$""), LEN(REGEXEXTRACT(IMPORTXML(I182, ""//img[@class='pull-left pin']/@src""),""[^/]+$""))-4)), """")"),"")</f>
        <v/>
      </c>
    </row>
    <row r="183">
      <c r="A183" s="4" t="s">
        <v>779</v>
      </c>
      <c r="B183" s="10" t="s">
        <v>166</v>
      </c>
      <c r="C183" s="10" t="s">
        <v>53</v>
      </c>
      <c r="D183" s="10" t="s">
        <v>780</v>
      </c>
      <c r="E183" s="10" t="s">
        <v>781</v>
      </c>
      <c r="F183" s="11" t="s">
        <v>25</v>
      </c>
      <c r="G183" s="11" t="s">
        <v>26</v>
      </c>
      <c r="H183" s="4" t="s">
        <v>117</v>
      </c>
      <c r="I183" s="12" t="s">
        <v>782</v>
      </c>
      <c r="L183" s="13" t="str">
        <f>IFERROR(__xludf.DUMMYFUNCTION("IFERROR(IMPORTXML(I183, ""//p[@class='status-date']""), """")"),"")</f>
        <v/>
      </c>
      <c r="N183" t="str">
        <f>IFERROR(__xludf.DUMMYFUNCTION("IFERROR(UPPER(LEFT(REGEXEXTRACT(IMPORTXML(I183, ""//img[@class='pull-left pin']/@src""),""[^/]+$""), LEN(REGEXEXTRACT(IMPORTXML(I183, ""//img[@class='pull-left pin']/@src""),""[^/]+$""))-4)), """")"),"")</f>
        <v/>
      </c>
    </row>
    <row r="184">
      <c r="A184" s="4" t="s">
        <v>783</v>
      </c>
      <c r="B184" s="10" t="s">
        <v>166</v>
      </c>
      <c r="C184" s="10" t="s">
        <v>58</v>
      </c>
      <c r="D184" s="10" t="s">
        <v>784</v>
      </c>
      <c r="E184" s="10" t="s">
        <v>785</v>
      </c>
      <c r="F184" s="11" t="s">
        <v>25</v>
      </c>
      <c r="G184" s="11" t="s">
        <v>26</v>
      </c>
      <c r="H184" s="4" t="s">
        <v>135</v>
      </c>
      <c r="I184" s="12" t="s">
        <v>786</v>
      </c>
      <c r="L184" s="13" t="str">
        <f>IFERROR(__xludf.DUMMYFUNCTION("IFERROR(IMPORTXML(I184, ""//p[@class='status-date']""), """")"),"#REF!")</f>
        <v>#REF!</v>
      </c>
      <c r="N184" t="str">
        <f>IFERROR(__xludf.DUMMYFUNCTION("IFERROR(UPPER(LEFT(REGEXEXTRACT(IMPORTXML(I184, ""//img[@class='pull-left pin']/@src""),""[^/]+$""), LEN(REGEXEXTRACT(IMPORTXML(I184, ""//img[@class='pull-left pin']/@src""),""[^/]+$""))-4)), """")"),"VIRTUAL_RED")</f>
        <v>VIRTUAL_RED</v>
      </c>
    </row>
    <row r="185">
      <c r="A185" s="4" t="s">
        <v>787</v>
      </c>
      <c r="B185" s="10" t="s">
        <v>166</v>
      </c>
      <c r="C185" s="10" t="s">
        <v>64</v>
      </c>
      <c r="D185" s="10" t="s">
        <v>788</v>
      </c>
      <c r="E185" s="10" t="s">
        <v>789</v>
      </c>
      <c r="F185" s="11" t="s">
        <v>25</v>
      </c>
      <c r="G185" s="11" t="s">
        <v>26</v>
      </c>
      <c r="H185" s="4" t="s">
        <v>45</v>
      </c>
      <c r="I185" s="12" t="s">
        <v>790</v>
      </c>
      <c r="L185" s="13" t="str">
        <f>IFERROR(__xludf.DUMMYFUNCTION("IFERROR(IMPORTXML(I185, ""//p[@class='status-date']""), """")"),"")</f>
        <v/>
      </c>
      <c r="N185" t="str">
        <f>IFERROR(__xludf.DUMMYFUNCTION("IFERROR(UPPER(LEFT(REGEXEXTRACT(IMPORTXML(I185, ""//img[@class='pull-left pin']/@src""),""[^/]+$""), LEN(REGEXEXTRACT(IMPORTXML(I185, ""//img[@class='pull-left pin']/@src""),""[^/]+$""))-4)), """")"),"")</f>
        <v/>
      </c>
    </row>
    <row r="186">
      <c r="A186" s="4" t="s">
        <v>791</v>
      </c>
      <c r="B186" s="10" t="s">
        <v>102</v>
      </c>
      <c r="C186" s="10" t="s">
        <v>30</v>
      </c>
      <c r="D186" s="10" t="s">
        <v>792</v>
      </c>
      <c r="E186" s="10" t="s">
        <v>793</v>
      </c>
      <c r="F186" s="11" t="s">
        <v>25</v>
      </c>
      <c r="G186" s="11" t="s">
        <v>26</v>
      </c>
      <c r="H186" s="4" t="s">
        <v>150</v>
      </c>
      <c r="I186" s="12" t="s">
        <v>794</v>
      </c>
      <c r="L186" s="13" t="str">
        <f>IFERROR(__xludf.DUMMYFUNCTION("IFERROR(IMPORTXML(I186, ""//p[@class='status-date']""), """")"),"")</f>
        <v/>
      </c>
      <c r="N186" t="str">
        <f>IFERROR(__xludf.DUMMYFUNCTION("IFERROR(UPPER(LEFT(REGEXEXTRACT(IMPORTXML(I186, ""//img[@class='pull-left pin']/@src""),""[^/]+$""), LEN(REGEXEXTRACT(IMPORTXML(I186, ""//img[@class='pull-left pin']/@src""),""[^/]+$""))-4)), """")"),"")</f>
        <v/>
      </c>
    </row>
    <row r="187">
      <c r="A187" s="4" t="s">
        <v>795</v>
      </c>
      <c r="B187" s="10" t="s">
        <v>102</v>
      </c>
      <c r="C187" s="10" t="s">
        <v>36</v>
      </c>
      <c r="D187" s="10" t="s">
        <v>796</v>
      </c>
      <c r="E187" s="10" t="s">
        <v>797</v>
      </c>
      <c r="F187" s="11" t="s">
        <v>25</v>
      </c>
      <c r="G187" s="11" t="s">
        <v>26</v>
      </c>
      <c r="H187" s="4" t="s">
        <v>33</v>
      </c>
      <c r="I187" s="12" t="s">
        <v>798</v>
      </c>
      <c r="L187" s="13" t="str">
        <f>IFERROR(__xludf.DUMMYFUNCTION("IFERROR(IMPORTXML(I187, ""//p[@class='status-date']""), """")"),"")</f>
        <v/>
      </c>
      <c r="N187" t="str">
        <f>IFERROR(__xludf.DUMMYFUNCTION("IFERROR(UPPER(LEFT(REGEXEXTRACT(IMPORTXML(I187, ""//img[@class='pull-left pin']/@src""),""[^/]+$""), LEN(REGEXEXTRACT(IMPORTXML(I187, ""//img[@class='pull-left pin']/@src""),""[^/]+$""))-4)), """")"),"")</f>
        <v/>
      </c>
    </row>
    <row r="188">
      <c r="A188" s="4" t="s">
        <v>799</v>
      </c>
      <c r="B188" s="10" t="s">
        <v>102</v>
      </c>
      <c r="C188" s="10" t="s">
        <v>42</v>
      </c>
      <c r="D188" s="10" t="s">
        <v>800</v>
      </c>
      <c r="E188" s="10" t="s">
        <v>801</v>
      </c>
      <c r="F188" s="11" t="s">
        <v>25</v>
      </c>
      <c r="G188" s="11" t="s">
        <v>26</v>
      </c>
      <c r="H188" s="4" t="s">
        <v>802</v>
      </c>
      <c r="I188" s="12" t="s">
        <v>803</v>
      </c>
      <c r="L188" s="13" t="str">
        <f>IFERROR(__xludf.DUMMYFUNCTION("IFERROR(IMPORTXML(I188, ""//p[@class='status-date']""), """")"),"#REF!")</f>
        <v>#REF!</v>
      </c>
      <c r="N188" t="str">
        <f>IFERROR(__xludf.DUMMYFUNCTION("IFERROR(UPPER(LEFT(REGEXEXTRACT(IMPORTXML(I188, ""//img[@class='pull-left pin']/@src""),""[^/]+$""), LEN(REGEXEXTRACT(IMPORTXML(I188, ""//img[@class='pull-left pin']/@src""),""[^/]+$""))-4)), """")"),"VIRTUAL_RED")</f>
        <v>VIRTUAL_RED</v>
      </c>
    </row>
    <row r="189">
      <c r="A189" s="4" t="s">
        <v>804</v>
      </c>
      <c r="B189" s="10" t="s">
        <v>102</v>
      </c>
      <c r="C189" s="10" t="s">
        <v>96</v>
      </c>
      <c r="D189" s="10" t="s">
        <v>805</v>
      </c>
      <c r="E189" s="10" t="s">
        <v>806</v>
      </c>
      <c r="F189" s="11" t="s">
        <v>25</v>
      </c>
      <c r="G189" s="11" t="s">
        <v>26</v>
      </c>
      <c r="H189" s="4" t="s">
        <v>61</v>
      </c>
      <c r="I189" s="12" t="s">
        <v>807</v>
      </c>
      <c r="L189" s="13" t="str">
        <f>IFERROR(__xludf.DUMMYFUNCTION("IFERROR(IMPORTXML(I189, ""//p[@class='status-date']""), """")"),"#REF!")</f>
        <v>#REF!</v>
      </c>
      <c r="N189" t="str">
        <f>IFERROR(__xludf.DUMMYFUNCTION("IFERROR(UPPER(LEFT(REGEXEXTRACT(IMPORTXML(I189, ""//img[@class='pull-left pin']/@src""),""[^/]+$""), LEN(REGEXEXTRACT(IMPORTXML(I189, ""//img[@class='pull-left pin']/@src""),""[^/]+$""))-4)), """")"),"VIRTUAL_RED")</f>
        <v>VIRTUAL_RED</v>
      </c>
    </row>
    <row r="190">
      <c r="A190" s="4" t="s">
        <v>808</v>
      </c>
      <c r="B190" s="10" t="s">
        <v>102</v>
      </c>
      <c r="C190" s="10" t="s">
        <v>161</v>
      </c>
      <c r="D190" s="10" t="s">
        <v>809</v>
      </c>
      <c r="E190" s="10" t="s">
        <v>810</v>
      </c>
      <c r="F190" s="11" t="s">
        <v>25</v>
      </c>
      <c r="G190" s="11" t="s">
        <v>26</v>
      </c>
      <c r="H190" s="4" t="s">
        <v>33</v>
      </c>
      <c r="I190" s="12" t="s">
        <v>811</v>
      </c>
      <c r="L190" s="13" t="str">
        <f>IFERROR(__xludf.DUMMYFUNCTION("IFERROR(IMPORTXML(I190, ""//p[@class='status-date']""), """")"),"")</f>
        <v/>
      </c>
      <c r="N190" t="str">
        <f>IFERROR(__xludf.DUMMYFUNCTION("IFERROR(UPPER(LEFT(REGEXEXTRACT(IMPORTXML(I190, ""//img[@class='pull-left pin']/@src""),""[^/]+$""), LEN(REGEXEXTRACT(IMPORTXML(I190, ""//img[@class='pull-left pin']/@src""),""[^/]+$""))-4)), """")"),"")</f>
        <v/>
      </c>
    </row>
    <row r="191">
      <c r="A191" s="4" t="s">
        <v>812</v>
      </c>
      <c r="B191" s="10" t="s">
        <v>102</v>
      </c>
      <c r="C191" s="10" t="s">
        <v>241</v>
      </c>
      <c r="D191" s="10" t="s">
        <v>813</v>
      </c>
      <c r="E191" s="10" t="s">
        <v>814</v>
      </c>
      <c r="F191" s="11" t="s">
        <v>25</v>
      </c>
      <c r="G191" s="11" t="s">
        <v>26</v>
      </c>
      <c r="H191" s="4" t="s">
        <v>430</v>
      </c>
      <c r="I191" s="12" t="s">
        <v>815</v>
      </c>
      <c r="L191" s="13" t="str">
        <f>IFERROR(__xludf.DUMMYFUNCTION("IFERROR(IMPORTXML(I191, ""//p[@class='status-date']""), """")"),"")</f>
        <v/>
      </c>
      <c r="N191" t="str">
        <f>IFERROR(__xludf.DUMMYFUNCTION("IFERROR(UPPER(LEFT(REGEXEXTRACT(IMPORTXML(I191, ""//img[@class='pull-left pin']/@src""),""[^/]+$""), LEN(REGEXEXTRACT(IMPORTXML(I191, ""//img[@class='pull-left pin']/@src""),""[^/]+$""))-4)), """")"),"")</f>
        <v/>
      </c>
    </row>
    <row r="192">
      <c r="A192" s="4" t="s">
        <v>816</v>
      </c>
      <c r="B192" s="10" t="s">
        <v>102</v>
      </c>
      <c r="C192" s="10" t="s">
        <v>166</v>
      </c>
      <c r="D192" s="10" t="s">
        <v>817</v>
      </c>
      <c r="E192" s="10" t="s">
        <v>818</v>
      </c>
      <c r="F192" s="11" t="s">
        <v>25</v>
      </c>
      <c r="G192" s="11" t="s">
        <v>26</v>
      </c>
      <c r="H192" s="4" t="s">
        <v>225</v>
      </c>
      <c r="I192" s="12" t="s">
        <v>819</v>
      </c>
      <c r="L192" s="13" t="str">
        <f>IFERROR(__xludf.DUMMYFUNCTION("IFERROR(IMPORTXML(I192, ""//p[@class='status-date']""), """")"),"")</f>
        <v/>
      </c>
      <c r="N192" t="str">
        <f>IFERROR(__xludf.DUMMYFUNCTION("IFERROR(UPPER(LEFT(REGEXEXTRACT(IMPORTXML(I192, ""//img[@class='pull-left pin']/@src""),""[^/]+$""), LEN(REGEXEXTRACT(IMPORTXML(I192, ""//img[@class='pull-left pin']/@src""),""[^/]+$""))-4)), """")"),"")</f>
        <v/>
      </c>
    </row>
    <row r="193">
      <c r="A193" s="4" t="s">
        <v>820</v>
      </c>
      <c r="B193" s="10" t="s">
        <v>102</v>
      </c>
      <c r="C193" s="10" t="s">
        <v>102</v>
      </c>
      <c r="D193" s="10" t="s">
        <v>821</v>
      </c>
      <c r="E193" s="10" t="s">
        <v>822</v>
      </c>
      <c r="F193" s="11" t="s">
        <v>25</v>
      </c>
      <c r="G193" s="11" t="s">
        <v>26</v>
      </c>
      <c r="H193" s="4" t="s">
        <v>33</v>
      </c>
      <c r="I193" s="12" t="s">
        <v>823</v>
      </c>
      <c r="L193" s="13" t="str">
        <f>IFERROR(__xludf.DUMMYFUNCTION("IFERROR(IMPORTXML(I193, ""//p[@class='status-date']""), """")"),"")</f>
        <v/>
      </c>
      <c r="N193" t="str">
        <f>IFERROR(__xludf.DUMMYFUNCTION("IFERROR(UPPER(LEFT(REGEXEXTRACT(IMPORTXML(I193, ""//img[@class='pull-left pin']/@src""),""[^/]+$""), LEN(REGEXEXTRACT(IMPORTXML(I193, ""//img[@class='pull-left pin']/@src""),""[^/]+$""))-4)), """")"),"")</f>
        <v/>
      </c>
    </row>
    <row r="194">
      <c r="A194" s="4" t="s">
        <v>824</v>
      </c>
      <c r="B194" s="10" t="s">
        <v>102</v>
      </c>
      <c r="C194" s="10" t="s">
        <v>48</v>
      </c>
      <c r="D194" s="10" t="s">
        <v>825</v>
      </c>
      <c r="E194" s="10" t="s">
        <v>826</v>
      </c>
      <c r="F194" s="11" t="s">
        <v>25</v>
      </c>
      <c r="G194" s="11" t="s">
        <v>26</v>
      </c>
      <c r="H194" s="4" t="s">
        <v>61</v>
      </c>
      <c r="I194" s="12" t="s">
        <v>827</v>
      </c>
      <c r="L194" s="13" t="str">
        <f>IFERROR(__xludf.DUMMYFUNCTION("IFERROR(IMPORTXML(I194, ""//p[@class='status-date']""), """")"),"#REF!")</f>
        <v>#REF!</v>
      </c>
      <c r="N194" t="str">
        <f>IFERROR(__xludf.DUMMYFUNCTION("IFERROR(UPPER(LEFT(REGEXEXTRACT(IMPORTXML(I194, ""//img[@class='pull-left pin']/@src""),""[^/]+$""), LEN(REGEXEXTRACT(IMPORTXML(I194, ""//img[@class='pull-left pin']/@src""),""[^/]+$""))-4)), """")"),"VIRTUAL_RED")</f>
        <v>VIRTUAL_RED</v>
      </c>
    </row>
    <row r="195">
      <c r="A195" s="4" t="s">
        <v>828</v>
      </c>
      <c r="B195" s="10" t="s">
        <v>102</v>
      </c>
      <c r="C195" s="10" t="s">
        <v>53</v>
      </c>
      <c r="D195" s="10" t="s">
        <v>829</v>
      </c>
      <c r="E195" s="10" t="s">
        <v>830</v>
      </c>
      <c r="F195" s="11" t="s">
        <v>25</v>
      </c>
      <c r="G195" s="11" t="s">
        <v>26</v>
      </c>
      <c r="H195" s="4" t="s">
        <v>67</v>
      </c>
      <c r="I195" s="12" t="s">
        <v>831</v>
      </c>
      <c r="L195" s="13" t="str">
        <f>IFERROR(__xludf.DUMMYFUNCTION("IFERROR(IMPORTXML(I195, ""//p[@class='status-date']""), """")"),"#REF!")</f>
        <v>#REF!</v>
      </c>
      <c r="N195" t="str">
        <f>IFERROR(__xludf.DUMMYFUNCTION("IFERROR(UPPER(LEFT(REGEXEXTRACT(IMPORTXML(I195, ""//img[@class='pull-left pin']/@src""),""[^/]+$""), LEN(REGEXEXTRACT(IMPORTXML(I195, ""//img[@class='pull-left pin']/@src""),""[^/]+$""))-4)), """")"),"VIRTUAL_RED")</f>
        <v>VIRTUAL_RED</v>
      </c>
    </row>
    <row r="196">
      <c r="A196" s="4" t="s">
        <v>832</v>
      </c>
      <c r="B196" s="10" t="s">
        <v>102</v>
      </c>
      <c r="C196" s="10" t="s">
        <v>58</v>
      </c>
      <c r="D196" s="10" t="s">
        <v>833</v>
      </c>
      <c r="E196" s="10" t="s">
        <v>834</v>
      </c>
      <c r="F196" s="11" t="s">
        <v>25</v>
      </c>
      <c r="G196" s="11" t="s">
        <v>26</v>
      </c>
      <c r="H196" s="4" t="s">
        <v>33</v>
      </c>
      <c r="I196" s="12" t="s">
        <v>835</v>
      </c>
      <c r="L196" s="13" t="str">
        <f>IFERROR(__xludf.DUMMYFUNCTION("IFERROR(IMPORTXML(I196, ""//p[@class='status-date']""), """")"),"")</f>
        <v/>
      </c>
      <c r="N196" t="str">
        <f>IFERROR(__xludf.DUMMYFUNCTION("IFERROR(UPPER(LEFT(REGEXEXTRACT(IMPORTXML(I196, ""//img[@class='pull-left pin']/@src""),""[^/]+$""), LEN(REGEXEXTRACT(IMPORTXML(I196, ""//img[@class='pull-left pin']/@src""),""[^/]+$""))-4)), """")"),"")</f>
        <v/>
      </c>
    </row>
    <row r="197">
      <c r="A197" s="4" t="s">
        <v>836</v>
      </c>
      <c r="B197" s="10" t="s">
        <v>48</v>
      </c>
      <c r="C197" s="10" t="s">
        <v>36</v>
      </c>
      <c r="D197" s="10" t="s">
        <v>837</v>
      </c>
      <c r="E197" s="10" t="s">
        <v>838</v>
      </c>
      <c r="F197" s="11" t="s">
        <v>25</v>
      </c>
      <c r="G197" s="11" t="s">
        <v>26</v>
      </c>
      <c r="H197" s="4" t="s">
        <v>27</v>
      </c>
      <c r="I197" s="12" t="s">
        <v>839</v>
      </c>
      <c r="L197" s="13" t="str">
        <f>IFERROR(__xludf.DUMMYFUNCTION("IFERROR(IMPORTXML(I197, ""//p[@class='status-date']""), """")"),"")</f>
        <v/>
      </c>
      <c r="N197" t="str">
        <f>IFERROR(__xludf.DUMMYFUNCTION("IFERROR(UPPER(LEFT(REGEXEXTRACT(IMPORTXML(I197, ""//img[@class='pull-left pin']/@src""),""[^/]+$""), LEN(REGEXEXTRACT(IMPORTXML(I197, ""//img[@class='pull-left pin']/@src""),""[^/]+$""))-4)), """")"),"")</f>
        <v/>
      </c>
    </row>
    <row r="198">
      <c r="A198" s="4" t="s">
        <v>840</v>
      </c>
      <c r="B198" s="10" t="s">
        <v>48</v>
      </c>
      <c r="C198" s="10" t="s">
        <v>42</v>
      </c>
      <c r="D198" s="10" t="s">
        <v>841</v>
      </c>
      <c r="E198" s="10" t="s">
        <v>842</v>
      </c>
      <c r="F198" s="11" t="s">
        <v>25</v>
      </c>
      <c r="G198" s="11" t="s">
        <v>26</v>
      </c>
      <c r="H198" s="4" t="s">
        <v>843</v>
      </c>
      <c r="I198" s="12" t="s">
        <v>844</v>
      </c>
      <c r="L198" s="13" t="str">
        <f>IFERROR(__xludf.DUMMYFUNCTION("IFERROR(IMPORTXML(I198, ""//p[@class='status-date']""), """")"),"")</f>
        <v/>
      </c>
      <c r="N198" t="str">
        <f>IFERROR(__xludf.DUMMYFUNCTION("IFERROR(UPPER(LEFT(REGEXEXTRACT(IMPORTXML(I198, ""//img[@class='pull-left pin']/@src""),""[^/]+$""), LEN(REGEXEXTRACT(IMPORTXML(I198, ""//img[@class='pull-left pin']/@src""),""[^/]+$""))-4)), """")"),"")</f>
        <v/>
      </c>
    </row>
    <row r="199">
      <c r="A199" s="4" t="s">
        <v>845</v>
      </c>
      <c r="B199" s="10" t="s">
        <v>48</v>
      </c>
      <c r="C199" s="10" t="s">
        <v>96</v>
      </c>
      <c r="D199" s="10" t="s">
        <v>846</v>
      </c>
      <c r="E199" s="10" t="s">
        <v>847</v>
      </c>
      <c r="F199" s="11" t="s">
        <v>25</v>
      </c>
      <c r="G199" s="11" t="s">
        <v>26</v>
      </c>
      <c r="H199" s="4" t="s">
        <v>848</v>
      </c>
      <c r="I199" s="12" t="s">
        <v>849</v>
      </c>
      <c r="L199" s="13" t="str">
        <f>IFERROR(__xludf.DUMMYFUNCTION("IFERROR(IMPORTXML(I199, ""//p[@class='status-date']""), """")"),"")</f>
        <v/>
      </c>
      <c r="N199" t="str">
        <f>IFERROR(__xludf.DUMMYFUNCTION("IFERROR(UPPER(LEFT(REGEXEXTRACT(IMPORTXML(I199, ""//img[@class='pull-left pin']/@src""),""[^/]+$""), LEN(REGEXEXTRACT(IMPORTXML(I199, ""//img[@class='pull-left pin']/@src""),""[^/]+$""))-4)), """")"),"")</f>
        <v/>
      </c>
    </row>
    <row r="200">
      <c r="A200" s="4" t="s">
        <v>850</v>
      </c>
      <c r="B200" s="10" t="s">
        <v>48</v>
      </c>
      <c r="C200" s="10" t="s">
        <v>161</v>
      </c>
      <c r="D200" s="10" t="s">
        <v>851</v>
      </c>
      <c r="E200" s="10" t="s">
        <v>852</v>
      </c>
      <c r="F200" s="11" t="s">
        <v>25</v>
      </c>
      <c r="G200" s="11" t="s">
        <v>26</v>
      </c>
      <c r="H200" s="4" t="s">
        <v>496</v>
      </c>
      <c r="I200" s="12" t="s">
        <v>853</v>
      </c>
      <c r="L200" s="13" t="str">
        <f>IFERROR(__xludf.DUMMYFUNCTION("IFERROR(IMPORTXML(I200, ""//p[@class='status-date']""), """")"),"")</f>
        <v/>
      </c>
      <c r="N200" t="str">
        <f>IFERROR(__xludf.DUMMYFUNCTION("IFERROR(UPPER(LEFT(REGEXEXTRACT(IMPORTXML(I200, ""//img[@class='pull-left pin']/@src""),""[^/]+$""), LEN(REGEXEXTRACT(IMPORTXML(I200, ""//img[@class='pull-left pin']/@src""),""[^/]+$""))-4)), """")"),"")</f>
        <v/>
      </c>
    </row>
    <row r="201">
      <c r="A201" s="4" t="s">
        <v>854</v>
      </c>
      <c r="B201" s="10" t="s">
        <v>48</v>
      </c>
      <c r="C201" s="10" t="s">
        <v>241</v>
      </c>
      <c r="D201" s="10" t="s">
        <v>855</v>
      </c>
      <c r="E201" s="10" t="s">
        <v>856</v>
      </c>
      <c r="F201" s="11" t="s">
        <v>25</v>
      </c>
      <c r="G201" s="11" t="s">
        <v>26</v>
      </c>
      <c r="H201" s="4" t="s">
        <v>857</v>
      </c>
      <c r="I201" s="12" t="s">
        <v>858</v>
      </c>
      <c r="L201" s="14" t="s">
        <v>221</v>
      </c>
      <c r="N201" s="4" t="s">
        <v>352</v>
      </c>
    </row>
    <row r="202">
      <c r="A202" s="4" t="s">
        <v>859</v>
      </c>
      <c r="B202" s="10" t="s">
        <v>48</v>
      </c>
      <c r="C202" s="10" t="s">
        <v>166</v>
      </c>
      <c r="D202" s="10" t="s">
        <v>860</v>
      </c>
      <c r="E202" s="10" t="s">
        <v>861</v>
      </c>
      <c r="F202" s="11" t="s">
        <v>25</v>
      </c>
      <c r="G202" s="11" t="s">
        <v>26</v>
      </c>
      <c r="H202" s="4" t="s">
        <v>27</v>
      </c>
      <c r="I202" s="12" t="s">
        <v>862</v>
      </c>
      <c r="L202" s="13" t="str">
        <f>IFERROR(__xludf.DUMMYFUNCTION("IFERROR(IMPORTXML(I202, ""//p[@class='status-date']""), """")"),"")</f>
        <v/>
      </c>
      <c r="N202" t="str">
        <f>IFERROR(__xludf.DUMMYFUNCTION("IFERROR(UPPER(LEFT(REGEXEXTRACT(IMPORTXML(I202, ""//img[@class='pull-left pin']/@src""),""[^/]+$""), LEN(REGEXEXTRACT(IMPORTXML(I202, ""//img[@class='pull-left pin']/@src""),""[^/]+$""))-4)), """")"),"")</f>
        <v/>
      </c>
    </row>
    <row r="203">
      <c r="A203" s="4" t="s">
        <v>863</v>
      </c>
      <c r="B203" s="10" t="s">
        <v>48</v>
      </c>
      <c r="C203" s="10" t="s">
        <v>102</v>
      </c>
      <c r="D203" s="10" t="s">
        <v>864</v>
      </c>
      <c r="E203" s="10" t="s">
        <v>865</v>
      </c>
      <c r="F203" s="11" t="s">
        <v>25</v>
      </c>
      <c r="G203" s="11" t="s">
        <v>26</v>
      </c>
      <c r="H203" s="4" t="s">
        <v>843</v>
      </c>
      <c r="I203" s="12" t="s">
        <v>866</v>
      </c>
      <c r="L203" s="13" t="str">
        <f>IFERROR(__xludf.DUMMYFUNCTION("IFERROR(IMPORTXML(I203, ""//p[@class='status-date']""), """")"),"")</f>
        <v/>
      </c>
      <c r="N203" t="str">
        <f>IFERROR(__xludf.DUMMYFUNCTION("IFERROR(UPPER(LEFT(REGEXEXTRACT(IMPORTXML(I203, ""//img[@class='pull-left pin']/@src""),""[^/]+$""), LEN(REGEXEXTRACT(IMPORTXML(I203, ""//img[@class='pull-left pin']/@src""),""[^/]+$""))-4)), """")"),"")</f>
        <v/>
      </c>
    </row>
    <row r="204">
      <c r="A204" s="4" t="s">
        <v>867</v>
      </c>
      <c r="B204" s="10" t="s">
        <v>48</v>
      </c>
      <c r="C204" s="10" t="s">
        <v>48</v>
      </c>
      <c r="D204" s="10" t="s">
        <v>868</v>
      </c>
      <c r="E204" s="10" t="s">
        <v>869</v>
      </c>
      <c r="F204" s="11" t="s">
        <v>25</v>
      </c>
      <c r="G204" s="11" t="s">
        <v>26</v>
      </c>
      <c r="H204" s="4" t="s">
        <v>848</v>
      </c>
      <c r="I204" s="12" t="s">
        <v>870</v>
      </c>
      <c r="L204" s="13" t="str">
        <f>IFERROR(__xludf.DUMMYFUNCTION("IFERROR(IMPORTXML(I204, ""//p[@class='status-date']""), """")"),"")</f>
        <v/>
      </c>
      <c r="N204" t="str">
        <f>IFERROR(__xludf.DUMMYFUNCTION("IFERROR(UPPER(LEFT(REGEXEXTRACT(IMPORTXML(I204, ""//img[@class='pull-left pin']/@src""),""[^/]+$""), LEN(REGEXEXTRACT(IMPORTXML(I204, ""//img[@class='pull-left pin']/@src""),""[^/]+$""))-4)), """")"),"")</f>
        <v/>
      </c>
    </row>
    <row r="205">
      <c r="A205" s="4" t="s">
        <v>871</v>
      </c>
      <c r="B205" s="10" t="s">
        <v>48</v>
      </c>
      <c r="C205" s="10" t="s">
        <v>53</v>
      </c>
      <c r="D205" s="10" t="s">
        <v>872</v>
      </c>
      <c r="E205" s="10" t="s">
        <v>873</v>
      </c>
      <c r="F205" s="11" t="s">
        <v>25</v>
      </c>
      <c r="G205" s="11" t="s">
        <v>26</v>
      </c>
      <c r="H205" s="4" t="s">
        <v>27</v>
      </c>
      <c r="I205" s="12" t="s">
        <v>874</v>
      </c>
      <c r="L205" s="13" t="str">
        <f>IFERROR(__xludf.DUMMYFUNCTION("IFERROR(IMPORTXML(I205, ""//p[@class='status-date']""), """")"),"")</f>
        <v/>
      </c>
      <c r="N205" t="str">
        <f>IFERROR(__xludf.DUMMYFUNCTION("IFERROR(UPPER(LEFT(REGEXEXTRACT(IMPORTXML(I205, ""//img[@class='pull-left pin']/@src""),""[^/]+$""), LEN(REGEXEXTRACT(IMPORTXML(I205, ""//img[@class='pull-left pin']/@src""),""[^/]+$""))-4)), """")"),"")</f>
        <v/>
      </c>
    </row>
    <row r="206">
      <c r="A206" s="4" t="s">
        <v>875</v>
      </c>
      <c r="B206" s="10" t="s">
        <v>53</v>
      </c>
      <c r="C206" s="10" t="s">
        <v>42</v>
      </c>
      <c r="D206" s="10" t="s">
        <v>876</v>
      </c>
      <c r="E206" s="10" t="s">
        <v>877</v>
      </c>
      <c r="F206" s="11" t="s">
        <v>25</v>
      </c>
      <c r="G206" s="11" t="s">
        <v>26</v>
      </c>
      <c r="H206" s="4" t="s">
        <v>45</v>
      </c>
      <c r="I206" s="12" t="s">
        <v>878</v>
      </c>
      <c r="L206" s="13" t="str">
        <f>IFERROR(__xludf.DUMMYFUNCTION("IFERROR(IMPORTXML(I206, ""//p[@class='status-date']""), """")"),"")</f>
        <v/>
      </c>
      <c r="N206" t="str">
        <f>IFERROR(__xludf.DUMMYFUNCTION("IFERROR(UPPER(LEFT(REGEXEXTRACT(IMPORTXML(I206, ""//img[@class='pull-left pin']/@src""),""[^/]+$""), LEN(REGEXEXTRACT(IMPORTXML(I206, ""//img[@class='pull-left pin']/@src""),""[^/]+$""))-4)), """")"),"")</f>
        <v/>
      </c>
    </row>
    <row r="207">
      <c r="A207" s="4" t="s">
        <v>879</v>
      </c>
      <c r="B207" s="10" t="s">
        <v>53</v>
      </c>
      <c r="C207" s="10" t="s">
        <v>96</v>
      </c>
      <c r="D207" s="10" t="s">
        <v>880</v>
      </c>
      <c r="E207" s="10" t="s">
        <v>881</v>
      </c>
      <c r="F207" s="11" t="s">
        <v>25</v>
      </c>
      <c r="G207" s="11" t="s">
        <v>26</v>
      </c>
      <c r="H207" s="4" t="s">
        <v>882</v>
      </c>
      <c r="I207" s="12" t="s">
        <v>883</v>
      </c>
      <c r="L207" s="13" t="str">
        <f>IFERROR(__xludf.DUMMYFUNCTION("IFERROR(IMPORTXML(I207, ""//p[@class='status-date']""), """")"),"#REF!")</f>
        <v>#REF!</v>
      </c>
      <c r="N207" t="str">
        <f>IFERROR(__xludf.DUMMYFUNCTION("IFERROR(UPPER(LEFT(REGEXEXTRACT(IMPORTXML(I207, ""//img[@class='pull-left pin']/@src""),""[^/]+$""), LEN(REGEXEXTRACT(IMPORTXML(I207, ""//img[@class='pull-left pin']/@src""),""[^/]+$""))-4)), """")"),"")</f>
        <v/>
      </c>
    </row>
    <row r="208">
      <c r="A208" s="4" t="s">
        <v>884</v>
      </c>
      <c r="B208" s="10" t="s">
        <v>53</v>
      </c>
      <c r="C208" s="10" t="s">
        <v>161</v>
      </c>
      <c r="D208" s="10" t="s">
        <v>885</v>
      </c>
      <c r="E208" s="10" t="s">
        <v>886</v>
      </c>
      <c r="F208" s="11" t="s">
        <v>25</v>
      </c>
      <c r="G208" s="11" t="s">
        <v>26</v>
      </c>
      <c r="H208" s="4" t="s">
        <v>135</v>
      </c>
      <c r="I208" s="12" t="s">
        <v>887</v>
      </c>
      <c r="L208" s="13" t="str">
        <f>IFERROR(__xludf.DUMMYFUNCTION("IFERROR(IMPORTXML(I208, ""//p[@class='status-date']""), """")"),"#REF!")</f>
        <v>#REF!</v>
      </c>
      <c r="N208" t="str">
        <f>IFERROR(__xludf.DUMMYFUNCTION("IFERROR(UPPER(LEFT(REGEXEXTRACT(IMPORTXML(I208, ""//img[@class='pull-left pin']/@src""),""[^/]+$""), LEN(REGEXEXTRACT(IMPORTXML(I208, ""//img[@class='pull-left pin']/@src""),""[^/]+$""))-4)), """")"),"VIRTUAL_RED")</f>
        <v>VIRTUAL_RED</v>
      </c>
    </row>
    <row r="209">
      <c r="A209" s="4" t="s">
        <v>888</v>
      </c>
      <c r="B209" s="10" t="s">
        <v>53</v>
      </c>
      <c r="C209" s="10" t="s">
        <v>241</v>
      </c>
      <c r="D209" s="10" t="s">
        <v>889</v>
      </c>
      <c r="E209" s="10" t="s">
        <v>890</v>
      </c>
      <c r="F209" s="11" t="s">
        <v>25</v>
      </c>
      <c r="G209" s="11" t="s">
        <v>26</v>
      </c>
      <c r="H209" s="4" t="s">
        <v>45</v>
      </c>
      <c r="I209" s="12" t="s">
        <v>891</v>
      </c>
      <c r="L209" s="13" t="str">
        <f>IFERROR(__xludf.DUMMYFUNCTION("IFERROR(IMPORTXML(I209, ""//p[@class='status-date']""), """")"),"")</f>
        <v/>
      </c>
      <c r="N209" t="str">
        <f>IFERROR(__xludf.DUMMYFUNCTION("IFERROR(UPPER(LEFT(REGEXEXTRACT(IMPORTXML(I209, ""//img[@class='pull-left pin']/@src""),""[^/]+$""), LEN(REGEXEXTRACT(IMPORTXML(I209, ""//img[@class='pull-left pin']/@src""),""[^/]+$""))-4)), """")"),"")</f>
        <v/>
      </c>
    </row>
    <row r="210">
      <c r="A210" s="4" t="s">
        <v>892</v>
      </c>
      <c r="B210" s="10" t="s">
        <v>53</v>
      </c>
      <c r="C210" s="10" t="s">
        <v>166</v>
      </c>
      <c r="D210" s="10" t="s">
        <v>893</v>
      </c>
      <c r="E210" s="10" t="s">
        <v>894</v>
      </c>
      <c r="F210" s="11" t="s">
        <v>25</v>
      </c>
      <c r="G210" s="11" t="s">
        <v>26</v>
      </c>
      <c r="H210" s="4" t="s">
        <v>117</v>
      </c>
      <c r="I210" s="12" t="s">
        <v>895</v>
      </c>
      <c r="L210" s="13" t="str">
        <f>IFERROR(__xludf.DUMMYFUNCTION("IFERROR(IMPORTXML(I210, ""//p[@class='status-date']""), """")"),"")</f>
        <v/>
      </c>
      <c r="N210" t="str">
        <f>IFERROR(__xludf.DUMMYFUNCTION("IFERROR(UPPER(LEFT(REGEXEXTRACT(IMPORTXML(I210, ""//img[@class='pull-left pin']/@src""),""[^/]+$""), LEN(REGEXEXTRACT(IMPORTXML(I210, ""//img[@class='pull-left pin']/@src""),""[^/]+$""))-4)), """")"),"")</f>
        <v/>
      </c>
    </row>
    <row r="211">
      <c r="A211" s="4" t="s">
        <v>896</v>
      </c>
      <c r="B211" s="10" t="s">
        <v>53</v>
      </c>
      <c r="C211" s="10" t="s">
        <v>102</v>
      </c>
      <c r="D211" s="10" t="s">
        <v>897</v>
      </c>
      <c r="E211" s="10" t="s">
        <v>898</v>
      </c>
      <c r="F211" s="11" t="s">
        <v>25</v>
      </c>
      <c r="G211" s="11" t="s">
        <v>26</v>
      </c>
      <c r="H211" s="4" t="s">
        <v>39</v>
      </c>
      <c r="I211" s="12" t="s">
        <v>899</v>
      </c>
      <c r="L211" s="13" t="str">
        <f>IFERROR(__xludf.DUMMYFUNCTION("IFERROR(IMPORTXML(I211, ""//p[@class='status-date']""), """")"),"")</f>
        <v/>
      </c>
      <c r="N211" t="str">
        <f>IFERROR(__xludf.DUMMYFUNCTION("IFERROR(UPPER(LEFT(REGEXEXTRACT(IMPORTXML(I211, ""//img[@class='pull-left pin']/@src""),""[^/]+$""), LEN(REGEXEXTRACT(IMPORTXML(I211, ""//img[@class='pull-left pin']/@src""),""[^/]+$""))-4)), """")"),"")</f>
        <v/>
      </c>
    </row>
    <row r="212">
      <c r="A212" s="4" t="s">
        <v>900</v>
      </c>
      <c r="B212" s="10" t="s">
        <v>53</v>
      </c>
      <c r="C212" s="10" t="s">
        <v>48</v>
      </c>
      <c r="D212" s="10" t="s">
        <v>901</v>
      </c>
      <c r="E212" s="10" t="s">
        <v>902</v>
      </c>
      <c r="F212" s="11" t="s">
        <v>25</v>
      </c>
      <c r="G212" s="11" t="s">
        <v>26</v>
      </c>
      <c r="H212" s="4" t="s">
        <v>45</v>
      </c>
      <c r="I212" s="12" t="s">
        <v>903</v>
      </c>
      <c r="L212" s="13" t="str">
        <f>IFERROR(__xludf.DUMMYFUNCTION("IFERROR(IMPORTXML(I212, ""//p[@class='status-date']""), """")"),"")</f>
        <v/>
      </c>
      <c r="N212" t="str">
        <f>IFERROR(__xludf.DUMMYFUNCTION("IFERROR(UPPER(LEFT(REGEXEXTRACT(IMPORTXML(I212, ""//img[@class='pull-left pin']/@src""),""[^/]+$""), LEN(REGEXEXTRACT(IMPORTXML(I212, ""//img[@class='pull-left pin']/@src""),""[^/]+$""))-4)), """")"),"")</f>
        <v/>
      </c>
    </row>
    <row r="213">
      <c r="A213" s="4" t="s">
        <v>904</v>
      </c>
      <c r="B213" s="10" t="s">
        <v>58</v>
      </c>
      <c r="C213" s="10" t="s">
        <v>96</v>
      </c>
      <c r="D213" s="10" t="s">
        <v>905</v>
      </c>
      <c r="E213" s="10" t="s">
        <v>906</v>
      </c>
      <c r="F213" s="11" t="s">
        <v>25</v>
      </c>
      <c r="G213" s="11" t="s">
        <v>26</v>
      </c>
      <c r="H213" s="4" t="s">
        <v>33</v>
      </c>
      <c r="I213" s="12" t="s">
        <v>907</v>
      </c>
      <c r="L213" s="13" t="str">
        <f>IFERROR(__xludf.DUMMYFUNCTION("IFERROR(IMPORTXML(I213, ""//p[@class='status-date']""), """")"),"")</f>
        <v/>
      </c>
      <c r="N213" t="str">
        <f>IFERROR(__xludf.DUMMYFUNCTION("IFERROR(UPPER(LEFT(REGEXEXTRACT(IMPORTXML(I213, ""//img[@class='pull-left pin']/@src""),""[^/]+$""), LEN(REGEXEXTRACT(IMPORTXML(I213, ""//img[@class='pull-left pin']/@src""),""[^/]+$""))-4)), """")"),"")</f>
        <v/>
      </c>
    </row>
    <row r="214">
      <c r="A214" s="4" t="s">
        <v>908</v>
      </c>
      <c r="B214" s="10" t="s">
        <v>58</v>
      </c>
      <c r="C214" s="10" t="s">
        <v>161</v>
      </c>
      <c r="D214" s="10" t="s">
        <v>909</v>
      </c>
      <c r="E214" s="10" t="s">
        <v>910</v>
      </c>
      <c r="F214" s="11" t="s">
        <v>25</v>
      </c>
      <c r="G214" s="11" t="s">
        <v>26</v>
      </c>
      <c r="H214" s="4" t="s">
        <v>61</v>
      </c>
      <c r="I214" s="12" t="s">
        <v>911</v>
      </c>
      <c r="L214" s="13" t="str">
        <f>IFERROR(__xludf.DUMMYFUNCTION("IFERROR(IMPORTXML(I214, ""//p[@class='status-date']""), """")"),"#REF!")</f>
        <v>#REF!</v>
      </c>
      <c r="N214" t="str">
        <f>IFERROR(__xludf.DUMMYFUNCTION("IFERROR(UPPER(LEFT(REGEXEXTRACT(IMPORTXML(I214, ""//img[@class='pull-left pin']/@src""),""[^/]+$""), LEN(REGEXEXTRACT(IMPORTXML(I214, ""//img[@class='pull-left pin']/@src""),""[^/]+$""))-4)), """")"),"")</f>
        <v/>
      </c>
    </row>
    <row r="215">
      <c r="A215" s="4" t="s">
        <v>912</v>
      </c>
      <c r="B215" s="10" t="s">
        <v>58</v>
      </c>
      <c r="C215" s="10" t="s">
        <v>241</v>
      </c>
      <c r="D215" s="10" t="s">
        <v>913</v>
      </c>
      <c r="E215" s="10" t="s">
        <v>914</v>
      </c>
      <c r="F215" s="11" t="s">
        <v>25</v>
      </c>
      <c r="G215" s="11" t="s">
        <v>26</v>
      </c>
      <c r="H215" s="4" t="s">
        <v>67</v>
      </c>
      <c r="I215" s="12" t="s">
        <v>915</v>
      </c>
      <c r="L215" s="13" t="str">
        <f>IFERROR(__xludf.DUMMYFUNCTION("IFERROR(IMPORTXML(I215, ""//p[@class='status-date']""), """")"),"#REF!")</f>
        <v>#REF!</v>
      </c>
      <c r="N215" t="str">
        <f>IFERROR(__xludf.DUMMYFUNCTION("IFERROR(UPPER(LEFT(REGEXEXTRACT(IMPORTXML(I215, ""//img[@class='pull-left pin']/@src""),""[^/]+$""), LEN(REGEXEXTRACT(IMPORTXML(I215, ""//img[@class='pull-left pin']/@src""),""[^/]+$""))-4)), """")"),"VIRTUAL_RED")</f>
        <v>VIRTUAL_RED</v>
      </c>
    </row>
    <row r="216">
      <c r="A216" s="4" t="s">
        <v>916</v>
      </c>
      <c r="B216" s="10" t="s">
        <v>58</v>
      </c>
      <c r="C216" s="10" t="s">
        <v>166</v>
      </c>
      <c r="D216" s="10" t="s">
        <v>917</v>
      </c>
      <c r="E216" s="10" t="s">
        <v>918</v>
      </c>
      <c r="F216" s="11" t="s">
        <v>25</v>
      </c>
      <c r="G216" s="11" t="s">
        <v>26</v>
      </c>
      <c r="H216" s="4" t="s">
        <v>919</v>
      </c>
      <c r="I216" s="12" t="s">
        <v>920</v>
      </c>
      <c r="L216" s="13" t="str">
        <f>IFERROR(__xludf.DUMMYFUNCTION("IFERROR(IMPORTXML(I216, ""//p[@class='status-date']""), """")"),"")</f>
        <v/>
      </c>
      <c r="N216" t="str">
        <f>IFERROR(__xludf.DUMMYFUNCTION("IFERROR(UPPER(LEFT(REGEXEXTRACT(IMPORTXML(I216, ""//img[@class='pull-left pin']/@src""),""[^/]+$""), LEN(REGEXEXTRACT(IMPORTXML(I216, ""//img[@class='pull-left pin']/@src""),""[^/]+$""))-4)), """")"),"")</f>
        <v/>
      </c>
    </row>
    <row r="217">
      <c r="A217" s="4" t="s">
        <v>921</v>
      </c>
      <c r="B217" s="10" t="s">
        <v>58</v>
      </c>
      <c r="C217" s="10" t="s">
        <v>102</v>
      </c>
      <c r="D217" s="10" t="s">
        <v>922</v>
      </c>
      <c r="E217" s="10" t="s">
        <v>923</v>
      </c>
      <c r="F217" s="11" t="s">
        <v>25</v>
      </c>
      <c r="G217" s="11" t="s">
        <v>26</v>
      </c>
      <c r="H217" s="4" t="s">
        <v>33</v>
      </c>
      <c r="I217" s="12" t="s">
        <v>924</v>
      </c>
      <c r="L217" s="13" t="str">
        <f>IFERROR(__xludf.DUMMYFUNCTION("IFERROR(IMPORTXML(I217, ""//p[@class='status-date']""), """")"),"")</f>
        <v/>
      </c>
      <c r="N217" t="str">
        <f>IFERROR(__xludf.DUMMYFUNCTION("IFERROR(UPPER(LEFT(REGEXEXTRACT(IMPORTXML(I217, ""//img[@class='pull-left pin']/@src""),""[^/]+$""), LEN(REGEXEXTRACT(IMPORTXML(I217, ""//img[@class='pull-left pin']/@src""),""[^/]+$""))-4)), """")"),"")</f>
        <v/>
      </c>
    </row>
    <row r="218">
      <c r="A218" s="4" t="s">
        <v>925</v>
      </c>
      <c r="B218" s="10" t="s">
        <v>64</v>
      </c>
      <c r="C218" s="10" t="s">
        <v>161</v>
      </c>
      <c r="D218" s="10" t="s">
        <v>926</v>
      </c>
      <c r="E218" s="10" t="s">
        <v>927</v>
      </c>
      <c r="F218" s="11" t="s">
        <v>25</v>
      </c>
      <c r="G218" s="11" t="s">
        <v>26</v>
      </c>
      <c r="H218" s="4" t="s">
        <v>928</v>
      </c>
      <c r="I218" s="12" t="s">
        <v>929</v>
      </c>
      <c r="L218" s="13" t="str">
        <f>IFERROR(__xludf.DUMMYFUNCTION("IFERROR(IMPORTXML(I218, ""//p[@class='status-date']""), """")"),"")</f>
        <v/>
      </c>
      <c r="N218" t="str">
        <f>IFERROR(__xludf.DUMMYFUNCTION("IFERROR(UPPER(LEFT(REGEXEXTRACT(IMPORTXML(I218, ""//img[@class='pull-left pin']/@src""),""[^/]+$""), LEN(REGEXEXTRACT(IMPORTXML(I218, ""//img[@class='pull-left pin']/@src""),""[^/]+$""))-4)), """")"),"")</f>
        <v/>
      </c>
    </row>
    <row r="219">
      <c r="A219" s="4" t="s">
        <v>930</v>
      </c>
      <c r="B219" s="10" t="s">
        <v>64</v>
      </c>
      <c r="C219" s="10" t="s">
        <v>241</v>
      </c>
      <c r="D219" s="10" t="s">
        <v>931</v>
      </c>
      <c r="E219" s="10" t="s">
        <v>932</v>
      </c>
      <c r="F219" s="11" t="s">
        <v>25</v>
      </c>
      <c r="G219" s="11" t="s">
        <v>26</v>
      </c>
      <c r="H219" s="4" t="s">
        <v>253</v>
      </c>
      <c r="I219" s="12" t="s">
        <v>933</v>
      </c>
      <c r="L219" s="13" t="str">
        <f>IFERROR(__xludf.DUMMYFUNCTION("IFERROR(IMPORTXML(I219, ""//p[@class='status-date']""), """")"),"#REF!")</f>
        <v>#REF!</v>
      </c>
      <c r="N219" t="str">
        <f>IFERROR(__xludf.DUMMYFUNCTION("IFERROR(UPPER(LEFT(REGEXEXTRACT(IMPORTXML(I219, ""//img[@class='pull-left pin']/@src""),""[^/]+$""), LEN(REGEXEXTRACT(IMPORTXML(I219, ""//img[@class='pull-left pin']/@src""),""[^/]+$""))-4)), """")"),"VIRTUAL_RED")</f>
        <v>VIRTUAL_RED</v>
      </c>
    </row>
    <row r="220">
      <c r="A220" s="4" t="s">
        <v>934</v>
      </c>
      <c r="B220" s="10" t="s">
        <v>64</v>
      </c>
      <c r="C220" s="10" t="s">
        <v>166</v>
      </c>
      <c r="D220" s="10" t="s">
        <v>935</v>
      </c>
      <c r="E220" s="10" t="s">
        <v>936</v>
      </c>
      <c r="F220" s="11" t="s">
        <v>25</v>
      </c>
      <c r="G220" s="11" t="s">
        <v>26</v>
      </c>
      <c r="H220" s="4" t="s">
        <v>27</v>
      </c>
      <c r="I220" s="12" t="s">
        <v>937</v>
      </c>
      <c r="L220" s="13" t="str">
        <f>IFERROR(__xludf.DUMMYFUNCTION("IFERROR(IMPORTXML(I220, ""//p[@class='status-date']""), """")"),"")</f>
        <v/>
      </c>
      <c r="N220" t="str">
        <f>IFERROR(__xludf.DUMMYFUNCTION("IFERROR(UPPER(LEFT(REGEXEXTRACT(IMPORTXML(I220, ""//img[@class='pull-left pin']/@src""),""[^/]+$""), LEN(REGEXEXTRACT(IMPORTXML(I220, ""//img[@class='pull-left pin']/@src""),""[^/]+$""))-4)), """")"),"")</f>
        <v/>
      </c>
    </row>
    <row r="221">
      <c r="A221" s="4" t="s">
        <v>938</v>
      </c>
      <c r="B221" s="10" t="s">
        <v>124</v>
      </c>
      <c r="C221" s="10" t="s">
        <v>241</v>
      </c>
      <c r="D221" s="10" t="s">
        <v>939</v>
      </c>
      <c r="E221" s="10" t="s">
        <v>940</v>
      </c>
      <c r="F221" s="11" t="s">
        <v>25</v>
      </c>
      <c r="G221" s="11" t="s">
        <v>26</v>
      </c>
      <c r="H221" s="4" t="s">
        <v>45</v>
      </c>
      <c r="I221" s="12" t="s">
        <v>941</v>
      </c>
      <c r="L221" s="13" t="str">
        <f>IFERROR(__xludf.DUMMYFUNCTION("IFERROR(IMPORTXML(I221, ""//p[@class='status-date']""), """")"),"")</f>
        <v/>
      </c>
      <c r="N221" t="str">
        <f>IFERROR(__xludf.DUMMYFUNCTION("IFERROR(UPPER(LEFT(REGEXEXTRACT(IMPORTXML(I221, ""//img[@class='pull-left pin']/@src""),""[^/]+$""), LEN(REGEXEXTRACT(IMPORTXML(I221, ""//img[@class='pull-left pin']/@src""),""[^/]+$""))-4)), """")"),"")</f>
        <v/>
      </c>
    </row>
    <row r="222">
      <c r="L222" s="13"/>
    </row>
    <row r="223">
      <c r="A223" s="4"/>
      <c r="B223" s="4" t="s">
        <v>942</v>
      </c>
      <c r="L223" s="13"/>
    </row>
    <row r="224">
      <c r="A224" s="4"/>
      <c r="B224" s="4" t="s">
        <v>943</v>
      </c>
      <c r="C224" s="10" t="s">
        <v>944</v>
      </c>
      <c r="D224" s="10" t="s">
        <v>945</v>
      </c>
      <c r="E224" s="10" t="s">
        <v>946</v>
      </c>
      <c r="F224" s="10" t="s">
        <v>947</v>
      </c>
      <c r="G224" s="10" t="s">
        <v>948</v>
      </c>
      <c r="H224" s="10" t="s">
        <v>949</v>
      </c>
      <c r="I224" s="10" t="s">
        <v>950</v>
      </c>
      <c r="J224" s="10" t="s">
        <v>124</v>
      </c>
      <c r="L224" s="13"/>
    </row>
    <row r="225">
      <c r="L225" s="13"/>
    </row>
    <row r="226">
      <c r="L226" s="13"/>
    </row>
    <row r="227">
      <c r="L227" s="13"/>
    </row>
    <row r="228">
      <c r="L228" s="13"/>
    </row>
    <row r="229">
      <c r="L229" s="13"/>
    </row>
    <row r="230">
      <c r="L230" s="13"/>
    </row>
    <row r="231">
      <c r="L231" s="13"/>
    </row>
    <row r="232">
      <c r="L232" s="13"/>
    </row>
    <row r="233">
      <c r="L233" s="13"/>
    </row>
    <row r="234">
      <c r="L234" s="13"/>
    </row>
    <row r="235">
      <c r="L235" s="13"/>
    </row>
    <row r="236">
      <c r="L236" s="13"/>
    </row>
    <row r="237">
      <c r="L237" s="13"/>
    </row>
    <row r="238">
      <c r="L238" s="13"/>
    </row>
    <row r="239">
      <c r="L239" s="13"/>
    </row>
    <row r="240">
      <c r="L240" s="13"/>
    </row>
    <row r="241">
      <c r="L241" s="13"/>
    </row>
    <row r="242">
      <c r="L242" s="13"/>
    </row>
    <row r="243">
      <c r="L243" s="13"/>
    </row>
    <row r="244">
      <c r="L244" s="13"/>
    </row>
    <row r="245">
      <c r="L245" s="13"/>
    </row>
    <row r="246">
      <c r="L246" s="13"/>
    </row>
    <row r="247">
      <c r="L247" s="13"/>
    </row>
    <row r="248">
      <c r="L248" s="13"/>
    </row>
    <row r="249">
      <c r="L249" s="13"/>
    </row>
    <row r="250">
      <c r="L250" s="13"/>
    </row>
    <row r="251">
      <c r="L251" s="13"/>
    </row>
    <row r="252">
      <c r="L252" s="13"/>
    </row>
    <row r="253">
      <c r="L253" s="13"/>
    </row>
    <row r="254">
      <c r="L254" s="13"/>
    </row>
    <row r="255">
      <c r="L255" s="13"/>
    </row>
    <row r="256">
      <c r="L256" s="13"/>
    </row>
    <row r="257">
      <c r="L257" s="13"/>
    </row>
    <row r="258">
      <c r="L258" s="13"/>
    </row>
    <row r="259">
      <c r="L259" s="13"/>
    </row>
    <row r="260">
      <c r="L260" s="13"/>
    </row>
    <row r="261">
      <c r="L261" s="13"/>
    </row>
    <row r="262">
      <c r="L262" s="13"/>
    </row>
    <row r="263">
      <c r="L263" s="13"/>
    </row>
    <row r="264">
      <c r="L264" s="13"/>
    </row>
    <row r="265">
      <c r="L265" s="13"/>
    </row>
    <row r="266">
      <c r="L266" s="13"/>
    </row>
    <row r="267">
      <c r="L267" s="13"/>
    </row>
    <row r="268">
      <c r="L268" s="13"/>
    </row>
    <row r="269">
      <c r="L269" s="13"/>
    </row>
    <row r="270">
      <c r="L270" s="13"/>
    </row>
    <row r="271">
      <c r="L271" s="13"/>
    </row>
    <row r="272">
      <c r="L272" s="13"/>
    </row>
  </sheetData>
  <conditionalFormatting sqref="H2">
    <cfRule type="notContainsBlanks" dxfId="0" priority="1">
      <formula>LEN(TRIM(H2))&gt;0</formula>
    </cfRule>
  </conditionalFormatting>
  <hyperlinks>
    <hyperlink r:id="rId1" ref="B5"/>
    <hyperlink r:id="rId2" ref="I10"/>
    <hyperlink r:id="rId3" ref="I11"/>
    <hyperlink r:id="rId4" ref="I12"/>
    <hyperlink r:id="rId5" ref="I13"/>
    <hyperlink r:id="rId6" ref="I14"/>
    <hyperlink r:id="rId7" ref="I15"/>
    <hyperlink r:id="rId8" ref="I16"/>
    <hyperlink r:id="rId9" ref="I17"/>
    <hyperlink r:id="rId10" ref="I18"/>
    <hyperlink r:id="rId11" ref="I19"/>
    <hyperlink r:id="rId12" ref="I20"/>
    <hyperlink r:id="rId13" ref="I21"/>
    <hyperlink r:id="rId14" ref="I22"/>
    <hyperlink r:id="rId15" ref="I23"/>
    <hyperlink r:id="rId16" ref="I24"/>
    <hyperlink r:id="rId17" ref="I25"/>
    <hyperlink r:id="rId18" ref="I26"/>
    <hyperlink r:id="rId19" ref="I27"/>
    <hyperlink r:id="rId20" ref="I28"/>
    <hyperlink r:id="rId21" ref="I29"/>
    <hyperlink r:id="rId22" ref="I30"/>
    <hyperlink r:id="rId23" ref="I31"/>
    <hyperlink r:id="rId24" ref="I32"/>
    <hyperlink r:id="rId25" ref="I33"/>
    <hyperlink r:id="rId26" ref="I34"/>
    <hyperlink r:id="rId27" ref="I35"/>
    <hyperlink r:id="rId28" ref="I36"/>
    <hyperlink r:id="rId29" ref="I37"/>
    <hyperlink r:id="rId30" ref="I38"/>
    <hyperlink r:id="rId31" ref="I39"/>
    <hyperlink r:id="rId32" ref="I40"/>
    <hyperlink r:id="rId33" ref="I41"/>
    <hyperlink r:id="rId34" ref="I42"/>
    <hyperlink r:id="rId35" ref="I43"/>
    <hyperlink r:id="rId36" ref="I44"/>
    <hyperlink r:id="rId37" ref="I45"/>
    <hyperlink r:id="rId38" ref="I46"/>
    <hyperlink r:id="rId39" ref="I47"/>
    <hyperlink r:id="rId40" ref="I48"/>
    <hyperlink r:id="rId41" ref="I49"/>
    <hyperlink r:id="rId42" ref="I50"/>
    <hyperlink r:id="rId43" ref="I51"/>
    <hyperlink r:id="rId44" ref="I52"/>
    <hyperlink r:id="rId45" ref="I53"/>
    <hyperlink r:id="rId46" ref="I54"/>
    <hyperlink r:id="rId47" ref="I55"/>
    <hyperlink r:id="rId48" ref="I56"/>
    <hyperlink r:id="rId49" ref="I57"/>
    <hyperlink r:id="rId50" ref="I58"/>
    <hyperlink r:id="rId51" ref="I59"/>
    <hyperlink r:id="rId52" ref="I60"/>
    <hyperlink r:id="rId53" ref="I61"/>
    <hyperlink r:id="rId54" ref="I62"/>
    <hyperlink r:id="rId55" ref="I63"/>
    <hyperlink r:id="rId56" ref="I64"/>
    <hyperlink r:id="rId57" ref="I65"/>
    <hyperlink r:id="rId58" ref="I66"/>
    <hyperlink r:id="rId59" ref="I67"/>
    <hyperlink r:id="rId60" ref="I68"/>
    <hyperlink r:id="rId61" ref="I69"/>
    <hyperlink r:id="rId62" ref="I70"/>
    <hyperlink r:id="rId63" ref="I71"/>
    <hyperlink r:id="rId64" ref="I72"/>
    <hyperlink r:id="rId65" ref="I73"/>
    <hyperlink r:id="rId66" ref="I74"/>
    <hyperlink r:id="rId67" ref="I75"/>
    <hyperlink r:id="rId68" ref="I76"/>
    <hyperlink r:id="rId69" ref="I77"/>
    <hyperlink r:id="rId70" ref="I78"/>
    <hyperlink r:id="rId71" ref="I79"/>
    <hyperlink r:id="rId72" ref="I80"/>
    <hyperlink r:id="rId73" ref="I81"/>
    <hyperlink r:id="rId74" ref="I82"/>
    <hyperlink r:id="rId75" ref="I83"/>
    <hyperlink r:id="rId76" ref="I84"/>
    <hyperlink r:id="rId77" ref="I85"/>
    <hyperlink r:id="rId78" ref="I86"/>
    <hyperlink r:id="rId79" ref="I87"/>
    <hyperlink r:id="rId80" ref="I88"/>
    <hyperlink r:id="rId81" ref="I89"/>
    <hyperlink r:id="rId82" ref="I90"/>
    <hyperlink r:id="rId83" ref="I91"/>
    <hyperlink r:id="rId84" ref="I92"/>
    <hyperlink r:id="rId85" ref="I93"/>
    <hyperlink r:id="rId86" ref="I94"/>
    <hyperlink r:id="rId87" ref="I95"/>
    <hyperlink r:id="rId88" ref="I96"/>
    <hyperlink r:id="rId89" ref="I97"/>
    <hyperlink r:id="rId90" ref="I98"/>
    <hyperlink r:id="rId91" ref="I99"/>
    <hyperlink r:id="rId92" ref="I100"/>
    <hyperlink r:id="rId93" ref="I101"/>
    <hyperlink r:id="rId94" ref="I102"/>
    <hyperlink r:id="rId95" ref="I103"/>
    <hyperlink r:id="rId96" ref="I104"/>
    <hyperlink r:id="rId97" ref="I105"/>
    <hyperlink r:id="rId98" ref="I106"/>
    <hyperlink r:id="rId99" ref="I107"/>
    <hyperlink r:id="rId100" ref="I108"/>
    <hyperlink r:id="rId101" ref="I109"/>
    <hyperlink r:id="rId102" ref="I110"/>
    <hyperlink r:id="rId103" ref="I111"/>
    <hyperlink r:id="rId104" ref="I112"/>
    <hyperlink r:id="rId105" ref="I113"/>
    <hyperlink r:id="rId106" ref="I114"/>
    <hyperlink r:id="rId107" ref="I115"/>
    <hyperlink r:id="rId108" ref="I116"/>
    <hyperlink r:id="rId109" ref="I117"/>
    <hyperlink r:id="rId110" ref="I118"/>
    <hyperlink r:id="rId111" ref="I119"/>
    <hyperlink r:id="rId112" ref="I120"/>
    <hyperlink r:id="rId113" ref="I121"/>
    <hyperlink r:id="rId114" ref="I122"/>
    <hyperlink r:id="rId115" ref="I123"/>
    <hyperlink r:id="rId116" ref="I124"/>
    <hyperlink r:id="rId117" ref="I125"/>
    <hyperlink r:id="rId118" ref="I126"/>
    <hyperlink r:id="rId119" ref="I127"/>
    <hyperlink r:id="rId120" ref="I128"/>
    <hyperlink r:id="rId121" ref="I129"/>
    <hyperlink r:id="rId122" ref="I130"/>
    <hyperlink r:id="rId123" ref="I131"/>
    <hyperlink r:id="rId124" ref="I132"/>
    <hyperlink r:id="rId125" ref="I133"/>
    <hyperlink r:id="rId126" ref="I134"/>
    <hyperlink r:id="rId127" ref="I135"/>
    <hyperlink r:id="rId128" ref="I136"/>
    <hyperlink r:id="rId129" ref="I137"/>
    <hyperlink r:id="rId130" ref="I138"/>
    <hyperlink r:id="rId131" ref="I139"/>
    <hyperlink r:id="rId132" ref="I140"/>
    <hyperlink r:id="rId133" ref="I141"/>
    <hyperlink r:id="rId134" ref="I143"/>
    <hyperlink r:id="rId135" ref="I144"/>
    <hyperlink r:id="rId136" ref="I146"/>
    <hyperlink r:id="rId137" ref="I147"/>
    <hyperlink r:id="rId138" ref="I148"/>
    <hyperlink r:id="rId139" ref="I149"/>
    <hyperlink r:id="rId140" ref="I150"/>
    <hyperlink r:id="rId141" ref="I151"/>
    <hyperlink r:id="rId142" ref="I152"/>
    <hyperlink r:id="rId143" ref="I153"/>
    <hyperlink r:id="rId144" ref="I154"/>
    <hyperlink r:id="rId145" ref="I155"/>
    <hyperlink r:id="rId146" ref="I156"/>
    <hyperlink r:id="rId147" ref="I157"/>
    <hyperlink r:id="rId148" ref="I158"/>
    <hyperlink r:id="rId149" ref="I159"/>
    <hyperlink r:id="rId150" ref="I160"/>
    <hyperlink r:id="rId151" ref="I161"/>
    <hyperlink r:id="rId152" ref="I162"/>
    <hyperlink r:id="rId153" ref="I163"/>
    <hyperlink r:id="rId154" ref="I164"/>
    <hyperlink r:id="rId155" ref="I165"/>
    <hyperlink r:id="rId156" ref="I166"/>
    <hyperlink r:id="rId157" ref="I167"/>
    <hyperlink r:id="rId158" ref="I168"/>
    <hyperlink r:id="rId159" ref="I169"/>
    <hyperlink r:id="rId160" ref="I170"/>
    <hyperlink r:id="rId161" ref="I171"/>
    <hyperlink r:id="rId162" ref="I172"/>
    <hyperlink r:id="rId163" ref="I173"/>
    <hyperlink r:id="rId164" ref="I174"/>
    <hyperlink r:id="rId165" ref="I175"/>
    <hyperlink r:id="rId166" ref="I176"/>
    <hyperlink r:id="rId167" ref="I177"/>
    <hyperlink r:id="rId168" ref="I178"/>
    <hyperlink r:id="rId169" ref="I179"/>
    <hyperlink r:id="rId170" ref="I180"/>
    <hyperlink r:id="rId171" ref="I181"/>
    <hyperlink r:id="rId172" ref="I182"/>
    <hyperlink r:id="rId173" ref="I183"/>
    <hyperlink r:id="rId174" ref="I184"/>
    <hyperlink r:id="rId175" ref="I185"/>
    <hyperlink r:id="rId176" ref="I186"/>
    <hyperlink r:id="rId177" ref="I187"/>
    <hyperlink r:id="rId178" ref="I188"/>
    <hyperlink r:id="rId179" ref="I189"/>
    <hyperlink r:id="rId180" ref="I190"/>
    <hyperlink r:id="rId181" ref="I191"/>
    <hyperlink r:id="rId182" ref="I192"/>
    <hyperlink r:id="rId183" ref="I193"/>
    <hyperlink r:id="rId184" ref="I194"/>
    <hyperlink r:id="rId185" ref="I195"/>
    <hyperlink r:id="rId186" ref="I196"/>
    <hyperlink r:id="rId187" ref="I197"/>
    <hyperlink r:id="rId188" ref="I198"/>
    <hyperlink r:id="rId189" ref="I199"/>
    <hyperlink r:id="rId190" ref="I200"/>
    <hyperlink r:id="rId191" ref="I201"/>
    <hyperlink r:id="rId192" ref="I202"/>
    <hyperlink r:id="rId193" ref="I203"/>
    <hyperlink r:id="rId194" ref="I204"/>
    <hyperlink r:id="rId195" ref="I205"/>
    <hyperlink r:id="rId196" ref="I206"/>
    <hyperlink r:id="rId197" ref="I207"/>
    <hyperlink r:id="rId198" ref="I208"/>
    <hyperlink r:id="rId199" ref="I209"/>
    <hyperlink r:id="rId200" ref="I210"/>
    <hyperlink r:id="rId201" ref="I211"/>
    <hyperlink r:id="rId202" ref="I212"/>
    <hyperlink r:id="rId203" ref="I213"/>
    <hyperlink r:id="rId204" ref="I214"/>
    <hyperlink r:id="rId205" ref="I215"/>
    <hyperlink r:id="rId206" ref="I216"/>
    <hyperlink r:id="rId207" ref="I217"/>
    <hyperlink r:id="rId208" ref="I218"/>
    <hyperlink r:id="rId209" ref="I219"/>
    <hyperlink r:id="rId210" ref="I220"/>
    <hyperlink r:id="rId211" ref="I221"/>
  </hyperlinks>
  <drawing r:id="rId212"/>
</worksheet>
</file>