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ght Light  #1" sheetId="1" r:id="rId4"/>
    <sheet state="visible" name="Night Light #2" sheetId="2" r:id="rId5"/>
    <sheet state="visible" name="Night Light #3" sheetId="3" r:id="rId6"/>
    <sheet state="visible" name="Night Light #4" sheetId="4" r:id="rId7"/>
    <sheet state="visible" name="Night Light #5" sheetId="5" r:id="rId8"/>
    <sheet state="visible" name="Totals" sheetId="6" r:id="rId9"/>
  </sheets>
  <definedNames/>
  <calcPr/>
</workbook>
</file>

<file path=xl/sharedStrings.xml><?xml version="1.0" encoding="utf-8"?>
<sst xmlns="http://schemas.openxmlformats.org/spreadsheetml/2006/main" count="1007" uniqueCount="307">
  <si>
    <t>KC Night Light #1</t>
  </si>
  <si>
    <t>Map link:</t>
  </si>
  <si>
    <t>Loose Park</t>
  </si>
  <si>
    <t>https://www.munzee.com/map/9yuwp3h4h/16.0</t>
  </si>
  <si>
    <t>Kansas City, Missouri USA</t>
  </si>
  <si>
    <t>Space available on tab #5</t>
  </si>
  <si>
    <t>Total</t>
  </si>
  <si>
    <t>Reserved</t>
  </si>
  <si>
    <t>Deployed</t>
  </si>
  <si>
    <t>Unreserved</t>
  </si>
  <si>
    <t>Undeployed</t>
  </si>
  <si>
    <t>% Filled</t>
  </si>
  <si>
    <t>Electric Mystery</t>
  </si>
  <si>
    <t>Virtual Gray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</si>
  <si>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</si>
  <si>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</si>
  <si>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</si>
  <si>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</si>
  <si>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</si>
  <si>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</si>
  <si>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</si>
  <si>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</si>
  <si>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Number Reserved</t>
  </si>
  <si>
    <t>Number Deployed</t>
  </si>
  <si>
    <t>Electric</t>
  </si>
  <si>
    <t>Daysleeperdot</t>
  </si>
  <si>
    <t>https://www.munzee.com/m/daysleeperdot/9729/</t>
  </si>
  <si>
    <t xml:space="preserve">Robelwilson </t>
  </si>
  <si>
    <t>https://www.munzee.com/m/Robelwilson/18017/</t>
  </si>
  <si>
    <t>Leeh</t>
  </si>
  <si>
    <t>https://www.munzee.com/m/leeh/2820/</t>
  </si>
  <si>
    <t>Caribjules</t>
  </si>
  <si>
    <t>https://www.munzee.com/m/caribjules/3011/</t>
  </si>
  <si>
    <t>Masonite</t>
  </si>
  <si>
    <t>https://www.munzee.com/m/masonite/3445/</t>
  </si>
  <si>
    <t>sammIam</t>
  </si>
  <si>
    <t>https://www.munzee.com/m/SammIam/1370/admin/</t>
  </si>
  <si>
    <t>lleennkkaa</t>
  </si>
  <si>
    <t>https://www.munzee.com/m/lleennkkaa/2177/</t>
  </si>
  <si>
    <t>https://www.munzee.com/m/masonite/3417/</t>
  </si>
  <si>
    <t>Kcpride</t>
  </si>
  <si>
    <t>https://www.munzee.com/m/kcpride/9410/</t>
  </si>
  <si>
    <t>tlmeadowlark</t>
  </si>
  <si>
    <t>https://www.munzee.com/m/tlmeadowlark/7619/</t>
  </si>
  <si>
    <t>IzzePop</t>
  </si>
  <si>
    <t>https://www.munzee.com/m/IzzePop/933/</t>
  </si>
  <si>
    <t>https://www.munzee.com/m/kcpride/9409/</t>
  </si>
  <si>
    <t xml:space="preserve">Munzeeprof </t>
  </si>
  <si>
    <t>https://www.munzee.com/m/munzeeprof/12224/</t>
  </si>
  <si>
    <t>https://www.munzee.com/m/IzzePop/898/</t>
  </si>
  <si>
    <t>https://www.munzee.com/m/kcpride/9408/</t>
  </si>
  <si>
    <t>https://www.munzee.com/m/daysleeperdot/9726/</t>
  </si>
  <si>
    <t>https://www.munzee.com/m/leeh/2789/</t>
  </si>
  <si>
    <t>Franske</t>
  </si>
  <si>
    <t>https://www.munzee.com/m/Franske/874/admin/</t>
  </si>
  <si>
    <t>setzerks</t>
  </si>
  <si>
    <t>https://www.munzee.com/m/setzerks/2701/</t>
  </si>
  <si>
    <t>Lehmis</t>
  </si>
  <si>
    <t>https://www.munzee.com/m/Lehmis/3088/</t>
  </si>
  <si>
    <t>Lehmich</t>
  </si>
  <si>
    <t>https://www.munzee.com/m/Lehmich/1108/</t>
  </si>
  <si>
    <t>https://www.munzee.com/m/daysleeperdot/9444/</t>
  </si>
  <si>
    <t>timandweze</t>
  </si>
  <si>
    <t>https://www.munzee.com/m/timandweze/9063</t>
  </si>
  <si>
    <t>https://www.munzee.com/m/caribjules/2596/</t>
  </si>
  <si>
    <t>https://www.munzee.com/m/Robelwilson/18016/admin/</t>
  </si>
  <si>
    <t>https://www.munzee.com/m/timandweze/9043</t>
  </si>
  <si>
    <t>https://www.munzee.com/m/caribjules/2536/</t>
  </si>
  <si>
    <t>https://www.munzee.com/m/Robelwilson/18015/admin/</t>
  </si>
  <si>
    <t>barefootguru</t>
  </si>
  <si>
    <t>https://www.munzee.com/m/barefootguru/6412/</t>
  </si>
  <si>
    <t>https://www.munzee.com/m/kcpride/8695/</t>
  </si>
  <si>
    <t>https://www.munzee.com/m/masonite/3404/</t>
  </si>
  <si>
    <t>MsGiggler</t>
  </si>
  <si>
    <t>https://www.munzee.com/m/MsGiggler/7704/</t>
  </si>
  <si>
    <t>https://www.munzee.com/m/kcpride/8688/</t>
  </si>
  <si>
    <t>https://www.munzee.com/m/masonite/3416/</t>
  </si>
  <si>
    <t>https://www.munzee.com/m/lleennkkaa/2203/</t>
  </si>
  <si>
    <t>https://www.munzee.com/m/kcpride/8687/</t>
  </si>
  <si>
    <t>https://www.munzee.com/m/daysleeperdot/9683/</t>
  </si>
  <si>
    <t>teamsturms</t>
  </si>
  <si>
    <t>https://www.munzee.com/m/teamsturms/3152/</t>
  </si>
  <si>
    <t>MarleyFanCT</t>
  </si>
  <si>
    <t>https://www.munzee.com/m/marleyfanct/6037/</t>
  </si>
  <si>
    <t>annabanana</t>
  </si>
  <si>
    <t>https://www.munzee.com/m/annabanana/12290/</t>
  </si>
  <si>
    <t>EagleDadandXenia</t>
  </si>
  <si>
    <t>https://www.munzee.com/m/EagleDadandXenia/22540/</t>
  </si>
  <si>
    <t>KlassicKelly</t>
  </si>
  <si>
    <t>https://www.munzee.com/m/KlassicKelly/11126/</t>
  </si>
  <si>
    <t>https://www.munzee.com/m/setzerks/2807/</t>
  </si>
  <si>
    <t>https://www.munzee.com/m/timandweze/9006</t>
  </si>
  <si>
    <t>gray</t>
  </si>
  <si>
    <t>https://www.munzee.com/m/kcpride/13475/</t>
  </si>
  <si>
    <t>https://www.munzee.com/m/leeh/3290/</t>
  </si>
  <si>
    <t>kiitokurre</t>
  </si>
  <si>
    <t>https://www.munzee.com/m/Kiitokurre/7709/</t>
  </si>
  <si>
    <t>https://www.munzee.com/m/daysleeperdot/10455/</t>
  </si>
  <si>
    <t>PrincessPuppy</t>
  </si>
  <si>
    <t>https://www.munzee.com/m/PrincessPuppy/317/</t>
  </si>
  <si>
    <t>BillyBickle</t>
  </si>
  <si>
    <t>https://www.munzee.com/m/BillyBickle/994/</t>
  </si>
  <si>
    <t>https://www.munzee.com/m/IzzePop/1091/</t>
  </si>
  <si>
    <t>https://www.munzee.com/m/caribjules/3037/</t>
  </si>
  <si>
    <t>https://www.munzee.com/m/masonite/3739/</t>
  </si>
  <si>
    <t>Please do NOT delete the following line. You will need it if you want to load the CSV file back to the map!</t>
  </si>
  <si>
    <t>URL: gardenpainter.ide.sk</t>
  </si>
  <si>
    <t>KC Night Light #2</t>
  </si>
  <si>
    <t>95th and Metcalf</t>
  </si>
  <si>
    <t>https://www.munzee.com/map/9yuttgdmg/16.0</t>
  </si>
  <si>
    <t>Overland Park, KS USA</t>
  </si>
  <si>
    <t>https://www.munzee.com/m/daysleeperdot/9823/</t>
  </si>
  <si>
    <t>https://www.munzee.com/m/leeh/2696/</t>
  </si>
  <si>
    <t>https://www.munzee.com/m/IzzePop/1012/</t>
  </si>
  <si>
    <t>https://www.munzee.com/m/masonite/3388/</t>
  </si>
  <si>
    <t>https://www.munzee.com/m/caribjules/2743/</t>
  </si>
  <si>
    <t>https://www.munzee.com/m/KlassicKelly/10526/</t>
  </si>
  <si>
    <t>https://www.munzee.com/m/setzerks/2390/</t>
  </si>
  <si>
    <t>Vamtrix</t>
  </si>
  <si>
    <t>https://www.munzee.com/m/Vamtrix/2169/</t>
  </si>
  <si>
    <t>https://www.munzee.com/m/kcpride/13503/</t>
  </si>
  <si>
    <t>IggiePiggie</t>
  </si>
  <si>
    <t>https://www.munzee.com/m/IggiePiggie/2415/</t>
  </si>
  <si>
    <t>TheJenks7</t>
  </si>
  <si>
    <t>https://www.munzee.com/m/TheJenks7/5327/</t>
  </si>
  <si>
    <t>https://www.munzee.com/m/kcpride/13505/</t>
  </si>
  <si>
    <t>per4ectangel</t>
  </si>
  <si>
    <t>https://www.munzee.com/m/per4ectangel/762</t>
  </si>
  <si>
    <t>https://www.munzee.com/m/masonite/3289/</t>
  </si>
  <si>
    <t>https://www.munzee.com/m/kcpride/13504/</t>
  </si>
  <si>
    <t>https://www.munzee.com/m/daysleeperdot/9536/</t>
  </si>
  <si>
    <t>https://www.munzee.com/m/tlmeadowlark/7734/</t>
  </si>
  <si>
    <t>civilwarbuff</t>
  </si>
  <si>
    <t>https://www.munzee.com/m/civilwarbuff/948/</t>
  </si>
  <si>
    <t>https://www.munzee.com/m/daysleeperdot/9618/</t>
  </si>
  <si>
    <t>Big100hd</t>
  </si>
  <si>
    <t>https://www.munzee.com/m/Big100HD/8260/</t>
  </si>
  <si>
    <t>https://www.munzee.com/m/TheJenks7/5270/</t>
  </si>
  <si>
    <t>https://www.munzee.com/m/daysleeperdot/10477/</t>
  </si>
  <si>
    <t>https://www.munzee.com/m/caribjules/2720/</t>
  </si>
  <si>
    <t>https://www.munzee.com/m/timandweze/9147</t>
  </si>
  <si>
    <t>mickilynn71</t>
  </si>
  <si>
    <t>https://www.munzee.com/m/mickilynn71/2507/</t>
  </si>
  <si>
    <t>https://www.munzee.com/m/caribjules/2709/</t>
  </si>
  <si>
    <t>https://www.munzee.com/m/timandweze/9146</t>
  </si>
  <si>
    <t>https://www.munzee.com/m/setzerks/2451/</t>
  </si>
  <si>
    <t>https://www.munzee.com/m/caribjules/2591/</t>
  </si>
  <si>
    <t>https://www.munzee.com/m/kcpride/13496/</t>
  </si>
  <si>
    <t>https://www.munzee.com/m/munzeeprof/12222/</t>
  </si>
  <si>
    <t>https://www.munzee.com/m/masonite/3240/</t>
  </si>
  <si>
    <t>https://www.munzee.com/m/kcpride/13497/</t>
  </si>
  <si>
    <t>klc1960</t>
  </si>
  <si>
    <t>https://www.munzee.com/m/klc1960/1627/</t>
  </si>
  <si>
    <t>https://www.munzee.com/m/masonite/3270/</t>
  </si>
  <si>
    <t>https://www.munzee.com/m/per4ectangel/683/</t>
  </si>
  <si>
    <t>https://www.munzee.com/m/TheJenks7/5201/</t>
  </si>
  <si>
    <t>https://www.munzee.com/m/civilwarbuff/872</t>
  </si>
  <si>
    <t>Maxi72</t>
  </si>
  <si>
    <t>https://www.munzee.com/m/Maxi72/2053</t>
  </si>
  <si>
    <t>https://www.munzee.com/m/Vamtrix/1900/</t>
  </si>
  <si>
    <t>https://www.munzee.com/m/mickilynn71/2494/</t>
  </si>
  <si>
    <t>https://www.munzee.com/m/BillyBickle/781/</t>
  </si>
  <si>
    <t>https://www.munzee.com/m/setzerks/2507/</t>
  </si>
  <si>
    <t>https://www.munzee.com/m/caribjules/2569/</t>
  </si>
  <si>
    <t>https://www.munzee.com/m/kcpride/13460/</t>
  </si>
  <si>
    <t>https://www.munzee.com/m/PrincessPuppy/262/</t>
  </si>
  <si>
    <t>https://www.munzee.com/m/timandweze/9416</t>
  </si>
  <si>
    <t>https://www.munzee.com/m/daysleeperdot/10187/</t>
  </si>
  <si>
    <t>https://www.munzee.com/m/masonite/3736/</t>
  </si>
  <si>
    <t>https://www.munzee.com/m/SammIam/1282/admin/</t>
  </si>
  <si>
    <t>https://www.munzee.com/m/leeh/3260/</t>
  </si>
  <si>
    <t>https://www.munzee.com/m/IzzePop/1129/</t>
  </si>
  <si>
    <t>https://www.munzee.com/m/BillyBickle/1030/</t>
  </si>
  <si>
    <t>KC Night Light #3</t>
  </si>
  <si>
    <t>Brookside Park</t>
  </si>
  <si>
    <t>https://www.munzee.com/map/9yutzxvws/16.0</t>
  </si>
  <si>
    <t>https://www.munzee.com/m/daysleeperdot/10108/</t>
  </si>
  <si>
    <t>https://www.munzee.com/m/leeh/3113/</t>
  </si>
  <si>
    <t>https://www.munzee.com/m/KlassicKelly/10274/</t>
  </si>
  <si>
    <t>https://www.munzee.com/m/tlmeadowlark/7754/</t>
  </si>
  <si>
    <t>https://www.munzee.com/m/IzzePop/1007/</t>
  </si>
  <si>
    <t>https://www.munzee.com/m/kcpride/13513/</t>
  </si>
  <si>
    <t>https://www.munzee.com/m/timandweze/9143</t>
  </si>
  <si>
    <t>https://www.munzee.com/m/caribjules/2924/</t>
  </si>
  <si>
    <t>https://www.munzee.com/m/masonite/3740/</t>
  </si>
  <si>
    <t>https://www.munzee.com/m/timandweze/9145</t>
  </si>
  <si>
    <t>https://www.munzee.com/m/munzeeprof/12221/</t>
  </si>
  <si>
    <t>https://www.munzee.com/m/masonite/3697/</t>
  </si>
  <si>
    <t>https://www.munzee.com/m/daysleeperdot/10006/</t>
  </si>
  <si>
    <t>https://www.munzee.com/m/leeh/3081/</t>
  </si>
  <si>
    <t>https://www.munzee.com/m/PrincessPuppy/93/</t>
  </si>
  <si>
    <t>https://www.munzee.com/m/daysleeperdot/9963/</t>
  </si>
  <si>
    <t>https://www.munzee.com/m/leeh/3027/</t>
  </si>
  <si>
    <t>https://www.munzee.com/m/PrincessPuppy/112/</t>
  </si>
  <si>
    <t>https://www.munzee.com/m/kcpride/13512/</t>
  </si>
  <si>
    <t>https://www.munzee.com/m/IzzePop/978/</t>
  </si>
  <si>
    <t>https://www.munzee.com/m/BillyBickle/951/</t>
  </si>
  <si>
    <t>https://www.munzee.com/m/kcpride/13506/</t>
  </si>
  <si>
    <t>https://www.munzee.com/m/caribjules/2763/</t>
  </si>
  <si>
    <t>https://www.munzee.com/m/timandweze/9144</t>
  </si>
  <si>
    <t>https://www.munzee.com/m/daysleeperdot/10402/</t>
  </si>
  <si>
    <t>https://www.munzee.com/m/SammIam/1274/admin/</t>
  </si>
  <si>
    <t>https://www.munzee.com/m/kcpride/13465/</t>
  </si>
  <si>
    <t>https://www.munzee.com/m/leeh/3314/</t>
  </si>
  <si>
    <t>KC Night Light #4</t>
  </si>
  <si>
    <t>75th and Metcalf</t>
  </si>
  <si>
    <t>https://www.munzee.com/map/9yutvf6eu/16.0</t>
  </si>
  <si>
    <t>https://www.munzee.com/m/daysleeperdot/9950/</t>
  </si>
  <si>
    <t>https://www.munzee.com/m/tlmeadowlark/7775/</t>
  </si>
  <si>
    <t>https://www.munzee.com/m/kcpride/13511/</t>
  </si>
  <si>
    <t>https://www.munzee.com/m/leeh/2894/</t>
  </si>
  <si>
    <t>https://www.munzee.com/m/caribjules/2738/</t>
  </si>
  <si>
    <t>https://www.munzee.com/m/kcpride/13510/</t>
  </si>
  <si>
    <t>https://www.munzee.com/m/timandweze/8954</t>
  </si>
  <si>
    <t>https://www.munzee.com/m/SammIam/1343/admin/</t>
  </si>
  <si>
    <t>https://www.munzee.com/m/masonite/3625/</t>
  </si>
  <si>
    <t>https://www.munzee.com/m/timandweze/9126/</t>
  </si>
  <si>
    <t>https://www.munzee.com/m/munzeeprof/12219/</t>
  </si>
  <si>
    <t>https://www.munzee.com/m/masonite/3488/</t>
  </si>
  <si>
    <t>https://www.munzee.com/m/daysleeperdot/9930/</t>
  </si>
  <si>
    <t>https://www.munzee.com/m/BillyBickle/1032/</t>
  </si>
  <si>
    <t>https://www.munzee.com/m/PrincessPuppy/70/</t>
  </si>
  <si>
    <t>https://www.munzee.com/m/daysleeperdot/9847/</t>
  </si>
  <si>
    <t>https://www.munzee.com/m/Vamtrix/1575/</t>
  </si>
  <si>
    <t>https://www.munzee.com/m/KlassicKelly/10060/</t>
  </si>
  <si>
    <t>https://www.munzee.com/m/kcpride/13509/</t>
  </si>
  <si>
    <t>https://www.munzee.com/m/leeh/2835/</t>
  </si>
  <si>
    <t>https://www.munzee.com/m/setzerks/2757/</t>
  </si>
  <si>
    <t>https://www.munzee.com/m/kcpride/13508/</t>
  </si>
  <si>
    <t>https://www.munzee.com/m/timandweze/9651</t>
  </si>
  <si>
    <t>https://www.munzee.com/m/caribjules/2802/</t>
  </si>
  <si>
    <t>https://www.munzee.com/m/daysleeperdot/10431/</t>
  </si>
  <si>
    <t>https://www.munzee.com/m/tlmeadowlark/7776/</t>
  </si>
  <si>
    <t>https://www.munzee.com/m/kcpride/13473/</t>
  </si>
  <si>
    <t>https://www.munzee.com/m/leeh/3308/</t>
  </si>
  <si>
    <t>KC Night Light #5</t>
  </si>
  <si>
    <t>Swope Park / KC Zoo</t>
  </si>
  <si>
    <t>https://www.munzee.com/map/9yuvbt10b/15.5</t>
  </si>
  <si>
    <t>Space available this sheet</t>
  </si>
  <si>
    <t>https://www.munzee.com/m/daysleeperdot/10579/</t>
  </si>
  <si>
    <t>https://www.munzee.com/m/leeh/2785/</t>
  </si>
  <si>
    <t>Izzepop</t>
  </si>
  <si>
    <t>https://www.munzee.com/m/IzzePop/1128/</t>
  </si>
  <si>
    <t>https://www.munzee.com/m/caribjules/2979/</t>
  </si>
  <si>
    <t>https://www.munzee.com/m/BillyBickle/928/</t>
  </si>
  <si>
    <t>https://www.munzee.com/m/KlassicKelly/9327/</t>
  </si>
  <si>
    <t>georeyna</t>
  </si>
  <si>
    <t>https://www.munzee.com/m/georeyna/10121/</t>
  </si>
  <si>
    <t>https://www.munzee.com/m/BillyBickle/904/</t>
  </si>
  <si>
    <t>https://www.munzee.com/m/kcpride/13507/</t>
  </si>
  <si>
    <t>https://www.munzee.com/m/Big100HD/8404/</t>
  </si>
  <si>
    <t>https://www.munzee.com/m/lleennkkaa/2198/</t>
  </si>
  <si>
    <t>https://www.munzee.com/m/kcpride/13502/</t>
  </si>
  <si>
    <t>nyisutter</t>
  </si>
  <si>
    <t>https://www.munzee.com/m/nyisutter/8001/</t>
  </si>
  <si>
    <t>https://www.munzee.com/m/timandweze/9148</t>
  </si>
  <si>
    <t>https://www.munzee.com/m/kcpride/13501/</t>
  </si>
  <si>
    <t>Jawillia</t>
  </si>
  <si>
    <t>https://www.munzee.com/m/Jawillia/6011/</t>
  </si>
  <si>
    <t>https://www.munzee.com/m/leeh/2745/</t>
  </si>
  <si>
    <t>https://www.munzee.com/m/IzzePop/1041/</t>
  </si>
  <si>
    <t>https://www.munzee.com/m/Vamtrix/1765/</t>
  </si>
  <si>
    <t>BonnieB1</t>
  </si>
  <si>
    <t>https://www.munzee.com/m/BonnieB1/6018/</t>
  </si>
  <si>
    <t>CoffeeEater</t>
  </si>
  <si>
    <t>https://www.munzee.com/m/CoffeeEater/4357/</t>
  </si>
  <si>
    <t>https://www.munzee.com/m/Vamtrix/1779/</t>
  </si>
  <si>
    <t>https://www.munzee.com/m/setzerks/2603/</t>
  </si>
  <si>
    <t xml:space="preserve">CacheHunter86 </t>
  </si>
  <si>
    <t>https://www.munzee.com/m/Cachehunter86/1135/</t>
  </si>
  <si>
    <t>https://www.munzee.com/m/BillyBickle/891/</t>
  </si>
  <si>
    <t>https://www.munzee.com/m/setzerks/2534/</t>
  </si>
  <si>
    <t>https://www.munzee.com/m/Cachehunter86/1134/</t>
  </si>
  <si>
    <t>https://www.munzee.com/m/BillyBickle/822/</t>
  </si>
  <si>
    <t>https://www.munzee.com/m/setzerks/2380/</t>
  </si>
  <si>
    <t>https://www.munzee.com/m/kcpride/13500/</t>
  </si>
  <si>
    <t>PapaBuck</t>
  </si>
  <si>
    <t>https://www.munzee.com/m/PapaBuck/241/</t>
  </si>
  <si>
    <t>https://www.munzee.com/m/nyisutter/7964/</t>
  </si>
  <si>
    <t>https://www.munzee.com/m/kcpride/13499/</t>
  </si>
  <si>
    <t>https://www.munzee.com/m/PapaBuck/231/</t>
  </si>
  <si>
    <t>https://www.munzee.com/m/Jawillia/2034/</t>
  </si>
  <si>
    <t>https://www.munzee.com/m/kcpride/13498/</t>
  </si>
  <si>
    <t xml:space="preserve">Buckeyecacher111 </t>
  </si>
  <si>
    <t>https://www.munzee.com/m/Buckeyecacher111/3078/</t>
  </si>
  <si>
    <t>peachesncream</t>
  </si>
  <si>
    <t>https://www.munzee.com/m/PeachesnCream/3370</t>
  </si>
  <si>
    <t>Mallet75</t>
  </si>
  <si>
    <t>https://www.munzee.com/m/Mallet75/644/admin/</t>
  </si>
  <si>
    <t>https://www.munzee.com/m/Buckeyecacher111/3001/</t>
  </si>
  <si>
    <t>munzeeprof</t>
  </si>
  <si>
    <t>https://www.munzee.com/m/munzeeprof/12210/</t>
  </si>
  <si>
    <t>https://www.munzee.com/m/barefootguru/6439/</t>
  </si>
  <si>
    <t>https://www.munzee.com/m/mickilynn71/2231/</t>
  </si>
  <si>
    <t>https://www.munzee.com/m/Vamtrix/1552/</t>
  </si>
  <si>
    <t>https://www.munzee.com/m/kcpride/13474/</t>
  </si>
  <si>
    <t>https://www.munzee.com/m/PrincessPuppy/242/</t>
  </si>
  <si>
    <t>https://www.munzee.com/m/BillyBickle/1102/</t>
  </si>
  <si>
    <t>https://www.munzee.com/m/daysleeperdot/10454/</t>
  </si>
  <si>
    <t>https://www.munzee.com/m/timandweze/9417</t>
  </si>
  <si>
    <t>https://www.munzee.com/m/SammIam/1264/admin/</t>
  </si>
  <si>
    <t>https://www.munzee.com/m/leeh/3261/</t>
  </si>
  <si>
    <t>https://www.munzee.com/m/IzzePop/1184/</t>
  </si>
  <si>
    <t>https://www.munzee.com/m/caribjules/3027/</t>
  </si>
  <si>
    <t>KC Night Lights</t>
  </si>
  <si>
    <t>Totals</t>
  </si>
  <si>
    <t>Reserved but not deployed: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</si>
</sst>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23">
    <font>
      <sz val="11.0"/>
      <color theme="1"/>
      <name val="Calibri"/>
      <scheme val="minor"/>
    </font>
    <font>
      <sz val="20.0"/>
      <color theme="1"/>
      <name val="Calibri"/>
      <scheme val="minor"/>
    </font>
    <font>
      <sz val="14.0"/>
      <color theme="1"/>
      <name val="Calibri"/>
      <scheme val="minor"/>
    </font>
    <font>
      <u/>
      <sz val="11.0"/>
      <color theme="10"/>
    </font>
    <font>
      <u/>
      <sz val="11.0"/>
      <color theme="10"/>
      <name val="Calibri"/>
      <scheme val="minor"/>
    </font>
    <font>
      <b/>
      <sz val="24.0"/>
      <color rgb="FFFF0000"/>
      <name val="Calibri"/>
      <scheme val="minor"/>
    </font>
    <font>
      <b/>
      <sz val="11.0"/>
      <color rgb="FF000000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b/>
      <sz val="11.0"/>
      <color rgb="FFFFFFFF"/>
      <name val="Calibri"/>
      <scheme val="minor"/>
    </font>
    <font>
      <color theme="1"/>
      <name val="Calibri"/>
      <scheme val="minor"/>
    </font>
    <font>
      <u/>
      <sz val="11.0"/>
      <color theme="1"/>
    </font>
    <font>
      <sz val="10.0"/>
      <color rgb="FF000000"/>
      <name val="Arial"/>
    </font>
    <font>
      <u/>
      <sz val="11.0"/>
      <color theme="1"/>
    </font>
    <font>
      <u/>
      <sz val="11.0"/>
      <color rgb="FF000000"/>
    </font>
    <font>
      <b/>
      <i/>
      <sz val="11.0"/>
      <color theme="1"/>
      <name val="Calibri"/>
      <scheme val="minor"/>
    </font>
    <font>
      <u/>
      <sz val="11.0"/>
      <color rgb="FF1155CC"/>
    </font>
    <font>
      <sz val="11.0"/>
      <color rgb="FFFFFFFF"/>
      <name val="Calibri"/>
      <scheme val="minor"/>
    </font>
    <font>
      <u/>
      <sz val="11.0"/>
      <color theme="1"/>
    </font>
    <font>
      <color rgb="FF000000"/>
      <name val="Roboto"/>
    </font>
    <font>
      <u/>
      <sz val="11.0"/>
      <color rgb="FF000000"/>
    </font>
    <font>
      <u/>
      <sz val="11.0"/>
      <color theme="1"/>
    </font>
    <font>
      <u/>
      <sz val="11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2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1" fillId="0" fontId="0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4" fillId="2" fontId="7" numFmtId="0" xfId="0" applyAlignment="1" applyBorder="1" applyFill="1" applyFont="1">
      <alignment horizontal="center" shrinkToFit="0" wrapText="1"/>
    </xf>
    <xf borderId="5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5" fillId="3" fontId="8" numFmtId="9" xfId="0" applyAlignment="1" applyBorder="1" applyFill="1" applyFont="1" applyNumberFormat="1">
      <alignment horizontal="center" shrinkToFit="0" vertical="center" wrapText="1"/>
    </xf>
    <xf borderId="4" fillId="4" fontId="9" numFmtId="0" xfId="0" applyAlignment="1" applyBorder="1" applyFill="1" applyFont="1">
      <alignment horizontal="center" shrinkToFit="0" wrapText="1"/>
    </xf>
    <xf borderId="4" fillId="0" fontId="8" numFmtId="0" xfId="0" applyAlignment="1" applyBorder="1" applyFont="1">
      <alignment horizontal="center" shrinkToFit="0" wrapText="1"/>
    </xf>
    <xf borderId="6" fillId="0" fontId="8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readingOrder="0"/>
    </xf>
    <xf borderId="7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10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11" fillId="0" fontId="0" numFmtId="164" xfId="0" applyAlignment="1" applyBorder="1" applyFont="1" applyNumberFormat="1">
      <alignment horizontal="center"/>
    </xf>
    <xf borderId="12" fillId="2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readingOrder="0"/>
    </xf>
    <xf borderId="11" fillId="0" fontId="12" numFmtId="0" xfId="0" applyAlignment="1" applyBorder="1" applyFont="1">
      <alignment horizontal="center"/>
    </xf>
    <xf borderId="13" fillId="0" fontId="12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15" fillId="0" fontId="0" numFmtId="164" xfId="0" applyAlignment="1" applyBorder="1" applyFont="1" applyNumberFormat="1">
      <alignment horizontal="center"/>
    </xf>
    <xf borderId="15" fillId="2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/>
    </xf>
    <xf borderId="16" fillId="0" fontId="12" numFmtId="0" xfId="0" applyAlignment="1" applyBorder="1" applyFont="1">
      <alignment horizontal="center"/>
    </xf>
    <xf borderId="15" fillId="0" fontId="0" numFmtId="0" xfId="0" applyAlignment="1" applyBorder="1" applyFont="1">
      <alignment horizontal="center" readingOrder="0"/>
    </xf>
    <xf borderId="15" fillId="0" fontId="14" numFmtId="0" xfId="0" applyAlignment="1" applyBorder="1" applyFont="1">
      <alignment horizontal="center" readingOrder="0"/>
    </xf>
    <xf borderId="15" fillId="0" fontId="15" numFmtId="0" xfId="0" applyAlignment="1" applyBorder="1" applyFont="1">
      <alignment horizontal="center" readingOrder="0"/>
    </xf>
    <xf borderId="15" fillId="0" fontId="16" numFmtId="0" xfId="0" applyAlignment="1" applyBorder="1" applyFont="1">
      <alignment horizontal="center" readingOrder="0"/>
    </xf>
    <xf borderId="17" fillId="2" fontId="0" numFmtId="0" xfId="0" applyAlignment="1" applyBorder="1" applyFont="1">
      <alignment horizontal="center"/>
    </xf>
    <xf borderId="18" fillId="0" fontId="0" numFmtId="164" xfId="0" applyAlignment="1" applyBorder="1" applyFont="1" applyNumberFormat="1">
      <alignment horizontal="center"/>
    </xf>
    <xf borderId="15" fillId="4" fontId="17" numFmtId="0" xfId="0" applyAlignment="1" applyBorder="1" applyFont="1">
      <alignment horizontal="center" shrinkToFit="0" wrapText="1"/>
    </xf>
    <xf borderId="19" fillId="0" fontId="0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21" fillId="0" fontId="0" numFmtId="164" xfId="0" applyAlignment="1" applyBorder="1" applyFont="1" applyNumberFormat="1">
      <alignment horizontal="center"/>
    </xf>
    <xf borderId="22" fillId="0" fontId="0" numFmtId="164" xfId="0" applyAlignment="1" applyBorder="1" applyFont="1" applyNumberFormat="1">
      <alignment horizontal="center"/>
    </xf>
    <xf borderId="21" fillId="4" fontId="17" numFmtId="0" xfId="0" applyAlignment="1" applyBorder="1" applyFont="1">
      <alignment horizontal="center" shrinkToFit="0" wrapText="1"/>
    </xf>
    <xf borderId="23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 readingOrder="0"/>
    </xf>
    <xf borderId="21" fillId="0" fontId="18" numFmtId="0" xfId="0" applyAlignment="1" applyBorder="1" applyFont="1">
      <alignment horizontal="center" readingOrder="0"/>
    </xf>
    <xf borderId="21" fillId="0" fontId="12" numFmtId="0" xfId="0" applyAlignment="1" applyBorder="1" applyFont="1">
      <alignment horizontal="center"/>
    </xf>
    <xf borderId="24" fillId="0" fontId="12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0" fillId="0" fontId="10" numFmtId="0" xfId="0" applyFont="1"/>
    <xf borderId="0" fillId="0" fontId="0" numFmtId="0" xfId="0" applyFont="1"/>
    <xf borderId="0" fillId="0" fontId="12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15" fillId="5" fontId="20" numFmtId="0" xfId="0" applyAlignment="1" applyBorder="1" applyFill="1" applyFont="1">
      <alignment horizontal="center" readingOrder="0"/>
    </xf>
    <xf borderId="15" fillId="5" fontId="12" numFmtId="0" xfId="0" applyAlignment="1" applyBorder="1" applyFont="1">
      <alignment horizontal="center"/>
    </xf>
    <xf borderId="16" fillId="5" fontId="12" numFmtId="0" xfId="0" applyAlignment="1" applyBorder="1" applyFont="1">
      <alignment horizontal="center"/>
    </xf>
    <xf borderId="0" fillId="5" fontId="0" numFmtId="0" xfId="0" applyAlignment="1" applyFont="1">
      <alignment horizontal="left" readingOrder="0" vertical="center"/>
    </xf>
    <xf borderId="15" fillId="5" fontId="0" numFmtId="0" xfId="0" applyAlignment="1" applyBorder="1" applyFont="1">
      <alignment horizontal="center" readingOrder="0"/>
    </xf>
    <xf borderId="15" fillId="5" fontId="21" numFmtId="0" xfId="0" applyAlignment="1" applyBorder="1" applyFont="1">
      <alignment horizontal="center" readingOrder="0"/>
    </xf>
    <xf borderId="0" fillId="0" fontId="7" numFmtId="0" xfId="0" applyAlignment="1" applyFont="1">
      <alignment horizontal="left" readingOrder="0" vertical="center"/>
    </xf>
    <xf borderId="0" fillId="0" fontId="7" numFmtId="0" xfId="0" applyAlignment="1" applyFont="1">
      <alignment vertical="center"/>
    </xf>
    <xf borderId="15" fillId="2" fontId="22" numFmtId="0" xfId="0" applyAlignment="1" applyBorder="1" applyFont="1">
      <alignment horizontal="center" readingOrder="0"/>
    </xf>
    <xf borderId="5" fillId="0" fontId="8" numFmtId="9" xfId="0" applyAlignment="1" applyBorder="1" applyFont="1" applyNumberFormat="1">
      <alignment horizontal="center" shrinkToFit="0" vertical="center" wrapText="1"/>
    </xf>
    <xf borderId="0" fillId="0" fontId="10" numFmtId="9" xfId="0" applyAlignment="1" applyFont="1" applyNumberFormat="1">
      <alignment horizontal="center" readingOrder="0"/>
    </xf>
    <xf borderId="0" fillId="0" fontId="10" numFmtId="9" xfId="0" applyAlignment="1" applyFont="1" applyNumberFormat="1">
      <alignment horizontal="center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0</xdr:row>
      <xdr:rowOff>0</xdr:rowOff>
    </xdr:from>
    <xdr:ext cx="1438275" cy="20288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457200</xdr:colOff>
      <xdr:row>0</xdr:row>
      <xdr:rowOff>0</xdr:rowOff>
    </xdr:from>
    <xdr:ext cx="2190750" cy="1914525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0</xdr:row>
      <xdr:rowOff>0</xdr:rowOff>
    </xdr:from>
    <xdr:ext cx="2047875" cy="195262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</xdr:colOff>
      <xdr:row>0</xdr:row>
      <xdr:rowOff>0</xdr:rowOff>
    </xdr:from>
    <xdr:ext cx="3267075" cy="1924050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790575</xdr:colOff>
      <xdr:row>0</xdr:row>
      <xdr:rowOff>0</xdr:rowOff>
    </xdr:from>
    <xdr:ext cx="2447925" cy="1895475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arleyfanct/6037/" TargetMode="External"/><Relationship Id="rId42" Type="http://schemas.openxmlformats.org/officeDocument/2006/relationships/hyperlink" Target="https://www.munzee.com/m/EagleDadandXenia/22540/" TargetMode="External"/><Relationship Id="rId41" Type="http://schemas.openxmlformats.org/officeDocument/2006/relationships/hyperlink" Target="https://www.munzee.com/m/annabanana/12290/" TargetMode="External"/><Relationship Id="rId44" Type="http://schemas.openxmlformats.org/officeDocument/2006/relationships/hyperlink" Target="https://www.munzee.com/m/setzerks/2807/" TargetMode="External"/><Relationship Id="rId43" Type="http://schemas.openxmlformats.org/officeDocument/2006/relationships/hyperlink" Target="https://www.munzee.com/m/KlassicKelly/11126/" TargetMode="External"/><Relationship Id="rId46" Type="http://schemas.openxmlformats.org/officeDocument/2006/relationships/hyperlink" Target="https://www.munzee.com/m/kcpride/13475/" TargetMode="External"/><Relationship Id="rId45" Type="http://schemas.openxmlformats.org/officeDocument/2006/relationships/hyperlink" Target="https://www.munzee.com/m/timandweze/9006" TargetMode="External"/><Relationship Id="rId1" Type="http://schemas.openxmlformats.org/officeDocument/2006/relationships/hyperlink" Target="https://www.munzee.com/map/9yuwp3h4h/16.0" TargetMode="External"/><Relationship Id="rId2" Type="http://schemas.openxmlformats.org/officeDocument/2006/relationships/hyperlink" Target="https://www.munzee.com/m/daysleeperdot/9729/" TargetMode="External"/><Relationship Id="rId3" Type="http://schemas.openxmlformats.org/officeDocument/2006/relationships/hyperlink" Target="https://www.munzee.com/m/Robelwilson/18017/" TargetMode="External"/><Relationship Id="rId4" Type="http://schemas.openxmlformats.org/officeDocument/2006/relationships/hyperlink" Target="https://www.munzee.com/m/leeh/2820/" TargetMode="External"/><Relationship Id="rId9" Type="http://schemas.openxmlformats.org/officeDocument/2006/relationships/hyperlink" Target="https://www.munzee.com/m/masonite/3417/" TargetMode="External"/><Relationship Id="rId48" Type="http://schemas.openxmlformats.org/officeDocument/2006/relationships/hyperlink" Target="https://www.munzee.com/m/Kiitokurre/7709/" TargetMode="External"/><Relationship Id="rId47" Type="http://schemas.openxmlformats.org/officeDocument/2006/relationships/hyperlink" Target="https://www.munzee.com/m/leeh/3290/" TargetMode="External"/><Relationship Id="rId49" Type="http://schemas.openxmlformats.org/officeDocument/2006/relationships/hyperlink" Target="https://www.munzee.com/m/daysleeperdot/10455/" TargetMode="External"/><Relationship Id="rId5" Type="http://schemas.openxmlformats.org/officeDocument/2006/relationships/hyperlink" Target="https://www.munzee.com/m/caribjules/3011/" TargetMode="External"/><Relationship Id="rId6" Type="http://schemas.openxmlformats.org/officeDocument/2006/relationships/hyperlink" Target="https://www.munzee.com/m/masonite/3445/" TargetMode="External"/><Relationship Id="rId7" Type="http://schemas.openxmlformats.org/officeDocument/2006/relationships/hyperlink" Target="https://www.munzee.com/m/SammIam/1370/admin/" TargetMode="External"/><Relationship Id="rId8" Type="http://schemas.openxmlformats.org/officeDocument/2006/relationships/hyperlink" Target="https://www.munzee.com/m/lleennkkaa/2177/" TargetMode="External"/><Relationship Id="rId31" Type="http://schemas.openxmlformats.org/officeDocument/2006/relationships/hyperlink" Target="https://www.munzee.com/m/kcpride/8695/" TargetMode="External"/><Relationship Id="rId30" Type="http://schemas.openxmlformats.org/officeDocument/2006/relationships/hyperlink" Target="https://www.munzee.com/m/barefootguru/6412/" TargetMode="External"/><Relationship Id="rId33" Type="http://schemas.openxmlformats.org/officeDocument/2006/relationships/hyperlink" Target="https://www.munzee.com/m/MsGiggler/7704/" TargetMode="External"/><Relationship Id="rId32" Type="http://schemas.openxmlformats.org/officeDocument/2006/relationships/hyperlink" Target="https://www.munzee.com/m/masonite/3404/" TargetMode="External"/><Relationship Id="rId35" Type="http://schemas.openxmlformats.org/officeDocument/2006/relationships/hyperlink" Target="https://www.munzee.com/m/masonite/3416/" TargetMode="External"/><Relationship Id="rId34" Type="http://schemas.openxmlformats.org/officeDocument/2006/relationships/hyperlink" Target="https://www.munzee.com/m/kcpride/8688/" TargetMode="External"/><Relationship Id="rId37" Type="http://schemas.openxmlformats.org/officeDocument/2006/relationships/hyperlink" Target="https://www.munzee.com/m/kcpride/8687/" TargetMode="External"/><Relationship Id="rId36" Type="http://schemas.openxmlformats.org/officeDocument/2006/relationships/hyperlink" Target="https://www.munzee.com/m/lleennkkaa/2203/" TargetMode="External"/><Relationship Id="rId39" Type="http://schemas.openxmlformats.org/officeDocument/2006/relationships/hyperlink" Target="https://www.munzee.com/m/teamsturms/3152/" TargetMode="External"/><Relationship Id="rId38" Type="http://schemas.openxmlformats.org/officeDocument/2006/relationships/hyperlink" Target="https://www.munzee.com/m/daysleeperdot/9683/" TargetMode="External"/><Relationship Id="rId20" Type="http://schemas.openxmlformats.org/officeDocument/2006/relationships/hyperlink" Target="https://www.munzee.com/m/setzerks/2701/" TargetMode="External"/><Relationship Id="rId22" Type="http://schemas.openxmlformats.org/officeDocument/2006/relationships/hyperlink" Target="https://www.munzee.com/m/Lehmich/1108/" TargetMode="External"/><Relationship Id="rId21" Type="http://schemas.openxmlformats.org/officeDocument/2006/relationships/hyperlink" Target="https://www.munzee.com/m/Lehmis/3088/" TargetMode="External"/><Relationship Id="rId24" Type="http://schemas.openxmlformats.org/officeDocument/2006/relationships/hyperlink" Target="https://www.munzee.com/m/timandweze/9063" TargetMode="External"/><Relationship Id="rId23" Type="http://schemas.openxmlformats.org/officeDocument/2006/relationships/hyperlink" Target="https://www.munzee.com/m/daysleeperdot/9444/" TargetMode="External"/><Relationship Id="rId26" Type="http://schemas.openxmlformats.org/officeDocument/2006/relationships/hyperlink" Target="https://www.munzee.com/m/Robelwilson/18016/admin/" TargetMode="External"/><Relationship Id="rId25" Type="http://schemas.openxmlformats.org/officeDocument/2006/relationships/hyperlink" Target="https://www.munzee.com/m/caribjules/2596/" TargetMode="External"/><Relationship Id="rId28" Type="http://schemas.openxmlformats.org/officeDocument/2006/relationships/hyperlink" Target="https://www.munzee.com/m/caribjules/2536/" TargetMode="External"/><Relationship Id="rId27" Type="http://schemas.openxmlformats.org/officeDocument/2006/relationships/hyperlink" Target="https://www.munzee.com/m/timandweze/9043" TargetMode="External"/><Relationship Id="rId29" Type="http://schemas.openxmlformats.org/officeDocument/2006/relationships/hyperlink" Target="https://www.munzee.com/m/Robelwilson/18015/admin/" TargetMode="External"/><Relationship Id="rId51" Type="http://schemas.openxmlformats.org/officeDocument/2006/relationships/hyperlink" Target="https://www.munzee.com/m/BillyBickle/994/" TargetMode="External"/><Relationship Id="rId50" Type="http://schemas.openxmlformats.org/officeDocument/2006/relationships/hyperlink" Target="https://www.munzee.com/m/PrincessPuppy/317/" TargetMode="External"/><Relationship Id="rId53" Type="http://schemas.openxmlformats.org/officeDocument/2006/relationships/hyperlink" Target="https://www.munzee.com/m/caribjules/3037/" TargetMode="External"/><Relationship Id="rId52" Type="http://schemas.openxmlformats.org/officeDocument/2006/relationships/hyperlink" Target="https://www.munzee.com/m/IzzePop/1091/" TargetMode="External"/><Relationship Id="rId11" Type="http://schemas.openxmlformats.org/officeDocument/2006/relationships/hyperlink" Target="https://www.munzee.com/m/tlmeadowlark/7619/admin/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www.munzee.com/m/kcpride/9410/" TargetMode="External"/><Relationship Id="rId54" Type="http://schemas.openxmlformats.org/officeDocument/2006/relationships/hyperlink" Target="https://www.munzee.com/m/masonite/3739/" TargetMode="External"/><Relationship Id="rId13" Type="http://schemas.openxmlformats.org/officeDocument/2006/relationships/hyperlink" Target="https://www.munzee.com/m/kcpride/9409/" TargetMode="External"/><Relationship Id="rId12" Type="http://schemas.openxmlformats.org/officeDocument/2006/relationships/hyperlink" Target="https://www.munzee.com/m/IzzePop/933/" TargetMode="External"/><Relationship Id="rId15" Type="http://schemas.openxmlformats.org/officeDocument/2006/relationships/hyperlink" Target="https://www.munzee.com/m/IzzePop/898/" TargetMode="External"/><Relationship Id="rId14" Type="http://schemas.openxmlformats.org/officeDocument/2006/relationships/hyperlink" Target="https://www.munzee.com/m/munzeeprof/12224/" TargetMode="External"/><Relationship Id="rId17" Type="http://schemas.openxmlformats.org/officeDocument/2006/relationships/hyperlink" Target="https://www.munzee.com/m/daysleeperdot/9726/" TargetMode="External"/><Relationship Id="rId16" Type="http://schemas.openxmlformats.org/officeDocument/2006/relationships/hyperlink" Target="https://www.munzee.com/m/kcpride/9408/" TargetMode="External"/><Relationship Id="rId19" Type="http://schemas.openxmlformats.org/officeDocument/2006/relationships/hyperlink" Target="https://www.munzee.com/m/Franske/874/admin/" TargetMode="External"/><Relationship Id="rId18" Type="http://schemas.openxmlformats.org/officeDocument/2006/relationships/hyperlink" Target="https://www.munzee.com/m/leeh/2789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axi72/2053" TargetMode="External"/><Relationship Id="rId42" Type="http://schemas.openxmlformats.org/officeDocument/2006/relationships/hyperlink" Target="https://www.munzee.com/m/mickilynn71/2494/" TargetMode="External"/><Relationship Id="rId41" Type="http://schemas.openxmlformats.org/officeDocument/2006/relationships/hyperlink" Target="https://www.munzee.com/m/Vamtrix/1900/admin/" TargetMode="External"/><Relationship Id="rId44" Type="http://schemas.openxmlformats.org/officeDocument/2006/relationships/hyperlink" Target="https://www.munzee.com/m/setzerks/2507/" TargetMode="External"/><Relationship Id="rId43" Type="http://schemas.openxmlformats.org/officeDocument/2006/relationships/hyperlink" Target="https://www.munzee.com/m/BillyBickle/781/" TargetMode="External"/><Relationship Id="rId46" Type="http://schemas.openxmlformats.org/officeDocument/2006/relationships/hyperlink" Target="https://www.munzee.com/m/kcpride/13460/" TargetMode="External"/><Relationship Id="rId45" Type="http://schemas.openxmlformats.org/officeDocument/2006/relationships/hyperlink" Target="https://www.munzee.com/m/caribjules/2569/" TargetMode="External"/><Relationship Id="rId1" Type="http://schemas.openxmlformats.org/officeDocument/2006/relationships/hyperlink" Target="https://www.munzee.com/map/9yuttgdmg/16.0" TargetMode="External"/><Relationship Id="rId2" Type="http://schemas.openxmlformats.org/officeDocument/2006/relationships/hyperlink" Target="https://www.munzee.com/m/daysleeperdot/9823/" TargetMode="External"/><Relationship Id="rId3" Type="http://schemas.openxmlformats.org/officeDocument/2006/relationships/hyperlink" Target="https://www.munzee.com/m/leeh/2696/" TargetMode="External"/><Relationship Id="rId4" Type="http://schemas.openxmlformats.org/officeDocument/2006/relationships/hyperlink" Target="https://www.munzee.com/m/IzzePop/1012/" TargetMode="External"/><Relationship Id="rId9" Type="http://schemas.openxmlformats.org/officeDocument/2006/relationships/hyperlink" Target="https://www.munzee.com/m/Vamtrix/2169/admin/" TargetMode="External"/><Relationship Id="rId48" Type="http://schemas.openxmlformats.org/officeDocument/2006/relationships/hyperlink" Target="https://www.munzee.com/m/timandweze/9416" TargetMode="External"/><Relationship Id="rId47" Type="http://schemas.openxmlformats.org/officeDocument/2006/relationships/hyperlink" Target="https://www.munzee.com/m/PrincessPuppy/262/" TargetMode="External"/><Relationship Id="rId49" Type="http://schemas.openxmlformats.org/officeDocument/2006/relationships/hyperlink" Target="https://www.munzee.com/m/daysleeperdot/10187/" TargetMode="External"/><Relationship Id="rId5" Type="http://schemas.openxmlformats.org/officeDocument/2006/relationships/hyperlink" Target="https://www.munzee.com/m/masonite/3388/" TargetMode="External"/><Relationship Id="rId6" Type="http://schemas.openxmlformats.org/officeDocument/2006/relationships/hyperlink" Target="https://www.munzee.com/m/caribjules/2743/" TargetMode="External"/><Relationship Id="rId7" Type="http://schemas.openxmlformats.org/officeDocument/2006/relationships/hyperlink" Target="https://www.munzee.com/m/KlassicKelly/10526/" TargetMode="External"/><Relationship Id="rId8" Type="http://schemas.openxmlformats.org/officeDocument/2006/relationships/hyperlink" Target="https://www.munzee.com/m/setzerks/2390/" TargetMode="External"/><Relationship Id="rId31" Type="http://schemas.openxmlformats.org/officeDocument/2006/relationships/hyperlink" Target="https://www.munzee.com/m/kcpride/13496/" TargetMode="External"/><Relationship Id="rId30" Type="http://schemas.openxmlformats.org/officeDocument/2006/relationships/hyperlink" Target="https://www.munzee.com/m/caribjules/2591/" TargetMode="External"/><Relationship Id="rId33" Type="http://schemas.openxmlformats.org/officeDocument/2006/relationships/hyperlink" Target="https://www.munzee.com/m/masonite/3240/" TargetMode="External"/><Relationship Id="rId32" Type="http://schemas.openxmlformats.org/officeDocument/2006/relationships/hyperlink" Target="https://www.munzee.com/m/munzeeprof/12222/" TargetMode="External"/><Relationship Id="rId35" Type="http://schemas.openxmlformats.org/officeDocument/2006/relationships/hyperlink" Target="https://www.munzee.com/m/klc1960/1627/" TargetMode="External"/><Relationship Id="rId34" Type="http://schemas.openxmlformats.org/officeDocument/2006/relationships/hyperlink" Target="https://www.munzee.com/m/kcpride/13497/" TargetMode="External"/><Relationship Id="rId37" Type="http://schemas.openxmlformats.org/officeDocument/2006/relationships/hyperlink" Target="https://www.munzee.com/m/per4ectangel/683/" TargetMode="External"/><Relationship Id="rId36" Type="http://schemas.openxmlformats.org/officeDocument/2006/relationships/hyperlink" Target="https://www.munzee.com/m/masonite/3270/" TargetMode="External"/><Relationship Id="rId39" Type="http://schemas.openxmlformats.org/officeDocument/2006/relationships/hyperlink" Target="https://www.munzee.com/m/civilwarbuff/872" TargetMode="External"/><Relationship Id="rId38" Type="http://schemas.openxmlformats.org/officeDocument/2006/relationships/hyperlink" Target="https://www.munzee.com/m/TheJenks7/5201/" TargetMode="External"/><Relationship Id="rId20" Type="http://schemas.openxmlformats.org/officeDocument/2006/relationships/hyperlink" Target="https://www.munzee.com/m/daysleeperdot/9618/" TargetMode="External"/><Relationship Id="rId22" Type="http://schemas.openxmlformats.org/officeDocument/2006/relationships/hyperlink" Target="https://www.munzee.com/m/TheJenks7/5270/" TargetMode="External"/><Relationship Id="rId21" Type="http://schemas.openxmlformats.org/officeDocument/2006/relationships/hyperlink" Target="https://www.munzee.com/m/Big100HD/8260/" TargetMode="External"/><Relationship Id="rId24" Type="http://schemas.openxmlformats.org/officeDocument/2006/relationships/hyperlink" Target="https://www.munzee.com/m/caribjules/2720/" TargetMode="External"/><Relationship Id="rId23" Type="http://schemas.openxmlformats.org/officeDocument/2006/relationships/hyperlink" Target="https://www.munzee.com/m/daysleeperdot/10477/" TargetMode="External"/><Relationship Id="rId26" Type="http://schemas.openxmlformats.org/officeDocument/2006/relationships/hyperlink" Target="https://www.munzee.com/m/mickilynn71/2507/admin/" TargetMode="External"/><Relationship Id="rId25" Type="http://schemas.openxmlformats.org/officeDocument/2006/relationships/hyperlink" Target="https://www.munzee.com/m/timandweze/9147" TargetMode="External"/><Relationship Id="rId28" Type="http://schemas.openxmlformats.org/officeDocument/2006/relationships/hyperlink" Target="https://www.munzee.com/m/timandweze/9146" TargetMode="External"/><Relationship Id="rId27" Type="http://schemas.openxmlformats.org/officeDocument/2006/relationships/hyperlink" Target="https://www.munzee.com/m/caribjules/2709/" TargetMode="External"/><Relationship Id="rId29" Type="http://schemas.openxmlformats.org/officeDocument/2006/relationships/hyperlink" Target="https://www.munzee.com/m/setzerks/2451/" TargetMode="External"/><Relationship Id="rId51" Type="http://schemas.openxmlformats.org/officeDocument/2006/relationships/hyperlink" Target="https://www.munzee.com/m/SammIam/1282/admin/" TargetMode="External"/><Relationship Id="rId50" Type="http://schemas.openxmlformats.org/officeDocument/2006/relationships/hyperlink" Target="https://www.munzee.com/m/masonite/3736/" TargetMode="External"/><Relationship Id="rId53" Type="http://schemas.openxmlformats.org/officeDocument/2006/relationships/hyperlink" Target="https://www.munzee.com/m/IzzePop/1129/" TargetMode="External"/><Relationship Id="rId52" Type="http://schemas.openxmlformats.org/officeDocument/2006/relationships/hyperlink" Target="https://www.munzee.com/m/leeh/3260/" TargetMode="External"/><Relationship Id="rId11" Type="http://schemas.openxmlformats.org/officeDocument/2006/relationships/hyperlink" Target="https://www.munzee.com/m/IggiePiggie/2415/" TargetMode="External"/><Relationship Id="rId55" Type="http://schemas.openxmlformats.org/officeDocument/2006/relationships/drawing" Target="../drawings/drawing2.xml"/><Relationship Id="rId10" Type="http://schemas.openxmlformats.org/officeDocument/2006/relationships/hyperlink" Target="https://www.munzee.com/m/kcpride/13503/" TargetMode="External"/><Relationship Id="rId54" Type="http://schemas.openxmlformats.org/officeDocument/2006/relationships/hyperlink" Target="https://www.munzee.com/m/BillyBickle/1030/" TargetMode="External"/><Relationship Id="rId13" Type="http://schemas.openxmlformats.org/officeDocument/2006/relationships/hyperlink" Target="https://www.munzee.com/m/kcpride/13505/" TargetMode="External"/><Relationship Id="rId12" Type="http://schemas.openxmlformats.org/officeDocument/2006/relationships/hyperlink" Target="https://www.munzee.com/m/TheJenks7/5327/" TargetMode="External"/><Relationship Id="rId15" Type="http://schemas.openxmlformats.org/officeDocument/2006/relationships/hyperlink" Target="https://www.munzee.com/m/masonite/3289/" TargetMode="External"/><Relationship Id="rId14" Type="http://schemas.openxmlformats.org/officeDocument/2006/relationships/hyperlink" Target="https://www.munzee.com/m/per4ectangel/762" TargetMode="External"/><Relationship Id="rId17" Type="http://schemas.openxmlformats.org/officeDocument/2006/relationships/hyperlink" Target="https://www.munzee.com/m/daysleeperdot/9536/" TargetMode="External"/><Relationship Id="rId16" Type="http://schemas.openxmlformats.org/officeDocument/2006/relationships/hyperlink" Target="https://www.munzee.com/m/kcpride/13504/" TargetMode="External"/><Relationship Id="rId19" Type="http://schemas.openxmlformats.org/officeDocument/2006/relationships/hyperlink" Target="https://www.munzee.com/m/civilwarbuff/948/" TargetMode="External"/><Relationship Id="rId18" Type="http://schemas.openxmlformats.org/officeDocument/2006/relationships/hyperlink" Target="https://www.munzee.com/m/tlmeadowlark/7734/admin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ap/9yutzxvws/16.0" TargetMode="External"/><Relationship Id="rId2" Type="http://schemas.openxmlformats.org/officeDocument/2006/relationships/hyperlink" Target="https://www.munzee.com/m/daysleeperdot/10108/" TargetMode="External"/><Relationship Id="rId3" Type="http://schemas.openxmlformats.org/officeDocument/2006/relationships/hyperlink" Target="https://www.munzee.com/m/leeh/3113/" TargetMode="External"/><Relationship Id="rId4" Type="http://schemas.openxmlformats.org/officeDocument/2006/relationships/hyperlink" Target="https://www.munzee.com/m/KlassicKelly/10274/" TargetMode="External"/><Relationship Id="rId9" Type="http://schemas.openxmlformats.org/officeDocument/2006/relationships/hyperlink" Target="https://www.munzee.com/m/caribjules/2924/" TargetMode="External"/><Relationship Id="rId5" Type="http://schemas.openxmlformats.org/officeDocument/2006/relationships/hyperlink" Target="https://www.munzee.com/m/tlmeadowlark/7754/admin/" TargetMode="External"/><Relationship Id="rId6" Type="http://schemas.openxmlformats.org/officeDocument/2006/relationships/hyperlink" Target="https://www.munzee.com/m/IzzePop/1007/" TargetMode="External"/><Relationship Id="rId7" Type="http://schemas.openxmlformats.org/officeDocument/2006/relationships/hyperlink" Target="https://www.munzee.com/m/kcpride/13513/" TargetMode="External"/><Relationship Id="rId8" Type="http://schemas.openxmlformats.org/officeDocument/2006/relationships/hyperlink" Target="https://www.munzee.com/m/timandweze/9143" TargetMode="External"/><Relationship Id="rId30" Type="http://schemas.openxmlformats.org/officeDocument/2006/relationships/drawing" Target="../drawings/drawing3.xml"/><Relationship Id="rId20" Type="http://schemas.openxmlformats.org/officeDocument/2006/relationships/hyperlink" Target="https://www.munzee.com/m/kcpride/13512/" TargetMode="External"/><Relationship Id="rId22" Type="http://schemas.openxmlformats.org/officeDocument/2006/relationships/hyperlink" Target="https://www.munzee.com/m/BillyBickle/951/" TargetMode="External"/><Relationship Id="rId21" Type="http://schemas.openxmlformats.org/officeDocument/2006/relationships/hyperlink" Target="https://www.munzee.com/m/IzzePop/978/" TargetMode="External"/><Relationship Id="rId24" Type="http://schemas.openxmlformats.org/officeDocument/2006/relationships/hyperlink" Target="https://www.munzee.com/m/caribjules/2763/" TargetMode="External"/><Relationship Id="rId23" Type="http://schemas.openxmlformats.org/officeDocument/2006/relationships/hyperlink" Target="https://www.munzee.com/m/kcpride/13506/" TargetMode="External"/><Relationship Id="rId26" Type="http://schemas.openxmlformats.org/officeDocument/2006/relationships/hyperlink" Target="https://www.munzee.com/m/daysleeperdot/10402/" TargetMode="External"/><Relationship Id="rId25" Type="http://schemas.openxmlformats.org/officeDocument/2006/relationships/hyperlink" Target="https://www.munzee.com/m/timandweze/9144" TargetMode="External"/><Relationship Id="rId28" Type="http://schemas.openxmlformats.org/officeDocument/2006/relationships/hyperlink" Target="https://www.munzee.com/m/kcpride/13465/" TargetMode="External"/><Relationship Id="rId27" Type="http://schemas.openxmlformats.org/officeDocument/2006/relationships/hyperlink" Target="https://www.munzee.com/m/SammIam/1274/admin/" TargetMode="External"/><Relationship Id="rId29" Type="http://schemas.openxmlformats.org/officeDocument/2006/relationships/hyperlink" Target="https://www.munzee.com/m/leeh/3314/" TargetMode="External"/><Relationship Id="rId11" Type="http://schemas.openxmlformats.org/officeDocument/2006/relationships/hyperlink" Target="https://www.munzee.com/m/timandweze/9145" TargetMode="External"/><Relationship Id="rId10" Type="http://schemas.openxmlformats.org/officeDocument/2006/relationships/hyperlink" Target="https://www.munzee.com/m/masonite/3740/" TargetMode="External"/><Relationship Id="rId13" Type="http://schemas.openxmlformats.org/officeDocument/2006/relationships/hyperlink" Target="https://www.munzee.com/m/masonite/3697/" TargetMode="External"/><Relationship Id="rId12" Type="http://schemas.openxmlformats.org/officeDocument/2006/relationships/hyperlink" Target="https://www.munzee.com/m/munzeeprof/12221/" TargetMode="External"/><Relationship Id="rId15" Type="http://schemas.openxmlformats.org/officeDocument/2006/relationships/hyperlink" Target="https://www.munzee.com/m/leeh/3081/" TargetMode="External"/><Relationship Id="rId14" Type="http://schemas.openxmlformats.org/officeDocument/2006/relationships/hyperlink" Target="https://www.munzee.com/m/daysleeperdot/10006/" TargetMode="External"/><Relationship Id="rId17" Type="http://schemas.openxmlformats.org/officeDocument/2006/relationships/hyperlink" Target="https://www.munzee.com/m/daysleeperdot/9963/" TargetMode="External"/><Relationship Id="rId16" Type="http://schemas.openxmlformats.org/officeDocument/2006/relationships/hyperlink" Target="https://www.munzee.com/m/PrincessPuppy/93/" TargetMode="External"/><Relationship Id="rId19" Type="http://schemas.openxmlformats.org/officeDocument/2006/relationships/hyperlink" Target="https://www.munzee.com/m/PrincessPuppy/112/" TargetMode="External"/><Relationship Id="rId18" Type="http://schemas.openxmlformats.org/officeDocument/2006/relationships/hyperlink" Target="https://www.munzee.com/m/leeh/3027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ap/9yutvf6eu/16.0" TargetMode="External"/><Relationship Id="rId2" Type="http://schemas.openxmlformats.org/officeDocument/2006/relationships/hyperlink" Target="https://www.munzee.com/m/daysleeperdot/9950/" TargetMode="External"/><Relationship Id="rId3" Type="http://schemas.openxmlformats.org/officeDocument/2006/relationships/hyperlink" Target="https://www.munzee.com/m/tlmeadowlark/7775/admin/" TargetMode="External"/><Relationship Id="rId4" Type="http://schemas.openxmlformats.org/officeDocument/2006/relationships/hyperlink" Target="https://www.munzee.com/m/kcpride/13511/" TargetMode="External"/><Relationship Id="rId9" Type="http://schemas.openxmlformats.org/officeDocument/2006/relationships/hyperlink" Target="https://www.munzee.com/m/SammIam/1343/admin/" TargetMode="External"/><Relationship Id="rId5" Type="http://schemas.openxmlformats.org/officeDocument/2006/relationships/hyperlink" Target="https://www.munzee.com/m/leeh/2894/" TargetMode="External"/><Relationship Id="rId6" Type="http://schemas.openxmlformats.org/officeDocument/2006/relationships/hyperlink" Target="https://www.munzee.com/m/caribjules/2738/" TargetMode="External"/><Relationship Id="rId7" Type="http://schemas.openxmlformats.org/officeDocument/2006/relationships/hyperlink" Target="https://www.munzee.com/m/kcpride/13510/" TargetMode="External"/><Relationship Id="rId8" Type="http://schemas.openxmlformats.org/officeDocument/2006/relationships/hyperlink" Target="https://www.munzee.com/m/timandweze/8954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www.munzee.com/m/kcpride/13509/" TargetMode="External"/><Relationship Id="rId22" Type="http://schemas.openxmlformats.org/officeDocument/2006/relationships/hyperlink" Target="https://www.munzee.com/m/setzerks/2757/" TargetMode="External"/><Relationship Id="rId21" Type="http://schemas.openxmlformats.org/officeDocument/2006/relationships/hyperlink" Target="https://www.munzee.com/m/leeh/2835/" TargetMode="External"/><Relationship Id="rId24" Type="http://schemas.openxmlformats.org/officeDocument/2006/relationships/hyperlink" Target="https://www.munzee.com/m/timandweze/9651" TargetMode="External"/><Relationship Id="rId23" Type="http://schemas.openxmlformats.org/officeDocument/2006/relationships/hyperlink" Target="https://www.munzee.com/m/kcpride/13508/" TargetMode="External"/><Relationship Id="rId26" Type="http://schemas.openxmlformats.org/officeDocument/2006/relationships/hyperlink" Target="https://www.munzee.com/m/daysleeperdot/10431/" TargetMode="External"/><Relationship Id="rId25" Type="http://schemas.openxmlformats.org/officeDocument/2006/relationships/hyperlink" Target="https://www.munzee.com/m/caribjules/2802/" TargetMode="External"/><Relationship Id="rId28" Type="http://schemas.openxmlformats.org/officeDocument/2006/relationships/hyperlink" Target="https://www.munzee.com/m/kcpride/13473/" TargetMode="External"/><Relationship Id="rId27" Type="http://schemas.openxmlformats.org/officeDocument/2006/relationships/hyperlink" Target="https://www.munzee.com/m/tlmeadowlark/7776/admin/" TargetMode="External"/><Relationship Id="rId29" Type="http://schemas.openxmlformats.org/officeDocument/2006/relationships/hyperlink" Target="https://www.munzee.com/m/leeh/3308/" TargetMode="External"/><Relationship Id="rId11" Type="http://schemas.openxmlformats.org/officeDocument/2006/relationships/hyperlink" Target="https://www.munzee.com/m/timandweze/9126/" TargetMode="External"/><Relationship Id="rId10" Type="http://schemas.openxmlformats.org/officeDocument/2006/relationships/hyperlink" Target="https://www.munzee.com/m/masonite/3625/" TargetMode="External"/><Relationship Id="rId13" Type="http://schemas.openxmlformats.org/officeDocument/2006/relationships/hyperlink" Target="https://www.munzee.com/m/masonite/3488/" TargetMode="External"/><Relationship Id="rId12" Type="http://schemas.openxmlformats.org/officeDocument/2006/relationships/hyperlink" Target="https://www.munzee.com/m/munzeeprof/12219/" TargetMode="External"/><Relationship Id="rId15" Type="http://schemas.openxmlformats.org/officeDocument/2006/relationships/hyperlink" Target="https://www.munzee.com/m/BillyBickle/1032/" TargetMode="External"/><Relationship Id="rId14" Type="http://schemas.openxmlformats.org/officeDocument/2006/relationships/hyperlink" Target="https://www.munzee.com/m/daysleeperdot/9930/" TargetMode="External"/><Relationship Id="rId17" Type="http://schemas.openxmlformats.org/officeDocument/2006/relationships/hyperlink" Target="https://www.munzee.com/m/daysleeperdot/9847/" TargetMode="External"/><Relationship Id="rId16" Type="http://schemas.openxmlformats.org/officeDocument/2006/relationships/hyperlink" Target="https://www.munzee.com/m/PrincessPuppy/70/" TargetMode="External"/><Relationship Id="rId19" Type="http://schemas.openxmlformats.org/officeDocument/2006/relationships/hyperlink" Target="https://www.munzee.com/m/KlassicKelly/10060/" TargetMode="External"/><Relationship Id="rId18" Type="http://schemas.openxmlformats.org/officeDocument/2006/relationships/hyperlink" Target="https://www.munzee.com/m/Vamtrix/1575/admin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allet75/644/admin/" TargetMode="External"/><Relationship Id="rId42" Type="http://schemas.openxmlformats.org/officeDocument/2006/relationships/hyperlink" Target="https://www.munzee.com/m/munzeeprof/12210/" TargetMode="External"/><Relationship Id="rId41" Type="http://schemas.openxmlformats.org/officeDocument/2006/relationships/hyperlink" Target="https://www.munzee.com/m/Buckeyecacher111/3001/" TargetMode="External"/><Relationship Id="rId44" Type="http://schemas.openxmlformats.org/officeDocument/2006/relationships/hyperlink" Target="https://www.munzee.com/m/mickilynn71/2231/admin/" TargetMode="External"/><Relationship Id="rId43" Type="http://schemas.openxmlformats.org/officeDocument/2006/relationships/hyperlink" Target="https://www.munzee.com/m/barefootguru/6439/" TargetMode="External"/><Relationship Id="rId46" Type="http://schemas.openxmlformats.org/officeDocument/2006/relationships/hyperlink" Target="https://www.munzee.com/m/kcpride/13474/" TargetMode="External"/><Relationship Id="rId45" Type="http://schemas.openxmlformats.org/officeDocument/2006/relationships/hyperlink" Target="https://www.munzee.com/m/Vamtrix/1552/admin/" TargetMode="External"/><Relationship Id="rId1" Type="http://schemas.openxmlformats.org/officeDocument/2006/relationships/hyperlink" Target="https://www.munzee.com/map/9yuvbt10b/15.5" TargetMode="External"/><Relationship Id="rId2" Type="http://schemas.openxmlformats.org/officeDocument/2006/relationships/hyperlink" Target="https://www.munzee.com/m/daysleeperdot/10579/" TargetMode="External"/><Relationship Id="rId3" Type="http://schemas.openxmlformats.org/officeDocument/2006/relationships/hyperlink" Target="https://www.munzee.com/m/leeh/2785/" TargetMode="External"/><Relationship Id="rId4" Type="http://schemas.openxmlformats.org/officeDocument/2006/relationships/hyperlink" Target="https://www.munzee.com/m/IzzePop/1128/" TargetMode="External"/><Relationship Id="rId9" Type="http://schemas.openxmlformats.org/officeDocument/2006/relationships/hyperlink" Target="https://www.munzee.com/m/BillyBickle/904/" TargetMode="External"/><Relationship Id="rId48" Type="http://schemas.openxmlformats.org/officeDocument/2006/relationships/hyperlink" Target="https://www.munzee.com/m/BillyBickle/1102/" TargetMode="External"/><Relationship Id="rId47" Type="http://schemas.openxmlformats.org/officeDocument/2006/relationships/hyperlink" Target="https://www.munzee.com/m/PrincessPuppy/242/" TargetMode="External"/><Relationship Id="rId49" Type="http://schemas.openxmlformats.org/officeDocument/2006/relationships/hyperlink" Target="https://www.munzee.com/m/daysleeperdot/10454/" TargetMode="External"/><Relationship Id="rId5" Type="http://schemas.openxmlformats.org/officeDocument/2006/relationships/hyperlink" Target="https://www.munzee.com/m/caribjules/2979/" TargetMode="External"/><Relationship Id="rId6" Type="http://schemas.openxmlformats.org/officeDocument/2006/relationships/hyperlink" Target="https://www.munzee.com/m/BillyBickle/928/" TargetMode="External"/><Relationship Id="rId7" Type="http://schemas.openxmlformats.org/officeDocument/2006/relationships/hyperlink" Target="https://www.munzee.com/m/KlassicKelly/9327/" TargetMode="External"/><Relationship Id="rId8" Type="http://schemas.openxmlformats.org/officeDocument/2006/relationships/hyperlink" Target="https://www.munzee.com/m/georeyna/10121/" TargetMode="External"/><Relationship Id="rId31" Type="http://schemas.openxmlformats.org/officeDocument/2006/relationships/hyperlink" Target="https://www.munzee.com/m/kcpride/13500/" TargetMode="External"/><Relationship Id="rId30" Type="http://schemas.openxmlformats.org/officeDocument/2006/relationships/hyperlink" Target="https://www.munzee.com/m/setzerks/2380/" TargetMode="External"/><Relationship Id="rId33" Type="http://schemas.openxmlformats.org/officeDocument/2006/relationships/hyperlink" Target="https://www.munzee.com/m/nyisutter/7964/" TargetMode="External"/><Relationship Id="rId32" Type="http://schemas.openxmlformats.org/officeDocument/2006/relationships/hyperlink" Target="https://www.munzee.com/m/PapaBuck/241/" TargetMode="External"/><Relationship Id="rId35" Type="http://schemas.openxmlformats.org/officeDocument/2006/relationships/hyperlink" Target="https://www.munzee.com/m/PapaBuck/231/" TargetMode="External"/><Relationship Id="rId34" Type="http://schemas.openxmlformats.org/officeDocument/2006/relationships/hyperlink" Target="https://www.munzee.com/m/kcpride/13499/" TargetMode="External"/><Relationship Id="rId37" Type="http://schemas.openxmlformats.org/officeDocument/2006/relationships/hyperlink" Target="https://www.munzee.com/m/kcpride/13498/" TargetMode="External"/><Relationship Id="rId36" Type="http://schemas.openxmlformats.org/officeDocument/2006/relationships/hyperlink" Target="https://www.munzee.com/m/Jawillia/2034/admin/" TargetMode="External"/><Relationship Id="rId39" Type="http://schemas.openxmlformats.org/officeDocument/2006/relationships/hyperlink" Target="https://www.munzee.com/m/PeachesnCream/3370" TargetMode="External"/><Relationship Id="rId38" Type="http://schemas.openxmlformats.org/officeDocument/2006/relationships/hyperlink" Target="https://www.munzee.com/m/Buckeyecacher111/3078/" TargetMode="External"/><Relationship Id="rId20" Type="http://schemas.openxmlformats.org/officeDocument/2006/relationships/hyperlink" Target="https://www.munzee.com/m/Vamtrix/1765/admin/" TargetMode="External"/><Relationship Id="rId22" Type="http://schemas.openxmlformats.org/officeDocument/2006/relationships/hyperlink" Target="https://www.munzee.com/m/CoffeeEater/4357/" TargetMode="External"/><Relationship Id="rId21" Type="http://schemas.openxmlformats.org/officeDocument/2006/relationships/hyperlink" Target="https://www.munzee.com/m/BonnieB1/6018/admin/" TargetMode="External"/><Relationship Id="rId24" Type="http://schemas.openxmlformats.org/officeDocument/2006/relationships/hyperlink" Target="https://www.munzee.com/m/setzerks/2603/" TargetMode="External"/><Relationship Id="rId23" Type="http://schemas.openxmlformats.org/officeDocument/2006/relationships/hyperlink" Target="https://www.munzee.com/m/Vamtrix/1779/admin/" TargetMode="External"/><Relationship Id="rId26" Type="http://schemas.openxmlformats.org/officeDocument/2006/relationships/hyperlink" Target="https://www.munzee.com/m/BillyBickle/891/" TargetMode="External"/><Relationship Id="rId25" Type="http://schemas.openxmlformats.org/officeDocument/2006/relationships/hyperlink" Target="https://www.munzee.com/m/Cachehunter86/1135/" TargetMode="External"/><Relationship Id="rId28" Type="http://schemas.openxmlformats.org/officeDocument/2006/relationships/hyperlink" Target="https://www.munzee.com/m/Cachehunter86/1134/" TargetMode="External"/><Relationship Id="rId27" Type="http://schemas.openxmlformats.org/officeDocument/2006/relationships/hyperlink" Target="https://www.munzee.com/m/setzerks/2534/" TargetMode="External"/><Relationship Id="rId29" Type="http://schemas.openxmlformats.org/officeDocument/2006/relationships/hyperlink" Target="https://www.munzee.com/m/BillyBickle/822/" TargetMode="External"/><Relationship Id="rId51" Type="http://schemas.openxmlformats.org/officeDocument/2006/relationships/hyperlink" Target="https://www.munzee.com/m/SammIam/1264/admin/" TargetMode="External"/><Relationship Id="rId50" Type="http://schemas.openxmlformats.org/officeDocument/2006/relationships/hyperlink" Target="https://www.munzee.com/m/timandweze/9417" TargetMode="External"/><Relationship Id="rId53" Type="http://schemas.openxmlformats.org/officeDocument/2006/relationships/hyperlink" Target="https://www.munzee.com/m/IzzePop/1184/" TargetMode="External"/><Relationship Id="rId52" Type="http://schemas.openxmlformats.org/officeDocument/2006/relationships/hyperlink" Target="https://www.munzee.com/m/leeh/3261/" TargetMode="External"/><Relationship Id="rId11" Type="http://schemas.openxmlformats.org/officeDocument/2006/relationships/hyperlink" Target="https://www.munzee.com/m/Big100HD/8404/" TargetMode="External"/><Relationship Id="rId55" Type="http://schemas.openxmlformats.org/officeDocument/2006/relationships/drawing" Target="../drawings/drawing5.xml"/><Relationship Id="rId10" Type="http://schemas.openxmlformats.org/officeDocument/2006/relationships/hyperlink" Target="https://www.munzee.com/m/kcpride/13507/" TargetMode="External"/><Relationship Id="rId54" Type="http://schemas.openxmlformats.org/officeDocument/2006/relationships/hyperlink" Target="https://www.munzee.com/m/caribjules/3027/" TargetMode="External"/><Relationship Id="rId13" Type="http://schemas.openxmlformats.org/officeDocument/2006/relationships/hyperlink" Target="https://www.munzee.com/m/kcpride/13502/" TargetMode="External"/><Relationship Id="rId12" Type="http://schemas.openxmlformats.org/officeDocument/2006/relationships/hyperlink" Target="https://www.munzee.com/m/lleennkkaa/2198/" TargetMode="External"/><Relationship Id="rId15" Type="http://schemas.openxmlformats.org/officeDocument/2006/relationships/hyperlink" Target="https://www.munzee.com/m/timandweze/9148" TargetMode="External"/><Relationship Id="rId14" Type="http://schemas.openxmlformats.org/officeDocument/2006/relationships/hyperlink" Target="https://www.munzee.com/m/nyisutter/8001/" TargetMode="External"/><Relationship Id="rId17" Type="http://schemas.openxmlformats.org/officeDocument/2006/relationships/hyperlink" Target="https://www.munzee.com/m/Jawillia/6011/admin/" TargetMode="External"/><Relationship Id="rId16" Type="http://schemas.openxmlformats.org/officeDocument/2006/relationships/hyperlink" Target="https://www.munzee.com/m/kcpride/13501/" TargetMode="External"/><Relationship Id="rId19" Type="http://schemas.openxmlformats.org/officeDocument/2006/relationships/hyperlink" Target="https://www.munzee.com/m/IzzePop/1041/" TargetMode="External"/><Relationship Id="rId18" Type="http://schemas.openxmlformats.org/officeDocument/2006/relationships/hyperlink" Target="https://www.munzee.com/m/leeh/2745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1.86"/>
    <col customWidth="1" min="3" max="3" width="17.57"/>
    <col customWidth="1" min="4" max="4" width="18.0"/>
    <col customWidth="1" min="5" max="5" width="16.29"/>
    <col customWidth="1" min="6" max="6" width="15.71"/>
    <col customWidth="1" min="7" max="7" width="20.71"/>
    <col customWidth="1" min="8" max="8" width="45.86"/>
    <col customWidth="1" min="9" max="9" width="11.57"/>
    <col customWidth="1" min="10" max="10" width="12.0"/>
    <col customWidth="1" min="11" max="26" width="8.71"/>
  </cols>
  <sheetData>
    <row r="1" ht="14.25" customHeight="1">
      <c r="A1" s="1" t="s">
        <v>0</v>
      </c>
      <c r="D1" s="2" t="s">
        <v>1</v>
      </c>
    </row>
    <row r="2" ht="14.25" customHeight="1">
      <c r="A2" s="2" t="s">
        <v>2</v>
      </c>
      <c r="D2" s="3" t="s">
        <v>3</v>
      </c>
      <c r="E2" s="4"/>
    </row>
    <row r="3" ht="14.25" customHeight="1">
      <c r="A3" s="2" t="s">
        <v>4</v>
      </c>
      <c r="D3" s="5" t="s">
        <v>5</v>
      </c>
    </row>
    <row r="4" ht="14.25" customHeight="1"/>
    <row r="5" ht="14.25" customHeight="1">
      <c r="A5" s="6"/>
      <c r="B5" s="7" t="s">
        <v>6</v>
      </c>
      <c r="C5" s="7" t="s">
        <v>7</v>
      </c>
      <c r="D5" s="7" t="s">
        <v>8</v>
      </c>
      <c r="E5" s="8" t="s">
        <v>9</v>
      </c>
      <c r="F5" s="9" t="s">
        <v>10</v>
      </c>
      <c r="G5" s="7" t="s">
        <v>11</v>
      </c>
    </row>
    <row r="6" ht="14.25" customHeight="1">
      <c r="A6" s="10" t="s">
        <v>12</v>
      </c>
      <c r="B6" s="11">
        <f>COUNTIF($F$12:$F$64,"Electric")</f>
        <v>44</v>
      </c>
      <c r="C6" s="11">
        <f>+$B6-COUNTIFS($F$12:$F$64,"Electric",$G$12:$G$64, "")</f>
        <v>44</v>
      </c>
      <c r="D6" s="11">
        <f>+$B6-COUNTIFS($F$12:$F$64,"Electric",$H$12:$H$64, "")</f>
        <v>44</v>
      </c>
      <c r="E6" s="12">
        <f t="shared" ref="E6:E7" si="1">+B6-C6</f>
        <v>0</v>
      </c>
      <c r="F6" s="13">
        <f t="shared" ref="F6:F7" si="2">+B6-D6</f>
        <v>0</v>
      </c>
      <c r="G6" s="14">
        <f t="shared" ref="G6:G8" si="3">+D6/B6</f>
        <v>1</v>
      </c>
    </row>
    <row r="7" ht="14.25" customHeight="1">
      <c r="A7" s="15" t="s">
        <v>13</v>
      </c>
      <c r="B7" s="11">
        <f>COUNTIF($F$12:$F$64,"Gray")</f>
        <v>9</v>
      </c>
      <c r="C7" s="11">
        <f>+$B7-COUNTIFS($F$12:$F$64,"Gray",$G$12:$G$64, "")</f>
        <v>9</v>
      </c>
      <c r="D7" s="11">
        <f>+$B7-COUNTIFS($F$12:$F$64,"Gray",$H$12:$H$64, "")</f>
        <v>9</v>
      </c>
      <c r="E7" s="16">
        <f t="shared" si="1"/>
        <v>0</v>
      </c>
      <c r="F7" s="17">
        <f t="shared" si="2"/>
        <v>0</v>
      </c>
      <c r="G7" s="14">
        <f t="shared" si="3"/>
        <v>1</v>
      </c>
    </row>
    <row r="8" ht="14.25" customHeight="1">
      <c r="A8" s="18" t="s">
        <v>6</v>
      </c>
      <c r="B8" s="13">
        <f t="shared" ref="B8:F8" si="4">SUM(B6:B7)</f>
        <v>53</v>
      </c>
      <c r="C8" s="13">
        <f t="shared" si="4"/>
        <v>53</v>
      </c>
      <c r="D8" s="13">
        <f t="shared" si="4"/>
        <v>53</v>
      </c>
      <c r="E8" s="13">
        <f t="shared" si="4"/>
        <v>0</v>
      </c>
      <c r="F8" s="13">
        <f t="shared" si="4"/>
        <v>0</v>
      </c>
      <c r="G8" s="14">
        <f t="shared" si="3"/>
        <v>1</v>
      </c>
    </row>
    <row r="9" ht="14.25" customHeight="1">
      <c r="C9" s="19">
        <v>53.0</v>
      </c>
      <c r="D9" s="19">
        <v>53.0</v>
      </c>
      <c r="E9" s="19">
        <v>0.0</v>
      </c>
      <c r="F9" s="19">
        <v>0.0</v>
      </c>
    </row>
    <row r="10" ht="14.25" customHeight="1"/>
    <row r="11" ht="14.25" customHeight="1">
      <c r="A11" s="20" t="s">
        <v>14</v>
      </c>
      <c r="B11" s="21" t="s">
        <v>15</v>
      </c>
      <c r="C11" s="21" t="s">
        <v>16</v>
      </c>
      <c r="D11" s="21" t="s">
        <v>17</v>
      </c>
      <c r="E11" s="21" t="s">
        <v>18</v>
      </c>
      <c r="F11" s="21" t="s">
        <v>19</v>
      </c>
      <c r="G11" s="21" t="s">
        <v>20</v>
      </c>
      <c r="H11" s="21" t="s">
        <v>21</v>
      </c>
      <c r="I11" s="22" t="s">
        <v>22</v>
      </c>
      <c r="J11" s="23" t="s">
        <v>23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25">
        <v>1.0</v>
      </c>
      <c r="B12" s="26">
        <v>3.0</v>
      </c>
      <c r="C12" s="27">
        <v>39.0300850909902</v>
      </c>
      <c r="D12" s="27">
        <v>-94.5983133237784</v>
      </c>
      <c r="E12" s="28" t="s">
        <v>12</v>
      </c>
      <c r="F12" s="29" t="s">
        <v>24</v>
      </c>
      <c r="G12" s="26" t="s">
        <v>25</v>
      </c>
      <c r="H12" s="30" t="s">
        <v>26</v>
      </c>
      <c r="I12" s="31">
        <f t="shared" ref="I12:I64" si="5">COUNTIF($G$12:$G$64,G12)</f>
        <v>5</v>
      </c>
      <c r="J12" s="32">
        <f t="shared" ref="J12:J64" si="6">I12-COUNTIFS($G$12:$G$64,G12,$H$12:$H$64,"")</f>
        <v>5</v>
      </c>
    </row>
    <row r="13" ht="14.25" customHeight="1">
      <c r="A13" s="33">
        <v>1.0</v>
      </c>
      <c r="B13" s="34">
        <v>4.0</v>
      </c>
      <c r="C13" s="35">
        <v>39.0300850908441</v>
      </c>
      <c r="D13" s="35">
        <v>-94.5981282985538</v>
      </c>
      <c r="E13" s="36" t="s">
        <v>12</v>
      </c>
      <c r="F13" s="37" t="s">
        <v>24</v>
      </c>
      <c r="G13" s="38" t="s">
        <v>27</v>
      </c>
      <c r="H13" s="39" t="s">
        <v>28</v>
      </c>
      <c r="I13" s="40">
        <f t="shared" si="5"/>
        <v>3</v>
      </c>
      <c r="J13" s="41">
        <f t="shared" si="6"/>
        <v>3</v>
      </c>
    </row>
    <row r="14" ht="14.25" customHeight="1">
      <c r="A14" s="33">
        <v>1.0</v>
      </c>
      <c r="B14" s="34">
        <v>5.0</v>
      </c>
      <c r="C14" s="35">
        <v>39.030085090698</v>
      </c>
      <c r="D14" s="35">
        <v>-94.5979432733291</v>
      </c>
      <c r="E14" s="36" t="s">
        <v>12</v>
      </c>
      <c r="F14" s="37" t="s">
        <v>24</v>
      </c>
      <c r="G14" s="38" t="s">
        <v>29</v>
      </c>
      <c r="H14" s="39" t="s">
        <v>30</v>
      </c>
      <c r="I14" s="40">
        <f t="shared" si="5"/>
        <v>3</v>
      </c>
      <c r="J14" s="41">
        <f t="shared" si="6"/>
        <v>3</v>
      </c>
    </row>
    <row r="15" ht="14.25" customHeight="1">
      <c r="A15" s="33">
        <v>2.0</v>
      </c>
      <c r="B15" s="34">
        <v>2.0</v>
      </c>
      <c r="C15" s="35">
        <v>39.0299413606909</v>
      </c>
      <c r="D15" s="35">
        <v>-94.5984983591629</v>
      </c>
      <c r="E15" s="36" t="s">
        <v>12</v>
      </c>
      <c r="F15" s="37" t="s">
        <v>24</v>
      </c>
      <c r="G15" s="42" t="s">
        <v>31</v>
      </c>
      <c r="H15" s="39" t="s">
        <v>32</v>
      </c>
      <c r="I15" s="40">
        <f t="shared" si="5"/>
        <v>4</v>
      </c>
      <c r="J15" s="41">
        <f t="shared" si="6"/>
        <v>4</v>
      </c>
    </row>
    <row r="16" ht="14.25" customHeight="1">
      <c r="A16" s="33">
        <v>2.0</v>
      </c>
      <c r="B16" s="34">
        <v>3.0</v>
      </c>
      <c r="C16" s="35">
        <v>39.0299413605448</v>
      </c>
      <c r="D16" s="35">
        <v>-94.5983133343145</v>
      </c>
      <c r="E16" s="36" t="s">
        <v>12</v>
      </c>
      <c r="F16" s="37" t="s">
        <v>24</v>
      </c>
      <c r="G16" s="42" t="s">
        <v>33</v>
      </c>
      <c r="H16" s="39" t="s">
        <v>34</v>
      </c>
      <c r="I16" s="40">
        <f t="shared" si="5"/>
        <v>5</v>
      </c>
      <c r="J16" s="41">
        <f t="shared" si="6"/>
        <v>5</v>
      </c>
    </row>
    <row r="17" ht="14.25" customHeight="1">
      <c r="A17" s="33">
        <v>2.0</v>
      </c>
      <c r="B17" s="34">
        <v>4.0</v>
      </c>
      <c r="C17" s="35">
        <v>39.0299413603986</v>
      </c>
      <c r="D17" s="35">
        <v>-94.5981283094661</v>
      </c>
      <c r="E17" s="36" t="s">
        <v>12</v>
      </c>
      <c r="F17" s="37" t="s">
        <v>24</v>
      </c>
      <c r="G17" s="42" t="s">
        <v>35</v>
      </c>
      <c r="H17" s="39" t="s">
        <v>36</v>
      </c>
      <c r="I17" s="40">
        <f t="shared" si="5"/>
        <v>1</v>
      </c>
      <c r="J17" s="41">
        <f t="shared" si="6"/>
        <v>1</v>
      </c>
    </row>
    <row r="18" ht="14.25" customHeight="1">
      <c r="A18" s="33">
        <v>2.0</v>
      </c>
      <c r="B18" s="34">
        <v>5.0</v>
      </c>
      <c r="C18" s="35">
        <v>39.0299413602525</v>
      </c>
      <c r="D18" s="35">
        <v>-94.5979432846177</v>
      </c>
      <c r="E18" s="36" t="s">
        <v>12</v>
      </c>
      <c r="F18" s="37" t="s">
        <v>24</v>
      </c>
      <c r="G18" s="42" t="s">
        <v>37</v>
      </c>
      <c r="H18" s="39" t="s">
        <v>38</v>
      </c>
      <c r="I18" s="40">
        <f t="shared" si="5"/>
        <v>2</v>
      </c>
      <c r="J18" s="41">
        <f t="shared" si="6"/>
        <v>2</v>
      </c>
    </row>
    <row r="19" ht="14.25" customHeight="1">
      <c r="A19" s="33">
        <v>2.0</v>
      </c>
      <c r="B19" s="34">
        <v>6.0</v>
      </c>
      <c r="C19" s="35">
        <v>39.0299413601063</v>
      </c>
      <c r="D19" s="35">
        <v>-94.5977582597693</v>
      </c>
      <c r="E19" s="36" t="s">
        <v>12</v>
      </c>
      <c r="F19" s="37" t="s">
        <v>24</v>
      </c>
      <c r="G19" s="42" t="s">
        <v>33</v>
      </c>
      <c r="H19" s="39" t="s">
        <v>39</v>
      </c>
      <c r="I19" s="40">
        <f t="shared" si="5"/>
        <v>5</v>
      </c>
      <c r="J19" s="41">
        <f t="shared" si="6"/>
        <v>5</v>
      </c>
    </row>
    <row r="20" ht="14.25" customHeight="1">
      <c r="A20" s="33">
        <v>3.0</v>
      </c>
      <c r="B20" s="34">
        <v>1.0</v>
      </c>
      <c r="C20" s="35">
        <v>39.0297976303916</v>
      </c>
      <c r="D20" s="35">
        <v>-94.5986833937937</v>
      </c>
      <c r="E20" s="36" t="s">
        <v>12</v>
      </c>
      <c r="F20" s="37" t="s">
        <v>24</v>
      </c>
      <c r="G20" s="26" t="s">
        <v>40</v>
      </c>
      <c r="H20" s="39" t="s">
        <v>41</v>
      </c>
      <c r="I20" s="40">
        <f t="shared" si="5"/>
        <v>7</v>
      </c>
      <c r="J20" s="41">
        <f t="shared" si="6"/>
        <v>7</v>
      </c>
    </row>
    <row r="21" ht="14.25" customHeight="1">
      <c r="A21" s="33">
        <v>3.0</v>
      </c>
      <c r="B21" s="34">
        <v>2.0</v>
      </c>
      <c r="C21" s="35">
        <v>39.0297976302455</v>
      </c>
      <c r="D21" s="35">
        <v>-94.5984983693215</v>
      </c>
      <c r="E21" s="36" t="s">
        <v>12</v>
      </c>
      <c r="F21" s="37" t="s">
        <v>24</v>
      </c>
      <c r="G21" s="42" t="s">
        <v>42</v>
      </c>
      <c r="H21" s="43" t="s">
        <v>43</v>
      </c>
      <c r="I21" s="40">
        <f t="shared" si="5"/>
        <v>1</v>
      </c>
      <c r="J21" s="41">
        <f t="shared" si="6"/>
        <v>1</v>
      </c>
    </row>
    <row r="22" ht="14.25" customHeight="1">
      <c r="A22" s="33">
        <v>3.0</v>
      </c>
      <c r="B22" s="34">
        <v>3.0</v>
      </c>
      <c r="C22" s="35">
        <v>39.0297976300993</v>
      </c>
      <c r="D22" s="35">
        <v>-94.5983133448494</v>
      </c>
      <c r="E22" s="36" t="s">
        <v>12</v>
      </c>
      <c r="F22" s="37" t="s">
        <v>24</v>
      </c>
      <c r="G22" s="42" t="s">
        <v>44</v>
      </c>
      <c r="H22" s="39" t="s">
        <v>45</v>
      </c>
      <c r="I22" s="40">
        <f t="shared" si="5"/>
        <v>3</v>
      </c>
      <c r="J22" s="41">
        <f t="shared" si="6"/>
        <v>3</v>
      </c>
    </row>
    <row r="23" ht="14.25" customHeight="1">
      <c r="A23" s="33">
        <v>3.0</v>
      </c>
      <c r="B23" s="34">
        <v>4.0</v>
      </c>
      <c r="C23" s="35">
        <v>39.0297976299532</v>
      </c>
      <c r="D23" s="35">
        <v>-94.5981283203772</v>
      </c>
      <c r="E23" s="36" t="s">
        <v>12</v>
      </c>
      <c r="F23" s="37" t="s">
        <v>24</v>
      </c>
      <c r="G23" s="26" t="s">
        <v>40</v>
      </c>
      <c r="H23" s="39" t="s">
        <v>46</v>
      </c>
      <c r="I23" s="40">
        <f t="shared" si="5"/>
        <v>7</v>
      </c>
      <c r="J23" s="41">
        <f t="shared" si="6"/>
        <v>7</v>
      </c>
    </row>
    <row r="24" ht="14.25" customHeight="1">
      <c r="A24" s="33">
        <v>3.0</v>
      </c>
      <c r="B24" s="34">
        <v>5.0</v>
      </c>
      <c r="C24" s="35">
        <v>39.0297976298071</v>
      </c>
      <c r="D24" s="35">
        <v>-94.5979432959051</v>
      </c>
      <c r="E24" s="36" t="s">
        <v>12</v>
      </c>
      <c r="F24" s="37" t="s">
        <v>24</v>
      </c>
      <c r="G24" s="42" t="s">
        <v>47</v>
      </c>
      <c r="H24" s="39" t="s">
        <v>48</v>
      </c>
      <c r="I24" s="40">
        <f t="shared" si="5"/>
        <v>1</v>
      </c>
      <c r="J24" s="41">
        <f t="shared" si="6"/>
        <v>1</v>
      </c>
    </row>
    <row r="25" ht="14.25" customHeight="1">
      <c r="A25" s="33">
        <v>3.0</v>
      </c>
      <c r="B25" s="34">
        <v>6.0</v>
      </c>
      <c r="C25" s="35">
        <v>39.0297976296609</v>
      </c>
      <c r="D25" s="35">
        <v>-94.5977582714329</v>
      </c>
      <c r="E25" s="36" t="s">
        <v>12</v>
      </c>
      <c r="F25" s="37" t="s">
        <v>24</v>
      </c>
      <c r="G25" s="42" t="s">
        <v>44</v>
      </c>
      <c r="H25" s="39" t="s">
        <v>49</v>
      </c>
      <c r="I25" s="40">
        <f t="shared" si="5"/>
        <v>3</v>
      </c>
      <c r="J25" s="41">
        <f t="shared" si="6"/>
        <v>3</v>
      </c>
    </row>
    <row r="26" ht="14.25" customHeight="1">
      <c r="A26" s="33">
        <v>3.0</v>
      </c>
      <c r="B26" s="34">
        <v>7.0</v>
      </c>
      <c r="C26" s="35">
        <v>39.0297976295148</v>
      </c>
      <c r="D26" s="35">
        <v>-94.5975732469607</v>
      </c>
      <c r="E26" s="36" t="s">
        <v>12</v>
      </c>
      <c r="F26" s="37" t="s">
        <v>24</v>
      </c>
      <c r="G26" s="26" t="s">
        <v>40</v>
      </c>
      <c r="H26" s="39" t="s">
        <v>50</v>
      </c>
      <c r="I26" s="40">
        <f t="shared" si="5"/>
        <v>7</v>
      </c>
      <c r="J26" s="41">
        <f t="shared" si="6"/>
        <v>7</v>
      </c>
    </row>
    <row r="27" ht="14.25" customHeight="1">
      <c r="A27" s="33">
        <v>4.0</v>
      </c>
      <c r="B27" s="34">
        <v>1.0</v>
      </c>
      <c r="C27" s="35">
        <v>39.0296538999462</v>
      </c>
      <c r="D27" s="35">
        <v>-94.5986834035761</v>
      </c>
      <c r="E27" s="36" t="s">
        <v>12</v>
      </c>
      <c r="F27" s="37" t="s">
        <v>24</v>
      </c>
      <c r="G27" s="34" t="s">
        <v>25</v>
      </c>
      <c r="H27" s="39" t="s">
        <v>51</v>
      </c>
      <c r="I27" s="40">
        <f t="shared" si="5"/>
        <v>5</v>
      </c>
      <c r="J27" s="41">
        <f t="shared" si="6"/>
        <v>5</v>
      </c>
    </row>
    <row r="28" ht="14.25" customHeight="1">
      <c r="A28" s="33">
        <v>4.0</v>
      </c>
      <c r="B28" s="34">
        <v>2.0</v>
      </c>
      <c r="C28" s="35">
        <v>39.0296538998001</v>
      </c>
      <c r="D28" s="35">
        <v>-94.5984983794802</v>
      </c>
      <c r="E28" s="36" t="s">
        <v>12</v>
      </c>
      <c r="F28" s="37" t="s">
        <v>24</v>
      </c>
      <c r="G28" s="38" t="s">
        <v>29</v>
      </c>
      <c r="H28" s="39" t="s">
        <v>52</v>
      </c>
      <c r="I28" s="40">
        <f t="shared" si="5"/>
        <v>3</v>
      </c>
      <c r="J28" s="41">
        <f t="shared" si="6"/>
        <v>3</v>
      </c>
    </row>
    <row r="29" ht="14.25" customHeight="1">
      <c r="A29" s="33">
        <v>4.0</v>
      </c>
      <c r="B29" s="34">
        <v>3.0</v>
      </c>
      <c r="C29" s="35">
        <v>39.0296538996539</v>
      </c>
      <c r="D29" s="35">
        <v>-94.5983133553843</v>
      </c>
      <c r="E29" s="36" t="s">
        <v>12</v>
      </c>
      <c r="F29" s="37" t="s">
        <v>24</v>
      </c>
      <c r="G29" s="44" t="s">
        <v>53</v>
      </c>
      <c r="H29" s="39" t="s">
        <v>54</v>
      </c>
      <c r="I29" s="40">
        <f t="shared" si="5"/>
        <v>1</v>
      </c>
      <c r="J29" s="41">
        <f t="shared" si="6"/>
        <v>1</v>
      </c>
    </row>
    <row r="30" ht="14.25" customHeight="1">
      <c r="A30" s="33">
        <v>4.0</v>
      </c>
      <c r="B30" s="34">
        <v>4.0</v>
      </c>
      <c r="C30" s="35">
        <v>39.0296538995078</v>
      </c>
      <c r="D30" s="35">
        <v>-94.5981283312884</v>
      </c>
      <c r="E30" s="36" t="s">
        <v>12</v>
      </c>
      <c r="F30" s="37" t="s">
        <v>24</v>
      </c>
      <c r="G30" s="42" t="s">
        <v>55</v>
      </c>
      <c r="H30" s="39" t="s">
        <v>56</v>
      </c>
      <c r="I30" s="40">
        <f t="shared" si="5"/>
        <v>2</v>
      </c>
      <c r="J30" s="41">
        <f t="shared" si="6"/>
        <v>2</v>
      </c>
    </row>
    <row r="31" ht="14.25" customHeight="1">
      <c r="A31" s="33">
        <v>4.0</v>
      </c>
      <c r="B31" s="34">
        <v>5.0</v>
      </c>
      <c r="C31" s="35">
        <v>39.0296538993616</v>
      </c>
      <c r="D31" s="35">
        <v>-94.5979433071925</v>
      </c>
      <c r="E31" s="36" t="s">
        <v>12</v>
      </c>
      <c r="F31" s="37" t="s">
        <v>24</v>
      </c>
      <c r="G31" s="42" t="s">
        <v>57</v>
      </c>
      <c r="H31" s="39" t="s">
        <v>58</v>
      </c>
      <c r="I31" s="40">
        <f t="shared" si="5"/>
        <v>1</v>
      </c>
      <c r="J31" s="41">
        <f t="shared" si="6"/>
        <v>1</v>
      </c>
    </row>
    <row r="32" ht="14.25" customHeight="1">
      <c r="A32" s="33">
        <v>4.0</v>
      </c>
      <c r="B32" s="34">
        <v>6.0</v>
      </c>
      <c r="C32" s="35">
        <v>39.0296538992155</v>
      </c>
      <c r="D32" s="35">
        <v>-94.5977582830966</v>
      </c>
      <c r="E32" s="36" t="s">
        <v>12</v>
      </c>
      <c r="F32" s="37" t="s">
        <v>24</v>
      </c>
      <c r="G32" s="42" t="s">
        <v>59</v>
      </c>
      <c r="H32" s="39" t="s">
        <v>60</v>
      </c>
      <c r="I32" s="40">
        <f t="shared" si="5"/>
        <v>1</v>
      </c>
      <c r="J32" s="41">
        <f t="shared" si="6"/>
        <v>1</v>
      </c>
    </row>
    <row r="33" ht="14.25" customHeight="1">
      <c r="A33" s="33">
        <v>4.0</v>
      </c>
      <c r="B33" s="34">
        <v>7.0</v>
      </c>
      <c r="C33" s="35">
        <v>39.0296538990693</v>
      </c>
      <c r="D33" s="35">
        <v>-94.5975732590006</v>
      </c>
      <c r="E33" s="36" t="s">
        <v>12</v>
      </c>
      <c r="F33" s="37" t="s">
        <v>24</v>
      </c>
      <c r="G33" s="34" t="s">
        <v>25</v>
      </c>
      <c r="H33" s="39" t="s">
        <v>61</v>
      </c>
      <c r="I33" s="40">
        <f t="shared" si="5"/>
        <v>5</v>
      </c>
      <c r="J33" s="41">
        <f t="shared" si="6"/>
        <v>5</v>
      </c>
    </row>
    <row r="34" ht="14.25" customHeight="1">
      <c r="A34" s="33">
        <v>5.0</v>
      </c>
      <c r="B34" s="34">
        <v>1.0</v>
      </c>
      <c r="C34" s="35">
        <v>39.0295101695007</v>
      </c>
      <c r="D34" s="35">
        <v>-94.5986834133591</v>
      </c>
      <c r="E34" s="36" t="s">
        <v>12</v>
      </c>
      <c r="F34" s="37" t="s">
        <v>24</v>
      </c>
      <c r="G34" s="42" t="s">
        <v>62</v>
      </c>
      <c r="H34" s="39" t="s">
        <v>63</v>
      </c>
      <c r="I34" s="40">
        <f t="shared" si="5"/>
        <v>3</v>
      </c>
      <c r="J34" s="41">
        <f t="shared" si="6"/>
        <v>3</v>
      </c>
    </row>
    <row r="35" ht="14.25" customHeight="1">
      <c r="A35" s="33">
        <v>5.0</v>
      </c>
      <c r="B35" s="34">
        <v>2.0</v>
      </c>
      <c r="C35" s="35">
        <v>39.0295101693546</v>
      </c>
      <c r="D35" s="35">
        <v>-94.5984983896394</v>
      </c>
      <c r="E35" s="36" t="s">
        <v>12</v>
      </c>
      <c r="F35" s="37" t="s">
        <v>24</v>
      </c>
      <c r="G35" s="42" t="s">
        <v>31</v>
      </c>
      <c r="H35" s="39" t="s">
        <v>64</v>
      </c>
      <c r="I35" s="40">
        <f t="shared" si="5"/>
        <v>4</v>
      </c>
      <c r="J35" s="41">
        <f t="shared" si="6"/>
        <v>4</v>
      </c>
    </row>
    <row r="36" ht="14.25" customHeight="1">
      <c r="A36" s="33">
        <v>5.0</v>
      </c>
      <c r="B36" s="34">
        <v>3.0</v>
      </c>
      <c r="C36" s="35">
        <v>39.0295101692084</v>
      </c>
      <c r="D36" s="35">
        <v>-94.5983133659198</v>
      </c>
      <c r="E36" s="36" t="s">
        <v>12</v>
      </c>
      <c r="F36" s="37" t="s">
        <v>24</v>
      </c>
      <c r="G36" s="42" t="s">
        <v>27</v>
      </c>
      <c r="H36" s="39" t="s">
        <v>65</v>
      </c>
      <c r="I36" s="40">
        <f t="shared" si="5"/>
        <v>3</v>
      </c>
      <c r="J36" s="41">
        <f t="shared" si="6"/>
        <v>3</v>
      </c>
    </row>
    <row r="37" ht="14.25" customHeight="1">
      <c r="A37" s="33">
        <v>5.0</v>
      </c>
      <c r="B37" s="34">
        <v>4.0</v>
      </c>
      <c r="C37" s="35">
        <v>39.0295101690623</v>
      </c>
      <c r="D37" s="35">
        <v>-94.5981283422002</v>
      </c>
      <c r="E37" s="36" t="s">
        <v>12</v>
      </c>
      <c r="F37" s="37" t="s">
        <v>24</v>
      </c>
      <c r="G37" s="42" t="s">
        <v>62</v>
      </c>
      <c r="H37" s="39" t="s">
        <v>66</v>
      </c>
      <c r="I37" s="40">
        <f t="shared" si="5"/>
        <v>3</v>
      </c>
      <c r="J37" s="41">
        <f t="shared" si="6"/>
        <v>3</v>
      </c>
    </row>
    <row r="38" ht="14.25" customHeight="1">
      <c r="A38" s="33">
        <v>5.0</v>
      </c>
      <c r="B38" s="34">
        <v>5.0</v>
      </c>
      <c r="C38" s="35">
        <v>39.0295101689162</v>
      </c>
      <c r="D38" s="35">
        <v>-94.5979433184805</v>
      </c>
      <c r="E38" s="36" t="s">
        <v>12</v>
      </c>
      <c r="F38" s="37" t="s">
        <v>24</v>
      </c>
      <c r="G38" s="42" t="s">
        <v>31</v>
      </c>
      <c r="H38" s="39" t="s">
        <v>67</v>
      </c>
      <c r="I38" s="40">
        <f t="shared" si="5"/>
        <v>4</v>
      </c>
      <c r="J38" s="41">
        <f t="shared" si="6"/>
        <v>4</v>
      </c>
    </row>
    <row r="39" ht="14.25" customHeight="1">
      <c r="A39" s="33">
        <v>5.0</v>
      </c>
      <c r="B39" s="34">
        <v>6.0</v>
      </c>
      <c r="C39" s="35">
        <v>39.02951016877</v>
      </c>
      <c r="D39" s="35">
        <v>-94.5977582947609</v>
      </c>
      <c r="E39" s="36" t="s">
        <v>12</v>
      </c>
      <c r="F39" s="37" t="s">
        <v>24</v>
      </c>
      <c r="G39" s="42" t="s">
        <v>27</v>
      </c>
      <c r="H39" s="39" t="s">
        <v>68</v>
      </c>
      <c r="I39" s="40">
        <f t="shared" si="5"/>
        <v>3</v>
      </c>
      <c r="J39" s="41">
        <f t="shared" si="6"/>
        <v>3</v>
      </c>
    </row>
    <row r="40" ht="14.25" customHeight="1">
      <c r="A40" s="33">
        <v>5.0</v>
      </c>
      <c r="B40" s="34">
        <v>7.0</v>
      </c>
      <c r="C40" s="35">
        <v>39.0295101686239</v>
      </c>
      <c r="D40" s="35">
        <v>-94.5975732710413</v>
      </c>
      <c r="E40" s="36" t="s">
        <v>12</v>
      </c>
      <c r="F40" s="37" t="s">
        <v>24</v>
      </c>
      <c r="G40" s="42" t="s">
        <v>69</v>
      </c>
      <c r="H40" s="39" t="s">
        <v>70</v>
      </c>
      <c r="I40" s="40">
        <f t="shared" si="5"/>
        <v>1</v>
      </c>
      <c r="J40" s="41">
        <f t="shared" si="6"/>
        <v>1</v>
      </c>
    </row>
    <row r="41" ht="14.25" customHeight="1">
      <c r="A41" s="33">
        <v>6.0</v>
      </c>
      <c r="B41" s="34">
        <v>1.0</v>
      </c>
      <c r="C41" s="35">
        <v>39.0293664390553</v>
      </c>
      <c r="D41" s="35">
        <v>-94.5986834231412</v>
      </c>
      <c r="E41" s="36" t="s">
        <v>12</v>
      </c>
      <c r="F41" s="37" t="s">
        <v>24</v>
      </c>
      <c r="G41" s="34" t="s">
        <v>40</v>
      </c>
      <c r="H41" s="39" t="s">
        <v>71</v>
      </c>
      <c r="I41" s="40">
        <f t="shared" si="5"/>
        <v>7</v>
      </c>
      <c r="J41" s="41">
        <f t="shared" si="6"/>
        <v>7</v>
      </c>
    </row>
    <row r="42" ht="14.25" customHeight="1">
      <c r="A42" s="33">
        <v>6.0</v>
      </c>
      <c r="B42" s="34">
        <v>2.0</v>
      </c>
      <c r="C42" s="35">
        <v>39.0293664389092</v>
      </c>
      <c r="D42" s="35">
        <v>-94.5984983997978</v>
      </c>
      <c r="E42" s="36" t="s">
        <v>12</v>
      </c>
      <c r="F42" s="37" t="s">
        <v>24</v>
      </c>
      <c r="G42" s="42" t="s">
        <v>33</v>
      </c>
      <c r="H42" s="39" t="s">
        <v>72</v>
      </c>
      <c r="I42" s="40">
        <f t="shared" si="5"/>
        <v>5</v>
      </c>
      <c r="J42" s="41">
        <f t="shared" si="6"/>
        <v>5</v>
      </c>
    </row>
    <row r="43" ht="14.25" customHeight="1">
      <c r="A43" s="33">
        <v>6.0</v>
      </c>
      <c r="B43" s="34">
        <v>3.0</v>
      </c>
      <c r="C43" s="35">
        <v>39.029366438763</v>
      </c>
      <c r="D43" s="35">
        <v>-94.5983133764544</v>
      </c>
      <c r="E43" s="36" t="s">
        <v>12</v>
      </c>
      <c r="F43" s="37" t="s">
        <v>24</v>
      </c>
      <c r="G43" s="42" t="s">
        <v>73</v>
      </c>
      <c r="H43" s="39" t="s">
        <v>74</v>
      </c>
      <c r="I43" s="40">
        <f t="shared" si="5"/>
        <v>1</v>
      </c>
      <c r="J43" s="41">
        <f t="shared" si="6"/>
        <v>1</v>
      </c>
    </row>
    <row r="44" ht="14.25" customHeight="1">
      <c r="A44" s="33">
        <v>6.0</v>
      </c>
      <c r="B44" s="34">
        <v>4.0</v>
      </c>
      <c r="C44" s="35">
        <v>39.0293664386169</v>
      </c>
      <c r="D44" s="35">
        <v>-94.598128353111</v>
      </c>
      <c r="E44" s="36" t="s">
        <v>12</v>
      </c>
      <c r="F44" s="37" t="s">
        <v>24</v>
      </c>
      <c r="G44" s="34" t="s">
        <v>40</v>
      </c>
      <c r="H44" s="39" t="s">
        <v>75</v>
      </c>
      <c r="I44" s="40">
        <f t="shared" si="5"/>
        <v>7</v>
      </c>
      <c r="J44" s="41">
        <f t="shared" si="6"/>
        <v>7</v>
      </c>
    </row>
    <row r="45" ht="14.25" customHeight="1">
      <c r="A45" s="33">
        <v>6.0</v>
      </c>
      <c r="B45" s="34">
        <v>5.0</v>
      </c>
      <c r="C45" s="35">
        <v>39.0293664384707</v>
      </c>
      <c r="D45" s="35">
        <v>-94.5979433297675</v>
      </c>
      <c r="E45" s="36" t="s">
        <v>12</v>
      </c>
      <c r="F45" s="37" t="s">
        <v>24</v>
      </c>
      <c r="G45" s="42" t="s">
        <v>33</v>
      </c>
      <c r="H45" s="39" t="s">
        <v>76</v>
      </c>
      <c r="I45" s="40">
        <f t="shared" si="5"/>
        <v>5</v>
      </c>
      <c r="J45" s="41">
        <f t="shared" si="6"/>
        <v>5</v>
      </c>
    </row>
    <row r="46" ht="14.25" customHeight="1">
      <c r="A46" s="33">
        <v>6.0</v>
      </c>
      <c r="B46" s="34">
        <v>6.0</v>
      </c>
      <c r="C46" s="35">
        <v>39.0293664383246</v>
      </c>
      <c r="D46" s="35">
        <v>-94.5977583064241</v>
      </c>
      <c r="E46" s="36" t="s">
        <v>12</v>
      </c>
      <c r="F46" s="37" t="s">
        <v>24</v>
      </c>
      <c r="G46" s="42" t="s">
        <v>37</v>
      </c>
      <c r="H46" s="39" t="s">
        <v>77</v>
      </c>
      <c r="I46" s="40">
        <f t="shared" si="5"/>
        <v>2</v>
      </c>
      <c r="J46" s="41">
        <f t="shared" si="6"/>
        <v>2</v>
      </c>
    </row>
    <row r="47" ht="14.25" customHeight="1">
      <c r="A47" s="33">
        <v>6.0</v>
      </c>
      <c r="B47" s="34">
        <v>7.0</v>
      </c>
      <c r="C47" s="35">
        <v>39.0293664381785</v>
      </c>
      <c r="D47" s="35">
        <v>-94.5975732830808</v>
      </c>
      <c r="E47" s="36" t="s">
        <v>12</v>
      </c>
      <c r="F47" s="37" t="s">
        <v>24</v>
      </c>
      <c r="G47" s="42" t="s">
        <v>40</v>
      </c>
      <c r="H47" s="39" t="s">
        <v>78</v>
      </c>
      <c r="I47" s="40">
        <f t="shared" si="5"/>
        <v>7</v>
      </c>
      <c r="J47" s="41">
        <f t="shared" si="6"/>
        <v>7</v>
      </c>
    </row>
    <row r="48" ht="14.25" customHeight="1">
      <c r="A48" s="33">
        <v>7.0</v>
      </c>
      <c r="B48" s="34">
        <v>2.0</v>
      </c>
      <c r="C48" s="35">
        <v>39.0292227084637</v>
      </c>
      <c r="D48" s="35">
        <v>-94.5984984099574</v>
      </c>
      <c r="E48" s="36" t="s">
        <v>12</v>
      </c>
      <c r="F48" s="37" t="s">
        <v>24</v>
      </c>
      <c r="G48" s="34" t="s">
        <v>25</v>
      </c>
      <c r="H48" s="39" t="s">
        <v>79</v>
      </c>
      <c r="I48" s="40">
        <f t="shared" si="5"/>
        <v>5</v>
      </c>
      <c r="J48" s="41">
        <f t="shared" si="6"/>
        <v>5</v>
      </c>
    </row>
    <row r="49" ht="14.25" customHeight="1">
      <c r="A49" s="33">
        <v>7.0</v>
      </c>
      <c r="B49" s="34">
        <v>3.0</v>
      </c>
      <c r="C49" s="35">
        <v>39.0292227083176</v>
      </c>
      <c r="D49" s="35">
        <v>-94.5983133869903</v>
      </c>
      <c r="E49" s="36" t="s">
        <v>12</v>
      </c>
      <c r="F49" s="37" t="s">
        <v>24</v>
      </c>
      <c r="G49" s="44" t="s">
        <v>80</v>
      </c>
      <c r="H49" s="39" t="s">
        <v>81</v>
      </c>
      <c r="I49" s="40">
        <f t="shared" si="5"/>
        <v>1</v>
      </c>
      <c r="J49" s="41">
        <f t="shared" si="6"/>
        <v>1</v>
      </c>
    </row>
    <row r="50" ht="14.25" customHeight="1">
      <c r="A50" s="33">
        <v>7.0</v>
      </c>
      <c r="B50" s="34">
        <v>4.0</v>
      </c>
      <c r="C50" s="35">
        <v>39.0292227081714</v>
      </c>
      <c r="D50" s="35">
        <v>-94.5981283640231</v>
      </c>
      <c r="E50" s="36" t="s">
        <v>12</v>
      </c>
      <c r="F50" s="37" t="s">
        <v>24</v>
      </c>
      <c r="G50" s="42" t="s">
        <v>82</v>
      </c>
      <c r="H50" s="39" t="s">
        <v>83</v>
      </c>
      <c r="I50" s="40">
        <f t="shared" si="5"/>
        <v>1</v>
      </c>
      <c r="J50" s="41">
        <f t="shared" si="6"/>
        <v>1</v>
      </c>
    </row>
    <row r="51" ht="14.25" customHeight="1">
      <c r="A51" s="33">
        <v>7.0</v>
      </c>
      <c r="B51" s="34">
        <v>5.0</v>
      </c>
      <c r="C51" s="35">
        <v>39.0292227080253</v>
      </c>
      <c r="D51" s="35">
        <v>-94.597943341056</v>
      </c>
      <c r="E51" s="36" t="s">
        <v>12</v>
      </c>
      <c r="F51" s="37" t="s">
        <v>24</v>
      </c>
      <c r="G51" s="42" t="s">
        <v>84</v>
      </c>
      <c r="H51" s="39" t="s">
        <v>85</v>
      </c>
      <c r="I51" s="40">
        <f t="shared" si="5"/>
        <v>1</v>
      </c>
      <c r="J51" s="41">
        <f t="shared" si="6"/>
        <v>1</v>
      </c>
    </row>
    <row r="52" ht="14.25" customHeight="1">
      <c r="A52" s="33">
        <v>7.0</v>
      </c>
      <c r="B52" s="34">
        <v>6.0</v>
      </c>
      <c r="C52" s="35">
        <v>39.0292227078792</v>
      </c>
      <c r="D52" s="35">
        <v>-94.5977583180889</v>
      </c>
      <c r="E52" s="36" t="s">
        <v>12</v>
      </c>
      <c r="F52" s="37" t="s">
        <v>24</v>
      </c>
      <c r="G52" s="42" t="s">
        <v>86</v>
      </c>
      <c r="H52" s="39" t="s">
        <v>87</v>
      </c>
      <c r="I52" s="40">
        <f t="shared" si="5"/>
        <v>1</v>
      </c>
      <c r="J52" s="41">
        <f t="shared" si="6"/>
        <v>1</v>
      </c>
    </row>
    <row r="53" ht="14.25" customHeight="1">
      <c r="A53" s="33">
        <v>8.0</v>
      </c>
      <c r="B53" s="34">
        <v>3.0</v>
      </c>
      <c r="C53" s="35">
        <v>39.0290789778721</v>
      </c>
      <c r="D53" s="35">
        <v>-94.5983133975244</v>
      </c>
      <c r="E53" s="36" t="s">
        <v>12</v>
      </c>
      <c r="F53" s="37" t="s">
        <v>24</v>
      </c>
      <c r="G53" s="42" t="s">
        <v>88</v>
      </c>
      <c r="H53" s="45" t="s">
        <v>89</v>
      </c>
      <c r="I53" s="40">
        <f t="shared" si="5"/>
        <v>1</v>
      </c>
      <c r="J53" s="41">
        <f t="shared" si="6"/>
        <v>1</v>
      </c>
    </row>
    <row r="54" ht="14.25" customHeight="1">
      <c r="A54" s="33">
        <v>8.0</v>
      </c>
      <c r="B54" s="34">
        <v>4.0</v>
      </c>
      <c r="C54" s="35">
        <v>39.029078977726</v>
      </c>
      <c r="D54" s="35">
        <v>-94.5981283749335</v>
      </c>
      <c r="E54" s="36" t="s">
        <v>12</v>
      </c>
      <c r="F54" s="37" t="s">
        <v>24</v>
      </c>
      <c r="G54" s="42" t="s">
        <v>55</v>
      </c>
      <c r="H54" s="39" t="s">
        <v>90</v>
      </c>
      <c r="I54" s="40">
        <f t="shared" si="5"/>
        <v>2</v>
      </c>
      <c r="J54" s="41">
        <f t="shared" si="6"/>
        <v>2</v>
      </c>
    </row>
    <row r="55" ht="14.25" customHeight="1">
      <c r="A55" s="33">
        <v>8.0</v>
      </c>
      <c r="B55" s="34">
        <v>5.0</v>
      </c>
      <c r="C55" s="35">
        <v>39.0290789775799</v>
      </c>
      <c r="D55" s="35">
        <v>-94.5979433523426</v>
      </c>
      <c r="E55" s="46" t="s">
        <v>12</v>
      </c>
      <c r="F55" s="37" t="s">
        <v>24</v>
      </c>
      <c r="G55" s="42" t="s">
        <v>62</v>
      </c>
      <c r="H55" s="39" t="s">
        <v>91</v>
      </c>
      <c r="I55" s="40">
        <f t="shared" si="5"/>
        <v>3</v>
      </c>
      <c r="J55" s="41">
        <f t="shared" si="6"/>
        <v>3</v>
      </c>
    </row>
    <row r="56" ht="14.25" customHeight="1">
      <c r="A56" s="33">
        <v>9.0</v>
      </c>
      <c r="B56" s="34">
        <v>3.0</v>
      </c>
      <c r="C56" s="35">
        <v>39.0289352474266</v>
      </c>
      <c r="D56" s="47">
        <v>-94.5983134080594</v>
      </c>
      <c r="E56" s="48" t="s">
        <v>13</v>
      </c>
      <c r="F56" s="49" t="s">
        <v>92</v>
      </c>
      <c r="G56" s="34" t="s">
        <v>40</v>
      </c>
      <c r="H56" s="39" t="s">
        <v>93</v>
      </c>
      <c r="I56" s="40">
        <f t="shared" si="5"/>
        <v>7</v>
      </c>
      <c r="J56" s="41">
        <f t="shared" si="6"/>
        <v>7</v>
      </c>
    </row>
    <row r="57" ht="14.25" customHeight="1">
      <c r="A57" s="33">
        <v>9.0</v>
      </c>
      <c r="B57" s="34">
        <v>4.0</v>
      </c>
      <c r="C57" s="35">
        <v>39.0289352472805</v>
      </c>
      <c r="D57" s="47">
        <v>-94.5981283858448</v>
      </c>
      <c r="E57" s="48" t="s">
        <v>13</v>
      </c>
      <c r="F57" s="49" t="s">
        <v>92</v>
      </c>
      <c r="G57" s="38" t="s">
        <v>29</v>
      </c>
      <c r="H57" s="39" t="s">
        <v>94</v>
      </c>
      <c r="I57" s="40">
        <f t="shared" si="5"/>
        <v>3</v>
      </c>
      <c r="J57" s="41">
        <f t="shared" si="6"/>
        <v>3</v>
      </c>
    </row>
    <row r="58" ht="14.25" customHeight="1">
      <c r="A58" s="33">
        <v>9.0</v>
      </c>
      <c r="B58" s="34">
        <v>5.0</v>
      </c>
      <c r="C58" s="35">
        <v>39.0289352471344</v>
      </c>
      <c r="D58" s="47">
        <v>-94.5979433636301</v>
      </c>
      <c r="E58" s="48" t="s">
        <v>13</v>
      </c>
      <c r="F58" s="49" t="s">
        <v>92</v>
      </c>
      <c r="G58" s="42" t="s">
        <v>95</v>
      </c>
      <c r="H58" s="39" t="s">
        <v>96</v>
      </c>
      <c r="I58" s="40">
        <f t="shared" si="5"/>
        <v>1</v>
      </c>
      <c r="J58" s="41">
        <f t="shared" si="6"/>
        <v>1</v>
      </c>
    </row>
    <row r="59" ht="14.25" customHeight="1">
      <c r="A59" s="33">
        <v>10.0</v>
      </c>
      <c r="B59" s="34">
        <v>3.0</v>
      </c>
      <c r="C59" s="35">
        <v>39.0287915169812</v>
      </c>
      <c r="D59" s="47">
        <v>-94.5983134185937</v>
      </c>
      <c r="E59" s="48" t="s">
        <v>13</v>
      </c>
      <c r="F59" s="49" t="s">
        <v>92</v>
      </c>
      <c r="G59" s="34" t="s">
        <v>25</v>
      </c>
      <c r="H59" s="39" t="s">
        <v>97</v>
      </c>
      <c r="I59" s="40">
        <f t="shared" si="5"/>
        <v>5</v>
      </c>
      <c r="J59" s="41">
        <f t="shared" si="6"/>
        <v>5</v>
      </c>
    </row>
    <row r="60" ht="14.25" customHeight="1">
      <c r="A60" s="33">
        <v>10.0</v>
      </c>
      <c r="B60" s="34">
        <v>4.0</v>
      </c>
      <c r="C60" s="35">
        <v>39.0287915168351</v>
      </c>
      <c r="D60" s="47">
        <v>-94.5981283967553</v>
      </c>
      <c r="E60" s="48" t="s">
        <v>13</v>
      </c>
      <c r="F60" s="49" t="s">
        <v>92</v>
      </c>
      <c r="G60" s="42" t="s">
        <v>98</v>
      </c>
      <c r="H60" s="39" t="s">
        <v>99</v>
      </c>
      <c r="I60" s="40">
        <f t="shared" si="5"/>
        <v>1</v>
      </c>
      <c r="J60" s="41">
        <f t="shared" si="6"/>
        <v>1</v>
      </c>
    </row>
    <row r="61" ht="14.25" customHeight="1">
      <c r="A61" s="33">
        <v>10.0</v>
      </c>
      <c r="B61" s="34">
        <v>5.0</v>
      </c>
      <c r="C61" s="35">
        <v>39.0287915166889</v>
      </c>
      <c r="D61" s="47">
        <v>-94.5979433749169</v>
      </c>
      <c r="E61" s="48" t="s">
        <v>13</v>
      </c>
      <c r="F61" s="49" t="s">
        <v>92</v>
      </c>
      <c r="G61" s="42" t="s">
        <v>100</v>
      </c>
      <c r="H61" s="39" t="s">
        <v>101</v>
      </c>
      <c r="I61" s="40">
        <f t="shared" si="5"/>
        <v>1</v>
      </c>
      <c r="J61" s="41">
        <f t="shared" si="6"/>
        <v>1</v>
      </c>
    </row>
    <row r="62" ht="14.25" customHeight="1">
      <c r="A62" s="33">
        <v>11.0</v>
      </c>
      <c r="B62" s="34">
        <v>3.0</v>
      </c>
      <c r="C62" s="35">
        <v>39.0286477865357</v>
      </c>
      <c r="D62" s="47">
        <v>-94.5983134291288</v>
      </c>
      <c r="E62" s="48" t="s">
        <v>13</v>
      </c>
      <c r="F62" s="49" t="s">
        <v>92</v>
      </c>
      <c r="G62" s="42" t="s">
        <v>44</v>
      </c>
      <c r="H62" s="39" t="s">
        <v>102</v>
      </c>
      <c r="I62" s="40">
        <f t="shared" si="5"/>
        <v>3</v>
      </c>
      <c r="J62" s="41">
        <f t="shared" si="6"/>
        <v>3</v>
      </c>
    </row>
    <row r="63" ht="14.25" customHeight="1">
      <c r="A63" s="33">
        <v>11.0</v>
      </c>
      <c r="B63" s="34">
        <v>4.0</v>
      </c>
      <c r="C63" s="35">
        <v>39.0286477863896</v>
      </c>
      <c r="D63" s="47">
        <v>-94.5981284076666</v>
      </c>
      <c r="E63" s="48" t="s">
        <v>13</v>
      </c>
      <c r="F63" s="49" t="s">
        <v>92</v>
      </c>
      <c r="G63" s="42" t="s">
        <v>31</v>
      </c>
      <c r="H63" s="39" t="s">
        <v>103</v>
      </c>
      <c r="I63" s="40">
        <f t="shared" si="5"/>
        <v>4</v>
      </c>
      <c r="J63" s="41">
        <f t="shared" si="6"/>
        <v>4</v>
      </c>
    </row>
    <row r="64" ht="14.25" customHeight="1">
      <c r="A64" s="50">
        <v>11.0</v>
      </c>
      <c r="B64" s="51">
        <v>5.0</v>
      </c>
      <c r="C64" s="52">
        <v>39.0286477862435</v>
      </c>
      <c r="D64" s="53">
        <v>-94.5979433862044</v>
      </c>
      <c r="E64" s="54" t="s">
        <v>13</v>
      </c>
      <c r="F64" s="55" t="s">
        <v>92</v>
      </c>
      <c r="G64" s="56" t="s">
        <v>33</v>
      </c>
      <c r="H64" s="57" t="s">
        <v>104</v>
      </c>
      <c r="I64" s="58">
        <f t="shared" si="5"/>
        <v>5</v>
      </c>
      <c r="J64" s="59">
        <f t="shared" si="6"/>
        <v>5</v>
      </c>
    </row>
    <row r="65" ht="14.25" customHeight="1">
      <c r="H65" s="60"/>
    </row>
    <row r="66" ht="14.25" customHeight="1">
      <c r="A66" s="61" t="s">
        <v>105</v>
      </c>
      <c r="H66" s="60"/>
    </row>
    <row r="67" ht="14.25" customHeight="1">
      <c r="A67" s="61" t="s">
        <v>106</v>
      </c>
      <c r="B67" s="61">
        <v>39.0297258961486</v>
      </c>
      <c r="C67" s="61">
        <v>-94.5980358136876</v>
      </c>
      <c r="D67" s="61">
        <v>27.0</v>
      </c>
      <c r="E67" s="61">
        <v>26.0</v>
      </c>
      <c r="F67" s="61">
        <v>90.0</v>
      </c>
      <c r="G67" s="61">
        <v>0.0</v>
      </c>
      <c r="H67" s="60">
        <v>20.0</v>
      </c>
    </row>
    <row r="68" ht="14.25" customHeight="1">
      <c r="H68" s="60"/>
    </row>
    <row r="69" ht="14.25" customHeight="1">
      <c r="H69" s="60"/>
    </row>
    <row r="70" ht="14.25" customHeight="1">
      <c r="H70" s="60"/>
    </row>
    <row r="71" ht="14.25" customHeight="1">
      <c r="H71" s="60"/>
    </row>
    <row r="72" ht="14.25" customHeight="1">
      <c r="H72" s="60"/>
    </row>
    <row r="73" ht="14.25" customHeight="1">
      <c r="H73" s="60"/>
    </row>
    <row r="74" ht="14.25" customHeight="1">
      <c r="H74" s="60"/>
    </row>
    <row r="75" ht="14.25" customHeight="1">
      <c r="H75" s="60"/>
    </row>
    <row r="76" ht="14.25" customHeight="1">
      <c r="H76" s="60"/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D2"/>
    <hyperlink r:id="rId2" ref="H12"/>
    <hyperlink r:id="rId3" ref="H13"/>
    <hyperlink r:id="rId4" ref="H14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  <hyperlink r:id="rId30" ref="H40"/>
    <hyperlink r:id="rId31" ref="H41"/>
    <hyperlink r:id="rId32" ref="H42"/>
    <hyperlink r:id="rId33" ref="H43"/>
    <hyperlink r:id="rId34" ref="H44"/>
    <hyperlink r:id="rId35" ref="H45"/>
    <hyperlink r:id="rId36" ref="H46"/>
    <hyperlink r:id="rId37" ref="H47"/>
    <hyperlink r:id="rId38" ref="H48"/>
    <hyperlink r:id="rId39" ref="H49"/>
    <hyperlink r:id="rId40" ref="H50"/>
    <hyperlink r:id="rId41" ref="H51"/>
    <hyperlink r:id="rId42" ref="H52"/>
    <hyperlink r:id="rId43" ref="H53"/>
    <hyperlink r:id="rId44" ref="H54"/>
    <hyperlink r:id="rId45" ref="H55"/>
    <hyperlink r:id="rId46" ref="H56"/>
    <hyperlink r:id="rId47" ref="H57"/>
    <hyperlink r:id="rId48" ref="H58"/>
    <hyperlink r:id="rId49" ref="H59"/>
    <hyperlink r:id="rId50" ref="H60"/>
    <hyperlink r:id="rId51" ref="H61"/>
    <hyperlink r:id="rId52" ref="H62"/>
    <hyperlink r:id="rId53" ref="H63"/>
    <hyperlink r:id="rId54" ref="H64"/>
  </hyperlinks>
  <printOptions/>
  <pageMargins bottom="0.75" footer="0.0" header="0.0" left="0.7" right="0.7" top="0.75"/>
  <pageSetup orientation="landscape"/>
  <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8.71"/>
    <col customWidth="1" min="3" max="3" width="21.86"/>
    <col customWidth="1" min="4" max="4" width="18.57"/>
    <col customWidth="1" min="5" max="5" width="16.43"/>
    <col customWidth="1" min="6" max="6" width="15.29"/>
    <col customWidth="1" min="7" max="7" width="25.57"/>
    <col customWidth="1" min="8" max="8" width="45.14"/>
    <col customWidth="1" min="9" max="9" width="11.71"/>
    <col customWidth="1" min="10" max="10" width="11.14"/>
    <col customWidth="1" min="11" max="26" width="8.71"/>
  </cols>
  <sheetData>
    <row r="1" ht="14.25" customHeight="1">
      <c r="A1" s="1" t="s">
        <v>107</v>
      </c>
      <c r="D1" s="2" t="s">
        <v>1</v>
      </c>
    </row>
    <row r="2" ht="14.25" customHeight="1">
      <c r="A2" s="2" t="s">
        <v>108</v>
      </c>
      <c r="D2" s="3" t="s">
        <v>109</v>
      </c>
    </row>
    <row r="3" ht="14.25" customHeight="1">
      <c r="A3" s="2" t="s">
        <v>110</v>
      </c>
      <c r="D3" s="5" t="s">
        <v>5</v>
      </c>
    </row>
    <row r="4" ht="14.25" customHeight="1"/>
    <row r="5" ht="14.25" customHeight="1">
      <c r="A5" s="6"/>
      <c r="B5" s="7" t="s">
        <v>6</v>
      </c>
      <c r="C5" s="7" t="s">
        <v>7</v>
      </c>
      <c r="D5" s="7" t="s">
        <v>8</v>
      </c>
      <c r="E5" s="8" t="s">
        <v>9</v>
      </c>
      <c r="F5" s="9" t="s">
        <v>10</v>
      </c>
      <c r="G5" s="7" t="s">
        <v>11</v>
      </c>
    </row>
    <row r="6" ht="14.25" customHeight="1">
      <c r="A6" s="10" t="s">
        <v>12</v>
      </c>
      <c r="B6" s="11">
        <f>COUNTIF($F$12:$F$64,"Electric")</f>
        <v>44</v>
      </c>
      <c r="C6" s="11">
        <f>+$B6-COUNTIFS($F$12:$F$64,"Electric",$G$12:$G$64, "")</f>
        <v>44</v>
      </c>
      <c r="D6" s="11">
        <f>+$B6-COUNTIFS($F$12:$F$64,"Electric",$H$12:$H$64, "")</f>
        <v>44</v>
      </c>
      <c r="E6" s="16">
        <f t="shared" ref="E6:E7" si="1">+B6-C6</f>
        <v>0</v>
      </c>
      <c r="F6" s="17">
        <f t="shared" ref="F6:F7" si="2">+B6-D6</f>
        <v>0</v>
      </c>
      <c r="G6" s="14">
        <f t="shared" ref="G6:G8" si="3">+D6/B6</f>
        <v>1</v>
      </c>
    </row>
    <row r="7" ht="14.25" customHeight="1">
      <c r="A7" s="15" t="s">
        <v>13</v>
      </c>
      <c r="B7" s="11">
        <f>COUNTIF($F$12:$F$64,"Gray")</f>
        <v>9</v>
      </c>
      <c r="C7" s="11">
        <f>+$B7-COUNTIFS($F$12:$F$64,"Gray",$G$12:$G$64, "")</f>
        <v>9</v>
      </c>
      <c r="D7" s="11">
        <f>+$B7-COUNTIFS($F$12:$F$64,"Gray",$H$12:$H$64, "")</f>
        <v>9</v>
      </c>
      <c r="E7" s="16">
        <f t="shared" si="1"/>
        <v>0</v>
      </c>
      <c r="F7" s="17">
        <f t="shared" si="2"/>
        <v>0</v>
      </c>
      <c r="G7" s="14">
        <f t="shared" si="3"/>
        <v>1</v>
      </c>
    </row>
    <row r="8" ht="14.25" customHeight="1">
      <c r="A8" s="18" t="s">
        <v>6</v>
      </c>
      <c r="B8" s="13">
        <f t="shared" ref="B8:F8" si="4">SUM(B6:B7)</f>
        <v>53</v>
      </c>
      <c r="C8" s="13">
        <f t="shared" si="4"/>
        <v>53</v>
      </c>
      <c r="D8" s="13">
        <f t="shared" si="4"/>
        <v>53</v>
      </c>
      <c r="E8" s="13">
        <f t="shared" si="4"/>
        <v>0</v>
      </c>
      <c r="F8" s="13">
        <f t="shared" si="4"/>
        <v>0</v>
      </c>
      <c r="G8" s="14">
        <f t="shared" si="3"/>
        <v>1</v>
      </c>
    </row>
    <row r="9" ht="14.25" customHeight="1">
      <c r="A9" s="60"/>
      <c r="B9" s="60"/>
      <c r="C9" s="19">
        <v>53.0</v>
      </c>
      <c r="D9" s="19">
        <v>53.0</v>
      </c>
      <c r="E9" s="19">
        <v>0.0</v>
      </c>
      <c r="F9" s="19">
        <v>0.0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4.25" customHeight="1"/>
    <row r="11" ht="14.25" customHeight="1">
      <c r="A11" s="20" t="s">
        <v>14</v>
      </c>
      <c r="B11" s="21" t="s">
        <v>15</v>
      </c>
      <c r="C11" s="21" t="s">
        <v>16</v>
      </c>
      <c r="D11" s="21" t="s">
        <v>17</v>
      </c>
      <c r="E11" s="21" t="s">
        <v>18</v>
      </c>
      <c r="F11" s="21" t="s">
        <v>19</v>
      </c>
      <c r="G11" s="21" t="s">
        <v>20</v>
      </c>
      <c r="H11" s="21" t="s">
        <v>21</v>
      </c>
      <c r="I11" s="22" t="s">
        <v>22</v>
      </c>
      <c r="J11" s="23" t="s">
        <v>23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25">
        <v>1.0</v>
      </c>
      <c r="B12" s="26">
        <v>3.0</v>
      </c>
      <c r="C12" s="27">
        <v>38.9561634966943</v>
      </c>
      <c r="D12" s="27">
        <v>-94.6656786424588</v>
      </c>
      <c r="E12" s="28" t="s">
        <v>12</v>
      </c>
      <c r="F12" s="29" t="s">
        <v>24</v>
      </c>
      <c r="G12" s="26" t="s">
        <v>25</v>
      </c>
      <c r="H12" s="30" t="s">
        <v>111</v>
      </c>
      <c r="I12" s="31">
        <f t="shared" ref="I12:I64" si="5">COUNTIF($G$12:$G$64,G12)</f>
        <v>5</v>
      </c>
      <c r="J12" s="32">
        <f t="shared" ref="J12:J64" si="6">I12-COUNTIFS($G$12:$G$64,G12,$H$12:$H$64,"")</f>
        <v>5</v>
      </c>
    </row>
    <row r="13" ht="14.25" customHeight="1">
      <c r="A13" s="33">
        <v>1.0</v>
      </c>
      <c r="B13" s="34">
        <v>4.0</v>
      </c>
      <c r="C13" s="35">
        <v>38.9560618638488</v>
      </c>
      <c r="D13" s="35">
        <v>-94.6655479466394</v>
      </c>
      <c r="E13" s="36" t="s">
        <v>12</v>
      </c>
      <c r="F13" s="37" t="s">
        <v>24</v>
      </c>
      <c r="G13" s="38" t="s">
        <v>29</v>
      </c>
      <c r="H13" s="39" t="s">
        <v>112</v>
      </c>
      <c r="I13" s="40">
        <f t="shared" si="5"/>
        <v>2</v>
      </c>
      <c r="J13" s="41">
        <f t="shared" si="6"/>
        <v>2</v>
      </c>
    </row>
    <row r="14" ht="14.25" customHeight="1">
      <c r="A14" s="33">
        <v>1.0</v>
      </c>
      <c r="B14" s="34">
        <v>5.0</v>
      </c>
      <c r="C14" s="35">
        <v>38.9559602310032</v>
      </c>
      <c r="D14" s="35">
        <v>-94.6654172510075</v>
      </c>
      <c r="E14" s="36" t="s">
        <v>12</v>
      </c>
      <c r="F14" s="37" t="s">
        <v>24</v>
      </c>
      <c r="G14" s="42" t="s">
        <v>44</v>
      </c>
      <c r="H14" s="39" t="s">
        <v>113</v>
      </c>
      <c r="I14" s="40">
        <f t="shared" si="5"/>
        <v>2</v>
      </c>
      <c r="J14" s="41">
        <f t="shared" si="6"/>
        <v>2</v>
      </c>
    </row>
    <row r="15" ht="14.25" customHeight="1">
      <c r="A15" s="33">
        <v>2.0</v>
      </c>
      <c r="B15" s="34">
        <v>2.0</v>
      </c>
      <c r="C15" s="35">
        <v>38.9561634966943</v>
      </c>
      <c r="D15" s="35">
        <v>-94.66594004497</v>
      </c>
      <c r="E15" s="36" t="s">
        <v>12</v>
      </c>
      <c r="F15" s="37" t="s">
        <v>24</v>
      </c>
      <c r="G15" s="42" t="s">
        <v>33</v>
      </c>
      <c r="H15" s="39" t="s">
        <v>114</v>
      </c>
      <c r="I15" s="40">
        <f t="shared" si="5"/>
        <v>5</v>
      </c>
      <c r="J15" s="41">
        <f t="shared" si="6"/>
        <v>5</v>
      </c>
    </row>
    <row r="16" ht="14.25" customHeight="1">
      <c r="A16" s="33">
        <v>2.0</v>
      </c>
      <c r="B16" s="34">
        <v>3.0</v>
      </c>
      <c r="C16" s="35">
        <v>38.9560618638488</v>
      </c>
      <c r="D16" s="35">
        <v>-94.6658093491506</v>
      </c>
      <c r="E16" s="36" t="s">
        <v>12</v>
      </c>
      <c r="F16" s="37" t="s">
        <v>24</v>
      </c>
      <c r="G16" s="42" t="s">
        <v>31</v>
      </c>
      <c r="H16" s="39" t="s">
        <v>115</v>
      </c>
      <c r="I16" s="40">
        <f t="shared" si="5"/>
        <v>5</v>
      </c>
      <c r="J16" s="41">
        <f t="shared" si="6"/>
        <v>5</v>
      </c>
    </row>
    <row r="17" ht="14.25" customHeight="1">
      <c r="A17" s="33">
        <v>2.0</v>
      </c>
      <c r="B17" s="34">
        <v>4.0</v>
      </c>
      <c r="C17" s="35">
        <v>38.9559602310032</v>
      </c>
      <c r="D17" s="35">
        <v>-94.6656786535186</v>
      </c>
      <c r="E17" s="36" t="s">
        <v>12</v>
      </c>
      <c r="F17" s="37" t="s">
        <v>24</v>
      </c>
      <c r="G17" s="42" t="s">
        <v>88</v>
      </c>
      <c r="H17" s="39" t="s">
        <v>116</v>
      </c>
      <c r="I17" s="40">
        <f t="shared" si="5"/>
        <v>1</v>
      </c>
      <c r="J17" s="41">
        <f t="shared" si="6"/>
        <v>1</v>
      </c>
    </row>
    <row r="18" ht="14.25" customHeight="1">
      <c r="A18" s="33">
        <v>2.0</v>
      </c>
      <c r="B18" s="34">
        <v>5.0</v>
      </c>
      <c r="C18" s="35">
        <v>38.9558585981577</v>
      </c>
      <c r="D18" s="35">
        <v>-94.6655479580741</v>
      </c>
      <c r="E18" s="36" t="s">
        <v>12</v>
      </c>
      <c r="F18" s="37" t="s">
        <v>24</v>
      </c>
      <c r="G18" s="42" t="s">
        <v>55</v>
      </c>
      <c r="H18" s="39" t="s">
        <v>117</v>
      </c>
      <c r="I18" s="40">
        <f t="shared" si="5"/>
        <v>3</v>
      </c>
      <c r="J18" s="41">
        <f t="shared" si="6"/>
        <v>3</v>
      </c>
    </row>
    <row r="19" ht="14.25" customHeight="1">
      <c r="A19" s="33">
        <v>2.0</v>
      </c>
      <c r="B19" s="34">
        <v>6.0</v>
      </c>
      <c r="C19" s="35">
        <v>38.9557569653122</v>
      </c>
      <c r="D19" s="35">
        <v>-94.665417262817</v>
      </c>
      <c r="E19" s="36" t="s">
        <v>12</v>
      </c>
      <c r="F19" s="37" t="s">
        <v>24</v>
      </c>
      <c r="G19" s="42" t="s">
        <v>118</v>
      </c>
      <c r="H19" s="43" t="s">
        <v>119</v>
      </c>
      <c r="I19" s="40">
        <f t="shared" si="5"/>
        <v>2</v>
      </c>
      <c r="J19" s="41">
        <f t="shared" si="6"/>
        <v>2</v>
      </c>
    </row>
    <row r="20" ht="14.25" customHeight="1">
      <c r="A20" s="33">
        <v>3.0</v>
      </c>
      <c r="B20" s="34">
        <v>1.0</v>
      </c>
      <c r="C20" s="35">
        <v>38.9561634966943</v>
      </c>
      <c r="D20" s="35">
        <v>-94.666201447106</v>
      </c>
      <c r="E20" s="36" t="s">
        <v>12</v>
      </c>
      <c r="F20" s="37" t="s">
        <v>24</v>
      </c>
      <c r="G20" s="26" t="s">
        <v>40</v>
      </c>
      <c r="H20" s="39" t="s">
        <v>120</v>
      </c>
      <c r="I20" s="40">
        <f t="shared" si="5"/>
        <v>6</v>
      </c>
      <c r="J20" s="41">
        <f t="shared" si="6"/>
        <v>6</v>
      </c>
    </row>
    <row r="21" ht="14.25" customHeight="1">
      <c r="A21" s="33">
        <v>3.0</v>
      </c>
      <c r="B21" s="34">
        <v>2.0</v>
      </c>
      <c r="C21" s="35">
        <v>38.9560618638488</v>
      </c>
      <c r="D21" s="35">
        <v>-94.6660707512866</v>
      </c>
      <c r="E21" s="36" t="s">
        <v>12</v>
      </c>
      <c r="F21" s="37" t="s">
        <v>24</v>
      </c>
      <c r="G21" s="42" t="s">
        <v>121</v>
      </c>
      <c r="H21" s="43" t="s">
        <v>122</v>
      </c>
      <c r="I21" s="40">
        <f t="shared" si="5"/>
        <v>1</v>
      </c>
      <c r="J21" s="41">
        <f t="shared" si="6"/>
        <v>1</v>
      </c>
    </row>
    <row r="22" ht="14.25" customHeight="1">
      <c r="A22" s="33">
        <v>3.0</v>
      </c>
      <c r="B22" s="34">
        <v>3.0</v>
      </c>
      <c r="C22" s="35">
        <v>38.9559602310032</v>
      </c>
      <c r="D22" s="35">
        <v>-94.6659400556547</v>
      </c>
      <c r="E22" s="36" t="s">
        <v>12</v>
      </c>
      <c r="F22" s="37" t="s">
        <v>24</v>
      </c>
      <c r="G22" s="42" t="s">
        <v>123</v>
      </c>
      <c r="H22" s="39" t="s">
        <v>124</v>
      </c>
      <c r="I22" s="40">
        <f t="shared" si="5"/>
        <v>3</v>
      </c>
      <c r="J22" s="41">
        <f t="shared" si="6"/>
        <v>3</v>
      </c>
    </row>
    <row r="23" ht="14.25" customHeight="1">
      <c r="A23" s="33">
        <v>3.0</v>
      </c>
      <c r="B23" s="34">
        <v>4.0</v>
      </c>
      <c r="C23" s="35">
        <v>38.9558585981577</v>
      </c>
      <c r="D23" s="35">
        <v>-94.6658093602102</v>
      </c>
      <c r="E23" s="36" t="s">
        <v>12</v>
      </c>
      <c r="F23" s="37" t="s">
        <v>24</v>
      </c>
      <c r="G23" s="26" t="s">
        <v>40</v>
      </c>
      <c r="H23" s="39" t="s">
        <v>125</v>
      </c>
      <c r="I23" s="40">
        <f t="shared" si="5"/>
        <v>6</v>
      </c>
      <c r="J23" s="41">
        <f t="shared" si="6"/>
        <v>6</v>
      </c>
    </row>
    <row r="24" ht="14.25" customHeight="1">
      <c r="A24" s="33">
        <v>3.0</v>
      </c>
      <c r="B24" s="34">
        <v>5.0</v>
      </c>
      <c r="C24" s="35">
        <v>38.9557569653122</v>
      </c>
      <c r="D24" s="35">
        <v>-94.6656786649531</v>
      </c>
      <c r="E24" s="36" t="s">
        <v>12</v>
      </c>
      <c r="F24" s="37" t="s">
        <v>24</v>
      </c>
      <c r="G24" s="42" t="s">
        <v>126</v>
      </c>
      <c r="H24" s="39" t="s">
        <v>127</v>
      </c>
      <c r="I24" s="40">
        <f t="shared" si="5"/>
        <v>2</v>
      </c>
      <c r="J24" s="41">
        <f t="shared" si="6"/>
        <v>2</v>
      </c>
    </row>
    <row r="25" ht="14.25" customHeight="1">
      <c r="A25" s="33">
        <v>3.0</v>
      </c>
      <c r="B25" s="34">
        <v>6.0</v>
      </c>
      <c r="C25" s="35">
        <v>38.9556553324667</v>
      </c>
      <c r="D25" s="35">
        <v>-94.6655479698835</v>
      </c>
      <c r="E25" s="36" t="s">
        <v>12</v>
      </c>
      <c r="F25" s="37" t="s">
        <v>24</v>
      </c>
      <c r="G25" s="42" t="s">
        <v>33</v>
      </c>
      <c r="H25" s="39" t="s">
        <v>128</v>
      </c>
      <c r="I25" s="40">
        <f t="shared" si="5"/>
        <v>5</v>
      </c>
      <c r="J25" s="41">
        <f t="shared" si="6"/>
        <v>5</v>
      </c>
    </row>
    <row r="26" ht="14.25" customHeight="1">
      <c r="A26" s="33">
        <v>3.0</v>
      </c>
      <c r="B26" s="34">
        <v>7.0</v>
      </c>
      <c r="C26" s="35">
        <v>38.9555536996211</v>
      </c>
      <c r="D26" s="35">
        <v>-94.6654172750013</v>
      </c>
      <c r="E26" s="36" t="s">
        <v>12</v>
      </c>
      <c r="F26" s="37" t="s">
        <v>24</v>
      </c>
      <c r="G26" s="26" t="s">
        <v>40</v>
      </c>
      <c r="H26" s="39" t="s">
        <v>129</v>
      </c>
      <c r="I26" s="40">
        <f t="shared" si="5"/>
        <v>6</v>
      </c>
      <c r="J26" s="41">
        <f t="shared" si="6"/>
        <v>6</v>
      </c>
    </row>
    <row r="27" ht="14.25" customHeight="1">
      <c r="A27" s="33">
        <v>4.0</v>
      </c>
      <c r="B27" s="34">
        <v>1.0</v>
      </c>
      <c r="C27" s="35">
        <v>38.9560618638488</v>
      </c>
      <c r="D27" s="35">
        <v>-94.6663321530479</v>
      </c>
      <c r="E27" s="36" t="s">
        <v>12</v>
      </c>
      <c r="F27" s="37" t="s">
        <v>24</v>
      </c>
      <c r="G27" s="34" t="s">
        <v>25</v>
      </c>
      <c r="H27" s="39" t="s">
        <v>130</v>
      </c>
      <c r="I27" s="40">
        <f t="shared" si="5"/>
        <v>5</v>
      </c>
      <c r="J27" s="41">
        <f t="shared" si="6"/>
        <v>5</v>
      </c>
    </row>
    <row r="28" ht="14.25" customHeight="1">
      <c r="A28" s="33">
        <v>4.0</v>
      </c>
      <c r="B28" s="34">
        <v>2.0</v>
      </c>
      <c r="C28" s="35">
        <v>38.9559602310032</v>
      </c>
      <c r="D28" s="35">
        <v>-94.666201457416</v>
      </c>
      <c r="E28" s="36" t="s">
        <v>12</v>
      </c>
      <c r="F28" s="37" t="s">
        <v>24</v>
      </c>
      <c r="G28" s="42" t="s">
        <v>42</v>
      </c>
      <c r="H28" s="43" t="s">
        <v>131</v>
      </c>
      <c r="I28" s="40">
        <f t="shared" si="5"/>
        <v>1</v>
      </c>
      <c r="J28" s="41">
        <f t="shared" si="6"/>
        <v>1</v>
      </c>
    </row>
    <row r="29" ht="14.25" customHeight="1">
      <c r="A29" s="33">
        <v>4.0</v>
      </c>
      <c r="B29" s="34">
        <v>3.0</v>
      </c>
      <c r="C29" s="35">
        <v>38.9558585981577</v>
      </c>
      <c r="D29" s="35">
        <v>-94.6660707619715</v>
      </c>
      <c r="E29" s="36" t="s">
        <v>12</v>
      </c>
      <c r="F29" s="37" t="s">
        <v>24</v>
      </c>
      <c r="G29" s="42" t="s">
        <v>132</v>
      </c>
      <c r="H29" s="39" t="s">
        <v>133</v>
      </c>
      <c r="I29" s="40">
        <f t="shared" si="5"/>
        <v>2</v>
      </c>
      <c r="J29" s="41">
        <f t="shared" si="6"/>
        <v>2</v>
      </c>
    </row>
    <row r="30" ht="14.25" customHeight="1">
      <c r="A30" s="33">
        <v>4.0</v>
      </c>
      <c r="B30" s="34">
        <v>4.0</v>
      </c>
      <c r="C30" s="35">
        <v>38.9557569653122</v>
      </c>
      <c r="D30" s="35">
        <v>-94.6659400667144</v>
      </c>
      <c r="E30" s="36" t="s">
        <v>12</v>
      </c>
      <c r="F30" s="37" t="s">
        <v>24</v>
      </c>
      <c r="G30" s="34" t="s">
        <v>25</v>
      </c>
      <c r="H30" s="39" t="s">
        <v>134</v>
      </c>
      <c r="I30" s="40">
        <f t="shared" si="5"/>
        <v>5</v>
      </c>
      <c r="J30" s="41">
        <f t="shared" si="6"/>
        <v>5</v>
      </c>
    </row>
    <row r="31" ht="14.25" customHeight="1">
      <c r="A31" s="33">
        <v>4.0</v>
      </c>
      <c r="B31" s="34">
        <v>5.0</v>
      </c>
      <c r="C31" s="35">
        <v>38.9556553324667</v>
      </c>
      <c r="D31" s="35">
        <v>-94.6658093716448</v>
      </c>
      <c r="E31" s="36" t="s">
        <v>12</v>
      </c>
      <c r="F31" s="37" t="s">
        <v>24</v>
      </c>
      <c r="G31" s="42" t="s">
        <v>135</v>
      </c>
      <c r="H31" s="39" t="s">
        <v>136</v>
      </c>
      <c r="I31" s="40">
        <f t="shared" si="5"/>
        <v>1</v>
      </c>
      <c r="J31" s="41">
        <f t="shared" si="6"/>
        <v>1</v>
      </c>
    </row>
    <row r="32" ht="14.25" customHeight="1">
      <c r="A32" s="33">
        <v>4.0</v>
      </c>
      <c r="B32" s="34">
        <v>6.0</v>
      </c>
      <c r="C32" s="35">
        <v>38.9555536996211</v>
      </c>
      <c r="D32" s="35">
        <v>-94.6656786767626</v>
      </c>
      <c r="E32" s="36" t="s">
        <v>12</v>
      </c>
      <c r="F32" s="37" t="s">
        <v>24</v>
      </c>
      <c r="G32" s="42" t="s">
        <v>123</v>
      </c>
      <c r="H32" s="39" t="s">
        <v>137</v>
      </c>
      <c r="I32" s="40">
        <f t="shared" si="5"/>
        <v>3</v>
      </c>
      <c r="J32" s="41">
        <f t="shared" si="6"/>
        <v>3</v>
      </c>
    </row>
    <row r="33" ht="14.25" customHeight="1">
      <c r="A33" s="33">
        <v>4.0</v>
      </c>
      <c r="B33" s="34">
        <v>7.0</v>
      </c>
      <c r="C33" s="35">
        <v>38.9554520667756</v>
      </c>
      <c r="D33" s="35">
        <v>-94.6655479820678</v>
      </c>
      <c r="E33" s="36" t="s">
        <v>12</v>
      </c>
      <c r="F33" s="37" t="s">
        <v>24</v>
      </c>
      <c r="G33" s="34" t="s">
        <v>25</v>
      </c>
      <c r="H33" s="39" t="s">
        <v>138</v>
      </c>
      <c r="I33" s="40">
        <f t="shared" si="5"/>
        <v>5</v>
      </c>
      <c r="J33" s="41">
        <f t="shared" si="6"/>
        <v>5</v>
      </c>
    </row>
    <row r="34" ht="14.25" customHeight="1">
      <c r="A34" s="33">
        <v>5.0</v>
      </c>
      <c r="B34" s="34">
        <v>1.0</v>
      </c>
      <c r="C34" s="35">
        <v>38.9559602310032</v>
      </c>
      <c r="D34" s="35">
        <v>-94.6664628588022</v>
      </c>
      <c r="E34" s="36" t="s">
        <v>12</v>
      </c>
      <c r="F34" s="37" t="s">
        <v>24</v>
      </c>
      <c r="G34" s="42" t="s">
        <v>31</v>
      </c>
      <c r="H34" s="39" t="s">
        <v>139</v>
      </c>
      <c r="I34" s="40">
        <f t="shared" si="5"/>
        <v>5</v>
      </c>
      <c r="J34" s="41">
        <f t="shared" si="6"/>
        <v>5</v>
      </c>
    </row>
    <row r="35" ht="14.25" customHeight="1">
      <c r="A35" s="33">
        <v>5.0</v>
      </c>
      <c r="B35" s="34">
        <v>2.0</v>
      </c>
      <c r="C35" s="35">
        <v>38.9558585981577</v>
      </c>
      <c r="D35" s="35">
        <v>-94.6663321633577</v>
      </c>
      <c r="E35" s="36" t="s">
        <v>12</v>
      </c>
      <c r="F35" s="37" t="s">
        <v>24</v>
      </c>
      <c r="G35" s="42" t="s">
        <v>62</v>
      </c>
      <c r="H35" s="39" t="s">
        <v>140</v>
      </c>
      <c r="I35" s="40">
        <f t="shared" si="5"/>
        <v>3</v>
      </c>
      <c r="J35" s="41">
        <f t="shared" si="6"/>
        <v>3</v>
      </c>
    </row>
    <row r="36" ht="14.25" customHeight="1">
      <c r="A36" s="33">
        <v>5.0</v>
      </c>
      <c r="B36" s="34">
        <v>3.0</v>
      </c>
      <c r="C36" s="35">
        <v>38.9557569653122</v>
      </c>
      <c r="D36" s="35">
        <v>-94.6662014681006</v>
      </c>
      <c r="E36" s="36" t="s">
        <v>12</v>
      </c>
      <c r="F36" s="37" t="s">
        <v>24</v>
      </c>
      <c r="G36" s="42" t="s">
        <v>141</v>
      </c>
      <c r="H36" s="43" t="s">
        <v>142</v>
      </c>
      <c r="I36" s="40">
        <f t="shared" si="5"/>
        <v>2</v>
      </c>
      <c r="J36" s="41">
        <f t="shared" si="6"/>
        <v>2</v>
      </c>
    </row>
    <row r="37" ht="14.25" customHeight="1">
      <c r="A37" s="33">
        <v>5.0</v>
      </c>
      <c r="B37" s="34">
        <v>4.0</v>
      </c>
      <c r="C37" s="35">
        <v>38.9556553324667</v>
      </c>
      <c r="D37" s="35">
        <v>-94.666070773031</v>
      </c>
      <c r="E37" s="36" t="s">
        <v>12</v>
      </c>
      <c r="F37" s="37" t="s">
        <v>24</v>
      </c>
      <c r="G37" s="42" t="s">
        <v>31</v>
      </c>
      <c r="H37" s="39" t="s">
        <v>143</v>
      </c>
      <c r="I37" s="40">
        <f t="shared" si="5"/>
        <v>5</v>
      </c>
      <c r="J37" s="41">
        <f t="shared" si="6"/>
        <v>5</v>
      </c>
    </row>
    <row r="38" ht="14.25" customHeight="1">
      <c r="A38" s="33">
        <v>5.0</v>
      </c>
      <c r="B38" s="34">
        <v>5.0</v>
      </c>
      <c r="C38" s="35">
        <v>38.9555536996211</v>
      </c>
      <c r="D38" s="35">
        <v>-94.6659400781488</v>
      </c>
      <c r="E38" s="36" t="s">
        <v>12</v>
      </c>
      <c r="F38" s="37" t="s">
        <v>24</v>
      </c>
      <c r="G38" s="42" t="s">
        <v>62</v>
      </c>
      <c r="H38" s="39" t="s">
        <v>144</v>
      </c>
      <c r="I38" s="40">
        <f t="shared" si="5"/>
        <v>3</v>
      </c>
      <c r="J38" s="41">
        <f t="shared" si="6"/>
        <v>3</v>
      </c>
    </row>
    <row r="39" ht="14.25" customHeight="1">
      <c r="A39" s="33">
        <v>5.0</v>
      </c>
      <c r="B39" s="34">
        <v>6.0</v>
      </c>
      <c r="C39" s="35">
        <v>38.9554520667756</v>
      </c>
      <c r="D39" s="35">
        <v>-94.6658093834541</v>
      </c>
      <c r="E39" s="36" t="s">
        <v>12</v>
      </c>
      <c r="F39" s="37" t="s">
        <v>24</v>
      </c>
      <c r="G39" s="42" t="s">
        <v>55</v>
      </c>
      <c r="H39" s="39" t="s">
        <v>145</v>
      </c>
      <c r="I39" s="40">
        <f t="shared" si="5"/>
        <v>3</v>
      </c>
      <c r="J39" s="41">
        <f t="shared" si="6"/>
        <v>3</v>
      </c>
    </row>
    <row r="40" ht="14.25" customHeight="1">
      <c r="A40" s="33">
        <v>5.0</v>
      </c>
      <c r="B40" s="34">
        <v>7.0</v>
      </c>
      <c r="C40" s="35">
        <v>38.9553504339301</v>
      </c>
      <c r="D40" s="35">
        <v>-94.6656786889468</v>
      </c>
      <c r="E40" s="36" t="s">
        <v>12</v>
      </c>
      <c r="F40" s="37" t="s">
        <v>24</v>
      </c>
      <c r="G40" s="42" t="s">
        <v>31</v>
      </c>
      <c r="H40" s="39" t="s">
        <v>146</v>
      </c>
      <c r="I40" s="40">
        <f t="shared" si="5"/>
        <v>5</v>
      </c>
      <c r="J40" s="41">
        <f t="shared" si="6"/>
        <v>5</v>
      </c>
    </row>
    <row r="41" ht="14.25" customHeight="1">
      <c r="A41" s="33">
        <v>6.0</v>
      </c>
      <c r="B41" s="34">
        <v>1.0</v>
      </c>
      <c r="C41" s="35">
        <v>38.9558585981577</v>
      </c>
      <c r="D41" s="35">
        <v>-94.6665935643691</v>
      </c>
      <c r="E41" s="36" t="s">
        <v>12</v>
      </c>
      <c r="F41" s="37" t="s">
        <v>24</v>
      </c>
      <c r="G41" s="34" t="s">
        <v>40</v>
      </c>
      <c r="H41" s="39" t="s">
        <v>147</v>
      </c>
      <c r="I41" s="40">
        <f t="shared" si="5"/>
        <v>6</v>
      </c>
      <c r="J41" s="41">
        <f t="shared" si="6"/>
        <v>6</v>
      </c>
    </row>
    <row r="42" ht="14.25" customHeight="1">
      <c r="A42" s="33">
        <v>6.0</v>
      </c>
      <c r="B42" s="34">
        <v>2.0</v>
      </c>
      <c r="C42" s="35">
        <v>38.9557569653122</v>
      </c>
      <c r="D42" s="35">
        <v>-94.666462869112</v>
      </c>
      <c r="E42" s="36" t="s">
        <v>12</v>
      </c>
      <c r="F42" s="37" t="s">
        <v>24</v>
      </c>
      <c r="G42" s="42" t="s">
        <v>47</v>
      </c>
      <c r="H42" s="39" t="s">
        <v>148</v>
      </c>
      <c r="I42" s="40">
        <f t="shared" si="5"/>
        <v>1</v>
      </c>
      <c r="J42" s="41">
        <f t="shared" si="6"/>
        <v>1</v>
      </c>
    </row>
    <row r="43" ht="14.25" customHeight="1">
      <c r="A43" s="33">
        <v>6.0</v>
      </c>
      <c r="B43" s="34">
        <v>3.0</v>
      </c>
      <c r="C43" s="35">
        <v>38.9556553324667</v>
      </c>
      <c r="D43" s="35">
        <v>-94.6663321740424</v>
      </c>
      <c r="E43" s="36" t="s">
        <v>12</v>
      </c>
      <c r="F43" s="37" t="s">
        <v>24</v>
      </c>
      <c r="G43" s="42" t="s">
        <v>33</v>
      </c>
      <c r="H43" s="39" t="s">
        <v>149</v>
      </c>
      <c r="I43" s="40">
        <f t="shared" si="5"/>
        <v>5</v>
      </c>
      <c r="J43" s="41">
        <f t="shared" si="6"/>
        <v>5</v>
      </c>
    </row>
    <row r="44" ht="14.25" customHeight="1">
      <c r="A44" s="33">
        <v>6.0</v>
      </c>
      <c r="B44" s="34">
        <v>4.0</v>
      </c>
      <c r="C44" s="35">
        <v>38.9555536996211</v>
      </c>
      <c r="D44" s="35">
        <v>-94.6662014791601</v>
      </c>
      <c r="E44" s="36" t="s">
        <v>12</v>
      </c>
      <c r="F44" s="37" t="s">
        <v>24</v>
      </c>
      <c r="G44" s="34" t="s">
        <v>40</v>
      </c>
      <c r="H44" s="39" t="s">
        <v>150</v>
      </c>
      <c r="I44" s="40">
        <f t="shared" si="5"/>
        <v>6</v>
      </c>
      <c r="J44" s="41">
        <f t="shared" si="6"/>
        <v>6</v>
      </c>
    </row>
    <row r="45" ht="14.25" customHeight="1">
      <c r="A45" s="33">
        <v>6.0</v>
      </c>
      <c r="B45" s="34">
        <v>5.0</v>
      </c>
      <c r="C45" s="35">
        <v>38.9554520667756</v>
      </c>
      <c r="D45" s="35">
        <v>-94.6660707844654</v>
      </c>
      <c r="E45" s="36" t="s">
        <v>12</v>
      </c>
      <c r="F45" s="37" t="s">
        <v>24</v>
      </c>
      <c r="G45" s="42" t="s">
        <v>151</v>
      </c>
      <c r="H45" s="39" t="s">
        <v>152</v>
      </c>
      <c r="I45" s="40">
        <f t="shared" si="5"/>
        <v>1</v>
      </c>
      <c r="J45" s="41">
        <f t="shared" si="6"/>
        <v>1</v>
      </c>
    </row>
    <row r="46" ht="14.25" customHeight="1">
      <c r="A46" s="33">
        <v>6.0</v>
      </c>
      <c r="B46" s="34">
        <v>6.0</v>
      </c>
      <c r="C46" s="35">
        <v>38.9553504339301</v>
      </c>
      <c r="D46" s="35">
        <v>-94.6659400899581</v>
      </c>
      <c r="E46" s="36" t="s">
        <v>12</v>
      </c>
      <c r="F46" s="37" t="s">
        <v>24</v>
      </c>
      <c r="G46" s="42" t="s">
        <v>33</v>
      </c>
      <c r="H46" s="39" t="s">
        <v>153</v>
      </c>
      <c r="I46" s="40">
        <f t="shared" si="5"/>
        <v>5</v>
      </c>
      <c r="J46" s="41">
        <f t="shared" si="6"/>
        <v>5</v>
      </c>
    </row>
    <row r="47" ht="14.25" customHeight="1">
      <c r="A47" s="33">
        <v>6.0</v>
      </c>
      <c r="B47" s="34">
        <v>7.0</v>
      </c>
      <c r="C47" s="35">
        <v>38.9552488010846</v>
      </c>
      <c r="D47" s="35">
        <v>-94.6658093956382</v>
      </c>
      <c r="E47" s="36" t="s">
        <v>12</v>
      </c>
      <c r="F47" s="37" t="s">
        <v>24</v>
      </c>
      <c r="G47" s="42" t="s">
        <v>126</v>
      </c>
      <c r="H47" s="39" t="s">
        <v>154</v>
      </c>
      <c r="I47" s="40">
        <f t="shared" si="5"/>
        <v>2</v>
      </c>
      <c r="J47" s="41">
        <f t="shared" si="6"/>
        <v>2</v>
      </c>
    </row>
    <row r="48" ht="14.25" customHeight="1">
      <c r="A48" s="33">
        <v>7.0</v>
      </c>
      <c r="B48" s="34">
        <v>2.0</v>
      </c>
      <c r="C48" s="35">
        <v>38.9556553324667</v>
      </c>
      <c r="D48" s="35">
        <v>-94.6665935746787</v>
      </c>
      <c r="E48" s="36" t="s">
        <v>12</v>
      </c>
      <c r="F48" s="37" t="s">
        <v>24</v>
      </c>
      <c r="G48" s="42" t="s">
        <v>123</v>
      </c>
      <c r="H48" s="39" t="s">
        <v>155</v>
      </c>
      <c r="I48" s="40">
        <f t="shared" si="5"/>
        <v>3</v>
      </c>
      <c r="J48" s="41">
        <f t="shared" si="6"/>
        <v>3</v>
      </c>
    </row>
    <row r="49" ht="14.25" customHeight="1">
      <c r="A49" s="33">
        <v>7.0</v>
      </c>
      <c r="B49" s="34">
        <v>3.0</v>
      </c>
      <c r="C49" s="35">
        <v>38.9555536996211</v>
      </c>
      <c r="D49" s="35">
        <v>-94.6664628797964</v>
      </c>
      <c r="E49" s="36" t="s">
        <v>12</v>
      </c>
      <c r="F49" s="37" t="s">
        <v>24</v>
      </c>
      <c r="G49" s="42" t="s">
        <v>132</v>
      </c>
      <c r="H49" s="39" t="s">
        <v>156</v>
      </c>
      <c r="I49" s="40">
        <f t="shared" si="5"/>
        <v>2</v>
      </c>
      <c r="J49" s="41">
        <f t="shared" si="6"/>
        <v>2</v>
      </c>
    </row>
    <row r="50" ht="14.25" customHeight="1">
      <c r="A50" s="33">
        <v>7.0</v>
      </c>
      <c r="B50" s="34">
        <v>4.0</v>
      </c>
      <c r="C50" s="35">
        <v>38.9554520667756</v>
      </c>
      <c r="D50" s="35">
        <v>-94.6663321851017</v>
      </c>
      <c r="E50" s="36" t="s">
        <v>12</v>
      </c>
      <c r="F50" s="37" t="s">
        <v>24</v>
      </c>
      <c r="G50" s="42" t="s">
        <v>157</v>
      </c>
      <c r="H50" s="39" t="s">
        <v>158</v>
      </c>
      <c r="I50" s="40">
        <f t="shared" si="5"/>
        <v>1</v>
      </c>
      <c r="J50" s="41">
        <f t="shared" si="6"/>
        <v>1</v>
      </c>
    </row>
    <row r="51" ht="14.25" customHeight="1">
      <c r="A51" s="33">
        <v>7.0</v>
      </c>
      <c r="B51" s="34">
        <v>5.0</v>
      </c>
      <c r="C51" s="35">
        <v>38.9553504339301</v>
      </c>
      <c r="D51" s="35">
        <v>-94.6662014905944</v>
      </c>
      <c r="E51" s="36" t="s">
        <v>12</v>
      </c>
      <c r="F51" s="37" t="s">
        <v>24</v>
      </c>
      <c r="G51" s="42" t="s">
        <v>118</v>
      </c>
      <c r="H51" s="43" t="s">
        <v>159</v>
      </c>
      <c r="I51" s="40">
        <f t="shared" si="5"/>
        <v>2</v>
      </c>
      <c r="J51" s="41">
        <f t="shared" si="6"/>
        <v>2</v>
      </c>
    </row>
    <row r="52" ht="14.25" customHeight="1">
      <c r="A52" s="33">
        <v>7.0</v>
      </c>
      <c r="B52" s="34">
        <v>6.0</v>
      </c>
      <c r="C52" s="35">
        <v>38.9552488010846</v>
      </c>
      <c r="D52" s="35">
        <v>-94.6660707962745</v>
      </c>
      <c r="E52" s="36" t="s">
        <v>12</v>
      </c>
      <c r="F52" s="37" t="s">
        <v>24</v>
      </c>
      <c r="G52" s="42" t="s">
        <v>141</v>
      </c>
      <c r="H52" s="39" t="s">
        <v>160</v>
      </c>
      <c r="I52" s="40">
        <f t="shared" si="5"/>
        <v>2</v>
      </c>
      <c r="J52" s="41">
        <f t="shared" si="6"/>
        <v>2</v>
      </c>
    </row>
    <row r="53" ht="14.25" customHeight="1">
      <c r="A53" s="33">
        <v>8.0</v>
      </c>
      <c r="B53" s="34">
        <v>3.0</v>
      </c>
      <c r="C53" s="35">
        <v>38.9554520667756</v>
      </c>
      <c r="D53" s="35">
        <v>-94.6665935853631</v>
      </c>
      <c r="E53" s="36" t="s">
        <v>12</v>
      </c>
      <c r="F53" s="37" t="s">
        <v>24</v>
      </c>
      <c r="G53" s="42" t="s">
        <v>100</v>
      </c>
      <c r="H53" s="39" t="s">
        <v>161</v>
      </c>
      <c r="I53" s="40">
        <f t="shared" si="5"/>
        <v>2</v>
      </c>
      <c r="J53" s="41">
        <f t="shared" si="6"/>
        <v>2</v>
      </c>
    </row>
    <row r="54" ht="14.25" customHeight="1">
      <c r="A54" s="33">
        <v>8.0</v>
      </c>
      <c r="B54" s="34">
        <v>4.0</v>
      </c>
      <c r="C54" s="35">
        <v>38.9553504339301</v>
      </c>
      <c r="D54" s="35">
        <v>-94.6664628908557</v>
      </c>
      <c r="E54" s="36" t="s">
        <v>12</v>
      </c>
      <c r="F54" s="37" t="s">
        <v>24</v>
      </c>
      <c r="G54" s="42" t="s">
        <v>55</v>
      </c>
      <c r="H54" s="39" t="s">
        <v>162</v>
      </c>
      <c r="I54" s="40">
        <f t="shared" si="5"/>
        <v>3</v>
      </c>
      <c r="J54" s="41">
        <f t="shared" si="6"/>
        <v>3</v>
      </c>
    </row>
    <row r="55" ht="14.25" customHeight="1">
      <c r="A55" s="33">
        <v>8.0</v>
      </c>
      <c r="B55" s="34">
        <v>5.0</v>
      </c>
      <c r="C55" s="35">
        <v>38.9552488010846</v>
      </c>
      <c r="D55" s="35">
        <v>-94.6663321965359</v>
      </c>
      <c r="E55" s="36" t="s">
        <v>12</v>
      </c>
      <c r="F55" s="37" t="s">
        <v>24</v>
      </c>
      <c r="G55" s="42" t="s">
        <v>31</v>
      </c>
      <c r="H55" s="39" t="s">
        <v>163</v>
      </c>
      <c r="I55" s="40">
        <f t="shared" si="5"/>
        <v>5</v>
      </c>
      <c r="J55" s="41">
        <f t="shared" si="6"/>
        <v>5</v>
      </c>
    </row>
    <row r="56" ht="14.25" customHeight="1">
      <c r="A56" s="33">
        <v>9.0</v>
      </c>
      <c r="B56" s="34">
        <v>3.0</v>
      </c>
      <c r="C56" s="35">
        <v>38.9553504339301</v>
      </c>
      <c r="D56" s="35">
        <v>-94.6667242907425</v>
      </c>
      <c r="E56" s="48" t="s">
        <v>13</v>
      </c>
      <c r="F56" s="34" t="s">
        <v>92</v>
      </c>
      <c r="G56" s="34" t="s">
        <v>40</v>
      </c>
      <c r="H56" s="39" t="s">
        <v>164</v>
      </c>
      <c r="I56" s="40">
        <f t="shared" si="5"/>
        <v>6</v>
      </c>
      <c r="J56" s="41">
        <f t="shared" si="6"/>
        <v>6</v>
      </c>
    </row>
    <row r="57" ht="14.25" customHeight="1">
      <c r="A57" s="33">
        <v>9.0</v>
      </c>
      <c r="B57" s="34">
        <v>4.0</v>
      </c>
      <c r="C57" s="35">
        <v>38.9552488010846</v>
      </c>
      <c r="D57" s="35">
        <v>-94.6665935964226</v>
      </c>
      <c r="E57" s="48" t="s">
        <v>13</v>
      </c>
      <c r="F57" s="34" t="s">
        <v>92</v>
      </c>
      <c r="G57" s="38" t="s">
        <v>98</v>
      </c>
      <c r="H57" s="39" t="s">
        <v>165</v>
      </c>
      <c r="I57" s="40">
        <f t="shared" si="5"/>
        <v>1</v>
      </c>
      <c r="J57" s="41">
        <f t="shared" si="6"/>
        <v>1</v>
      </c>
    </row>
    <row r="58" ht="14.25" customHeight="1">
      <c r="A58" s="33">
        <v>9.0</v>
      </c>
      <c r="B58" s="34">
        <v>5.0</v>
      </c>
      <c r="C58" s="35">
        <v>38.955147168239</v>
      </c>
      <c r="D58" s="35">
        <v>-94.6664629022902</v>
      </c>
      <c r="E58" s="48" t="s">
        <v>13</v>
      </c>
      <c r="F58" s="34" t="s">
        <v>92</v>
      </c>
      <c r="G58" s="42" t="s">
        <v>62</v>
      </c>
      <c r="H58" s="39" t="s">
        <v>166</v>
      </c>
      <c r="I58" s="40">
        <f t="shared" si="5"/>
        <v>3</v>
      </c>
      <c r="J58" s="41">
        <f t="shared" si="6"/>
        <v>3</v>
      </c>
    </row>
    <row r="59" ht="14.25" customHeight="1">
      <c r="A59" s="33">
        <v>10.0</v>
      </c>
      <c r="B59" s="34">
        <v>3.0</v>
      </c>
      <c r="C59" s="35">
        <v>38.9552488010846</v>
      </c>
      <c r="D59" s="35">
        <v>-94.6668549959342</v>
      </c>
      <c r="E59" s="48" t="s">
        <v>13</v>
      </c>
      <c r="F59" s="34" t="s">
        <v>92</v>
      </c>
      <c r="G59" s="34" t="s">
        <v>25</v>
      </c>
      <c r="H59" s="39" t="s">
        <v>167</v>
      </c>
      <c r="I59" s="40">
        <f t="shared" si="5"/>
        <v>5</v>
      </c>
      <c r="J59" s="41">
        <f t="shared" si="6"/>
        <v>5</v>
      </c>
    </row>
    <row r="60" ht="14.25" customHeight="1">
      <c r="A60" s="33">
        <v>10.0</v>
      </c>
      <c r="B60" s="34">
        <v>4.0</v>
      </c>
      <c r="C60" s="35">
        <v>38.955147168239</v>
      </c>
      <c r="D60" s="35">
        <v>-94.6667243018017</v>
      </c>
      <c r="E60" s="48" t="s">
        <v>13</v>
      </c>
      <c r="F60" s="34" t="s">
        <v>92</v>
      </c>
      <c r="G60" s="42" t="s">
        <v>33</v>
      </c>
      <c r="H60" s="39" t="s">
        <v>168</v>
      </c>
      <c r="I60" s="40">
        <f t="shared" si="5"/>
        <v>5</v>
      </c>
      <c r="J60" s="41">
        <f t="shared" si="6"/>
        <v>5</v>
      </c>
    </row>
    <row r="61" ht="14.25" customHeight="1">
      <c r="A61" s="33">
        <v>10.0</v>
      </c>
      <c r="B61" s="34">
        <v>5.0</v>
      </c>
      <c r="C61" s="35">
        <v>38.9550455353935</v>
      </c>
      <c r="D61" s="35">
        <v>-94.6665936078567</v>
      </c>
      <c r="E61" s="48" t="s">
        <v>13</v>
      </c>
      <c r="F61" s="34" t="s">
        <v>92</v>
      </c>
      <c r="G61" s="42" t="s">
        <v>35</v>
      </c>
      <c r="H61" s="39" t="s">
        <v>169</v>
      </c>
      <c r="I61" s="40">
        <f t="shared" si="5"/>
        <v>1</v>
      </c>
      <c r="J61" s="41">
        <f t="shared" si="6"/>
        <v>1</v>
      </c>
    </row>
    <row r="62" ht="14.25" customHeight="1">
      <c r="A62" s="33">
        <v>11.0</v>
      </c>
      <c r="B62" s="34">
        <v>3.0</v>
      </c>
      <c r="C62" s="35">
        <v>38.955147168239</v>
      </c>
      <c r="D62" s="35">
        <v>-94.6669857009385</v>
      </c>
      <c r="E62" s="48" t="s">
        <v>13</v>
      </c>
      <c r="F62" s="34" t="s">
        <v>92</v>
      </c>
      <c r="G62" s="38" t="s">
        <v>29</v>
      </c>
      <c r="H62" s="39" t="s">
        <v>170</v>
      </c>
      <c r="I62" s="40">
        <f t="shared" si="5"/>
        <v>2</v>
      </c>
      <c r="J62" s="41">
        <f t="shared" si="6"/>
        <v>2</v>
      </c>
    </row>
    <row r="63" ht="14.25" customHeight="1">
      <c r="A63" s="33">
        <v>11.0</v>
      </c>
      <c r="B63" s="34">
        <v>4.0</v>
      </c>
      <c r="C63" s="35">
        <v>38.9550455353935</v>
      </c>
      <c r="D63" s="35">
        <v>-94.6668550069935</v>
      </c>
      <c r="E63" s="48" t="s">
        <v>13</v>
      </c>
      <c r="F63" s="34" t="s">
        <v>92</v>
      </c>
      <c r="G63" s="42" t="s">
        <v>44</v>
      </c>
      <c r="H63" s="39" t="s">
        <v>171</v>
      </c>
      <c r="I63" s="40">
        <f t="shared" si="5"/>
        <v>2</v>
      </c>
      <c r="J63" s="41">
        <f t="shared" si="6"/>
        <v>2</v>
      </c>
    </row>
    <row r="64" ht="14.25" customHeight="1">
      <c r="A64" s="50">
        <v>11.0</v>
      </c>
      <c r="B64" s="51">
        <v>5.0</v>
      </c>
      <c r="C64" s="52">
        <v>38.954943902548</v>
      </c>
      <c r="D64" s="52">
        <v>-94.6667243132359</v>
      </c>
      <c r="E64" s="54" t="s">
        <v>13</v>
      </c>
      <c r="F64" s="51" t="s">
        <v>92</v>
      </c>
      <c r="G64" s="56" t="s">
        <v>100</v>
      </c>
      <c r="H64" s="57" t="s">
        <v>172</v>
      </c>
      <c r="I64" s="58">
        <f t="shared" si="5"/>
        <v>2</v>
      </c>
      <c r="J64" s="59">
        <f t="shared" si="6"/>
        <v>2</v>
      </c>
    </row>
    <row r="65" ht="14.25" customHeight="1"/>
    <row r="66" ht="14.25" customHeight="1">
      <c r="A66" s="61" t="s">
        <v>105</v>
      </c>
    </row>
    <row r="67" ht="14.25" customHeight="1">
      <c r="A67" s="61" t="s">
        <v>106</v>
      </c>
      <c r="B67" s="61">
        <v>38.9556554636262</v>
      </c>
      <c r="C67" s="61">
        <v>-94.666201473592</v>
      </c>
      <c r="D67" s="61">
        <v>25.0</v>
      </c>
      <c r="E67" s="61">
        <v>27.0</v>
      </c>
      <c r="F67" s="61">
        <v>135.0</v>
      </c>
      <c r="G67" s="61">
        <v>0.0</v>
      </c>
      <c r="H67" s="61">
        <v>20.0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D2"/>
    <hyperlink r:id="rId2" ref="H12"/>
    <hyperlink r:id="rId3" ref="H13"/>
    <hyperlink r:id="rId4" ref="H14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  <hyperlink r:id="rId30" ref="H40"/>
    <hyperlink r:id="rId31" ref="H41"/>
    <hyperlink r:id="rId32" ref="H42"/>
    <hyperlink r:id="rId33" ref="H43"/>
    <hyperlink r:id="rId34" ref="H44"/>
    <hyperlink r:id="rId35" ref="H45"/>
    <hyperlink r:id="rId36" ref="H46"/>
    <hyperlink r:id="rId37" ref="H47"/>
    <hyperlink r:id="rId38" ref="H48"/>
    <hyperlink r:id="rId39" ref="H49"/>
    <hyperlink r:id="rId40" ref="H50"/>
    <hyperlink r:id="rId41" ref="H51"/>
    <hyperlink r:id="rId42" ref="H52"/>
    <hyperlink r:id="rId43" ref="H53"/>
    <hyperlink r:id="rId44" ref="H54"/>
    <hyperlink r:id="rId45" ref="H55"/>
    <hyperlink r:id="rId46" ref="H56"/>
    <hyperlink r:id="rId47" ref="H57"/>
    <hyperlink r:id="rId48" ref="H58"/>
    <hyperlink r:id="rId49" ref="H59"/>
    <hyperlink r:id="rId50" ref="H60"/>
    <hyperlink r:id="rId51" ref="H61"/>
    <hyperlink r:id="rId52" ref="H62"/>
    <hyperlink r:id="rId53" ref="H63"/>
    <hyperlink r:id="rId54" ref="H64"/>
  </hyperlinks>
  <printOptions/>
  <pageMargins bottom="0.75" footer="0.0" header="0.0" left="0.7" right="0.7" top="0.75"/>
  <pageSetup orientation="portrait"/>
  <drawing r:id="rId5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8.71"/>
    <col customWidth="1" min="3" max="3" width="17.57"/>
    <col customWidth="1" min="4" max="4" width="17.0"/>
    <col customWidth="1" min="5" max="5" width="18.14"/>
    <col customWidth="1" min="6" max="6" width="17.29"/>
    <col customWidth="1" min="7" max="7" width="22.71"/>
    <col customWidth="1" min="8" max="8" width="42.71"/>
    <col customWidth="1" min="9" max="10" width="10.57"/>
    <col customWidth="1" min="11" max="26" width="8.71"/>
  </cols>
  <sheetData>
    <row r="1" ht="14.25" customHeight="1">
      <c r="A1" s="1" t="s">
        <v>173</v>
      </c>
      <c r="D1" s="2" t="s">
        <v>1</v>
      </c>
    </row>
    <row r="2" ht="14.25" customHeight="1">
      <c r="A2" s="2" t="s">
        <v>174</v>
      </c>
      <c r="D2" s="3" t="s">
        <v>175</v>
      </c>
    </row>
    <row r="3" ht="14.25" customHeight="1">
      <c r="A3" s="2" t="s">
        <v>4</v>
      </c>
      <c r="D3" s="5" t="s">
        <v>5</v>
      </c>
    </row>
    <row r="4" ht="14.25" customHeight="1"/>
    <row r="5" ht="14.25" customHeight="1">
      <c r="A5" s="6"/>
      <c r="B5" s="7" t="s">
        <v>6</v>
      </c>
      <c r="C5" s="7" t="s">
        <v>7</v>
      </c>
      <c r="D5" s="7" t="s">
        <v>8</v>
      </c>
      <c r="E5" s="8" t="s">
        <v>9</v>
      </c>
      <c r="F5" s="9" t="s">
        <v>10</v>
      </c>
      <c r="G5" s="7" t="s">
        <v>11</v>
      </c>
    </row>
    <row r="6" ht="14.25" customHeight="1">
      <c r="A6" s="10" t="s">
        <v>12</v>
      </c>
      <c r="B6" s="11">
        <f>COUNTIF($F$12:$F$39,"Electric")</f>
        <v>24</v>
      </c>
      <c r="C6" s="11">
        <f>+$B6-COUNTIFS($F$12:$F$39,"Electric",$G$12:$G$39, "")</f>
        <v>24</v>
      </c>
      <c r="D6" s="11">
        <f>+$B6-COUNTIFS($F$12:$F$39,"Electric",$H$12:$H$39, "")</f>
        <v>24</v>
      </c>
      <c r="E6" s="16">
        <f t="shared" ref="E6:E7" si="1">+B6-C6</f>
        <v>0</v>
      </c>
      <c r="F6" s="17">
        <f t="shared" ref="F6:F7" si="2">+B6-D6</f>
        <v>0</v>
      </c>
      <c r="G6" s="14">
        <f t="shared" ref="G6:G8" si="3">+D6/B6</f>
        <v>1</v>
      </c>
    </row>
    <row r="7" ht="14.25" customHeight="1">
      <c r="A7" s="15" t="s">
        <v>13</v>
      </c>
      <c r="B7" s="11">
        <f>COUNTIF($F$12:$F$39,"Gray")</f>
        <v>4</v>
      </c>
      <c r="C7" s="11">
        <f>+$B7-COUNTIFS($F$12:$F$39,"Gray",$G$12:$G$39, "")</f>
        <v>4</v>
      </c>
      <c r="D7" s="11">
        <f>+$B7-COUNTIFS($F$12:$F$39,"Gray",$H$12:$H$39, "")</f>
        <v>4</v>
      </c>
      <c r="E7" s="16">
        <f t="shared" si="1"/>
        <v>0</v>
      </c>
      <c r="F7" s="17">
        <f t="shared" si="2"/>
        <v>0</v>
      </c>
      <c r="G7" s="14">
        <f t="shared" si="3"/>
        <v>1</v>
      </c>
    </row>
    <row r="8" ht="14.25" customHeight="1">
      <c r="A8" s="18" t="s">
        <v>6</v>
      </c>
      <c r="B8" s="13">
        <f t="shared" ref="B8:F8" si="4">SUM(B6:B7)</f>
        <v>28</v>
      </c>
      <c r="C8" s="13">
        <f t="shared" si="4"/>
        <v>28</v>
      </c>
      <c r="D8" s="13">
        <f t="shared" si="4"/>
        <v>28</v>
      </c>
      <c r="E8" s="13">
        <f t="shared" si="4"/>
        <v>0</v>
      </c>
      <c r="F8" s="13">
        <f t="shared" si="4"/>
        <v>0</v>
      </c>
      <c r="G8" s="14">
        <f t="shared" si="3"/>
        <v>1</v>
      </c>
    </row>
    <row r="9" ht="14.25" customHeight="1">
      <c r="C9" s="19">
        <v>28.0</v>
      </c>
      <c r="D9" s="19">
        <v>28.0</v>
      </c>
      <c r="E9" s="19">
        <v>0.0</v>
      </c>
      <c r="F9" s="19">
        <v>0.0</v>
      </c>
    </row>
    <row r="10" ht="14.25" customHeight="1">
      <c r="G10" s="62"/>
      <c r="H10" s="62"/>
      <c r="K10" s="62"/>
      <c r="L10" s="62"/>
      <c r="M10" s="62"/>
      <c r="N10" s="62"/>
    </row>
    <row r="11" ht="14.25" customHeight="1">
      <c r="A11" s="20" t="s">
        <v>14</v>
      </c>
      <c r="B11" s="21" t="s">
        <v>15</v>
      </c>
      <c r="C11" s="21" t="s">
        <v>16</v>
      </c>
      <c r="D11" s="21" t="s">
        <v>17</v>
      </c>
      <c r="E11" s="21" t="s">
        <v>18</v>
      </c>
      <c r="F11" s="21" t="s">
        <v>19</v>
      </c>
      <c r="G11" s="21" t="s">
        <v>20</v>
      </c>
      <c r="H11" s="21" t="s">
        <v>21</v>
      </c>
      <c r="I11" s="22" t="s">
        <v>22</v>
      </c>
      <c r="J11" s="23" t="s">
        <v>23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25">
        <v>1.0</v>
      </c>
      <c r="B12" s="26">
        <v>3.0</v>
      </c>
      <c r="C12" s="27">
        <v>39.0234753888337</v>
      </c>
      <c r="D12" s="27">
        <v>-94.5855356884677</v>
      </c>
      <c r="E12" s="28" t="s">
        <v>12</v>
      </c>
      <c r="F12" s="29" t="s">
        <v>24</v>
      </c>
      <c r="G12" s="26" t="s">
        <v>25</v>
      </c>
      <c r="H12" s="30" t="s">
        <v>176</v>
      </c>
      <c r="I12" s="31">
        <f t="shared" ref="I12:I39" si="5">COUNTIF($G$12:$G$39,G12)</f>
        <v>4</v>
      </c>
      <c r="J12" s="32">
        <f t="shared" ref="J12:J39" si="6">I12-COUNTIFS($G$12:$G$39,G12,$H$12:$H$39,"")</f>
        <v>4</v>
      </c>
    </row>
    <row r="13" ht="14.25" customHeight="1">
      <c r="A13" s="33">
        <v>1.0</v>
      </c>
      <c r="B13" s="34">
        <v>4.0</v>
      </c>
      <c r="C13" s="35">
        <v>39.0234381885207</v>
      </c>
      <c r="D13" s="35">
        <v>-94.5853569846295</v>
      </c>
      <c r="E13" s="36" t="s">
        <v>12</v>
      </c>
      <c r="F13" s="37" t="s">
        <v>24</v>
      </c>
      <c r="G13" s="38" t="s">
        <v>29</v>
      </c>
      <c r="H13" s="39" t="s">
        <v>177</v>
      </c>
      <c r="I13" s="40">
        <f t="shared" si="5"/>
        <v>4</v>
      </c>
      <c r="J13" s="41">
        <f t="shared" si="6"/>
        <v>4</v>
      </c>
    </row>
    <row r="14" ht="14.25" customHeight="1">
      <c r="A14" s="33">
        <v>2.0</v>
      </c>
      <c r="B14" s="34">
        <v>2.0</v>
      </c>
      <c r="C14" s="35">
        <v>39.0233737561876</v>
      </c>
      <c r="D14" s="35">
        <v>-94.5857622864376</v>
      </c>
      <c r="E14" s="36" t="s">
        <v>12</v>
      </c>
      <c r="F14" s="37" t="s">
        <v>24</v>
      </c>
      <c r="G14" s="42" t="s">
        <v>88</v>
      </c>
      <c r="H14" s="39" t="s">
        <v>178</v>
      </c>
      <c r="I14" s="40">
        <f t="shared" si="5"/>
        <v>1</v>
      </c>
      <c r="J14" s="41">
        <f t="shared" si="6"/>
        <v>1</v>
      </c>
    </row>
    <row r="15" ht="14.25" customHeight="1">
      <c r="A15" s="33">
        <v>2.0</v>
      </c>
      <c r="B15" s="34">
        <v>3.0</v>
      </c>
      <c r="C15" s="35">
        <v>39.0233365558746</v>
      </c>
      <c r="D15" s="35">
        <v>-94.5855835828564</v>
      </c>
      <c r="E15" s="36" t="s">
        <v>12</v>
      </c>
      <c r="F15" s="37" t="s">
        <v>24</v>
      </c>
      <c r="G15" s="42" t="s">
        <v>42</v>
      </c>
      <c r="H15" s="43" t="s">
        <v>179</v>
      </c>
      <c r="I15" s="40">
        <f t="shared" si="5"/>
        <v>1</v>
      </c>
      <c r="J15" s="41">
        <f t="shared" si="6"/>
        <v>1</v>
      </c>
    </row>
    <row r="16" ht="14.25" customHeight="1">
      <c r="A16" s="33">
        <v>2.0</v>
      </c>
      <c r="B16" s="34">
        <v>4.0</v>
      </c>
      <c r="C16" s="35">
        <v>39.0232993555616</v>
      </c>
      <c r="D16" s="35">
        <v>-94.5854048793692</v>
      </c>
      <c r="E16" s="36" t="s">
        <v>12</v>
      </c>
      <c r="F16" s="37" t="s">
        <v>24</v>
      </c>
      <c r="G16" s="42" t="s">
        <v>44</v>
      </c>
      <c r="H16" s="39" t="s">
        <v>180</v>
      </c>
      <c r="I16" s="40">
        <f t="shared" si="5"/>
        <v>2</v>
      </c>
      <c r="J16" s="41">
        <f t="shared" si="6"/>
        <v>2</v>
      </c>
    </row>
    <row r="17" ht="14.25" customHeight="1">
      <c r="A17" s="33">
        <v>2.0</v>
      </c>
      <c r="B17" s="34">
        <v>5.0</v>
      </c>
      <c r="C17" s="35">
        <v>39.0232621552486</v>
      </c>
      <c r="D17" s="35">
        <v>-94.585226175976</v>
      </c>
      <c r="E17" s="36" t="s">
        <v>12</v>
      </c>
      <c r="F17" s="37" t="s">
        <v>24</v>
      </c>
      <c r="G17" s="34" t="s">
        <v>40</v>
      </c>
      <c r="H17" s="39" t="s">
        <v>181</v>
      </c>
      <c r="I17" s="40">
        <f t="shared" si="5"/>
        <v>4</v>
      </c>
      <c r="J17" s="41">
        <f t="shared" si="6"/>
        <v>4</v>
      </c>
    </row>
    <row r="18" ht="14.25" customHeight="1">
      <c r="A18" s="33">
        <v>3.0</v>
      </c>
      <c r="B18" s="34">
        <v>1.0</v>
      </c>
      <c r="C18" s="35">
        <v>39.0232721235415</v>
      </c>
      <c r="D18" s="35">
        <v>-94.5859888837056</v>
      </c>
      <c r="E18" s="36" t="s">
        <v>12</v>
      </c>
      <c r="F18" s="37" t="s">
        <v>24</v>
      </c>
      <c r="G18" s="42" t="s">
        <v>62</v>
      </c>
      <c r="H18" s="39" t="s">
        <v>182</v>
      </c>
      <c r="I18" s="40">
        <f t="shared" si="5"/>
        <v>3</v>
      </c>
      <c r="J18" s="41">
        <f t="shared" si="6"/>
        <v>3</v>
      </c>
    </row>
    <row r="19" ht="14.25" customHeight="1">
      <c r="A19" s="33">
        <v>3.0</v>
      </c>
      <c r="B19" s="34">
        <v>2.0</v>
      </c>
      <c r="C19" s="35">
        <v>39.0232349232285</v>
      </c>
      <c r="D19" s="35">
        <v>-94.5858101803812</v>
      </c>
      <c r="E19" s="36" t="s">
        <v>12</v>
      </c>
      <c r="F19" s="37" t="s">
        <v>24</v>
      </c>
      <c r="G19" s="42" t="s">
        <v>31</v>
      </c>
      <c r="H19" s="39" t="s">
        <v>183</v>
      </c>
      <c r="I19" s="40">
        <f t="shared" si="5"/>
        <v>2</v>
      </c>
      <c r="J19" s="41">
        <f t="shared" si="6"/>
        <v>2</v>
      </c>
    </row>
    <row r="20" ht="14.25" customHeight="1">
      <c r="A20" s="33">
        <v>3.0</v>
      </c>
      <c r="B20" s="34">
        <v>3.0</v>
      </c>
      <c r="C20" s="35">
        <v>39.0231977229155</v>
      </c>
      <c r="D20" s="35">
        <v>-94.5856314771509</v>
      </c>
      <c r="E20" s="36" t="s">
        <v>12</v>
      </c>
      <c r="F20" s="37" t="s">
        <v>24</v>
      </c>
      <c r="G20" s="42" t="s">
        <v>33</v>
      </c>
      <c r="H20" s="39" t="s">
        <v>184</v>
      </c>
      <c r="I20" s="40">
        <f t="shared" si="5"/>
        <v>2</v>
      </c>
      <c r="J20" s="41">
        <f t="shared" si="6"/>
        <v>2</v>
      </c>
    </row>
    <row r="21" ht="14.25" customHeight="1">
      <c r="A21" s="33">
        <v>3.0</v>
      </c>
      <c r="B21" s="34">
        <v>4.0</v>
      </c>
      <c r="C21" s="35">
        <v>39.0231605226026</v>
      </c>
      <c r="D21" s="35">
        <v>-94.5854527740147</v>
      </c>
      <c r="E21" s="36" t="s">
        <v>12</v>
      </c>
      <c r="F21" s="37" t="s">
        <v>24</v>
      </c>
      <c r="G21" s="42" t="s">
        <v>62</v>
      </c>
      <c r="H21" s="39" t="s">
        <v>185</v>
      </c>
      <c r="I21" s="40">
        <f t="shared" si="5"/>
        <v>3</v>
      </c>
      <c r="J21" s="41">
        <f t="shared" si="6"/>
        <v>3</v>
      </c>
    </row>
    <row r="22" ht="14.25" customHeight="1">
      <c r="A22" s="33">
        <v>3.0</v>
      </c>
      <c r="B22" s="34">
        <v>5.0</v>
      </c>
      <c r="C22" s="35">
        <v>39.0231233222896</v>
      </c>
      <c r="D22" s="35">
        <v>-94.5852740709724</v>
      </c>
      <c r="E22" s="36" t="s">
        <v>12</v>
      </c>
      <c r="F22" s="37" t="s">
        <v>24</v>
      </c>
      <c r="G22" s="42" t="s">
        <v>47</v>
      </c>
      <c r="H22" s="39" t="s">
        <v>186</v>
      </c>
      <c r="I22" s="40">
        <f t="shared" si="5"/>
        <v>1</v>
      </c>
      <c r="J22" s="41">
        <f t="shared" si="6"/>
        <v>1</v>
      </c>
    </row>
    <row r="23" ht="14.25" customHeight="1">
      <c r="A23" s="33">
        <v>3.0</v>
      </c>
      <c r="B23" s="34">
        <v>6.0</v>
      </c>
      <c r="C23" s="35">
        <v>39.0230861219767</v>
      </c>
      <c r="D23" s="35">
        <v>-94.5850953680242</v>
      </c>
      <c r="E23" s="36" t="s">
        <v>12</v>
      </c>
      <c r="F23" s="37" t="s">
        <v>24</v>
      </c>
      <c r="G23" s="42" t="s">
        <v>33</v>
      </c>
      <c r="H23" s="39" t="s">
        <v>187</v>
      </c>
      <c r="I23" s="40">
        <f t="shared" si="5"/>
        <v>2</v>
      </c>
      <c r="J23" s="41">
        <f t="shared" si="6"/>
        <v>2</v>
      </c>
    </row>
    <row r="24" ht="14.25" customHeight="1">
      <c r="A24" s="33">
        <v>4.0</v>
      </c>
      <c r="B24" s="34">
        <v>1.0</v>
      </c>
      <c r="C24" s="35">
        <v>39.0231332905824</v>
      </c>
      <c r="D24" s="35">
        <v>-94.5860367772041</v>
      </c>
      <c r="E24" s="36" t="s">
        <v>12</v>
      </c>
      <c r="F24" s="37" t="s">
        <v>24</v>
      </c>
      <c r="G24" s="34" t="s">
        <v>25</v>
      </c>
      <c r="H24" s="39" t="s">
        <v>188</v>
      </c>
      <c r="I24" s="40">
        <f t="shared" si="5"/>
        <v>4</v>
      </c>
      <c r="J24" s="41">
        <f t="shared" si="6"/>
        <v>4</v>
      </c>
    </row>
    <row r="25" ht="14.25" customHeight="1">
      <c r="A25" s="33">
        <v>4.0</v>
      </c>
      <c r="B25" s="34">
        <v>2.0</v>
      </c>
      <c r="C25" s="35">
        <v>39.0230960902694</v>
      </c>
      <c r="D25" s="35">
        <v>-94.5858580742307</v>
      </c>
      <c r="E25" s="36" t="s">
        <v>12</v>
      </c>
      <c r="F25" s="37" t="s">
        <v>24</v>
      </c>
      <c r="G25" s="38" t="s">
        <v>29</v>
      </c>
      <c r="H25" s="39" t="s">
        <v>189</v>
      </c>
      <c r="I25" s="40">
        <f t="shared" si="5"/>
        <v>4</v>
      </c>
      <c r="J25" s="41">
        <f t="shared" si="6"/>
        <v>4</v>
      </c>
    </row>
    <row r="26" ht="14.25" customHeight="1">
      <c r="A26" s="33">
        <v>4.0</v>
      </c>
      <c r="B26" s="34">
        <v>3.0</v>
      </c>
      <c r="C26" s="35">
        <v>39.0230588899565</v>
      </c>
      <c r="D26" s="35">
        <v>-94.5856793713513</v>
      </c>
      <c r="E26" s="36" t="s">
        <v>12</v>
      </c>
      <c r="F26" s="37" t="s">
        <v>24</v>
      </c>
      <c r="G26" s="42" t="s">
        <v>98</v>
      </c>
      <c r="H26" s="39" t="s">
        <v>190</v>
      </c>
      <c r="I26" s="40">
        <f t="shared" si="5"/>
        <v>2</v>
      </c>
      <c r="J26" s="41">
        <f t="shared" si="6"/>
        <v>2</v>
      </c>
    </row>
    <row r="27" ht="14.25" customHeight="1">
      <c r="A27" s="33">
        <v>4.0</v>
      </c>
      <c r="B27" s="34">
        <v>4.0</v>
      </c>
      <c r="C27" s="35">
        <v>39.0230216896435</v>
      </c>
      <c r="D27" s="35">
        <v>-94.585500668566</v>
      </c>
      <c r="E27" s="36" t="s">
        <v>12</v>
      </c>
      <c r="F27" s="37" t="s">
        <v>24</v>
      </c>
      <c r="G27" s="34" t="s">
        <v>25</v>
      </c>
      <c r="H27" s="39" t="s">
        <v>191</v>
      </c>
      <c r="I27" s="40">
        <f t="shared" si="5"/>
        <v>4</v>
      </c>
      <c r="J27" s="41">
        <f t="shared" si="6"/>
        <v>4</v>
      </c>
    </row>
    <row r="28" ht="14.25" customHeight="1">
      <c r="A28" s="33">
        <v>4.0</v>
      </c>
      <c r="B28" s="34">
        <v>5.0</v>
      </c>
      <c r="C28" s="35">
        <v>39.0229844893305</v>
      </c>
      <c r="D28" s="35">
        <v>-94.5853219658747</v>
      </c>
      <c r="E28" s="36" t="s">
        <v>12</v>
      </c>
      <c r="F28" s="37" t="s">
        <v>24</v>
      </c>
      <c r="G28" s="38" t="s">
        <v>29</v>
      </c>
      <c r="H28" s="39" t="s">
        <v>192</v>
      </c>
      <c r="I28" s="40">
        <f t="shared" si="5"/>
        <v>4</v>
      </c>
      <c r="J28" s="41">
        <f t="shared" si="6"/>
        <v>4</v>
      </c>
    </row>
    <row r="29" ht="14.25" customHeight="1">
      <c r="A29" s="33">
        <v>4.0</v>
      </c>
      <c r="B29" s="34">
        <v>6.0</v>
      </c>
      <c r="C29" s="35">
        <v>39.0229472890176</v>
      </c>
      <c r="D29" s="35">
        <v>-94.5851432632774</v>
      </c>
      <c r="E29" s="36" t="s">
        <v>12</v>
      </c>
      <c r="F29" s="37" t="s">
        <v>24</v>
      </c>
      <c r="G29" s="42" t="s">
        <v>98</v>
      </c>
      <c r="H29" s="39" t="s">
        <v>193</v>
      </c>
      <c r="I29" s="40">
        <f t="shared" si="5"/>
        <v>2</v>
      </c>
      <c r="J29" s="41">
        <f t="shared" si="6"/>
        <v>2</v>
      </c>
    </row>
    <row r="30" ht="14.25" customHeight="1">
      <c r="A30" s="33">
        <v>5.0</v>
      </c>
      <c r="B30" s="34">
        <v>2.0</v>
      </c>
      <c r="C30" s="35">
        <v>39.0229572573104</v>
      </c>
      <c r="D30" s="35">
        <v>-94.585905967986</v>
      </c>
      <c r="E30" s="36" t="s">
        <v>12</v>
      </c>
      <c r="F30" s="37" t="s">
        <v>24</v>
      </c>
      <c r="G30" s="34" t="s">
        <v>40</v>
      </c>
      <c r="H30" s="39" t="s">
        <v>194</v>
      </c>
      <c r="I30" s="40">
        <f t="shared" si="5"/>
        <v>4</v>
      </c>
      <c r="J30" s="41">
        <f t="shared" si="6"/>
        <v>4</v>
      </c>
    </row>
    <row r="31" ht="14.25" customHeight="1">
      <c r="A31" s="33">
        <v>5.0</v>
      </c>
      <c r="B31" s="34">
        <v>3.0</v>
      </c>
      <c r="C31" s="35">
        <v>39.0229200569974</v>
      </c>
      <c r="D31" s="35">
        <v>-94.5857272654575</v>
      </c>
      <c r="E31" s="36" t="s">
        <v>12</v>
      </c>
      <c r="F31" s="37" t="s">
        <v>24</v>
      </c>
      <c r="G31" s="42" t="s">
        <v>44</v>
      </c>
      <c r="H31" s="39" t="s">
        <v>195</v>
      </c>
      <c r="I31" s="40">
        <f t="shared" si="5"/>
        <v>2</v>
      </c>
      <c r="J31" s="41">
        <f t="shared" si="6"/>
        <v>2</v>
      </c>
    </row>
    <row r="32" ht="14.25" customHeight="1">
      <c r="A32" s="33">
        <v>5.0</v>
      </c>
      <c r="B32" s="34">
        <v>4.0</v>
      </c>
      <c r="C32" s="35">
        <v>39.0228828566844</v>
      </c>
      <c r="D32" s="35">
        <v>-94.5855485630231</v>
      </c>
      <c r="E32" s="36" t="s">
        <v>12</v>
      </c>
      <c r="F32" s="37" t="s">
        <v>24</v>
      </c>
      <c r="G32" s="42" t="s">
        <v>100</v>
      </c>
      <c r="H32" s="39" t="s">
        <v>196</v>
      </c>
      <c r="I32" s="40">
        <f t="shared" si="5"/>
        <v>1</v>
      </c>
      <c r="J32" s="41">
        <f t="shared" si="6"/>
        <v>1</v>
      </c>
    </row>
    <row r="33" ht="14.25" customHeight="1">
      <c r="A33" s="33">
        <v>5.0</v>
      </c>
      <c r="B33" s="34">
        <v>5.0</v>
      </c>
      <c r="C33" s="35">
        <v>39.0228456563715</v>
      </c>
      <c r="D33" s="35">
        <v>-94.5853698606827</v>
      </c>
      <c r="E33" s="36" t="s">
        <v>12</v>
      </c>
      <c r="F33" s="37" t="s">
        <v>24</v>
      </c>
      <c r="G33" s="34" t="s">
        <v>40</v>
      </c>
      <c r="H33" s="39" t="s">
        <v>197</v>
      </c>
      <c r="I33" s="40">
        <f t="shared" si="5"/>
        <v>4</v>
      </c>
      <c r="J33" s="41">
        <f t="shared" si="6"/>
        <v>4</v>
      </c>
    </row>
    <row r="34" ht="14.25" customHeight="1">
      <c r="A34" s="33">
        <v>6.0</v>
      </c>
      <c r="B34" s="34">
        <v>3.0</v>
      </c>
      <c r="C34" s="35">
        <v>39.0227812240384</v>
      </c>
      <c r="D34" s="35">
        <v>-94.5857751594695</v>
      </c>
      <c r="E34" s="36" t="s">
        <v>12</v>
      </c>
      <c r="F34" s="37" t="s">
        <v>24</v>
      </c>
      <c r="G34" s="42" t="s">
        <v>31</v>
      </c>
      <c r="H34" s="39" t="s">
        <v>198</v>
      </c>
      <c r="I34" s="40">
        <f t="shared" si="5"/>
        <v>2</v>
      </c>
      <c r="J34" s="41">
        <f t="shared" si="6"/>
        <v>2</v>
      </c>
    </row>
    <row r="35" ht="14.25" customHeight="1">
      <c r="A35" s="33">
        <v>6.0</v>
      </c>
      <c r="B35" s="34">
        <v>4.0</v>
      </c>
      <c r="C35" s="35">
        <v>39.0227440237254</v>
      </c>
      <c r="D35" s="35">
        <v>-94.585596457386</v>
      </c>
      <c r="E35" s="36" t="s">
        <v>12</v>
      </c>
      <c r="F35" s="37" t="s">
        <v>24</v>
      </c>
      <c r="G35" s="42" t="s">
        <v>62</v>
      </c>
      <c r="H35" s="39" t="s">
        <v>199</v>
      </c>
      <c r="I35" s="40">
        <f t="shared" si="5"/>
        <v>3</v>
      </c>
      <c r="J35" s="41">
        <f t="shared" si="6"/>
        <v>3</v>
      </c>
    </row>
    <row r="36" ht="14.25" customHeight="1">
      <c r="A36" s="33">
        <v>7.0</v>
      </c>
      <c r="B36" s="34">
        <v>3.0</v>
      </c>
      <c r="C36" s="35">
        <v>39.0226423910793</v>
      </c>
      <c r="D36" s="35">
        <v>-94.5858230533876</v>
      </c>
      <c r="E36" s="48" t="s">
        <v>13</v>
      </c>
      <c r="F36" s="34" t="s">
        <v>92</v>
      </c>
      <c r="G36" s="34" t="s">
        <v>25</v>
      </c>
      <c r="H36" s="39" t="s">
        <v>200</v>
      </c>
      <c r="I36" s="40">
        <f t="shared" si="5"/>
        <v>4</v>
      </c>
      <c r="J36" s="41">
        <f t="shared" si="6"/>
        <v>4</v>
      </c>
    </row>
    <row r="37" ht="14.25" customHeight="1">
      <c r="A37" s="33">
        <v>7.0</v>
      </c>
      <c r="B37" s="34">
        <v>4.0</v>
      </c>
      <c r="C37" s="35">
        <v>39.0226051907664</v>
      </c>
      <c r="D37" s="35">
        <v>-94.5856443516551</v>
      </c>
      <c r="E37" s="48" t="s">
        <v>13</v>
      </c>
      <c r="F37" s="34" t="s">
        <v>92</v>
      </c>
      <c r="G37" s="42" t="s">
        <v>35</v>
      </c>
      <c r="H37" s="39" t="s">
        <v>201</v>
      </c>
      <c r="I37" s="40">
        <f t="shared" si="5"/>
        <v>1</v>
      </c>
      <c r="J37" s="41">
        <f t="shared" si="6"/>
        <v>1</v>
      </c>
    </row>
    <row r="38" ht="14.25" customHeight="1">
      <c r="A38" s="33">
        <v>8.0</v>
      </c>
      <c r="B38" s="34">
        <v>3.0</v>
      </c>
      <c r="C38" s="35">
        <v>39.0225035581203</v>
      </c>
      <c r="D38" s="35">
        <v>-94.5858709472116</v>
      </c>
      <c r="E38" s="48" t="s">
        <v>13</v>
      </c>
      <c r="F38" s="34" t="s">
        <v>92</v>
      </c>
      <c r="G38" s="34" t="s">
        <v>40</v>
      </c>
      <c r="H38" s="39" t="s">
        <v>202</v>
      </c>
      <c r="I38" s="40">
        <f t="shared" si="5"/>
        <v>4</v>
      </c>
      <c r="J38" s="41">
        <f t="shared" si="6"/>
        <v>4</v>
      </c>
    </row>
    <row r="39" ht="14.25" customHeight="1">
      <c r="A39" s="50">
        <v>8.0</v>
      </c>
      <c r="B39" s="51">
        <v>4.0</v>
      </c>
      <c r="C39" s="52">
        <v>39.0224663578073</v>
      </c>
      <c r="D39" s="52">
        <v>-94.58569224583</v>
      </c>
      <c r="E39" s="54" t="s">
        <v>13</v>
      </c>
      <c r="F39" s="51" t="s">
        <v>92</v>
      </c>
      <c r="G39" s="56" t="s">
        <v>29</v>
      </c>
      <c r="H39" s="57" t="s">
        <v>203</v>
      </c>
      <c r="I39" s="58">
        <f t="shared" si="5"/>
        <v>4</v>
      </c>
      <c r="J39" s="59">
        <f t="shared" si="6"/>
        <v>4</v>
      </c>
    </row>
    <row r="40" ht="14.25" customHeight="1">
      <c r="I40" s="63"/>
      <c r="J40" s="63"/>
    </row>
    <row r="41" ht="14.25" customHeight="1">
      <c r="A41" s="61" t="s">
        <v>105</v>
      </c>
      <c r="I41" s="63"/>
      <c r="J41" s="63"/>
    </row>
    <row r="42" ht="14.25" customHeight="1">
      <c r="A42" s="61" t="s">
        <v>106</v>
      </c>
      <c r="B42" s="61">
        <v>39.022971004784</v>
      </c>
      <c r="C42" s="61">
        <v>-94.5856139671013</v>
      </c>
      <c r="D42" s="61">
        <v>26.0</v>
      </c>
      <c r="E42" s="61">
        <v>27.0</v>
      </c>
      <c r="F42" s="61">
        <v>105.0</v>
      </c>
      <c r="G42" s="61">
        <v>0.0</v>
      </c>
      <c r="H42" s="61">
        <v>20.0</v>
      </c>
      <c r="I42" s="63"/>
      <c r="J42" s="63"/>
    </row>
    <row r="43" ht="14.25" customHeight="1">
      <c r="I43" s="63"/>
      <c r="J43" s="63"/>
    </row>
    <row r="44" ht="14.25" customHeight="1">
      <c r="I44" s="63"/>
      <c r="J44" s="63"/>
    </row>
    <row r="45" ht="14.25" customHeight="1">
      <c r="I45" s="63"/>
      <c r="J45" s="63"/>
    </row>
    <row r="46" ht="14.25" customHeight="1">
      <c r="I46" s="63"/>
      <c r="J46" s="63"/>
    </row>
    <row r="47" ht="14.25" customHeight="1">
      <c r="I47" s="63"/>
      <c r="J47" s="63"/>
    </row>
    <row r="48" ht="14.25" customHeight="1">
      <c r="I48" s="63"/>
      <c r="J48" s="63"/>
    </row>
    <row r="49" ht="14.25" customHeight="1">
      <c r="I49" s="63"/>
      <c r="J49" s="63"/>
    </row>
    <row r="50" ht="14.25" customHeight="1">
      <c r="I50" s="63"/>
      <c r="J50" s="63"/>
    </row>
    <row r="51" ht="14.25" customHeight="1">
      <c r="I51" s="63"/>
      <c r="J51" s="63"/>
    </row>
    <row r="52" ht="14.25" customHeight="1">
      <c r="I52" s="63"/>
      <c r="J52" s="63"/>
    </row>
    <row r="53" ht="14.25" customHeight="1">
      <c r="I53" s="63"/>
      <c r="J53" s="63"/>
    </row>
    <row r="54" ht="14.25" customHeight="1">
      <c r="I54" s="63"/>
      <c r="J54" s="63"/>
    </row>
    <row r="55" ht="14.25" customHeight="1">
      <c r="I55" s="62"/>
      <c r="J55" s="62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D2"/>
    <hyperlink r:id="rId2" ref="H12"/>
    <hyperlink r:id="rId3" ref="H13"/>
    <hyperlink r:id="rId4" ref="H14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</hyperlinks>
  <printOptions/>
  <pageMargins bottom="0.75" footer="0.0" header="0.0" left="0.7" right="0.7" top="0.75"/>
  <pageSetup orientation="landscape"/>
  <drawing r:id="rId3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8.71"/>
    <col customWidth="1" min="3" max="3" width="19.0"/>
    <col customWidth="1" min="4" max="4" width="17.29"/>
    <col customWidth="1" min="5" max="5" width="16.43"/>
    <col customWidth="1" min="6" max="6" width="16.0"/>
    <col customWidth="1" min="7" max="7" width="24.29"/>
    <col customWidth="1" min="8" max="8" width="45.43"/>
    <col customWidth="1" min="9" max="9" width="9.71"/>
    <col customWidth="1" min="10" max="10" width="11.14"/>
    <col customWidth="1" min="11" max="26" width="8.71"/>
  </cols>
  <sheetData>
    <row r="1" ht="14.25" customHeight="1">
      <c r="A1" s="1" t="s">
        <v>204</v>
      </c>
      <c r="D1" s="2" t="s">
        <v>1</v>
      </c>
    </row>
    <row r="2" ht="14.25" customHeight="1">
      <c r="A2" s="2" t="s">
        <v>205</v>
      </c>
      <c r="D2" s="3" t="s">
        <v>206</v>
      </c>
    </row>
    <row r="3" ht="14.25" customHeight="1">
      <c r="A3" s="2" t="s">
        <v>110</v>
      </c>
      <c r="D3" s="5" t="s">
        <v>5</v>
      </c>
    </row>
    <row r="4" ht="14.25" customHeight="1"/>
    <row r="5" ht="14.25" customHeight="1">
      <c r="A5" s="6"/>
      <c r="B5" s="7" t="s">
        <v>6</v>
      </c>
      <c r="C5" s="7" t="s">
        <v>7</v>
      </c>
      <c r="D5" s="7" t="s">
        <v>8</v>
      </c>
      <c r="E5" s="8" t="s">
        <v>9</v>
      </c>
      <c r="F5" s="9" t="s">
        <v>10</v>
      </c>
      <c r="G5" s="7" t="s">
        <v>11</v>
      </c>
    </row>
    <row r="6" ht="14.25" customHeight="1">
      <c r="A6" s="10" t="s">
        <v>12</v>
      </c>
      <c r="B6" s="11">
        <f>COUNTIF($F$12:$F$39,"Electric")</f>
        <v>24</v>
      </c>
      <c r="C6" s="11">
        <f>+$B6-COUNTIFS($F$12:$F$39,"Electric",$G$12:$G$39, "")</f>
        <v>24</v>
      </c>
      <c r="D6" s="11">
        <f>+$B6-COUNTIFS($F$12:$F$39,"Electric",$H$12:$H$39, "")</f>
        <v>24</v>
      </c>
      <c r="E6" s="16">
        <f t="shared" ref="E6:E7" si="1">+B6-C6</f>
        <v>0</v>
      </c>
      <c r="F6" s="17">
        <f t="shared" ref="F6:F7" si="2">+B6-D6</f>
        <v>0</v>
      </c>
      <c r="G6" s="14">
        <f t="shared" ref="G6:G8" si="3">+D6/B6</f>
        <v>1</v>
      </c>
    </row>
    <row r="7" ht="14.25" customHeight="1">
      <c r="A7" s="15" t="s">
        <v>13</v>
      </c>
      <c r="B7" s="11">
        <f>COUNTIF($F$12:$F$39,"Gray")</f>
        <v>4</v>
      </c>
      <c r="C7" s="11">
        <f>+$B7-COUNTIFS($F$12:$F$39,"Gray",$G$12:$G$39, "")</f>
        <v>4</v>
      </c>
      <c r="D7" s="11">
        <f>+$B7-COUNTIFS($F$12:$F$39,"Gray",$H$12:$H$39, "")</f>
        <v>4</v>
      </c>
      <c r="E7" s="16">
        <f t="shared" si="1"/>
        <v>0</v>
      </c>
      <c r="F7" s="17">
        <f t="shared" si="2"/>
        <v>0</v>
      </c>
      <c r="G7" s="14">
        <f t="shared" si="3"/>
        <v>1</v>
      </c>
    </row>
    <row r="8" ht="14.25" customHeight="1">
      <c r="A8" s="18" t="s">
        <v>6</v>
      </c>
      <c r="B8" s="13">
        <f t="shared" ref="B8:F8" si="4">SUM(B6:B7)</f>
        <v>28</v>
      </c>
      <c r="C8" s="13">
        <f t="shared" si="4"/>
        <v>28</v>
      </c>
      <c r="D8" s="13">
        <f t="shared" si="4"/>
        <v>28</v>
      </c>
      <c r="E8" s="13">
        <f t="shared" si="4"/>
        <v>0</v>
      </c>
      <c r="F8" s="13">
        <f t="shared" si="4"/>
        <v>0</v>
      </c>
      <c r="G8" s="14">
        <f t="shared" si="3"/>
        <v>1</v>
      </c>
    </row>
    <row r="9" ht="14.25" customHeight="1">
      <c r="C9" s="19">
        <v>28.0</v>
      </c>
      <c r="D9" s="19">
        <v>28.0</v>
      </c>
      <c r="E9" s="19">
        <v>0.0</v>
      </c>
      <c r="F9" s="19">
        <v>0.0</v>
      </c>
    </row>
    <row r="10" ht="14.25" customHeight="1"/>
    <row r="11" ht="14.25" customHeight="1">
      <c r="A11" s="20" t="s">
        <v>14</v>
      </c>
      <c r="B11" s="21" t="s">
        <v>15</v>
      </c>
      <c r="C11" s="21" t="s">
        <v>16</v>
      </c>
      <c r="D11" s="21" t="s">
        <v>17</v>
      </c>
      <c r="E11" s="21" t="s">
        <v>18</v>
      </c>
      <c r="F11" s="21" t="s">
        <v>19</v>
      </c>
      <c r="G11" s="21" t="s">
        <v>20</v>
      </c>
      <c r="H11" s="21" t="s">
        <v>21</v>
      </c>
      <c r="I11" s="22" t="s">
        <v>22</v>
      </c>
      <c r="J11" s="23" t="s">
        <v>23</v>
      </c>
      <c r="K11" s="64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14.25" customHeight="1">
      <c r="A12" s="25">
        <v>1.0</v>
      </c>
      <c r="B12" s="26">
        <v>3.0</v>
      </c>
      <c r="C12" s="27">
        <v>38.9924663033587</v>
      </c>
      <c r="D12" s="27">
        <v>-94.6672274063726</v>
      </c>
      <c r="E12" s="28" t="s">
        <v>12</v>
      </c>
      <c r="F12" s="29" t="s">
        <v>24</v>
      </c>
      <c r="G12" s="26" t="s">
        <v>25</v>
      </c>
      <c r="H12" s="30" t="s">
        <v>207</v>
      </c>
      <c r="I12" s="31">
        <f t="shared" ref="I12:I39" si="5">COUNTIF($G$12:$G$39,G12)</f>
        <v>4</v>
      </c>
      <c r="J12" s="32">
        <f t="shared" ref="J12:J39" si="6">I12-COUNTIFS($G$12:$G$39,G12,$H$12:$H$39,"")</f>
        <v>4</v>
      </c>
      <c r="K12" s="64"/>
    </row>
    <row r="13" ht="14.25" customHeight="1">
      <c r="A13" s="33">
        <v>1.0</v>
      </c>
      <c r="B13" s="34">
        <v>4.0</v>
      </c>
      <c r="C13" s="35">
        <v>38.9926100338041</v>
      </c>
      <c r="D13" s="35">
        <v>-94.6672274063726</v>
      </c>
      <c r="E13" s="36" t="s">
        <v>12</v>
      </c>
      <c r="F13" s="37" t="s">
        <v>24</v>
      </c>
      <c r="G13" s="42" t="s">
        <v>42</v>
      </c>
      <c r="H13" s="43" t="s">
        <v>208</v>
      </c>
      <c r="I13" s="40">
        <f t="shared" si="5"/>
        <v>2</v>
      </c>
      <c r="J13" s="41">
        <f t="shared" si="6"/>
        <v>2</v>
      </c>
      <c r="K13" s="64"/>
    </row>
    <row r="14" ht="14.25" customHeight="1">
      <c r="A14" s="33">
        <v>2.0</v>
      </c>
      <c r="B14" s="34">
        <v>2.0</v>
      </c>
      <c r="C14" s="35">
        <v>38.9923225727672</v>
      </c>
      <c r="D14" s="35">
        <v>-94.6670424904259</v>
      </c>
      <c r="E14" s="36" t="s">
        <v>12</v>
      </c>
      <c r="F14" s="37" t="s">
        <v>24</v>
      </c>
      <c r="G14" s="34" t="s">
        <v>40</v>
      </c>
      <c r="H14" s="39" t="s">
        <v>209</v>
      </c>
      <c r="I14" s="40">
        <f t="shared" si="5"/>
        <v>5</v>
      </c>
      <c r="J14" s="41">
        <f t="shared" si="6"/>
        <v>5</v>
      </c>
      <c r="K14" s="64"/>
    </row>
    <row r="15" ht="14.25" customHeight="1">
      <c r="A15" s="33">
        <v>2.0</v>
      </c>
      <c r="B15" s="34">
        <v>3.0</v>
      </c>
      <c r="C15" s="35">
        <v>38.9924663032127</v>
      </c>
      <c r="D15" s="35">
        <v>-94.6670424904259</v>
      </c>
      <c r="E15" s="36" t="s">
        <v>12</v>
      </c>
      <c r="F15" s="37" t="s">
        <v>24</v>
      </c>
      <c r="G15" s="38" t="s">
        <v>29</v>
      </c>
      <c r="H15" s="39" t="s">
        <v>210</v>
      </c>
      <c r="I15" s="40">
        <f t="shared" si="5"/>
        <v>3</v>
      </c>
      <c r="J15" s="41">
        <f t="shared" si="6"/>
        <v>3</v>
      </c>
      <c r="K15" s="64"/>
    </row>
    <row r="16" ht="14.25" customHeight="1">
      <c r="A16" s="33">
        <v>2.0</v>
      </c>
      <c r="B16" s="34">
        <v>4.0</v>
      </c>
      <c r="C16" s="35">
        <v>38.9926100336582</v>
      </c>
      <c r="D16" s="35">
        <v>-94.6670424904259</v>
      </c>
      <c r="E16" s="36" t="s">
        <v>12</v>
      </c>
      <c r="F16" s="37" t="s">
        <v>24</v>
      </c>
      <c r="G16" s="42" t="s">
        <v>31</v>
      </c>
      <c r="H16" s="39" t="s">
        <v>211</v>
      </c>
      <c r="I16" s="40">
        <f t="shared" si="5"/>
        <v>2</v>
      </c>
      <c r="J16" s="41">
        <f t="shared" si="6"/>
        <v>2</v>
      </c>
      <c r="K16" s="64"/>
    </row>
    <row r="17" ht="14.25" customHeight="1">
      <c r="A17" s="33">
        <v>2.0</v>
      </c>
      <c r="B17" s="34">
        <v>5.0</v>
      </c>
      <c r="C17" s="35">
        <v>38.9927537641036</v>
      </c>
      <c r="D17" s="35">
        <v>-94.6670424904259</v>
      </c>
      <c r="E17" s="36" t="s">
        <v>12</v>
      </c>
      <c r="F17" s="37" t="s">
        <v>24</v>
      </c>
      <c r="G17" s="34" t="s">
        <v>40</v>
      </c>
      <c r="H17" s="39" t="s">
        <v>212</v>
      </c>
      <c r="I17" s="40">
        <f t="shared" si="5"/>
        <v>5</v>
      </c>
      <c r="J17" s="41">
        <f t="shared" si="6"/>
        <v>5</v>
      </c>
      <c r="K17" s="64"/>
    </row>
    <row r="18" ht="14.25" customHeight="1">
      <c r="A18" s="33">
        <v>3.0</v>
      </c>
      <c r="B18" s="34">
        <v>1.0</v>
      </c>
      <c r="C18" s="35">
        <v>38.9921788421759</v>
      </c>
      <c r="D18" s="35">
        <v>-94.6668575744792</v>
      </c>
      <c r="E18" s="36" t="s">
        <v>12</v>
      </c>
      <c r="F18" s="37" t="s">
        <v>24</v>
      </c>
      <c r="G18" s="42" t="s">
        <v>62</v>
      </c>
      <c r="H18" s="39" t="s">
        <v>213</v>
      </c>
      <c r="I18" s="40">
        <f t="shared" si="5"/>
        <v>3</v>
      </c>
      <c r="J18" s="41">
        <f t="shared" si="6"/>
        <v>3</v>
      </c>
      <c r="K18" s="64"/>
    </row>
    <row r="19" ht="14.25" customHeight="1">
      <c r="A19" s="33">
        <v>3.0</v>
      </c>
      <c r="B19" s="34">
        <v>2.0</v>
      </c>
      <c r="C19" s="35">
        <v>38.9923225726214</v>
      </c>
      <c r="D19" s="35">
        <v>-94.6668575744792</v>
      </c>
      <c r="E19" s="36" t="s">
        <v>12</v>
      </c>
      <c r="F19" s="37" t="s">
        <v>24</v>
      </c>
      <c r="G19" s="42" t="s">
        <v>35</v>
      </c>
      <c r="H19" s="39" t="s">
        <v>214</v>
      </c>
      <c r="I19" s="40">
        <f t="shared" si="5"/>
        <v>1</v>
      </c>
      <c r="J19" s="41">
        <f t="shared" si="6"/>
        <v>1</v>
      </c>
      <c r="K19" s="64"/>
    </row>
    <row r="20" ht="14.25" customHeight="1">
      <c r="A20" s="33">
        <v>3.0</v>
      </c>
      <c r="B20" s="34">
        <v>3.0</v>
      </c>
      <c r="C20" s="35">
        <v>38.9924663030668</v>
      </c>
      <c r="D20" s="35">
        <v>-94.6668575744792</v>
      </c>
      <c r="E20" s="36" t="s">
        <v>12</v>
      </c>
      <c r="F20" s="37" t="s">
        <v>24</v>
      </c>
      <c r="G20" s="42" t="s">
        <v>33</v>
      </c>
      <c r="H20" s="39" t="s">
        <v>215</v>
      </c>
      <c r="I20" s="40">
        <f t="shared" si="5"/>
        <v>2</v>
      </c>
      <c r="J20" s="41">
        <f t="shared" si="6"/>
        <v>2</v>
      </c>
      <c r="K20" s="64"/>
    </row>
    <row r="21" ht="14.25" customHeight="1">
      <c r="A21" s="33">
        <v>3.0</v>
      </c>
      <c r="B21" s="34">
        <v>4.0</v>
      </c>
      <c r="C21" s="35">
        <v>38.9926100335123</v>
      </c>
      <c r="D21" s="35">
        <v>-94.6668575744792</v>
      </c>
      <c r="E21" s="36" t="s">
        <v>12</v>
      </c>
      <c r="F21" s="37" t="s">
        <v>24</v>
      </c>
      <c r="G21" s="66" t="s">
        <v>62</v>
      </c>
      <c r="H21" s="67" t="s">
        <v>216</v>
      </c>
      <c r="I21" s="68">
        <f t="shared" si="5"/>
        <v>3</v>
      </c>
      <c r="J21" s="69">
        <f t="shared" si="6"/>
        <v>3</v>
      </c>
      <c r="K21" s="70"/>
    </row>
    <row r="22" ht="14.25" customHeight="1">
      <c r="A22" s="33">
        <v>3.0</v>
      </c>
      <c r="B22" s="34">
        <v>5.0</v>
      </c>
      <c r="C22" s="35">
        <v>38.9927537639577</v>
      </c>
      <c r="D22" s="35">
        <v>-94.6668575744792</v>
      </c>
      <c r="E22" s="36" t="s">
        <v>12</v>
      </c>
      <c r="F22" s="37" t="s">
        <v>24</v>
      </c>
      <c r="G22" s="42" t="s">
        <v>47</v>
      </c>
      <c r="H22" s="39" t="s">
        <v>217</v>
      </c>
      <c r="I22" s="40">
        <f t="shared" si="5"/>
        <v>1</v>
      </c>
      <c r="J22" s="41">
        <f t="shared" si="6"/>
        <v>1</v>
      </c>
      <c r="K22" s="64"/>
    </row>
    <row r="23" ht="14.25" customHeight="1">
      <c r="A23" s="33">
        <v>3.0</v>
      </c>
      <c r="B23" s="34">
        <v>6.0</v>
      </c>
      <c r="C23" s="35">
        <v>38.9928974944032</v>
      </c>
      <c r="D23" s="35">
        <v>-94.6668575744792</v>
      </c>
      <c r="E23" s="36" t="s">
        <v>12</v>
      </c>
      <c r="F23" s="37" t="s">
        <v>24</v>
      </c>
      <c r="G23" s="42" t="s">
        <v>33</v>
      </c>
      <c r="H23" s="39" t="s">
        <v>218</v>
      </c>
      <c r="I23" s="40">
        <f t="shared" si="5"/>
        <v>2</v>
      </c>
      <c r="J23" s="41">
        <f t="shared" si="6"/>
        <v>2</v>
      </c>
      <c r="K23" s="64"/>
    </row>
    <row r="24" ht="14.25" customHeight="1">
      <c r="A24" s="33">
        <v>4.0</v>
      </c>
      <c r="B24" s="34">
        <v>1.0</v>
      </c>
      <c r="C24" s="35">
        <v>38.99217884203</v>
      </c>
      <c r="D24" s="35">
        <v>-94.6666726585325</v>
      </c>
      <c r="E24" s="36" t="s">
        <v>12</v>
      </c>
      <c r="F24" s="37" t="s">
        <v>24</v>
      </c>
      <c r="G24" s="34" t="s">
        <v>25</v>
      </c>
      <c r="H24" s="39" t="s">
        <v>219</v>
      </c>
      <c r="I24" s="40">
        <f t="shared" si="5"/>
        <v>4</v>
      </c>
      <c r="J24" s="41">
        <f t="shared" si="6"/>
        <v>4</v>
      </c>
      <c r="K24" s="64"/>
    </row>
    <row r="25" ht="14.25" customHeight="1">
      <c r="A25" s="33">
        <v>4.0</v>
      </c>
      <c r="B25" s="34">
        <v>2.0</v>
      </c>
      <c r="C25" s="35">
        <v>38.9923225724755</v>
      </c>
      <c r="D25" s="35">
        <v>-94.6666726585325</v>
      </c>
      <c r="E25" s="36" t="s">
        <v>12</v>
      </c>
      <c r="F25" s="37" t="s">
        <v>24</v>
      </c>
      <c r="G25" s="42" t="s">
        <v>100</v>
      </c>
      <c r="H25" s="39" t="s">
        <v>220</v>
      </c>
      <c r="I25" s="40">
        <f t="shared" si="5"/>
        <v>1</v>
      </c>
      <c r="J25" s="41">
        <f t="shared" si="6"/>
        <v>1</v>
      </c>
      <c r="K25" s="64"/>
    </row>
    <row r="26" ht="14.25" customHeight="1">
      <c r="A26" s="33">
        <v>4.0</v>
      </c>
      <c r="B26" s="34">
        <v>3.0</v>
      </c>
      <c r="C26" s="35">
        <v>38.9924663029209</v>
      </c>
      <c r="D26" s="35">
        <v>-94.6666726585325</v>
      </c>
      <c r="E26" s="36" t="s">
        <v>12</v>
      </c>
      <c r="F26" s="37" t="s">
        <v>24</v>
      </c>
      <c r="G26" s="42" t="s">
        <v>98</v>
      </c>
      <c r="H26" s="39" t="s">
        <v>221</v>
      </c>
      <c r="I26" s="40">
        <f t="shared" si="5"/>
        <v>1</v>
      </c>
      <c r="J26" s="41">
        <f t="shared" si="6"/>
        <v>1</v>
      </c>
      <c r="K26" s="64"/>
    </row>
    <row r="27" ht="14.25" customHeight="1">
      <c r="A27" s="33">
        <v>4.0</v>
      </c>
      <c r="B27" s="34">
        <v>4.0</v>
      </c>
      <c r="C27" s="35">
        <v>38.9926100333664</v>
      </c>
      <c r="D27" s="35">
        <v>-94.6666726585325</v>
      </c>
      <c r="E27" s="36" t="s">
        <v>12</v>
      </c>
      <c r="F27" s="37" t="s">
        <v>24</v>
      </c>
      <c r="G27" s="34" t="s">
        <v>25</v>
      </c>
      <c r="H27" s="39" t="s">
        <v>222</v>
      </c>
      <c r="I27" s="40">
        <f t="shared" si="5"/>
        <v>4</v>
      </c>
      <c r="J27" s="41">
        <f t="shared" si="6"/>
        <v>4</v>
      </c>
      <c r="K27" s="64"/>
    </row>
    <row r="28" ht="14.25" customHeight="1">
      <c r="A28" s="33">
        <v>4.0</v>
      </c>
      <c r="B28" s="34">
        <v>5.0</v>
      </c>
      <c r="C28" s="35">
        <v>38.9927537638118</v>
      </c>
      <c r="D28" s="35">
        <v>-94.6666726585325</v>
      </c>
      <c r="E28" s="36" t="s">
        <v>12</v>
      </c>
      <c r="F28" s="37" t="s">
        <v>24</v>
      </c>
      <c r="G28" s="42" t="s">
        <v>118</v>
      </c>
      <c r="H28" s="43" t="s">
        <v>223</v>
      </c>
      <c r="I28" s="40">
        <f t="shared" si="5"/>
        <v>1</v>
      </c>
      <c r="J28" s="41">
        <f t="shared" si="6"/>
        <v>1</v>
      </c>
      <c r="K28" s="64"/>
    </row>
    <row r="29" ht="14.25" customHeight="1">
      <c r="A29" s="33">
        <v>4.0</v>
      </c>
      <c r="B29" s="34">
        <v>6.0</v>
      </c>
      <c r="C29" s="35">
        <v>38.9928974942573</v>
      </c>
      <c r="D29" s="35">
        <v>-94.6666726585325</v>
      </c>
      <c r="E29" s="36" t="s">
        <v>12</v>
      </c>
      <c r="F29" s="37" t="s">
        <v>24</v>
      </c>
      <c r="G29" s="42" t="s">
        <v>88</v>
      </c>
      <c r="H29" s="39" t="s">
        <v>224</v>
      </c>
      <c r="I29" s="40">
        <f t="shared" si="5"/>
        <v>1</v>
      </c>
      <c r="J29" s="41">
        <f t="shared" si="6"/>
        <v>1</v>
      </c>
      <c r="K29" s="64"/>
    </row>
    <row r="30" ht="14.25" customHeight="1">
      <c r="A30" s="33">
        <v>5.0</v>
      </c>
      <c r="B30" s="34">
        <v>2.0</v>
      </c>
      <c r="C30" s="35">
        <v>38.9923225723295</v>
      </c>
      <c r="D30" s="35">
        <v>-94.6664877425858</v>
      </c>
      <c r="E30" s="36" t="s">
        <v>12</v>
      </c>
      <c r="F30" s="37" t="s">
        <v>24</v>
      </c>
      <c r="G30" s="34" t="s">
        <v>40</v>
      </c>
      <c r="H30" s="39" t="s">
        <v>225</v>
      </c>
      <c r="I30" s="40">
        <f t="shared" si="5"/>
        <v>5</v>
      </c>
      <c r="J30" s="41">
        <f t="shared" si="6"/>
        <v>5</v>
      </c>
      <c r="K30" s="64"/>
    </row>
    <row r="31" ht="14.25" customHeight="1">
      <c r="A31" s="33">
        <v>5.0</v>
      </c>
      <c r="B31" s="34">
        <v>3.0</v>
      </c>
      <c r="C31" s="35">
        <v>38.992466302775</v>
      </c>
      <c r="D31" s="35">
        <v>-94.6664877425858</v>
      </c>
      <c r="E31" s="36" t="s">
        <v>12</v>
      </c>
      <c r="F31" s="37" t="s">
        <v>24</v>
      </c>
      <c r="G31" s="38" t="s">
        <v>29</v>
      </c>
      <c r="H31" s="39" t="s">
        <v>226</v>
      </c>
      <c r="I31" s="40">
        <f t="shared" si="5"/>
        <v>3</v>
      </c>
      <c r="J31" s="41">
        <f t="shared" si="6"/>
        <v>3</v>
      </c>
      <c r="K31" s="64"/>
    </row>
    <row r="32" ht="14.25" customHeight="1">
      <c r="A32" s="33">
        <v>5.0</v>
      </c>
      <c r="B32" s="34">
        <v>4.0</v>
      </c>
      <c r="C32" s="35">
        <v>38.9926100332204</v>
      </c>
      <c r="D32" s="35">
        <v>-94.6664877425858</v>
      </c>
      <c r="E32" s="36" t="s">
        <v>12</v>
      </c>
      <c r="F32" s="37" t="s">
        <v>24</v>
      </c>
      <c r="G32" s="42" t="s">
        <v>55</v>
      </c>
      <c r="H32" s="39" t="s">
        <v>227</v>
      </c>
      <c r="I32" s="40">
        <f t="shared" si="5"/>
        <v>1</v>
      </c>
      <c r="J32" s="41">
        <f t="shared" si="6"/>
        <v>1</v>
      </c>
      <c r="K32" s="64"/>
    </row>
    <row r="33" ht="14.25" customHeight="1">
      <c r="A33" s="33">
        <v>5.0</v>
      </c>
      <c r="B33" s="34">
        <v>5.0</v>
      </c>
      <c r="C33" s="35">
        <v>38.9927537636659</v>
      </c>
      <c r="D33" s="35">
        <v>-94.6664877425858</v>
      </c>
      <c r="E33" s="36" t="s">
        <v>12</v>
      </c>
      <c r="F33" s="37" t="s">
        <v>24</v>
      </c>
      <c r="G33" s="34" t="s">
        <v>40</v>
      </c>
      <c r="H33" s="39" t="s">
        <v>228</v>
      </c>
      <c r="I33" s="40">
        <f t="shared" si="5"/>
        <v>5</v>
      </c>
      <c r="J33" s="41">
        <f t="shared" si="6"/>
        <v>5</v>
      </c>
      <c r="K33" s="64"/>
    </row>
    <row r="34" ht="14.25" customHeight="1">
      <c r="A34" s="33">
        <v>6.0</v>
      </c>
      <c r="B34" s="34">
        <v>3.0</v>
      </c>
      <c r="C34" s="35">
        <v>38.992466302629</v>
      </c>
      <c r="D34" s="35">
        <v>-94.6663028266391</v>
      </c>
      <c r="E34" s="36" t="s">
        <v>12</v>
      </c>
      <c r="F34" s="37" t="s">
        <v>24</v>
      </c>
      <c r="G34" s="71" t="s">
        <v>62</v>
      </c>
      <c r="H34" s="72" t="s">
        <v>229</v>
      </c>
      <c r="I34" s="40">
        <f t="shared" si="5"/>
        <v>3</v>
      </c>
      <c r="J34" s="41">
        <f t="shared" si="6"/>
        <v>3</v>
      </c>
      <c r="K34" s="73"/>
    </row>
    <row r="35" ht="14.25" customHeight="1">
      <c r="A35" s="33">
        <v>6.0</v>
      </c>
      <c r="B35" s="34">
        <v>4.0</v>
      </c>
      <c r="C35" s="35">
        <v>38.9926100330745</v>
      </c>
      <c r="D35" s="35">
        <v>-94.6663028266391</v>
      </c>
      <c r="E35" s="36" t="s">
        <v>12</v>
      </c>
      <c r="F35" s="37" t="s">
        <v>24</v>
      </c>
      <c r="G35" s="42" t="s">
        <v>31</v>
      </c>
      <c r="H35" s="39" t="s">
        <v>230</v>
      </c>
      <c r="I35" s="40">
        <f t="shared" si="5"/>
        <v>2</v>
      </c>
      <c r="J35" s="41">
        <f t="shared" si="6"/>
        <v>2</v>
      </c>
      <c r="K35" s="64"/>
    </row>
    <row r="36" ht="14.25" customHeight="1">
      <c r="A36" s="33">
        <v>7.0</v>
      </c>
      <c r="B36" s="34">
        <v>3.0</v>
      </c>
      <c r="C36" s="35">
        <v>38.9924663024831</v>
      </c>
      <c r="D36" s="35">
        <v>-94.6661179106924</v>
      </c>
      <c r="E36" s="48" t="s">
        <v>13</v>
      </c>
      <c r="F36" s="34" t="s">
        <v>92</v>
      </c>
      <c r="G36" s="34" t="s">
        <v>25</v>
      </c>
      <c r="H36" s="39" t="s">
        <v>231</v>
      </c>
      <c r="I36" s="40">
        <f t="shared" si="5"/>
        <v>4</v>
      </c>
      <c r="J36" s="41">
        <f t="shared" si="6"/>
        <v>4</v>
      </c>
      <c r="K36" s="64"/>
    </row>
    <row r="37" ht="14.25" customHeight="1">
      <c r="A37" s="33">
        <v>7.0</v>
      </c>
      <c r="B37" s="34">
        <v>4.0</v>
      </c>
      <c r="C37" s="35">
        <v>38.9926100329285</v>
      </c>
      <c r="D37" s="35">
        <v>-94.6661179106924</v>
      </c>
      <c r="E37" s="48" t="s">
        <v>13</v>
      </c>
      <c r="F37" s="34" t="s">
        <v>92</v>
      </c>
      <c r="G37" s="42" t="s">
        <v>42</v>
      </c>
      <c r="H37" s="43" t="s">
        <v>232</v>
      </c>
      <c r="I37" s="40">
        <f t="shared" si="5"/>
        <v>2</v>
      </c>
      <c r="J37" s="41">
        <f t="shared" si="6"/>
        <v>2</v>
      </c>
      <c r="K37" s="64"/>
    </row>
    <row r="38" ht="14.25" customHeight="1">
      <c r="A38" s="33">
        <v>8.0</v>
      </c>
      <c r="B38" s="34">
        <v>3.0</v>
      </c>
      <c r="C38" s="35">
        <v>38.9924663023372</v>
      </c>
      <c r="D38" s="35">
        <v>-94.6659329947457</v>
      </c>
      <c r="E38" s="48" t="s">
        <v>13</v>
      </c>
      <c r="F38" s="34" t="s">
        <v>92</v>
      </c>
      <c r="G38" s="34" t="s">
        <v>40</v>
      </c>
      <c r="H38" s="39" t="s">
        <v>233</v>
      </c>
      <c r="I38" s="40">
        <f t="shared" si="5"/>
        <v>5</v>
      </c>
      <c r="J38" s="41">
        <f t="shared" si="6"/>
        <v>5</v>
      </c>
      <c r="K38" s="64"/>
    </row>
    <row r="39" ht="14.25" customHeight="1">
      <c r="A39" s="50">
        <v>8.0</v>
      </c>
      <c r="B39" s="51">
        <v>4.0</v>
      </c>
      <c r="C39" s="52">
        <v>38.9926100327826</v>
      </c>
      <c r="D39" s="52">
        <v>-94.6659329947457</v>
      </c>
      <c r="E39" s="54" t="s">
        <v>13</v>
      </c>
      <c r="F39" s="51" t="s">
        <v>92</v>
      </c>
      <c r="G39" s="56" t="s">
        <v>29</v>
      </c>
      <c r="H39" s="57" t="s">
        <v>234</v>
      </c>
      <c r="I39" s="58">
        <f t="shared" si="5"/>
        <v>3</v>
      </c>
      <c r="J39" s="59">
        <f t="shared" si="6"/>
        <v>3</v>
      </c>
      <c r="K39" s="64"/>
    </row>
    <row r="40" ht="14.25" customHeight="1">
      <c r="I40" s="63"/>
      <c r="J40" s="63"/>
      <c r="K40" s="64"/>
    </row>
    <row r="41" ht="14.25" customHeight="1">
      <c r="A41" s="61" t="s">
        <v>105</v>
      </c>
      <c r="I41" s="63"/>
      <c r="J41" s="63"/>
      <c r="K41" s="64"/>
    </row>
    <row r="42" ht="14.25" customHeight="1">
      <c r="A42" s="61" t="s">
        <v>106</v>
      </c>
      <c r="B42" s="61">
        <v>38.9925382993677</v>
      </c>
      <c r="C42" s="61">
        <v>-94.6665802005554</v>
      </c>
      <c r="D42" s="61">
        <v>26.0</v>
      </c>
      <c r="E42" s="61">
        <v>27.0</v>
      </c>
      <c r="F42" s="61">
        <v>360.0</v>
      </c>
      <c r="G42" s="61">
        <v>0.0</v>
      </c>
      <c r="H42" s="61">
        <v>20.0</v>
      </c>
      <c r="I42" s="63"/>
      <c r="J42" s="63"/>
      <c r="K42" s="64"/>
    </row>
    <row r="43" ht="14.25" customHeight="1">
      <c r="I43" s="63"/>
      <c r="J43" s="63"/>
      <c r="K43" s="64"/>
    </row>
    <row r="44" ht="14.25" customHeight="1">
      <c r="I44" s="63"/>
      <c r="J44" s="63"/>
      <c r="K44" s="64"/>
    </row>
    <row r="45" ht="14.25" customHeight="1">
      <c r="I45" s="63"/>
      <c r="J45" s="63"/>
      <c r="K45" s="64"/>
    </row>
    <row r="46" ht="14.25" customHeight="1">
      <c r="I46" s="63"/>
      <c r="J46" s="63"/>
      <c r="K46" s="64"/>
    </row>
    <row r="47" ht="14.25" customHeight="1">
      <c r="I47" s="63"/>
      <c r="J47" s="63"/>
      <c r="K47" s="64"/>
    </row>
    <row r="48" ht="14.25" customHeight="1">
      <c r="I48" s="63"/>
      <c r="J48" s="63"/>
      <c r="K48" s="64"/>
    </row>
    <row r="49" ht="14.25" customHeight="1">
      <c r="I49" s="63"/>
      <c r="J49" s="63"/>
      <c r="K49" s="64"/>
    </row>
    <row r="50" ht="14.25" customHeight="1">
      <c r="I50" s="63"/>
      <c r="J50" s="63"/>
      <c r="K50" s="64"/>
    </row>
    <row r="51" ht="14.25" customHeight="1">
      <c r="I51" s="63"/>
      <c r="J51" s="63"/>
      <c r="K51" s="64"/>
    </row>
    <row r="52" ht="14.25" customHeight="1">
      <c r="I52" s="63"/>
      <c r="J52" s="63"/>
      <c r="K52" s="64"/>
    </row>
    <row r="53" ht="14.25" customHeight="1">
      <c r="I53" s="63"/>
      <c r="J53" s="63"/>
      <c r="K53" s="64"/>
    </row>
    <row r="54" ht="14.25" customHeight="1">
      <c r="I54" s="63"/>
      <c r="J54" s="63"/>
      <c r="K54" s="64"/>
    </row>
    <row r="55" ht="14.25" customHeight="1">
      <c r="I55" s="62"/>
      <c r="J55" s="62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D2"/>
    <hyperlink r:id="rId2" ref="H12"/>
    <hyperlink r:id="rId3" ref="H13"/>
    <hyperlink r:id="rId4" ref="H14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</hyperlinks>
  <printOptions/>
  <pageMargins bottom="0.75" footer="0.0" header="0.0" left="0.7" right="0.7" top="0.75"/>
  <pageSetup orientation="landscape"/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8.71"/>
    <col customWidth="1" min="3" max="3" width="20.43"/>
    <col customWidth="1" min="4" max="4" width="17.0"/>
    <col customWidth="1" min="5" max="5" width="15.43"/>
    <col customWidth="1" min="6" max="6" width="17.14"/>
    <col customWidth="1" min="7" max="7" width="23.43"/>
    <col customWidth="1" min="8" max="8" width="45.43"/>
    <col customWidth="1" min="9" max="9" width="9.86"/>
    <col customWidth="1" min="10" max="10" width="10.29"/>
    <col customWidth="1" min="11" max="26" width="8.71"/>
  </cols>
  <sheetData>
    <row r="1" ht="14.25" customHeight="1">
      <c r="A1" s="1" t="s">
        <v>235</v>
      </c>
      <c r="D1" s="2" t="s">
        <v>1</v>
      </c>
    </row>
    <row r="2" ht="14.25" customHeight="1">
      <c r="A2" s="2" t="s">
        <v>236</v>
      </c>
      <c r="D2" s="3" t="s">
        <v>237</v>
      </c>
      <c r="E2" s="4"/>
    </row>
    <row r="3" ht="14.25" customHeight="1">
      <c r="A3" s="2" t="s">
        <v>4</v>
      </c>
      <c r="D3" s="5" t="s">
        <v>238</v>
      </c>
    </row>
    <row r="4" ht="14.25" customHeight="1"/>
    <row r="5" ht="14.25" customHeight="1">
      <c r="A5" s="6"/>
      <c r="B5" s="7" t="s">
        <v>6</v>
      </c>
      <c r="C5" s="7" t="s">
        <v>7</v>
      </c>
      <c r="D5" s="7" t="s">
        <v>8</v>
      </c>
      <c r="E5" s="8" t="s">
        <v>9</v>
      </c>
      <c r="F5" s="9" t="s">
        <v>10</v>
      </c>
      <c r="G5" s="7" t="s">
        <v>11</v>
      </c>
    </row>
    <row r="6" ht="14.25" customHeight="1">
      <c r="A6" s="10" t="s">
        <v>12</v>
      </c>
      <c r="B6" s="11">
        <f>COUNTIF($F$12:$F$64,"Electric")</f>
        <v>44</v>
      </c>
      <c r="C6" s="11">
        <f>+$B6-COUNTIFS($F$12:$F$64,"Electric",$G$12:$G$64, "")</f>
        <v>44</v>
      </c>
      <c r="D6" s="11">
        <f>+$B6-COUNTIFS($F$12:$F$64,"Electric",$H$12:$H$64, "")</f>
        <v>44</v>
      </c>
      <c r="E6" s="12">
        <f t="shared" ref="E6:E7" si="1">+B6-C6</f>
        <v>0</v>
      </c>
      <c r="F6" s="13">
        <f t="shared" ref="F6:F7" si="2">+B6-D6</f>
        <v>0</v>
      </c>
      <c r="G6" s="14">
        <f t="shared" ref="G6:G8" si="3">+D6/B6</f>
        <v>1</v>
      </c>
    </row>
    <row r="7" ht="14.25" customHeight="1">
      <c r="A7" s="15" t="s">
        <v>13</v>
      </c>
      <c r="B7" s="11">
        <f>COUNTIF($F$12:$F$64,"Gray")</f>
        <v>9</v>
      </c>
      <c r="C7" s="11">
        <f>+$B7-COUNTIFS($F$12:$F$64,"Gray",$G$12:$G$64, "")</f>
        <v>9</v>
      </c>
      <c r="D7" s="11">
        <f>+$B7-COUNTIFS($F$12:$F$64,"Gray",$H$12:$H$64, "")</f>
        <v>9</v>
      </c>
      <c r="E7" s="12">
        <f t="shared" si="1"/>
        <v>0</v>
      </c>
      <c r="F7" s="13">
        <f t="shared" si="2"/>
        <v>0</v>
      </c>
      <c r="G7" s="14">
        <f t="shared" si="3"/>
        <v>1</v>
      </c>
    </row>
    <row r="8" ht="14.25" customHeight="1">
      <c r="A8" s="18" t="s">
        <v>6</v>
      </c>
      <c r="B8" s="13">
        <f t="shared" ref="B8:F8" si="4">SUM(B6:B7)</f>
        <v>53</v>
      </c>
      <c r="C8" s="13">
        <f t="shared" si="4"/>
        <v>53</v>
      </c>
      <c r="D8" s="13">
        <f t="shared" si="4"/>
        <v>53</v>
      </c>
      <c r="E8" s="13">
        <f t="shared" si="4"/>
        <v>0</v>
      </c>
      <c r="F8" s="13">
        <f t="shared" si="4"/>
        <v>0</v>
      </c>
      <c r="G8" s="14">
        <f t="shared" si="3"/>
        <v>1</v>
      </c>
    </row>
    <row r="9" ht="14.25" customHeight="1">
      <c r="C9" s="19">
        <v>53.0</v>
      </c>
      <c r="D9" s="19">
        <v>53.0</v>
      </c>
      <c r="E9" s="19">
        <v>0.0</v>
      </c>
      <c r="F9" s="19">
        <v>0.0</v>
      </c>
    </row>
    <row r="10" ht="14.25" customHeight="1"/>
    <row r="11" ht="14.25" customHeight="1">
      <c r="A11" s="20" t="s">
        <v>14</v>
      </c>
      <c r="B11" s="21" t="s">
        <v>15</v>
      </c>
      <c r="C11" s="21" t="s">
        <v>16</v>
      </c>
      <c r="D11" s="21" t="s">
        <v>17</v>
      </c>
      <c r="E11" s="21" t="s">
        <v>18</v>
      </c>
      <c r="F11" s="21" t="s">
        <v>19</v>
      </c>
      <c r="G11" s="21" t="s">
        <v>20</v>
      </c>
      <c r="H11" s="21" t="s">
        <v>21</v>
      </c>
      <c r="I11" s="22" t="s">
        <v>22</v>
      </c>
      <c r="J11" s="23" t="s">
        <v>23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4.25" customHeight="1">
      <c r="A12" s="25">
        <v>1.0</v>
      </c>
      <c r="B12" s="26">
        <v>3.0</v>
      </c>
      <c r="C12" s="27">
        <v>39.0068640949501</v>
      </c>
      <c r="D12" s="27">
        <v>-94.5470927196221</v>
      </c>
      <c r="E12" s="28" t="s">
        <v>12</v>
      </c>
      <c r="F12" s="26" t="s">
        <v>24</v>
      </c>
      <c r="G12" s="26" t="s">
        <v>25</v>
      </c>
      <c r="H12" s="30" t="s">
        <v>239</v>
      </c>
      <c r="I12" s="31">
        <f t="shared" ref="I12:I64" si="5">COUNTIF($G$12:$G$64,G12)</f>
        <v>2</v>
      </c>
      <c r="J12" s="32">
        <f t="shared" ref="J12:J64" si="6">I12-COUNTIFS($G$12:$G$64,G12,$H$12:$H$64,"")</f>
        <v>2</v>
      </c>
    </row>
    <row r="13" ht="14.25" customHeight="1">
      <c r="A13" s="33">
        <v>1.0</v>
      </c>
      <c r="B13" s="34">
        <v>4.0</v>
      </c>
      <c r="C13" s="35">
        <v>39.0067209114412</v>
      </c>
      <c r="D13" s="35">
        <v>-94.5471088403053</v>
      </c>
      <c r="E13" s="36" t="s">
        <v>12</v>
      </c>
      <c r="F13" s="34" t="s">
        <v>24</v>
      </c>
      <c r="G13" s="38" t="s">
        <v>29</v>
      </c>
      <c r="H13" s="39" t="s">
        <v>240</v>
      </c>
      <c r="I13" s="40">
        <f t="shared" si="5"/>
        <v>3</v>
      </c>
      <c r="J13" s="41">
        <f t="shared" si="6"/>
        <v>3</v>
      </c>
    </row>
    <row r="14" ht="14.25" customHeight="1">
      <c r="A14" s="33">
        <v>1.0</v>
      </c>
      <c r="B14" s="34">
        <v>5.0</v>
      </c>
      <c r="C14" s="35">
        <v>39.0065777279324</v>
      </c>
      <c r="D14" s="35">
        <v>-94.5471249609559</v>
      </c>
      <c r="E14" s="36" t="s">
        <v>12</v>
      </c>
      <c r="F14" s="34" t="s">
        <v>24</v>
      </c>
      <c r="G14" s="42" t="s">
        <v>241</v>
      </c>
      <c r="H14" s="39" t="s">
        <v>242</v>
      </c>
      <c r="I14" s="40">
        <f t="shared" si="5"/>
        <v>3</v>
      </c>
      <c r="J14" s="41">
        <f t="shared" si="6"/>
        <v>3</v>
      </c>
    </row>
    <row r="15" ht="14.25" customHeight="1">
      <c r="A15" s="33">
        <v>2.0</v>
      </c>
      <c r="B15" s="34">
        <v>2.0</v>
      </c>
      <c r="C15" s="35">
        <v>39.0070198052477</v>
      </c>
      <c r="D15" s="35">
        <v>-94.5472608704615</v>
      </c>
      <c r="E15" s="36" t="s">
        <v>12</v>
      </c>
      <c r="F15" s="34" t="s">
        <v>24</v>
      </c>
      <c r="G15" s="42" t="s">
        <v>31</v>
      </c>
      <c r="H15" s="39" t="s">
        <v>243</v>
      </c>
      <c r="I15" s="40">
        <f t="shared" si="5"/>
        <v>2</v>
      </c>
      <c r="J15" s="41">
        <f t="shared" si="6"/>
        <v>2</v>
      </c>
    </row>
    <row r="16" ht="14.25" customHeight="1">
      <c r="A16" s="33">
        <v>2.0</v>
      </c>
      <c r="B16" s="34">
        <v>3.0</v>
      </c>
      <c r="C16" s="35">
        <v>39.0068766217389</v>
      </c>
      <c r="D16" s="35">
        <v>-94.5472769911803</v>
      </c>
      <c r="E16" s="36" t="s">
        <v>12</v>
      </c>
      <c r="F16" s="34" t="s">
        <v>24</v>
      </c>
      <c r="G16" s="42" t="s">
        <v>100</v>
      </c>
      <c r="H16" s="39" t="s">
        <v>244</v>
      </c>
      <c r="I16" s="40">
        <f t="shared" si="5"/>
        <v>5</v>
      </c>
      <c r="J16" s="41">
        <f t="shared" si="6"/>
        <v>5</v>
      </c>
    </row>
    <row r="17" ht="14.25" customHeight="1">
      <c r="A17" s="33">
        <v>2.0</v>
      </c>
      <c r="B17" s="34">
        <v>4.0</v>
      </c>
      <c r="C17" s="35">
        <v>39.00673343823</v>
      </c>
      <c r="D17" s="35">
        <v>-94.5472931118663</v>
      </c>
      <c r="E17" s="36" t="s">
        <v>12</v>
      </c>
      <c r="F17" s="34" t="s">
        <v>24</v>
      </c>
      <c r="G17" s="42" t="s">
        <v>88</v>
      </c>
      <c r="H17" s="39" t="s">
        <v>245</v>
      </c>
      <c r="I17" s="40">
        <f t="shared" si="5"/>
        <v>1</v>
      </c>
      <c r="J17" s="41">
        <f t="shared" si="6"/>
        <v>1</v>
      </c>
    </row>
    <row r="18" ht="14.25" customHeight="1">
      <c r="A18" s="33">
        <v>2.0</v>
      </c>
      <c r="B18" s="34">
        <v>5.0</v>
      </c>
      <c r="C18" s="35">
        <v>39.0065902547212</v>
      </c>
      <c r="D18" s="35">
        <v>-94.5473092325197</v>
      </c>
      <c r="E18" s="36" t="s">
        <v>12</v>
      </c>
      <c r="F18" s="34" t="s">
        <v>24</v>
      </c>
      <c r="G18" s="42" t="s">
        <v>246</v>
      </c>
      <c r="H18" s="39" t="s">
        <v>247</v>
      </c>
      <c r="I18" s="40">
        <f t="shared" si="5"/>
        <v>1</v>
      </c>
      <c r="J18" s="41">
        <f t="shared" si="6"/>
        <v>1</v>
      </c>
    </row>
    <row r="19" ht="14.25" customHeight="1">
      <c r="A19" s="33">
        <v>2.0</v>
      </c>
      <c r="B19" s="34">
        <v>6.0</v>
      </c>
      <c r="C19" s="35">
        <v>39.0064470712124</v>
      </c>
      <c r="D19" s="35">
        <v>-94.5473253531405</v>
      </c>
      <c r="E19" s="36" t="s">
        <v>12</v>
      </c>
      <c r="F19" s="34" t="s">
        <v>24</v>
      </c>
      <c r="G19" s="42" t="s">
        <v>100</v>
      </c>
      <c r="H19" s="39" t="s">
        <v>248</v>
      </c>
      <c r="I19" s="40">
        <f t="shared" si="5"/>
        <v>5</v>
      </c>
      <c r="J19" s="41">
        <f t="shared" si="6"/>
        <v>5</v>
      </c>
    </row>
    <row r="20" ht="14.25" customHeight="1">
      <c r="A20" s="33">
        <v>3.0</v>
      </c>
      <c r="B20" s="34">
        <v>1.0</v>
      </c>
      <c r="C20" s="35">
        <v>39.0071755155453</v>
      </c>
      <c r="D20" s="35">
        <v>-94.5474290212953</v>
      </c>
      <c r="E20" s="36" t="s">
        <v>12</v>
      </c>
      <c r="F20" s="34" t="s">
        <v>24</v>
      </c>
      <c r="G20" s="26" t="s">
        <v>40</v>
      </c>
      <c r="H20" s="39" t="s">
        <v>249</v>
      </c>
      <c r="I20" s="40">
        <f t="shared" si="5"/>
        <v>7</v>
      </c>
      <c r="J20" s="41">
        <f t="shared" si="6"/>
        <v>7</v>
      </c>
    </row>
    <row r="21" ht="14.25" customHeight="1">
      <c r="A21" s="33">
        <v>3.0</v>
      </c>
      <c r="B21" s="34">
        <v>2.0</v>
      </c>
      <c r="C21" s="35">
        <v>39.0070323320365</v>
      </c>
      <c r="D21" s="35">
        <v>-94.5474451420495</v>
      </c>
      <c r="E21" s="36" t="s">
        <v>12</v>
      </c>
      <c r="F21" s="34" t="s">
        <v>24</v>
      </c>
      <c r="G21" s="42" t="s">
        <v>135</v>
      </c>
      <c r="H21" s="39" t="s">
        <v>250</v>
      </c>
      <c r="I21" s="40">
        <f t="shared" si="5"/>
        <v>1</v>
      </c>
      <c r="J21" s="41">
        <f t="shared" si="6"/>
        <v>1</v>
      </c>
    </row>
    <row r="22" ht="14.25" customHeight="1">
      <c r="A22" s="33">
        <v>3.0</v>
      </c>
      <c r="B22" s="34">
        <v>3.0</v>
      </c>
      <c r="C22" s="35">
        <v>39.0068891485277</v>
      </c>
      <c r="D22" s="35">
        <v>-94.5474612627711</v>
      </c>
      <c r="E22" s="36" t="s">
        <v>12</v>
      </c>
      <c r="F22" s="34" t="s">
        <v>24</v>
      </c>
      <c r="G22" s="42" t="s">
        <v>37</v>
      </c>
      <c r="H22" s="39" t="s">
        <v>251</v>
      </c>
      <c r="I22" s="40">
        <f t="shared" si="5"/>
        <v>1</v>
      </c>
      <c r="J22" s="41">
        <f t="shared" si="6"/>
        <v>1</v>
      </c>
    </row>
    <row r="23" ht="14.25" customHeight="1">
      <c r="A23" s="33">
        <v>3.0</v>
      </c>
      <c r="B23" s="34">
        <v>4.0</v>
      </c>
      <c r="C23" s="35">
        <v>39.0067459650188</v>
      </c>
      <c r="D23" s="35">
        <v>-94.54747738346</v>
      </c>
      <c r="E23" s="36" t="s">
        <v>12</v>
      </c>
      <c r="F23" s="34" t="s">
        <v>24</v>
      </c>
      <c r="G23" s="26" t="s">
        <v>40</v>
      </c>
      <c r="H23" s="39" t="s">
        <v>252</v>
      </c>
      <c r="I23" s="40">
        <f t="shared" si="5"/>
        <v>7</v>
      </c>
      <c r="J23" s="41">
        <f t="shared" si="6"/>
        <v>7</v>
      </c>
    </row>
    <row r="24" ht="14.25" customHeight="1">
      <c r="A24" s="33">
        <v>3.0</v>
      </c>
      <c r="B24" s="34">
        <v>5.0</v>
      </c>
      <c r="C24" s="35">
        <v>39.00660278151</v>
      </c>
      <c r="D24" s="35">
        <v>-94.5474935041163</v>
      </c>
      <c r="E24" s="36" t="s">
        <v>12</v>
      </c>
      <c r="F24" s="34" t="s">
        <v>24</v>
      </c>
      <c r="G24" s="42" t="s">
        <v>253</v>
      </c>
      <c r="H24" s="72" t="s">
        <v>254</v>
      </c>
      <c r="I24" s="40">
        <f t="shared" si="5"/>
        <v>2</v>
      </c>
      <c r="J24" s="41">
        <f t="shared" si="6"/>
        <v>2</v>
      </c>
    </row>
    <row r="25" ht="14.25" customHeight="1">
      <c r="A25" s="33">
        <v>3.0</v>
      </c>
      <c r="B25" s="34">
        <v>6.0</v>
      </c>
      <c r="C25" s="35">
        <v>39.0064595980012</v>
      </c>
      <c r="D25" s="35">
        <v>-94.54750962474</v>
      </c>
      <c r="E25" s="36" t="s">
        <v>12</v>
      </c>
      <c r="F25" s="34" t="s">
        <v>24</v>
      </c>
      <c r="G25" s="42" t="s">
        <v>62</v>
      </c>
      <c r="H25" s="39" t="s">
        <v>255</v>
      </c>
      <c r="I25" s="40">
        <f t="shared" si="5"/>
        <v>2</v>
      </c>
      <c r="J25" s="41">
        <f t="shared" si="6"/>
        <v>2</v>
      </c>
    </row>
    <row r="26" ht="14.25" customHeight="1">
      <c r="A26" s="33">
        <v>3.0</v>
      </c>
      <c r="B26" s="34">
        <v>7.0</v>
      </c>
      <c r="C26" s="35">
        <v>39.0063164144924</v>
      </c>
      <c r="D26" s="35">
        <v>-94.547525745331</v>
      </c>
      <c r="E26" s="36" t="s">
        <v>12</v>
      </c>
      <c r="F26" s="34" t="s">
        <v>24</v>
      </c>
      <c r="G26" s="26" t="s">
        <v>40</v>
      </c>
      <c r="H26" s="39" t="s">
        <v>256</v>
      </c>
      <c r="I26" s="40">
        <f t="shared" si="5"/>
        <v>7</v>
      </c>
      <c r="J26" s="41">
        <f t="shared" si="6"/>
        <v>7</v>
      </c>
    </row>
    <row r="27" ht="14.25" customHeight="1">
      <c r="A27" s="33">
        <v>4.0</v>
      </c>
      <c r="B27" s="34">
        <v>1.0</v>
      </c>
      <c r="C27" s="35">
        <v>39.0071880423341</v>
      </c>
      <c r="D27" s="35">
        <v>-94.547613292913</v>
      </c>
      <c r="E27" s="36" t="s">
        <v>12</v>
      </c>
      <c r="F27" s="34" t="s">
        <v>24</v>
      </c>
      <c r="G27" s="42" t="s">
        <v>257</v>
      </c>
      <c r="H27" s="39" t="s">
        <v>258</v>
      </c>
      <c r="I27" s="40">
        <f t="shared" si="5"/>
        <v>2</v>
      </c>
      <c r="J27" s="41">
        <f t="shared" si="6"/>
        <v>2</v>
      </c>
    </row>
    <row r="28" ht="14.25" customHeight="1">
      <c r="A28" s="33">
        <v>4.0</v>
      </c>
      <c r="B28" s="34">
        <v>2.0</v>
      </c>
      <c r="C28" s="35">
        <v>39.0070448588253</v>
      </c>
      <c r="D28" s="35">
        <v>-94.54762941367</v>
      </c>
      <c r="E28" s="36" t="s">
        <v>12</v>
      </c>
      <c r="F28" s="34" t="s">
        <v>24</v>
      </c>
      <c r="G28" s="38" t="s">
        <v>29</v>
      </c>
      <c r="H28" s="39" t="s">
        <v>259</v>
      </c>
      <c r="I28" s="40">
        <f t="shared" si="5"/>
        <v>3</v>
      </c>
      <c r="J28" s="41">
        <f t="shared" si="6"/>
        <v>3</v>
      </c>
    </row>
    <row r="29" ht="14.25" customHeight="1">
      <c r="A29" s="33">
        <v>4.0</v>
      </c>
      <c r="B29" s="34">
        <v>3.0</v>
      </c>
      <c r="C29" s="35">
        <v>39.0069016753165</v>
      </c>
      <c r="D29" s="35">
        <v>-94.5476455343944</v>
      </c>
      <c r="E29" s="36" t="s">
        <v>12</v>
      </c>
      <c r="F29" s="34" t="s">
        <v>24</v>
      </c>
      <c r="G29" s="42" t="s">
        <v>241</v>
      </c>
      <c r="H29" s="39" t="s">
        <v>260</v>
      </c>
      <c r="I29" s="40">
        <f t="shared" si="5"/>
        <v>3</v>
      </c>
      <c r="J29" s="41">
        <f t="shared" si="6"/>
        <v>3</v>
      </c>
    </row>
    <row r="30" ht="14.25" customHeight="1">
      <c r="A30" s="33">
        <v>4.0</v>
      </c>
      <c r="B30" s="34">
        <v>4.0</v>
      </c>
      <c r="C30" s="35">
        <v>39.0067584918076</v>
      </c>
      <c r="D30" s="35">
        <v>-94.5476616550862</v>
      </c>
      <c r="E30" s="36" t="s">
        <v>12</v>
      </c>
      <c r="F30" s="34" t="s">
        <v>24</v>
      </c>
      <c r="G30" s="42" t="s">
        <v>118</v>
      </c>
      <c r="H30" s="43" t="s">
        <v>261</v>
      </c>
      <c r="I30" s="40">
        <f t="shared" si="5"/>
        <v>3</v>
      </c>
      <c r="J30" s="41">
        <f t="shared" si="6"/>
        <v>3</v>
      </c>
    </row>
    <row r="31" ht="14.25" customHeight="1">
      <c r="A31" s="33">
        <v>4.0</v>
      </c>
      <c r="B31" s="34">
        <v>5.0</v>
      </c>
      <c r="C31" s="35">
        <v>39.0066153082988</v>
      </c>
      <c r="D31" s="35">
        <v>-94.5476777757454</v>
      </c>
      <c r="E31" s="36" t="s">
        <v>12</v>
      </c>
      <c r="F31" s="34" t="s">
        <v>24</v>
      </c>
      <c r="G31" s="42" t="s">
        <v>262</v>
      </c>
      <c r="H31" s="43" t="s">
        <v>263</v>
      </c>
      <c r="I31" s="40">
        <f t="shared" si="5"/>
        <v>1</v>
      </c>
      <c r="J31" s="41">
        <f t="shared" si="6"/>
        <v>1</v>
      </c>
    </row>
    <row r="32" ht="14.25" customHeight="1">
      <c r="A32" s="33">
        <v>4.0</v>
      </c>
      <c r="B32" s="34">
        <v>6.0</v>
      </c>
      <c r="C32" s="35">
        <v>39.00647212479</v>
      </c>
      <c r="D32" s="35">
        <v>-94.5476938963719</v>
      </c>
      <c r="E32" s="36" t="s">
        <v>12</v>
      </c>
      <c r="F32" s="34" t="s">
        <v>24</v>
      </c>
      <c r="G32" s="42" t="s">
        <v>264</v>
      </c>
      <c r="H32" s="39" t="s">
        <v>265</v>
      </c>
      <c r="I32" s="40">
        <f t="shared" si="5"/>
        <v>1</v>
      </c>
      <c r="J32" s="41">
        <f t="shared" si="6"/>
        <v>1</v>
      </c>
    </row>
    <row r="33" ht="14.25" customHeight="1">
      <c r="A33" s="33">
        <v>4.0</v>
      </c>
      <c r="B33" s="34">
        <v>7.0</v>
      </c>
      <c r="C33" s="35">
        <v>39.0063289412812</v>
      </c>
      <c r="D33" s="35">
        <v>-94.5477100169658</v>
      </c>
      <c r="E33" s="36" t="s">
        <v>12</v>
      </c>
      <c r="F33" s="34" t="s">
        <v>24</v>
      </c>
      <c r="G33" s="42" t="s">
        <v>118</v>
      </c>
      <c r="H33" s="43" t="s">
        <v>266</v>
      </c>
      <c r="I33" s="40">
        <f t="shared" si="5"/>
        <v>3</v>
      </c>
      <c r="J33" s="41">
        <f t="shared" si="6"/>
        <v>3</v>
      </c>
    </row>
    <row r="34" ht="14.25" customHeight="1">
      <c r="A34" s="33">
        <v>5.0</v>
      </c>
      <c r="B34" s="34">
        <v>1.0</v>
      </c>
      <c r="C34" s="35">
        <v>39.0072005691229</v>
      </c>
      <c r="D34" s="35">
        <v>-94.5477975645629</v>
      </c>
      <c r="E34" s="36" t="s">
        <v>12</v>
      </c>
      <c r="F34" s="34" t="s">
        <v>24</v>
      </c>
      <c r="G34" s="42" t="s">
        <v>55</v>
      </c>
      <c r="H34" s="39" t="s">
        <v>267</v>
      </c>
      <c r="I34" s="40">
        <f t="shared" si="5"/>
        <v>3</v>
      </c>
      <c r="J34" s="41">
        <f t="shared" si="6"/>
        <v>3</v>
      </c>
    </row>
    <row r="35" ht="14.25" customHeight="1">
      <c r="A35" s="33">
        <v>5.0</v>
      </c>
      <c r="B35" s="34">
        <v>2.0</v>
      </c>
      <c r="C35" s="35">
        <v>39.0070573856141</v>
      </c>
      <c r="D35" s="35">
        <v>-94.5478136853228</v>
      </c>
      <c r="E35" s="36" t="s">
        <v>12</v>
      </c>
      <c r="F35" s="34" t="s">
        <v>24</v>
      </c>
      <c r="G35" s="42" t="s">
        <v>268</v>
      </c>
      <c r="H35" s="72" t="s">
        <v>269</v>
      </c>
      <c r="I35" s="40">
        <f t="shared" si="5"/>
        <v>2</v>
      </c>
      <c r="J35" s="41">
        <f t="shared" si="6"/>
        <v>2</v>
      </c>
    </row>
    <row r="36" ht="14.25" customHeight="1">
      <c r="A36" s="33">
        <v>5.0</v>
      </c>
      <c r="B36" s="34">
        <v>3.0</v>
      </c>
      <c r="C36" s="35">
        <v>39.0069142021052</v>
      </c>
      <c r="D36" s="35">
        <v>-94.5478298060501</v>
      </c>
      <c r="E36" s="36" t="s">
        <v>12</v>
      </c>
      <c r="F36" s="34" t="s">
        <v>24</v>
      </c>
      <c r="G36" s="42" t="s">
        <v>100</v>
      </c>
      <c r="H36" s="39" t="s">
        <v>270</v>
      </c>
      <c r="I36" s="40">
        <f t="shared" si="5"/>
        <v>5</v>
      </c>
      <c r="J36" s="41">
        <f t="shared" si="6"/>
        <v>5</v>
      </c>
    </row>
    <row r="37" ht="14.25" customHeight="1">
      <c r="A37" s="33">
        <v>5.0</v>
      </c>
      <c r="B37" s="34">
        <v>4.0</v>
      </c>
      <c r="C37" s="35">
        <v>39.0067710185964</v>
      </c>
      <c r="D37" s="35">
        <v>-94.5478459267447</v>
      </c>
      <c r="E37" s="36" t="s">
        <v>12</v>
      </c>
      <c r="F37" s="34" t="s">
        <v>24</v>
      </c>
      <c r="G37" s="42" t="s">
        <v>55</v>
      </c>
      <c r="H37" s="39" t="s">
        <v>271</v>
      </c>
      <c r="I37" s="40">
        <f t="shared" si="5"/>
        <v>3</v>
      </c>
      <c r="J37" s="41">
        <f t="shared" si="6"/>
        <v>3</v>
      </c>
    </row>
    <row r="38" ht="14.25" customHeight="1">
      <c r="A38" s="33">
        <v>5.0</v>
      </c>
      <c r="B38" s="34">
        <v>5.0</v>
      </c>
      <c r="C38" s="35">
        <v>39.0066278350876</v>
      </c>
      <c r="D38" s="35">
        <v>-94.5478620474067</v>
      </c>
      <c r="E38" s="36" t="s">
        <v>12</v>
      </c>
      <c r="F38" s="34" t="s">
        <v>24</v>
      </c>
      <c r="G38" s="42" t="s">
        <v>268</v>
      </c>
      <c r="H38" s="72" t="s">
        <v>272</v>
      </c>
      <c r="I38" s="40">
        <f t="shared" si="5"/>
        <v>2</v>
      </c>
      <c r="J38" s="41">
        <f t="shared" si="6"/>
        <v>2</v>
      </c>
    </row>
    <row r="39" ht="14.25" customHeight="1">
      <c r="A39" s="33">
        <v>5.0</v>
      </c>
      <c r="B39" s="34">
        <v>6.0</v>
      </c>
      <c r="C39" s="35">
        <v>39.0064846515788</v>
      </c>
      <c r="D39" s="35">
        <v>-94.5478781680361</v>
      </c>
      <c r="E39" s="36" t="s">
        <v>12</v>
      </c>
      <c r="F39" s="34" t="s">
        <v>24</v>
      </c>
      <c r="G39" s="42" t="s">
        <v>100</v>
      </c>
      <c r="H39" s="39" t="s">
        <v>273</v>
      </c>
      <c r="I39" s="40">
        <f t="shared" si="5"/>
        <v>5</v>
      </c>
      <c r="J39" s="41">
        <f t="shared" si="6"/>
        <v>5</v>
      </c>
    </row>
    <row r="40" ht="14.25" customHeight="1">
      <c r="A40" s="33">
        <v>5.0</v>
      </c>
      <c r="B40" s="34">
        <v>7.0</v>
      </c>
      <c r="C40" s="35">
        <v>39.0063414680699</v>
      </c>
      <c r="D40" s="35">
        <v>-94.5478942886328</v>
      </c>
      <c r="E40" s="36" t="s">
        <v>12</v>
      </c>
      <c r="F40" s="34" t="s">
        <v>24</v>
      </c>
      <c r="G40" s="42" t="s">
        <v>55</v>
      </c>
      <c r="H40" s="39" t="s">
        <v>274</v>
      </c>
      <c r="I40" s="40">
        <f t="shared" si="5"/>
        <v>3</v>
      </c>
      <c r="J40" s="41">
        <f t="shared" si="6"/>
        <v>3</v>
      </c>
    </row>
    <row r="41" ht="14.25" customHeight="1">
      <c r="A41" s="33">
        <v>6.0</v>
      </c>
      <c r="B41" s="34">
        <v>1.0</v>
      </c>
      <c r="C41" s="35">
        <v>39.0072130959116</v>
      </c>
      <c r="D41" s="35">
        <v>-94.547981836246</v>
      </c>
      <c r="E41" s="36" t="s">
        <v>12</v>
      </c>
      <c r="F41" s="34" t="s">
        <v>24</v>
      </c>
      <c r="G41" s="34" t="s">
        <v>40</v>
      </c>
      <c r="H41" s="45" t="s">
        <v>275</v>
      </c>
      <c r="I41" s="40">
        <f t="shared" si="5"/>
        <v>7</v>
      </c>
      <c r="J41" s="41">
        <f t="shared" si="6"/>
        <v>7</v>
      </c>
    </row>
    <row r="42" ht="14.25" customHeight="1">
      <c r="A42" s="33">
        <v>6.0</v>
      </c>
      <c r="B42" s="34">
        <v>2.0</v>
      </c>
      <c r="C42" s="35">
        <v>39.0070699124028</v>
      </c>
      <c r="D42" s="35">
        <v>-94.5479979570087</v>
      </c>
      <c r="E42" s="36" t="s">
        <v>12</v>
      </c>
      <c r="F42" s="34" t="s">
        <v>24</v>
      </c>
      <c r="G42" s="42" t="s">
        <v>276</v>
      </c>
      <c r="H42" s="75" t="s">
        <v>277</v>
      </c>
      <c r="I42" s="40">
        <f t="shared" si="5"/>
        <v>2</v>
      </c>
      <c r="J42" s="41">
        <f t="shared" si="6"/>
        <v>2</v>
      </c>
    </row>
    <row r="43" ht="14.25" customHeight="1">
      <c r="A43" s="33">
        <v>6.0</v>
      </c>
      <c r="B43" s="34">
        <v>3.0</v>
      </c>
      <c r="C43" s="35">
        <v>39.006926728894</v>
      </c>
      <c r="D43" s="35">
        <v>-94.5480140777389</v>
      </c>
      <c r="E43" s="36" t="s">
        <v>12</v>
      </c>
      <c r="F43" s="34" t="s">
        <v>24</v>
      </c>
      <c r="G43" s="42" t="s">
        <v>253</v>
      </c>
      <c r="H43" s="75" t="s">
        <v>278</v>
      </c>
      <c r="I43" s="40">
        <f t="shared" si="5"/>
        <v>2</v>
      </c>
      <c r="J43" s="41">
        <f t="shared" si="6"/>
        <v>2</v>
      </c>
    </row>
    <row r="44" ht="14.25" customHeight="1">
      <c r="A44" s="33">
        <v>6.0</v>
      </c>
      <c r="B44" s="34">
        <v>4.0</v>
      </c>
      <c r="C44" s="35">
        <v>39.0067835453851</v>
      </c>
      <c r="D44" s="35">
        <v>-94.5480301984363</v>
      </c>
      <c r="E44" s="36" t="s">
        <v>12</v>
      </c>
      <c r="F44" s="34" t="s">
        <v>24</v>
      </c>
      <c r="G44" s="34" t="s">
        <v>40</v>
      </c>
      <c r="H44" s="39" t="s">
        <v>279</v>
      </c>
      <c r="I44" s="40">
        <f t="shared" si="5"/>
        <v>7</v>
      </c>
      <c r="J44" s="41">
        <f t="shared" si="6"/>
        <v>7</v>
      </c>
    </row>
    <row r="45" ht="14.25" customHeight="1">
      <c r="A45" s="33">
        <v>6.0</v>
      </c>
      <c r="B45" s="34">
        <v>5.0</v>
      </c>
      <c r="C45" s="35">
        <v>39.0066403618763</v>
      </c>
      <c r="D45" s="35">
        <v>-94.5480463191012</v>
      </c>
      <c r="E45" s="36" t="s">
        <v>12</v>
      </c>
      <c r="F45" s="34" t="s">
        <v>24</v>
      </c>
      <c r="G45" s="42" t="s">
        <v>276</v>
      </c>
      <c r="H45" s="75" t="s">
        <v>280</v>
      </c>
      <c r="I45" s="40">
        <f t="shared" si="5"/>
        <v>2</v>
      </c>
      <c r="J45" s="41">
        <f t="shared" si="6"/>
        <v>2</v>
      </c>
    </row>
    <row r="46" ht="14.25" customHeight="1">
      <c r="A46" s="33">
        <v>6.0</v>
      </c>
      <c r="B46" s="34">
        <v>6.0</v>
      </c>
      <c r="C46" s="35">
        <v>39.0064971783675</v>
      </c>
      <c r="D46" s="35">
        <v>-94.5480624397334</v>
      </c>
      <c r="E46" s="36" t="s">
        <v>12</v>
      </c>
      <c r="F46" s="34" t="s">
        <v>24</v>
      </c>
      <c r="G46" s="42" t="s">
        <v>257</v>
      </c>
      <c r="H46" s="39" t="s">
        <v>281</v>
      </c>
      <c r="I46" s="40">
        <f t="shared" si="5"/>
        <v>2</v>
      </c>
      <c r="J46" s="41">
        <f t="shared" si="6"/>
        <v>2</v>
      </c>
    </row>
    <row r="47" ht="14.25" customHeight="1">
      <c r="A47" s="33">
        <v>6.0</v>
      </c>
      <c r="B47" s="34">
        <v>7.0</v>
      </c>
      <c r="C47" s="35">
        <v>39.0063539948587</v>
      </c>
      <c r="D47" s="35">
        <v>-94.548078560333</v>
      </c>
      <c r="E47" s="36" t="s">
        <v>12</v>
      </c>
      <c r="F47" s="34" t="s">
        <v>24</v>
      </c>
      <c r="G47" s="34" t="s">
        <v>40</v>
      </c>
      <c r="H47" s="39" t="s">
        <v>282</v>
      </c>
      <c r="I47" s="40">
        <f t="shared" si="5"/>
        <v>7</v>
      </c>
      <c r="J47" s="41">
        <f t="shared" si="6"/>
        <v>7</v>
      </c>
    </row>
    <row r="48" ht="14.25" customHeight="1">
      <c r="A48" s="33">
        <v>7.0</v>
      </c>
      <c r="B48" s="34">
        <v>2.0</v>
      </c>
      <c r="C48" s="35">
        <v>39.0070824391917</v>
      </c>
      <c r="D48" s="35">
        <v>-94.5481822287271</v>
      </c>
      <c r="E48" s="36" t="s">
        <v>12</v>
      </c>
      <c r="F48" s="34" t="s">
        <v>24</v>
      </c>
      <c r="G48" s="42" t="s">
        <v>283</v>
      </c>
      <c r="H48" s="75" t="s">
        <v>284</v>
      </c>
      <c r="I48" s="40">
        <f t="shared" si="5"/>
        <v>2</v>
      </c>
      <c r="J48" s="41">
        <f t="shared" si="6"/>
        <v>2</v>
      </c>
    </row>
    <row r="49" ht="14.25" customHeight="1">
      <c r="A49" s="33">
        <v>7.0</v>
      </c>
      <c r="B49" s="34">
        <v>3.0</v>
      </c>
      <c r="C49" s="35">
        <v>39.0069392556828</v>
      </c>
      <c r="D49" s="35">
        <v>-94.5481983494601</v>
      </c>
      <c r="E49" s="36" t="s">
        <v>12</v>
      </c>
      <c r="F49" s="34" t="s">
        <v>24</v>
      </c>
      <c r="G49" s="42" t="s">
        <v>285</v>
      </c>
      <c r="H49" s="75" t="s">
        <v>286</v>
      </c>
      <c r="I49" s="40">
        <f t="shared" si="5"/>
        <v>1</v>
      </c>
      <c r="J49" s="41">
        <f t="shared" si="6"/>
        <v>1</v>
      </c>
    </row>
    <row r="50" ht="14.25" customHeight="1">
      <c r="A50" s="33">
        <v>7.0</v>
      </c>
      <c r="B50" s="34">
        <v>4.0</v>
      </c>
      <c r="C50" s="35">
        <v>39.006796072174</v>
      </c>
      <c r="D50" s="35">
        <v>-94.5482144701604</v>
      </c>
      <c r="E50" s="36" t="s">
        <v>12</v>
      </c>
      <c r="F50" s="34" t="s">
        <v>24</v>
      </c>
      <c r="G50" s="42" t="s">
        <v>287</v>
      </c>
      <c r="H50" s="39" t="s">
        <v>288</v>
      </c>
      <c r="I50" s="40">
        <f t="shared" si="5"/>
        <v>1</v>
      </c>
      <c r="J50" s="41">
        <f t="shared" si="6"/>
        <v>1</v>
      </c>
    </row>
    <row r="51" ht="14.25" customHeight="1">
      <c r="A51" s="33">
        <v>7.0</v>
      </c>
      <c r="B51" s="34">
        <v>5.0</v>
      </c>
      <c r="C51" s="35">
        <v>39.0066528886652</v>
      </c>
      <c r="D51" s="35">
        <v>-94.5482305908282</v>
      </c>
      <c r="E51" s="36" t="s">
        <v>12</v>
      </c>
      <c r="F51" s="34" t="s">
        <v>24</v>
      </c>
      <c r="G51" s="42" t="s">
        <v>283</v>
      </c>
      <c r="H51" s="75" t="s">
        <v>289</v>
      </c>
      <c r="I51" s="40">
        <f t="shared" si="5"/>
        <v>2</v>
      </c>
      <c r="J51" s="41">
        <f t="shared" si="6"/>
        <v>2</v>
      </c>
    </row>
    <row r="52" ht="14.25" customHeight="1">
      <c r="A52" s="33">
        <v>7.0</v>
      </c>
      <c r="B52" s="34">
        <v>6.0</v>
      </c>
      <c r="C52" s="35">
        <v>39.0065097051563</v>
      </c>
      <c r="D52" s="35">
        <v>-94.5482467114633</v>
      </c>
      <c r="E52" s="36" t="s">
        <v>12</v>
      </c>
      <c r="F52" s="34" t="s">
        <v>24</v>
      </c>
      <c r="G52" s="42" t="s">
        <v>290</v>
      </c>
      <c r="H52" s="39" t="s">
        <v>291</v>
      </c>
      <c r="I52" s="40">
        <f t="shared" si="5"/>
        <v>1</v>
      </c>
      <c r="J52" s="41">
        <f t="shared" si="6"/>
        <v>1</v>
      </c>
    </row>
    <row r="53" ht="14.25" customHeight="1">
      <c r="A53" s="33">
        <v>8.0</v>
      </c>
      <c r="B53" s="34">
        <v>3.0</v>
      </c>
      <c r="C53" s="35">
        <v>39.0069517824716</v>
      </c>
      <c r="D53" s="35">
        <v>-94.5483826212138</v>
      </c>
      <c r="E53" s="36" t="s">
        <v>12</v>
      </c>
      <c r="F53" s="34" t="s">
        <v>24</v>
      </c>
      <c r="G53" s="42" t="s">
        <v>69</v>
      </c>
      <c r="H53" s="39" t="s">
        <v>292</v>
      </c>
      <c r="I53" s="40">
        <f t="shared" si="5"/>
        <v>1</v>
      </c>
      <c r="J53" s="41">
        <f t="shared" si="6"/>
        <v>1</v>
      </c>
    </row>
    <row r="54" ht="14.25" customHeight="1">
      <c r="A54" s="33">
        <v>8.0</v>
      </c>
      <c r="B54" s="34">
        <v>4.0</v>
      </c>
      <c r="C54" s="35">
        <v>39.0068085989628</v>
      </c>
      <c r="D54" s="35">
        <v>-94.548398741917</v>
      </c>
      <c r="E54" s="36" t="s">
        <v>12</v>
      </c>
      <c r="F54" s="34" t="s">
        <v>24</v>
      </c>
      <c r="G54" s="42" t="s">
        <v>141</v>
      </c>
      <c r="H54" s="43" t="s">
        <v>293</v>
      </c>
      <c r="I54" s="40">
        <f t="shared" si="5"/>
        <v>1</v>
      </c>
      <c r="J54" s="41">
        <f t="shared" si="6"/>
        <v>1</v>
      </c>
    </row>
    <row r="55" ht="14.25" customHeight="1">
      <c r="A55" s="33">
        <v>8.0</v>
      </c>
      <c r="B55" s="34">
        <v>5.0</v>
      </c>
      <c r="C55" s="35">
        <v>39.006665415454</v>
      </c>
      <c r="D55" s="35">
        <v>-94.5484148625876</v>
      </c>
      <c r="E55" s="36" t="s">
        <v>12</v>
      </c>
      <c r="F55" s="34" t="s">
        <v>24</v>
      </c>
      <c r="G55" s="42" t="s">
        <v>118</v>
      </c>
      <c r="H55" s="43" t="s">
        <v>294</v>
      </c>
      <c r="I55" s="40">
        <f t="shared" si="5"/>
        <v>3</v>
      </c>
      <c r="J55" s="41">
        <f t="shared" si="6"/>
        <v>3</v>
      </c>
    </row>
    <row r="56" ht="14.25" customHeight="1">
      <c r="A56" s="33">
        <v>9.0</v>
      </c>
      <c r="B56" s="34">
        <v>3.0</v>
      </c>
      <c r="C56" s="35">
        <v>39.0069643092604</v>
      </c>
      <c r="D56" s="35">
        <v>-94.5485668930002</v>
      </c>
      <c r="E56" s="48" t="s">
        <v>13</v>
      </c>
      <c r="F56" s="34" t="s">
        <v>92</v>
      </c>
      <c r="G56" s="34" t="s">
        <v>40</v>
      </c>
      <c r="H56" s="39" t="s">
        <v>295</v>
      </c>
      <c r="I56" s="40">
        <f t="shared" si="5"/>
        <v>7</v>
      </c>
      <c r="J56" s="41">
        <f t="shared" si="6"/>
        <v>7</v>
      </c>
    </row>
    <row r="57" ht="14.25" customHeight="1">
      <c r="A57" s="33">
        <v>9.0</v>
      </c>
      <c r="B57" s="34">
        <v>4.0</v>
      </c>
      <c r="C57" s="35">
        <v>39.0068211257516</v>
      </c>
      <c r="D57" s="35">
        <v>-94.5485830137063</v>
      </c>
      <c r="E57" s="48" t="s">
        <v>13</v>
      </c>
      <c r="F57" s="34" t="s">
        <v>92</v>
      </c>
      <c r="G57" s="38" t="s">
        <v>98</v>
      </c>
      <c r="H57" s="39" t="s">
        <v>296</v>
      </c>
      <c r="I57" s="40">
        <f t="shared" si="5"/>
        <v>1</v>
      </c>
      <c r="J57" s="41">
        <f t="shared" si="6"/>
        <v>1</v>
      </c>
    </row>
    <row r="58" ht="14.25" customHeight="1">
      <c r="A58" s="33">
        <v>9.0</v>
      </c>
      <c r="B58" s="34">
        <v>5.0</v>
      </c>
      <c r="C58" s="35">
        <v>39.0066779422427</v>
      </c>
      <c r="D58" s="35">
        <v>-94.5485991343797</v>
      </c>
      <c r="E58" s="48" t="s">
        <v>13</v>
      </c>
      <c r="F58" s="34" t="s">
        <v>92</v>
      </c>
      <c r="G58" s="42" t="s">
        <v>100</v>
      </c>
      <c r="H58" s="39" t="s">
        <v>297</v>
      </c>
      <c r="I58" s="40">
        <f t="shared" si="5"/>
        <v>5</v>
      </c>
      <c r="J58" s="41">
        <f t="shared" si="6"/>
        <v>5</v>
      </c>
    </row>
    <row r="59" ht="14.25" customHeight="1">
      <c r="A59" s="33">
        <v>10.0</v>
      </c>
      <c r="B59" s="34">
        <v>3.0</v>
      </c>
      <c r="C59" s="35">
        <v>39.0069768360492</v>
      </c>
      <c r="D59" s="35">
        <v>-94.5487511648195</v>
      </c>
      <c r="E59" s="48" t="s">
        <v>13</v>
      </c>
      <c r="F59" s="34" t="s">
        <v>92</v>
      </c>
      <c r="G59" s="34" t="s">
        <v>25</v>
      </c>
      <c r="H59" s="39" t="s">
        <v>298</v>
      </c>
      <c r="I59" s="40">
        <f t="shared" si="5"/>
        <v>2</v>
      </c>
      <c r="J59" s="41">
        <f t="shared" si="6"/>
        <v>2</v>
      </c>
    </row>
    <row r="60" ht="14.25" customHeight="1">
      <c r="A60" s="33">
        <v>10.0</v>
      </c>
      <c r="B60" s="34">
        <v>4.0</v>
      </c>
      <c r="C60" s="35">
        <v>39.0068336525403</v>
      </c>
      <c r="D60" s="35">
        <v>-94.5487672855284</v>
      </c>
      <c r="E60" s="48" t="s">
        <v>13</v>
      </c>
      <c r="F60" s="34" t="s">
        <v>92</v>
      </c>
      <c r="G60" s="42" t="s">
        <v>62</v>
      </c>
      <c r="H60" s="39" t="s">
        <v>299</v>
      </c>
      <c r="I60" s="40">
        <f t="shared" si="5"/>
        <v>2</v>
      </c>
      <c r="J60" s="41">
        <f t="shared" si="6"/>
        <v>2</v>
      </c>
    </row>
    <row r="61" ht="14.25" customHeight="1">
      <c r="A61" s="33">
        <v>10.0</v>
      </c>
      <c r="B61" s="34">
        <v>5.0</v>
      </c>
      <c r="C61" s="35">
        <v>39.0066904690315</v>
      </c>
      <c r="D61" s="35">
        <v>-94.5487834062047</v>
      </c>
      <c r="E61" s="48" t="s">
        <v>13</v>
      </c>
      <c r="F61" s="34" t="s">
        <v>92</v>
      </c>
      <c r="G61" s="42" t="s">
        <v>35</v>
      </c>
      <c r="H61" s="39" t="s">
        <v>300</v>
      </c>
      <c r="I61" s="40">
        <f t="shared" si="5"/>
        <v>1</v>
      </c>
      <c r="J61" s="41">
        <f t="shared" si="6"/>
        <v>1</v>
      </c>
    </row>
    <row r="62" ht="14.25" customHeight="1">
      <c r="A62" s="33">
        <v>11.0</v>
      </c>
      <c r="B62" s="34">
        <v>3.0</v>
      </c>
      <c r="C62" s="35">
        <v>39.006989362838</v>
      </c>
      <c r="D62" s="35">
        <v>-94.5489354366711</v>
      </c>
      <c r="E62" s="48" t="s">
        <v>13</v>
      </c>
      <c r="F62" s="34" t="s">
        <v>92</v>
      </c>
      <c r="G62" s="38" t="s">
        <v>29</v>
      </c>
      <c r="H62" s="39" t="s">
        <v>301</v>
      </c>
      <c r="I62" s="40">
        <f t="shared" si="5"/>
        <v>3</v>
      </c>
      <c r="J62" s="41">
        <f t="shared" si="6"/>
        <v>3</v>
      </c>
    </row>
    <row r="63" ht="14.25" customHeight="1">
      <c r="A63" s="33">
        <v>11.0</v>
      </c>
      <c r="B63" s="34">
        <v>4.0</v>
      </c>
      <c r="C63" s="35">
        <v>39.0068461793291</v>
      </c>
      <c r="D63" s="35">
        <v>-94.5489515573829</v>
      </c>
      <c r="E63" s="48" t="s">
        <v>13</v>
      </c>
      <c r="F63" s="34" t="s">
        <v>92</v>
      </c>
      <c r="G63" s="42" t="s">
        <v>241</v>
      </c>
      <c r="H63" s="39" t="s">
        <v>302</v>
      </c>
      <c r="I63" s="40">
        <f t="shared" si="5"/>
        <v>3</v>
      </c>
      <c r="J63" s="41">
        <f t="shared" si="6"/>
        <v>3</v>
      </c>
    </row>
    <row r="64" ht="14.25" customHeight="1">
      <c r="A64" s="50">
        <v>11.0</v>
      </c>
      <c r="B64" s="51">
        <v>5.0</v>
      </c>
      <c r="C64" s="52">
        <v>39.0067029958203</v>
      </c>
      <c r="D64" s="52">
        <v>-94.548967678062</v>
      </c>
      <c r="E64" s="54" t="s">
        <v>13</v>
      </c>
      <c r="F64" s="51" t="s">
        <v>92</v>
      </c>
      <c r="G64" s="56" t="s">
        <v>31</v>
      </c>
      <c r="H64" s="57" t="s">
        <v>303</v>
      </c>
      <c r="I64" s="58">
        <f t="shared" si="5"/>
        <v>2</v>
      </c>
      <c r="J64" s="59">
        <f t="shared" si="6"/>
        <v>2</v>
      </c>
    </row>
    <row r="65" ht="14.25" customHeight="1"/>
    <row r="66" ht="14.25" customHeight="1">
      <c r="A66" s="61" t="s">
        <v>105</v>
      </c>
    </row>
    <row r="67" ht="14.25" customHeight="1">
      <c r="A67" s="61" t="s">
        <v>106</v>
      </c>
      <c r="B67" s="61">
        <v>39.0068490051479</v>
      </c>
      <c r="C67" s="61">
        <v>-94.5479300022452</v>
      </c>
      <c r="D67" s="61">
        <v>25.0</v>
      </c>
      <c r="E67" s="61">
        <v>27.0</v>
      </c>
      <c r="F67" s="61">
        <v>185.0</v>
      </c>
      <c r="G67" s="61">
        <v>0.0</v>
      </c>
      <c r="H67" s="61">
        <v>20.0</v>
      </c>
      <c r="I67" s="61">
        <v>18.0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D2"/>
    <hyperlink r:id="rId2" ref="H12"/>
    <hyperlink r:id="rId3" ref="H13"/>
    <hyperlink r:id="rId4" ref="H14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  <hyperlink r:id="rId30" ref="H40"/>
    <hyperlink r:id="rId31" ref="H41"/>
    <hyperlink r:id="rId32" ref="H42"/>
    <hyperlink r:id="rId33" ref="H43"/>
    <hyperlink r:id="rId34" ref="H44"/>
    <hyperlink r:id="rId35" ref="H45"/>
    <hyperlink r:id="rId36" ref="H46"/>
    <hyperlink r:id="rId37" ref="H47"/>
    <hyperlink r:id="rId38" ref="H48"/>
    <hyperlink r:id="rId39" ref="H49"/>
    <hyperlink r:id="rId40" ref="H50"/>
    <hyperlink r:id="rId41" ref="H51"/>
    <hyperlink r:id="rId42" ref="H52"/>
    <hyperlink r:id="rId43" ref="H53"/>
    <hyperlink r:id="rId44" ref="H54"/>
    <hyperlink r:id="rId45" ref="H55"/>
    <hyperlink r:id="rId46" ref="H56"/>
    <hyperlink r:id="rId47" ref="H57"/>
    <hyperlink r:id="rId48" ref="H58"/>
    <hyperlink r:id="rId49" ref="H59"/>
    <hyperlink r:id="rId50" ref="H60"/>
    <hyperlink r:id="rId51" ref="H61"/>
    <hyperlink r:id="rId52" ref="H62"/>
    <hyperlink r:id="rId53" ref="H63"/>
    <hyperlink r:id="rId54" ref="H64"/>
  </hyperlinks>
  <printOptions/>
  <pageMargins bottom="0.75" footer="0.0" header="0.0" left="0.7" right="0.7" top="0.75"/>
  <pageSetup orientation="portrait"/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8.71"/>
    <col customWidth="1" min="3" max="3" width="20.43"/>
    <col customWidth="1" min="4" max="4" width="14.0"/>
    <col customWidth="1" min="5" max="5" width="13.14"/>
    <col customWidth="1" min="6" max="6" width="13.86"/>
    <col customWidth="1" min="7" max="7" width="23.43"/>
    <col customWidth="1" min="8" max="26" width="8.71"/>
  </cols>
  <sheetData>
    <row r="1" ht="14.25" customHeight="1">
      <c r="A1" s="1" t="s">
        <v>304</v>
      </c>
      <c r="D1" s="2"/>
    </row>
    <row r="2" ht="14.25" customHeight="1">
      <c r="A2" s="2" t="s">
        <v>305</v>
      </c>
      <c r="D2" s="4"/>
      <c r="E2" s="4"/>
    </row>
    <row r="3" ht="14.25" customHeight="1">
      <c r="A3" s="2"/>
    </row>
    <row r="4" ht="14.25" customHeight="1"/>
    <row r="5" ht="14.25" customHeight="1">
      <c r="A5" s="6"/>
      <c r="B5" s="7" t="s">
        <v>6</v>
      </c>
      <c r="C5" s="7" t="s">
        <v>7</v>
      </c>
      <c r="D5" s="7" t="s">
        <v>8</v>
      </c>
      <c r="E5" s="8" t="s">
        <v>9</v>
      </c>
      <c r="F5" s="9" t="s">
        <v>10</v>
      </c>
      <c r="G5" s="7" t="s">
        <v>11</v>
      </c>
    </row>
    <row r="6" ht="14.25" customHeight="1">
      <c r="A6" s="10" t="s">
        <v>12</v>
      </c>
      <c r="B6" s="11">
        <f>+'Night Light  #1'!B6+'Night Light #2'!B6+'Night Light #3'!B6+'Night Light #4'!B6+'Night Light #5'!B6</f>
        <v>180</v>
      </c>
      <c r="C6" s="11">
        <f>+'Night Light  #1'!C6+'Night Light #2'!C6+'Night Light #3'!C6+'Night Light #4'!C6+'Night Light #5'!C6</f>
        <v>180</v>
      </c>
      <c r="D6" s="11">
        <f>+'Night Light  #1'!D6+'Night Light #2'!D6+'Night Light #3'!D6+'Night Light #4'!D6+'Night Light #5'!D6</f>
        <v>180</v>
      </c>
      <c r="E6" s="12">
        <f t="shared" ref="E6:E7" si="1">+B6-C6</f>
        <v>0</v>
      </c>
      <c r="F6" s="13">
        <f t="shared" ref="F6:F7" si="2">+B6-D6</f>
        <v>0</v>
      </c>
      <c r="G6" s="76">
        <f t="shared" ref="G6:G8" si="3">+D6/B6</f>
        <v>1</v>
      </c>
    </row>
    <row r="7" ht="14.25" customHeight="1">
      <c r="A7" s="15" t="s">
        <v>13</v>
      </c>
      <c r="B7" s="11">
        <f>+'Night Light  #1'!B7+'Night Light #2'!B7+'Night Light #3'!B7+'Night Light #4'!B7+'Night Light #5'!B7</f>
        <v>35</v>
      </c>
      <c r="C7" s="11">
        <f>+'Night Light  #1'!C7+'Night Light #2'!C7+'Night Light #3'!C7+'Night Light #4'!C7+'Night Light #5'!C7</f>
        <v>35</v>
      </c>
      <c r="D7" s="11">
        <f>+'Night Light  #1'!D7+'Night Light #2'!D7+'Night Light #3'!D7+'Night Light #4'!D7+'Night Light #5'!D7</f>
        <v>35</v>
      </c>
      <c r="E7" s="12">
        <f t="shared" si="1"/>
        <v>0</v>
      </c>
      <c r="F7" s="13">
        <f t="shared" si="2"/>
        <v>0</v>
      </c>
      <c r="G7" s="76">
        <f t="shared" si="3"/>
        <v>1</v>
      </c>
    </row>
    <row r="8" ht="14.25" customHeight="1">
      <c r="A8" s="18" t="s">
        <v>6</v>
      </c>
      <c r="B8" s="13">
        <f t="shared" ref="B8:F8" si="4">SUM(B6:B7)</f>
        <v>215</v>
      </c>
      <c r="C8" s="13">
        <f t="shared" si="4"/>
        <v>215</v>
      </c>
      <c r="D8" s="13">
        <f t="shared" si="4"/>
        <v>215</v>
      </c>
      <c r="E8" s="13">
        <f t="shared" si="4"/>
        <v>0</v>
      </c>
      <c r="F8" s="13">
        <f t="shared" si="4"/>
        <v>0</v>
      </c>
      <c r="G8" s="76">
        <f t="shared" si="3"/>
        <v>1</v>
      </c>
    </row>
    <row r="9" ht="14.25" customHeight="1"/>
    <row r="10" ht="14.25" customHeight="1">
      <c r="C10" s="19">
        <v>215.0</v>
      </c>
      <c r="D10" s="19">
        <v>215.0</v>
      </c>
      <c r="E10" s="19">
        <v>0.0</v>
      </c>
      <c r="F10" s="19">
        <v>0.0</v>
      </c>
      <c r="G10" s="77">
        <v>0.98</v>
      </c>
    </row>
    <row r="11" ht="14.25" customHeight="1">
      <c r="C11" s="60"/>
      <c r="D11" s="60"/>
      <c r="E11" s="60"/>
      <c r="F11" s="60"/>
      <c r="G11" s="60"/>
    </row>
    <row r="12" ht="14.25" customHeight="1">
      <c r="C12" s="60">
        <f t="shared" ref="C12:G12" si="5">C8-C10</f>
        <v>0</v>
      </c>
      <c r="D12" s="60">
        <f t="shared" si="5"/>
        <v>0</v>
      </c>
      <c r="E12" s="60">
        <f t="shared" si="5"/>
        <v>0</v>
      </c>
      <c r="F12" s="60">
        <f t="shared" si="5"/>
        <v>0</v>
      </c>
      <c r="G12" s="78">
        <f t="shared" si="5"/>
        <v>0.02</v>
      </c>
    </row>
    <row r="13" ht="14.25" customHeight="1">
      <c r="C13" s="60"/>
      <c r="D13" s="60"/>
      <c r="E13" s="60"/>
      <c r="F13" s="60"/>
    </row>
    <row r="14" ht="14.25" customHeight="1"/>
    <row r="15" ht="14.25" customHeight="1">
      <c r="D15" s="79" t="s">
        <v>306</v>
      </c>
      <c r="F15" s="61">
        <f>F10-E10</f>
        <v>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