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 Pumpkin - New" sheetId="1" r:id="rId4"/>
  </sheets>
  <definedNames/>
  <calcPr/>
</workbook>
</file>

<file path=xl/sharedStrings.xml><?xml version="1.0" encoding="utf-8"?>
<sst xmlns="http://schemas.openxmlformats.org/spreadsheetml/2006/main" count="599" uniqueCount="125">
  <si>
    <t>CF Pumpkin</t>
  </si>
  <si>
    <t>Garden</t>
  </si>
  <si>
    <t>Total</t>
  </si>
  <si>
    <t>Available</t>
  </si>
  <si>
    <t>Reserved</t>
  </si>
  <si>
    <t>Deployed</t>
  </si>
  <si>
    <t>% Deployed</t>
  </si>
  <si>
    <t>Total Spots</t>
  </si>
  <si>
    <t>By: markayla</t>
  </si>
  <si>
    <t>Peas Evolution</t>
  </si>
  <si>
    <t>Virtual Burnt Orange</t>
  </si>
  <si>
    <t>Map Link</t>
  </si>
  <si>
    <t>Virtual Onyx</t>
  </si>
  <si>
    <t>Garden POI</t>
  </si>
  <si>
    <t>*Please enter Username and Munzee # fields, the URL will automatically generate.</t>
  </si>
  <si>
    <t>Row</t>
  </si>
  <si>
    <t>Column</t>
  </si>
  <si>
    <t>Latitude</t>
  </si>
  <si>
    <t>Longitude</t>
  </si>
  <si>
    <t>Munzee</t>
  </si>
  <si>
    <t>Color</t>
  </si>
  <si>
    <t>Username</t>
  </si>
  <si>
    <t>Munzee #</t>
  </si>
  <si>
    <t>URL</t>
  </si>
  <si>
    <t>Comments</t>
  </si>
  <si>
    <t># Reserved</t>
  </si>
  <si>
    <t># Deployed</t>
  </si>
  <si>
    <t>POI Virtual Garden</t>
  </si>
  <si>
    <t>denali0407</t>
  </si>
  <si>
    <t xml:space="preserve">taxi343 </t>
  </si>
  <si>
    <t xml:space="preserve">sportytaxi </t>
  </si>
  <si>
    <t>taxi344</t>
  </si>
  <si>
    <t xml:space="preserve">rainbowtaxi </t>
  </si>
  <si>
    <t>SpaceCoastGeoStore</t>
  </si>
  <si>
    <t>rodrico101</t>
  </si>
  <si>
    <t>mb139</t>
  </si>
  <si>
    <t>grubsneerg</t>
  </si>
  <si>
    <t>1SheMarine</t>
  </si>
  <si>
    <t>Burnt Orange</t>
  </si>
  <si>
    <t>Amadoreugen</t>
  </si>
  <si>
    <t>Soitenlysue</t>
  </si>
  <si>
    <t>123xilef</t>
  </si>
  <si>
    <t>WVKiwi</t>
  </si>
  <si>
    <t>jacksparrow</t>
  </si>
  <si>
    <t xml:space="preserve">Thepaulsons </t>
  </si>
  <si>
    <t>MyraTX</t>
  </si>
  <si>
    <t>gabbster</t>
  </si>
  <si>
    <t>magnacharge</t>
  </si>
  <si>
    <t>withani</t>
  </si>
  <si>
    <t>musthavemuzk</t>
  </si>
  <si>
    <t>jesterjeff007</t>
  </si>
  <si>
    <t>jafo43</t>
  </si>
  <si>
    <t>matanome</t>
  </si>
  <si>
    <t>Vonney</t>
  </si>
  <si>
    <t>rosesquirrel</t>
  </si>
  <si>
    <t>aufbau</t>
  </si>
  <si>
    <t>par72</t>
  </si>
  <si>
    <t>Iphoney</t>
  </si>
  <si>
    <t>TheOneWhoScans</t>
  </si>
  <si>
    <t>NYBOSS</t>
  </si>
  <si>
    <t>dazzaf</t>
  </si>
  <si>
    <t>gd</t>
  </si>
  <si>
    <t>IggiePiggie</t>
  </si>
  <si>
    <t>annabanana</t>
  </si>
  <si>
    <t>markayla</t>
  </si>
  <si>
    <t>webeon2it</t>
  </si>
  <si>
    <t>Onyx</t>
  </si>
  <si>
    <t>MarkCase</t>
  </si>
  <si>
    <t>klc1960</t>
  </si>
  <si>
    <t>SDWD</t>
  </si>
  <si>
    <t>iScreamBIue</t>
  </si>
  <si>
    <t>Reart</t>
  </si>
  <si>
    <t>Hlavsata</t>
  </si>
  <si>
    <t>HiTechMD</t>
  </si>
  <si>
    <t>neilsmom</t>
  </si>
  <si>
    <t>brandikorte</t>
  </si>
  <si>
    <t>networknerd</t>
  </si>
  <si>
    <t>lison55</t>
  </si>
  <si>
    <t>VLoopSouth</t>
  </si>
  <si>
    <t>JanF</t>
  </si>
  <si>
    <t>defcon111</t>
  </si>
  <si>
    <t>CarlisleCachers</t>
  </si>
  <si>
    <t>FlamingoFlurrier</t>
  </si>
  <si>
    <t>Laczy76</t>
  </si>
  <si>
    <t>barefootguru</t>
  </si>
  <si>
    <t>Bitux</t>
  </si>
  <si>
    <t>tlmeadowlark</t>
  </si>
  <si>
    <t>PoniaN</t>
  </si>
  <si>
    <t>thelanes</t>
  </si>
  <si>
    <t>mortonfox</t>
  </si>
  <si>
    <t>Spice</t>
  </si>
  <si>
    <t>EagleDadandXenia</t>
  </si>
  <si>
    <t>MarleyFanCT</t>
  </si>
  <si>
    <t>halizwein</t>
  </si>
  <si>
    <t>Loewenjaeger</t>
  </si>
  <si>
    <t>Bluelady77</t>
  </si>
  <si>
    <t>angy</t>
  </si>
  <si>
    <t>Belugue</t>
  </si>
  <si>
    <t>Arrrow</t>
  </si>
  <si>
    <t>ivwarrior</t>
  </si>
  <si>
    <t>Quietriots</t>
  </si>
  <si>
    <t>beckiweber</t>
  </si>
  <si>
    <t>MrMiamiU</t>
  </si>
  <si>
    <t>geckofreund</t>
  </si>
  <si>
    <t>Not Deployed</t>
  </si>
  <si>
    <t>nly1972</t>
  </si>
  <si>
    <t xml:space="preserve">mrandcr </t>
  </si>
  <si>
    <t>kepke3</t>
  </si>
  <si>
    <t>Bisquick2</t>
  </si>
  <si>
    <t xml:space="preserve">Derlame </t>
  </si>
  <si>
    <t>mdtt</t>
  </si>
  <si>
    <t>JABIE28</t>
  </si>
  <si>
    <t>mushavemuzk</t>
  </si>
  <si>
    <t>Searays2</t>
  </si>
  <si>
    <t>lanyasummer</t>
  </si>
  <si>
    <t>babyw</t>
  </si>
  <si>
    <t>destolkjes4ever</t>
  </si>
  <si>
    <t>CoalCracker7</t>
  </si>
  <si>
    <t>Skleba</t>
  </si>
  <si>
    <t>kwilhelm001</t>
  </si>
  <si>
    <t>YankaBucs</t>
  </si>
  <si>
    <t>mrandcr</t>
  </si>
  <si>
    <t>TheJenks7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</si>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</sst>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"/>
  </numFmts>
  <fonts count="10">
    <font>
      <sz val="11.0"/>
      <color theme="1"/>
      <name val="Calibri"/>
      <scheme val="minor"/>
    </font>
    <font>
      <b/>
      <sz val="20.0"/>
      <color theme="5"/>
      <name val="Calibri"/>
      <scheme val="minor"/>
    </font>
    <font>
      <color theme="1"/>
      <name val="Calibri"/>
      <scheme val="minor"/>
    </font>
    <font>
      <b/>
      <sz val="12.0"/>
      <color theme="1"/>
      <name val="Calibri"/>
      <scheme val="minor"/>
    </font>
    <font>
      <b/>
      <u/>
      <sz val="14.0"/>
      <color theme="10"/>
    </font>
    <font>
      <b/>
      <sz val="12.0"/>
      <color theme="0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>
      <u/>
      <color rgb="FF0000FF"/>
    </font>
    <font>
      <b/>
      <sz val="11.0"/>
      <color theme="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10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5" fillId="2" fontId="3" numFmtId="0" xfId="0" applyBorder="1" applyFill="1" applyFont="1"/>
    <xf borderId="6" fillId="0" fontId="3" numFmtId="0" xfId="0" applyAlignment="1" applyBorder="1" applyFont="1">
      <alignment horizontal="center"/>
    </xf>
    <xf borderId="3" fillId="3" fontId="3" numFmtId="0" xfId="0" applyBorder="1" applyFill="1" applyFont="1"/>
    <xf borderId="3" fillId="4" fontId="5" numFmtId="0" xfId="0" applyBorder="1" applyFill="1" applyFont="1"/>
    <xf borderId="7" fillId="5" fontId="3" numFmtId="0" xfId="0" applyBorder="1" applyFill="1" applyFont="1"/>
    <xf borderId="8" fillId="0" fontId="3" numFmtId="0" xfId="0" applyAlignment="1" applyBorder="1" applyFont="1">
      <alignment horizontal="center"/>
    </xf>
    <xf borderId="0" fillId="3" fontId="3" numFmtId="0" xfId="0" applyAlignment="1" applyFont="1">
      <alignment readingOrder="0"/>
    </xf>
    <xf borderId="0" fillId="3" fontId="6" numFmtId="0" xfId="0" applyFont="1"/>
    <xf borderId="0" fillId="0" fontId="7" numFmtId="0" xfId="0" applyFont="1"/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2" numFmtId="0" xfId="0" applyFont="1"/>
    <xf borderId="9" fillId="5" fontId="0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9" fillId="2" fontId="0" numFmtId="0" xfId="0" applyBorder="1" applyFont="1"/>
    <xf borderId="0" fillId="0" fontId="2" numFmtId="0" xfId="0" applyAlignment="1" applyFont="1">
      <alignment horizontal="center" readingOrder="0"/>
    </xf>
    <xf borderId="9" fillId="3" fontId="0" numFmtId="0" xfId="0" applyBorder="1" applyFont="1"/>
    <xf borderId="0" fillId="0" fontId="2" numFmtId="164" xfId="0" applyAlignment="1" applyFont="1" applyNumberFormat="1">
      <alignment readingOrder="0"/>
    </xf>
    <xf borderId="9" fillId="4" fontId="9" numFmtId="0" xfId="0" applyBorder="1" applyFon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666750</xdr:colOff>
      <xdr:row>0</xdr:row>
      <xdr:rowOff>247650</xdr:rowOff>
    </xdr:from>
    <xdr:ext cx="1914525" cy="1704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markayla/" TargetMode="External"/><Relationship Id="rId2" Type="http://schemas.openxmlformats.org/officeDocument/2006/relationships/hyperlink" Target="https://www.munzee.com/map/9zw38pzc7/1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12.0"/>
    <col customWidth="1" min="3" max="4" width="12.71"/>
    <col customWidth="1" min="5" max="5" width="19.43"/>
    <col customWidth="1" min="6" max="6" width="14.14"/>
    <col customWidth="1" min="7" max="7" width="22.71"/>
    <col customWidth="1" min="8" max="8" width="9.57"/>
    <col customWidth="1" min="9" max="9" width="55.71"/>
    <col customWidth="1" min="10" max="10" width="15.71"/>
    <col customWidth="1" min="11" max="13" width="11.71"/>
    <col customWidth="1" min="14" max="30" width="8.71"/>
  </cols>
  <sheetData>
    <row r="1">
      <c r="A1" s="1" t="s">
        <v>0</v>
      </c>
      <c r="H1" s="2"/>
      <c r="K1" s="3"/>
      <c r="L1" s="3"/>
    </row>
    <row r="2">
      <c r="H2" s="2"/>
      <c r="K2" s="3"/>
      <c r="L2" s="3"/>
    </row>
    <row r="3">
      <c r="A3" s="4" t="s">
        <v>1</v>
      </c>
      <c r="B3" s="5" t="s">
        <v>2</v>
      </c>
      <c r="C3" s="5" t="s">
        <v>3</v>
      </c>
      <c r="D3" s="6" t="s">
        <v>4</v>
      </c>
      <c r="E3" s="5" t="s">
        <v>5</v>
      </c>
      <c r="F3" s="5" t="s">
        <v>6</v>
      </c>
      <c r="H3" s="2"/>
      <c r="K3" s="3"/>
      <c r="L3" s="3"/>
    </row>
    <row r="4">
      <c r="A4" s="7" t="s">
        <v>7</v>
      </c>
      <c r="B4" s="8">
        <f>COUNTIF($F$13:$F$208,"*")</f>
        <v>196</v>
      </c>
      <c r="C4" s="8">
        <f>COUNTIFS($F$13:$F$208,"*",$G$13:$G$208,"")</f>
        <v>19</v>
      </c>
      <c r="D4" s="8">
        <f>COUNTIFS($F$13:$F$208,"*",$G$13:$G$208,"*",$H$13:$H$208,"")</f>
        <v>0</v>
      </c>
      <c r="E4" s="8">
        <f>COUNTIFS($H$13:$H$208,"&gt;1",$F$13:$F$208,"*")</f>
        <v>177</v>
      </c>
      <c r="F4" s="9">
        <f t="shared" ref="F4:F8" si="1">E4/B4</f>
        <v>0.9030612245</v>
      </c>
      <c r="G4" s="10" t="s">
        <v>8</v>
      </c>
      <c r="H4" s="2"/>
      <c r="K4" s="3"/>
      <c r="L4" s="3"/>
    </row>
    <row r="5">
      <c r="A5" s="11" t="s">
        <v>9</v>
      </c>
      <c r="B5" s="12">
        <f>COUNTIF($F$13:$F$208,"Peas Evolution")</f>
        <v>14</v>
      </c>
      <c r="C5" s="8">
        <f>COUNTIFS($F$13:$F$208,"Peas Evolution",$G$13:$G$208,"")</f>
        <v>0</v>
      </c>
      <c r="D5" s="8">
        <f>COUNTIFS($F$13:$F$208,"Peas Evolution",$G$13:$G$208,"*",$H$13:$H$208,"")</f>
        <v>0</v>
      </c>
      <c r="E5" s="8">
        <f>COUNTIFS($H$13:$H$208,"&gt;1",$F$13:$F$208,"Peas Evolution")</f>
        <v>14</v>
      </c>
      <c r="F5" s="9">
        <f t="shared" si="1"/>
        <v>1</v>
      </c>
      <c r="G5" s="3"/>
      <c r="H5" s="2"/>
      <c r="K5" s="3"/>
      <c r="L5" s="3"/>
    </row>
    <row r="6">
      <c r="A6" s="13" t="s">
        <v>10</v>
      </c>
      <c r="B6" s="8">
        <f>COUNTIF($F$13:$F$208,"Burnt Orange")</f>
        <v>143</v>
      </c>
      <c r="C6" s="8">
        <f>COUNTIFS($F$13:$F$208,"Burnt Orange",$G$13:$G$208,"")</f>
        <v>19</v>
      </c>
      <c r="D6" s="8">
        <f>COUNTIFS($F$13:$F$208,"Burnt Orange",$G$13:$G$208,"*",$H$13:$H$208,"")</f>
        <v>0</v>
      </c>
      <c r="E6" s="8">
        <f>COUNTIFS($H$13:$H$208,"&gt;1",$F$13:$F$208,"Burnt Orange")</f>
        <v>124</v>
      </c>
      <c r="F6" s="9">
        <f t="shared" si="1"/>
        <v>0.8671328671</v>
      </c>
      <c r="G6" s="10" t="s">
        <v>11</v>
      </c>
      <c r="H6" s="2"/>
      <c r="K6" s="3"/>
      <c r="L6" s="3"/>
    </row>
    <row r="7">
      <c r="A7" s="14" t="s">
        <v>12</v>
      </c>
      <c r="B7" s="8">
        <f>COUNTIF($F$13:$F$208,"Onyx")</f>
        <v>38</v>
      </c>
      <c r="C7" s="8">
        <f>COUNTIFS($F$13:$F$208,"Onyx",$G$13:$G$208,"")</f>
        <v>0</v>
      </c>
      <c r="D7" s="8">
        <f>COUNTIFS($F$13:$F$208,"Onyx",$G$13:$G$208,"*",$H$13:$H$208,"")</f>
        <v>0</v>
      </c>
      <c r="E7" s="8">
        <f>COUNTIFS($H$13:$H$208,"&gt;1",$F$13:$F$208,"Onyx")</f>
        <v>38</v>
      </c>
      <c r="F7" s="9">
        <f t="shared" si="1"/>
        <v>1</v>
      </c>
      <c r="H7" s="2"/>
      <c r="K7" s="3"/>
      <c r="L7" s="3"/>
    </row>
    <row r="8">
      <c r="A8" s="15" t="s">
        <v>13</v>
      </c>
      <c r="B8" s="16">
        <f>COUNTIF($F$13:$F$208,"Garden POI")</f>
        <v>1</v>
      </c>
      <c r="C8" s="8">
        <f>COUNTIFS($F$13:$F$208,"Garden POI",$G$13:$G$208,"")</f>
        <v>0</v>
      </c>
      <c r="D8" s="8">
        <f>COUNTIFS($F$13:$F$208,"Garden POI",$G$13:$G$208,"*",$H$13:$H$208,"")</f>
        <v>0</v>
      </c>
      <c r="E8" s="8">
        <f>COUNTIFS($H$13:$H$208,"&gt;1",$F$13:$F$208,"Garden POI")</f>
        <v>1</v>
      </c>
      <c r="F8" s="9">
        <f t="shared" si="1"/>
        <v>1</v>
      </c>
      <c r="H8" s="2"/>
      <c r="K8" s="3"/>
      <c r="L8" s="3"/>
    </row>
    <row r="9">
      <c r="H9" s="2"/>
      <c r="K9" s="3"/>
      <c r="L9" s="3"/>
    </row>
    <row r="10">
      <c r="A10" s="17" t="s">
        <v>14</v>
      </c>
      <c r="B10" s="18"/>
      <c r="C10" s="18"/>
      <c r="D10" s="18"/>
      <c r="E10" s="18"/>
      <c r="F10" s="18"/>
      <c r="H10" s="2"/>
      <c r="K10" s="3"/>
      <c r="L10" s="3"/>
    </row>
    <row r="11">
      <c r="H11" s="2"/>
      <c r="K11" s="3"/>
      <c r="L11" s="3"/>
    </row>
    <row r="12">
      <c r="A12" s="19" t="s">
        <v>15</v>
      </c>
      <c r="B12" s="19" t="s">
        <v>16</v>
      </c>
      <c r="C12" s="19" t="s">
        <v>17</v>
      </c>
      <c r="D12" s="19" t="s">
        <v>18</v>
      </c>
      <c r="E12" s="19" t="s">
        <v>19</v>
      </c>
      <c r="F12" s="19" t="s">
        <v>20</v>
      </c>
      <c r="G12" s="19" t="s">
        <v>21</v>
      </c>
      <c r="H12" s="20" t="s">
        <v>22</v>
      </c>
      <c r="I12" s="19" t="s">
        <v>23</v>
      </c>
      <c r="J12" s="19" t="s">
        <v>24</v>
      </c>
      <c r="K12" s="21" t="s">
        <v>25</v>
      </c>
      <c r="L12" s="22" t="s">
        <v>26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>
      <c r="A13" s="23">
        <v>1.0</v>
      </c>
      <c r="B13" s="23">
        <v>1.0</v>
      </c>
      <c r="C13" s="23">
        <v>42.497986119885</v>
      </c>
      <c r="D13" s="23">
        <v>-92.452088786431</v>
      </c>
      <c r="E13" s="23" t="s">
        <v>27</v>
      </c>
      <c r="F13" s="24" t="s">
        <v>13</v>
      </c>
      <c r="G13" s="25" t="s">
        <v>28</v>
      </c>
      <c r="H13" s="26">
        <v>21069.0</v>
      </c>
      <c r="I13" s="27" t="str">
        <f t="shared" ref="I13:I208" si="2">IF(OR(ISBLANK(G13),ISBLANK(H13))," ",HYPERLINK("https://www.munzee.com/m/"&amp;$G13&amp;"/"&amp;$H13&amp;"/"))</f>
        <v>https://www.munzee.com/m/denali0407/21069/</v>
      </c>
      <c r="K13" s="3">
        <f t="shared" ref="K13:K208" si="3">COUNTIFS($G$13:$G$208,G13,$H$13:$H$208,"")</f>
        <v>0</v>
      </c>
      <c r="L13" s="3">
        <f t="shared" ref="L13:L208" si="4">COUNTIFS($G$13:$G$208,G13,$H$13:$H$208,"&gt;1")</f>
        <v>2</v>
      </c>
    </row>
    <row r="14">
      <c r="A14" s="23">
        <v>21.0</v>
      </c>
      <c r="B14" s="23">
        <v>7.0</v>
      </c>
      <c r="C14" s="23">
        <v>42.4951115099851</v>
      </c>
      <c r="D14" s="23">
        <v>-92.4509193894219</v>
      </c>
      <c r="E14" s="23" t="s">
        <v>9</v>
      </c>
      <c r="F14" s="28" t="s">
        <v>9</v>
      </c>
      <c r="G14" s="25" t="s">
        <v>29</v>
      </c>
      <c r="H14" s="26">
        <v>18778.0</v>
      </c>
      <c r="I14" s="27" t="str">
        <f t="shared" si="2"/>
        <v>https://www.munzee.com/m/taxi343 /18778/</v>
      </c>
      <c r="K14" s="3">
        <f t="shared" si="3"/>
        <v>0</v>
      </c>
      <c r="L14" s="3">
        <f t="shared" si="4"/>
        <v>1</v>
      </c>
    </row>
    <row r="15">
      <c r="A15" s="23">
        <v>21.0</v>
      </c>
      <c r="B15" s="23">
        <v>8.0</v>
      </c>
      <c r="C15" s="23">
        <v>42.4951115098199</v>
      </c>
      <c r="D15" s="23">
        <v>-92.4507244570638</v>
      </c>
      <c r="E15" s="23" t="s">
        <v>9</v>
      </c>
      <c r="F15" s="28" t="s">
        <v>9</v>
      </c>
      <c r="G15" s="25" t="s">
        <v>30</v>
      </c>
      <c r="H15" s="26">
        <v>11688.0</v>
      </c>
      <c r="I15" s="27" t="str">
        <f t="shared" si="2"/>
        <v>https://www.munzee.com/m/sportytaxi /11688/</v>
      </c>
      <c r="K15" s="3">
        <f t="shared" si="3"/>
        <v>0</v>
      </c>
      <c r="L15" s="3">
        <f t="shared" si="4"/>
        <v>1</v>
      </c>
    </row>
    <row r="16">
      <c r="A16" s="23">
        <v>21.0</v>
      </c>
      <c r="B16" s="23">
        <v>9.0</v>
      </c>
      <c r="C16" s="23">
        <v>42.4951115096547</v>
      </c>
      <c r="D16" s="23">
        <v>-92.4505295247058</v>
      </c>
      <c r="E16" s="23" t="s">
        <v>9</v>
      </c>
      <c r="F16" s="28" t="s">
        <v>9</v>
      </c>
      <c r="G16" s="25" t="s">
        <v>31</v>
      </c>
      <c r="H16" s="26">
        <v>4786.0</v>
      </c>
      <c r="I16" s="27" t="str">
        <f t="shared" si="2"/>
        <v>https://www.munzee.com/m/taxi344/4786/</v>
      </c>
      <c r="K16" s="3">
        <f t="shared" si="3"/>
        <v>0</v>
      </c>
      <c r="L16" s="3">
        <f t="shared" si="4"/>
        <v>1</v>
      </c>
    </row>
    <row r="17">
      <c r="A17" s="23">
        <v>22.0</v>
      </c>
      <c r="B17" s="23">
        <v>8.0</v>
      </c>
      <c r="C17" s="23">
        <v>42.4949677793745</v>
      </c>
      <c r="D17" s="23">
        <v>-92.4507244700565</v>
      </c>
      <c r="E17" s="23" t="s">
        <v>9</v>
      </c>
      <c r="F17" s="28" t="s">
        <v>9</v>
      </c>
      <c r="G17" s="25" t="s">
        <v>32</v>
      </c>
      <c r="H17" s="26">
        <v>5220.0</v>
      </c>
      <c r="I17" s="27" t="str">
        <f t="shared" si="2"/>
        <v>https://www.munzee.com/m/rainbowtaxi /5220/</v>
      </c>
      <c r="K17" s="3">
        <f t="shared" si="3"/>
        <v>0</v>
      </c>
      <c r="L17" s="3">
        <f t="shared" si="4"/>
        <v>1</v>
      </c>
    </row>
    <row r="18">
      <c r="A18" s="23">
        <v>22.0</v>
      </c>
      <c r="B18" s="23">
        <v>9.0</v>
      </c>
      <c r="C18" s="23">
        <v>42.4949677792093</v>
      </c>
      <c r="D18" s="23">
        <v>-92.4505295381465</v>
      </c>
      <c r="E18" s="23" t="s">
        <v>9</v>
      </c>
      <c r="F18" s="28" t="s">
        <v>9</v>
      </c>
      <c r="G18" s="25" t="s">
        <v>33</v>
      </c>
      <c r="H18" s="26">
        <v>13317.0</v>
      </c>
      <c r="I18" s="27" t="str">
        <f t="shared" si="2"/>
        <v>https://www.munzee.com/m/SpaceCoastGeoStore/13317/</v>
      </c>
      <c r="K18" s="3">
        <f t="shared" si="3"/>
        <v>0</v>
      </c>
      <c r="L18" s="3">
        <f t="shared" si="4"/>
        <v>4</v>
      </c>
    </row>
    <row r="19">
      <c r="A19" s="23">
        <v>22.0</v>
      </c>
      <c r="B19" s="23">
        <v>10.0</v>
      </c>
      <c r="C19" s="23">
        <v>42.4949677790441</v>
      </c>
      <c r="D19" s="23">
        <v>-92.4503346062365</v>
      </c>
      <c r="E19" s="23" t="s">
        <v>9</v>
      </c>
      <c r="F19" s="28" t="s">
        <v>9</v>
      </c>
      <c r="G19" s="25" t="s">
        <v>34</v>
      </c>
      <c r="H19" s="26">
        <v>7588.0</v>
      </c>
      <c r="I19" s="27" t="str">
        <f t="shared" si="2"/>
        <v>https://www.munzee.com/m/rodrico101/7588/</v>
      </c>
      <c r="K19" s="3">
        <f t="shared" si="3"/>
        <v>0</v>
      </c>
      <c r="L19" s="3">
        <f t="shared" si="4"/>
        <v>2</v>
      </c>
    </row>
    <row r="20">
      <c r="A20" s="23">
        <v>23.0</v>
      </c>
      <c r="B20" s="23">
        <v>8.0</v>
      </c>
      <c r="C20" s="23">
        <v>42.494824048929</v>
      </c>
      <c r="D20" s="23">
        <v>-92.4507244830481</v>
      </c>
      <c r="E20" s="23" t="s">
        <v>9</v>
      </c>
      <c r="F20" s="28" t="s">
        <v>9</v>
      </c>
      <c r="G20" s="25" t="s">
        <v>35</v>
      </c>
      <c r="H20" s="26">
        <v>1757.0</v>
      </c>
      <c r="I20" s="27" t="str">
        <f t="shared" si="2"/>
        <v>https://www.munzee.com/m/mb139/1757/</v>
      </c>
      <c r="K20" s="3">
        <f t="shared" si="3"/>
        <v>0</v>
      </c>
      <c r="L20" s="3">
        <f t="shared" si="4"/>
        <v>3</v>
      </c>
    </row>
    <row r="21">
      <c r="A21" s="23">
        <v>23.0</v>
      </c>
      <c r="B21" s="23">
        <v>9.0</v>
      </c>
      <c r="C21" s="23">
        <v>42.4948240487639</v>
      </c>
      <c r="D21" s="23">
        <v>-92.4505295515861</v>
      </c>
      <c r="E21" s="23" t="s">
        <v>9</v>
      </c>
      <c r="F21" s="28" t="s">
        <v>9</v>
      </c>
      <c r="G21" s="25" t="s">
        <v>36</v>
      </c>
      <c r="H21" s="29">
        <v>4772.0</v>
      </c>
      <c r="I21" s="27" t="str">
        <f t="shared" si="2"/>
        <v>https://www.munzee.com/m/grubsneerg/4772/</v>
      </c>
      <c r="K21" s="3">
        <f t="shared" si="3"/>
        <v>0</v>
      </c>
      <c r="L21" s="3">
        <f t="shared" si="4"/>
        <v>2</v>
      </c>
    </row>
    <row r="22" ht="15.75" customHeight="1">
      <c r="A22" s="23">
        <v>23.0</v>
      </c>
      <c r="B22" s="23">
        <v>10.0</v>
      </c>
      <c r="C22" s="23">
        <v>42.4948240485987</v>
      </c>
      <c r="D22" s="23">
        <v>-92.450334620124</v>
      </c>
      <c r="E22" s="23" t="s">
        <v>9</v>
      </c>
      <c r="F22" s="28" t="s">
        <v>9</v>
      </c>
      <c r="G22" s="25" t="s">
        <v>37</v>
      </c>
      <c r="H22" s="26">
        <v>8347.0</v>
      </c>
      <c r="I22" s="27" t="str">
        <f t="shared" si="2"/>
        <v>https://www.munzee.com/m/1SheMarine/8347/</v>
      </c>
      <c r="K22" s="3">
        <f t="shared" si="3"/>
        <v>0</v>
      </c>
      <c r="L22" s="3">
        <f t="shared" si="4"/>
        <v>1</v>
      </c>
    </row>
    <row r="23" ht="15.75" customHeight="1">
      <c r="A23" s="23">
        <v>24.0</v>
      </c>
      <c r="B23" s="23">
        <v>5.0</v>
      </c>
      <c r="C23" s="23">
        <v>42.4946803189791</v>
      </c>
      <c r="D23" s="23">
        <v>-92.4513092890829</v>
      </c>
      <c r="E23" s="23" t="s">
        <v>10</v>
      </c>
      <c r="F23" s="30" t="s">
        <v>38</v>
      </c>
      <c r="G23" s="25" t="s">
        <v>33</v>
      </c>
      <c r="H23" s="26">
        <v>13388.0</v>
      </c>
      <c r="I23" s="27" t="str">
        <f t="shared" si="2"/>
        <v>https://www.munzee.com/m/SpaceCoastGeoStore/13388/</v>
      </c>
      <c r="K23" s="3">
        <f t="shared" si="3"/>
        <v>0</v>
      </c>
      <c r="L23" s="3">
        <f t="shared" si="4"/>
        <v>4</v>
      </c>
    </row>
    <row r="24" ht="15.75" customHeight="1">
      <c r="A24" s="23">
        <v>24.0</v>
      </c>
      <c r="B24" s="23">
        <v>6.0</v>
      </c>
      <c r="C24" s="23">
        <v>42.494680318814</v>
      </c>
      <c r="D24" s="23">
        <v>-92.4511143580689</v>
      </c>
      <c r="E24" s="23" t="s">
        <v>10</v>
      </c>
      <c r="F24" s="30" t="s">
        <v>38</v>
      </c>
      <c r="G24" s="25" t="s">
        <v>39</v>
      </c>
      <c r="H24" s="26">
        <v>8473.0</v>
      </c>
      <c r="I24" s="27" t="str">
        <f t="shared" si="2"/>
        <v>https://www.munzee.com/m/Amadoreugen/8473/</v>
      </c>
      <c r="K24" s="3">
        <f t="shared" si="3"/>
        <v>0</v>
      </c>
      <c r="L24" s="3">
        <f t="shared" si="4"/>
        <v>1</v>
      </c>
    </row>
    <row r="25" ht="15.75" customHeight="1">
      <c r="A25" s="23">
        <v>24.0</v>
      </c>
      <c r="B25" s="23">
        <v>7.0</v>
      </c>
      <c r="C25" s="23">
        <v>42.4946803186488</v>
      </c>
      <c r="D25" s="23">
        <v>-92.4509194270549</v>
      </c>
      <c r="E25" s="23" t="s">
        <v>9</v>
      </c>
      <c r="F25" s="28" t="s">
        <v>9</v>
      </c>
      <c r="G25" s="25" t="s">
        <v>40</v>
      </c>
      <c r="H25" s="26">
        <v>1115.0</v>
      </c>
      <c r="I25" s="27" t="str">
        <f t="shared" si="2"/>
        <v>https://www.munzee.com/m/Soitenlysue/1115/</v>
      </c>
      <c r="K25" s="3">
        <f t="shared" si="3"/>
        <v>0</v>
      </c>
      <c r="L25" s="3">
        <f t="shared" si="4"/>
        <v>4</v>
      </c>
    </row>
    <row r="26" ht="15.75" customHeight="1">
      <c r="A26" s="23">
        <v>24.0</v>
      </c>
      <c r="B26" s="23">
        <v>8.0</v>
      </c>
      <c r="C26" s="23">
        <v>42.4946803184836</v>
      </c>
      <c r="D26" s="23">
        <v>-92.4507244960409</v>
      </c>
      <c r="E26" s="23" t="s">
        <v>9</v>
      </c>
      <c r="F26" s="28" t="s">
        <v>9</v>
      </c>
      <c r="G26" s="25" t="s">
        <v>41</v>
      </c>
      <c r="H26" s="26">
        <v>8878.0</v>
      </c>
      <c r="I26" s="27" t="str">
        <f t="shared" si="2"/>
        <v>https://www.munzee.com/m/123xilef/8878/</v>
      </c>
      <c r="K26" s="3">
        <f t="shared" si="3"/>
        <v>0</v>
      </c>
      <c r="L26" s="3">
        <f t="shared" si="4"/>
        <v>1</v>
      </c>
    </row>
    <row r="27" ht="15.75" customHeight="1">
      <c r="A27" s="23">
        <v>24.0</v>
      </c>
      <c r="B27" s="23">
        <v>9.0</v>
      </c>
      <c r="C27" s="23">
        <v>42.4946803183185</v>
      </c>
      <c r="D27" s="23">
        <v>-92.4505295650269</v>
      </c>
      <c r="E27" s="23" t="s">
        <v>9</v>
      </c>
      <c r="F27" s="28" t="s">
        <v>9</v>
      </c>
      <c r="G27" s="25" t="s">
        <v>42</v>
      </c>
      <c r="H27" s="26">
        <v>8352.0</v>
      </c>
      <c r="I27" s="27" t="str">
        <f t="shared" si="2"/>
        <v>https://www.munzee.com/m/WVKiwi/8352/</v>
      </c>
      <c r="K27" s="3">
        <f t="shared" si="3"/>
        <v>0</v>
      </c>
      <c r="L27" s="3">
        <f t="shared" si="4"/>
        <v>1</v>
      </c>
    </row>
    <row r="28" ht="15.75" customHeight="1">
      <c r="A28" s="23">
        <v>24.0</v>
      </c>
      <c r="B28" s="23">
        <v>10.0</v>
      </c>
      <c r="C28" s="23">
        <v>42.4946803181533</v>
      </c>
      <c r="D28" s="23">
        <v>-92.4503346340129</v>
      </c>
      <c r="E28" s="23" t="s">
        <v>9</v>
      </c>
      <c r="F28" s="28" t="s">
        <v>9</v>
      </c>
      <c r="G28" s="25" t="s">
        <v>40</v>
      </c>
      <c r="H28" s="26">
        <v>1269.0</v>
      </c>
      <c r="I28" s="27" t="str">
        <f t="shared" si="2"/>
        <v>https://www.munzee.com/m/Soitenlysue/1269/</v>
      </c>
      <c r="K28" s="3">
        <f t="shared" si="3"/>
        <v>0</v>
      </c>
      <c r="L28" s="3">
        <f t="shared" si="4"/>
        <v>4</v>
      </c>
    </row>
    <row r="29" ht="15.75" customHeight="1">
      <c r="A29" s="23">
        <v>24.0</v>
      </c>
      <c r="B29" s="23">
        <v>11.0</v>
      </c>
      <c r="C29" s="23">
        <v>42.4946803179881</v>
      </c>
      <c r="D29" s="23">
        <v>-92.4501397029989</v>
      </c>
      <c r="E29" s="23" t="s">
        <v>9</v>
      </c>
      <c r="F29" s="28" t="s">
        <v>9</v>
      </c>
      <c r="G29" s="25" t="s">
        <v>43</v>
      </c>
      <c r="H29" s="29">
        <v>26423.0</v>
      </c>
      <c r="I29" s="27" t="str">
        <f t="shared" si="2"/>
        <v>https://www.munzee.com/m/jacksparrow/26423/</v>
      </c>
      <c r="K29" s="3">
        <f t="shared" si="3"/>
        <v>0</v>
      </c>
      <c r="L29" s="3">
        <f t="shared" si="4"/>
        <v>1</v>
      </c>
    </row>
    <row r="30" ht="15.75" customHeight="1">
      <c r="A30" s="23">
        <v>24.0</v>
      </c>
      <c r="B30" s="23">
        <v>12.0</v>
      </c>
      <c r="C30" s="23">
        <v>42.494680317823</v>
      </c>
      <c r="D30" s="23">
        <v>-92.4499447719849</v>
      </c>
      <c r="E30" s="23" t="s">
        <v>10</v>
      </c>
      <c r="F30" s="30" t="s">
        <v>38</v>
      </c>
      <c r="G30" s="25" t="s">
        <v>44</v>
      </c>
      <c r="H30" s="26">
        <v>5278.0</v>
      </c>
      <c r="I30" s="27" t="str">
        <f t="shared" si="2"/>
        <v>https://www.munzee.com/m/Thepaulsons /5278/</v>
      </c>
      <c r="K30" s="3">
        <f t="shared" si="3"/>
        <v>0</v>
      </c>
      <c r="L30" s="3">
        <f t="shared" si="4"/>
        <v>1</v>
      </c>
    </row>
    <row r="31" ht="15.75" customHeight="1">
      <c r="A31" s="23">
        <v>24.0</v>
      </c>
      <c r="B31" s="23">
        <v>13.0</v>
      </c>
      <c r="C31" s="23">
        <v>42.4946803176578</v>
      </c>
      <c r="D31" s="23">
        <v>-92.4497498409709</v>
      </c>
      <c r="E31" s="23" t="s">
        <v>10</v>
      </c>
      <c r="F31" s="30" t="s">
        <v>38</v>
      </c>
      <c r="G31" s="25" t="s">
        <v>45</v>
      </c>
      <c r="H31" s="26">
        <v>1430.0</v>
      </c>
      <c r="I31" s="27" t="str">
        <f t="shared" si="2"/>
        <v>https://www.munzee.com/m/MyraTX/1430/</v>
      </c>
      <c r="K31" s="3">
        <f t="shared" si="3"/>
        <v>0</v>
      </c>
      <c r="L31" s="3">
        <f t="shared" si="4"/>
        <v>2</v>
      </c>
    </row>
    <row r="32" ht="15.75" customHeight="1">
      <c r="A32" s="23">
        <v>25.0</v>
      </c>
      <c r="B32" s="23">
        <v>4.0</v>
      </c>
      <c r="C32" s="23">
        <v>42.4945365886988</v>
      </c>
      <c r="D32" s="23">
        <v>-92.4515042312966</v>
      </c>
      <c r="E32" s="23" t="s">
        <v>10</v>
      </c>
      <c r="F32" s="30" t="s">
        <v>38</v>
      </c>
      <c r="G32" s="25" t="s">
        <v>34</v>
      </c>
      <c r="H32" s="26">
        <v>10680.0</v>
      </c>
      <c r="I32" s="27" t="str">
        <f t="shared" si="2"/>
        <v>https://www.munzee.com/m/rodrico101/10680/</v>
      </c>
      <c r="K32" s="3">
        <f t="shared" si="3"/>
        <v>0</v>
      </c>
      <c r="L32" s="3">
        <f t="shared" si="4"/>
        <v>2</v>
      </c>
    </row>
    <row r="33" ht="15.75" customHeight="1">
      <c r="A33" s="23">
        <v>25.0</v>
      </c>
      <c r="B33" s="23">
        <v>5.0</v>
      </c>
      <c r="C33" s="23">
        <v>42.4945365885337</v>
      </c>
      <c r="D33" s="23">
        <v>-92.4513093007306</v>
      </c>
      <c r="E33" s="23" t="s">
        <v>10</v>
      </c>
      <c r="F33" s="30" t="s">
        <v>38</v>
      </c>
      <c r="G33" s="25" t="s">
        <v>46</v>
      </c>
      <c r="H33" s="26">
        <v>3238.0</v>
      </c>
      <c r="I33" s="27" t="str">
        <f t="shared" si="2"/>
        <v>https://www.munzee.com/m/gabbster/3238/</v>
      </c>
      <c r="J33" s="31"/>
      <c r="K33" s="3">
        <f t="shared" si="3"/>
        <v>0</v>
      </c>
      <c r="L33" s="3">
        <f t="shared" si="4"/>
        <v>1</v>
      </c>
    </row>
    <row r="34" ht="15.75" customHeight="1">
      <c r="A34" s="23">
        <v>25.0</v>
      </c>
      <c r="B34" s="23">
        <v>6.0</v>
      </c>
      <c r="C34" s="23">
        <v>42.4945365883685</v>
      </c>
      <c r="D34" s="23">
        <v>-92.4511143701646</v>
      </c>
      <c r="E34" s="23" t="s">
        <v>10</v>
      </c>
      <c r="F34" s="30" t="s">
        <v>38</v>
      </c>
      <c r="G34" s="25" t="s">
        <v>47</v>
      </c>
      <c r="H34" s="26">
        <v>3285.0</v>
      </c>
      <c r="I34" s="27" t="str">
        <f t="shared" si="2"/>
        <v>https://www.munzee.com/m/magnacharge/3285/</v>
      </c>
      <c r="J34" s="31"/>
      <c r="K34" s="3">
        <f t="shared" si="3"/>
        <v>0</v>
      </c>
      <c r="L34" s="3">
        <f t="shared" si="4"/>
        <v>1</v>
      </c>
    </row>
    <row r="35" ht="15.75" customHeight="1">
      <c r="A35" s="23">
        <v>25.0</v>
      </c>
      <c r="B35" s="23">
        <v>7.0</v>
      </c>
      <c r="C35" s="23">
        <v>42.4945365882033</v>
      </c>
      <c r="D35" s="23">
        <v>-92.4509194395986</v>
      </c>
      <c r="E35" s="23" t="s">
        <v>10</v>
      </c>
      <c r="F35" s="30" t="s">
        <v>38</v>
      </c>
      <c r="G35" s="25" t="s">
        <v>48</v>
      </c>
      <c r="H35" s="26">
        <v>7965.0</v>
      </c>
      <c r="I35" s="27" t="str">
        <f t="shared" si="2"/>
        <v>https://www.munzee.com/m/withani/7965/</v>
      </c>
      <c r="K35" s="3">
        <f t="shared" si="3"/>
        <v>0</v>
      </c>
      <c r="L35" s="3">
        <f t="shared" si="4"/>
        <v>20</v>
      </c>
    </row>
    <row r="36" ht="15.75" customHeight="1">
      <c r="A36" s="23">
        <v>25.0</v>
      </c>
      <c r="B36" s="23">
        <v>8.0</v>
      </c>
      <c r="C36" s="23">
        <v>42.4945365880381</v>
      </c>
      <c r="D36" s="23">
        <v>-92.4507245090326</v>
      </c>
      <c r="E36" s="23" t="s">
        <v>10</v>
      </c>
      <c r="F36" s="30" t="s">
        <v>38</v>
      </c>
      <c r="G36" s="25" t="s">
        <v>49</v>
      </c>
      <c r="H36" s="26">
        <v>10031.0</v>
      </c>
      <c r="I36" s="27" t="str">
        <f t="shared" si="2"/>
        <v>https://www.munzee.com/m/musthavemuzk/10031/</v>
      </c>
      <c r="K36" s="3">
        <f t="shared" si="3"/>
        <v>0</v>
      </c>
      <c r="L36" s="3">
        <f t="shared" si="4"/>
        <v>19</v>
      </c>
    </row>
    <row r="37" ht="15.75" customHeight="1">
      <c r="A37" s="23">
        <v>25.0</v>
      </c>
      <c r="B37" s="23">
        <v>9.0</v>
      </c>
      <c r="C37" s="23">
        <v>42.494536587873</v>
      </c>
      <c r="D37" s="23">
        <v>-92.4505295784666</v>
      </c>
      <c r="E37" s="23" t="s">
        <v>10</v>
      </c>
      <c r="F37" s="30" t="s">
        <v>38</v>
      </c>
      <c r="G37" s="25" t="s">
        <v>50</v>
      </c>
      <c r="H37" s="26">
        <v>5540.0</v>
      </c>
      <c r="I37" s="27" t="str">
        <f t="shared" si="2"/>
        <v>https://www.munzee.com/m/jesterjeff007/5540/</v>
      </c>
      <c r="K37" s="3">
        <f t="shared" si="3"/>
        <v>0</v>
      </c>
      <c r="L37" s="3">
        <f t="shared" si="4"/>
        <v>1</v>
      </c>
    </row>
    <row r="38" ht="15.75" customHeight="1">
      <c r="A38" s="23">
        <v>25.0</v>
      </c>
      <c r="B38" s="23">
        <v>10.0</v>
      </c>
      <c r="C38" s="23">
        <v>42.4945365877078</v>
      </c>
      <c r="D38" s="23">
        <v>-92.4503346479006</v>
      </c>
      <c r="E38" s="23" t="s">
        <v>10</v>
      </c>
      <c r="F38" s="30" t="s">
        <v>38</v>
      </c>
      <c r="G38" s="25" t="s">
        <v>48</v>
      </c>
      <c r="H38" s="26">
        <v>8268.0</v>
      </c>
      <c r="I38" s="27" t="str">
        <f t="shared" si="2"/>
        <v>https://www.munzee.com/m/withani/8268/</v>
      </c>
      <c r="K38" s="3">
        <f t="shared" si="3"/>
        <v>0</v>
      </c>
      <c r="L38" s="3">
        <f t="shared" si="4"/>
        <v>20</v>
      </c>
    </row>
    <row r="39" ht="15.75" customHeight="1">
      <c r="A39" s="23">
        <v>25.0</v>
      </c>
      <c r="B39" s="23">
        <v>11.0</v>
      </c>
      <c r="C39" s="23">
        <v>42.4945365875426</v>
      </c>
      <c r="D39" s="23">
        <v>-92.4501397173346</v>
      </c>
      <c r="E39" s="23" t="s">
        <v>10</v>
      </c>
      <c r="F39" s="30" t="s">
        <v>38</v>
      </c>
      <c r="G39" s="25" t="s">
        <v>49</v>
      </c>
      <c r="H39" s="26">
        <v>10022.0</v>
      </c>
      <c r="I39" s="27" t="str">
        <f t="shared" si="2"/>
        <v>https://www.munzee.com/m/musthavemuzk/10022/</v>
      </c>
      <c r="K39" s="3">
        <f t="shared" si="3"/>
        <v>0</v>
      </c>
      <c r="L39" s="3">
        <f t="shared" si="4"/>
        <v>19</v>
      </c>
    </row>
    <row r="40" ht="15.75" customHeight="1">
      <c r="A40" s="23">
        <v>25.0</v>
      </c>
      <c r="B40" s="23">
        <v>12.0</v>
      </c>
      <c r="C40" s="23">
        <v>42.4945365873775</v>
      </c>
      <c r="D40" s="23">
        <v>-92.4499447867685</v>
      </c>
      <c r="E40" s="23" t="s">
        <v>10</v>
      </c>
      <c r="F40" s="30" t="s">
        <v>38</v>
      </c>
      <c r="G40" s="25" t="s">
        <v>51</v>
      </c>
      <c r="H40" s="26">
        <v>28240.0</v>
      </c>
      <c r="I40" s="27" t="str">
        <f t="shared" si="2"/>
        <v>https://www.munzee.com/m/jafo43/28240/</v>
      </c>
      <c r="K40" s="3">
        <f t="shared" si="3"/>
        <v>0</v>
      </c>
      <c r="L40" s="3">
        <f t="shared" si="4"/>
        <v>1</v>
      </c>
    </row>
    <row r="41" ht="15.75" customHeight="1">
      <c r="A41" s="23">
        <v>25.0</v>
      </c>
      <c r="B41" s="23">
        <v>13.0</v>
      </c>
      <c r="C41" s="23">
        <v>42.4945365872123</v>
      </c>
      <c r="D41" s="23">
        <v>-92.4497498562025</v>
      </c>
      <c r="E41" s="23" t="s">
        <v>10</v>
      </c>
      <c r="F41" s="30" t="s">
        <v>38</v>
      </c>
      <c r="G41" s="25" t="s">
        <v>48</v>
      </c>
      <c r="H41" s="26">
        <v>6938.0</v>
      </c>
      <c r="I41" s="27" t="str">
        <f t="shared" si="2"/>
        <v>https://www.munzee.com/m/withani/6938/</v>
      </c>
      <c r="K41" s="3">
        <f t="shared" si="3"/>
        <v>0</v>
      </c>
      <c r="L41" s="3">
        <f t="shared" si="4"/>
        <v>20</v>
      </c>
    </row>
    <row r="42" ht="15.75" customHeight="1">
      <c r="A42" s="23">
        <v>25.0</v>
      </c>
      <c r="B42" s="23">
        <v>14.0</v>
      </c>
      <c r="C42" s="23">
        <v>42.4945365870471</v>
      </c>
      <c r="D42" s="23">
        <v>-92.4495549256365</v>
      </c>
      <c r="E42" s="23" t="s">
        <v>10</v>
      </c>
      <c r="F42" s="30" t="s">
        <v>38</v>
      </c>
      <c r="G42" s="25" t="s">
        <v>49</v>
      </c>
      <c r="H42" s="26">
        <v>10021.0</v>
      </c>
      <c r="I42" s="27" t="str">
        <f t="shared" si="2"/>
        <v>https://www.munzee.com/m/musthavemuzk/10021/</v>
      </c>
      <c r="K42" s="3">
        <f t="shared" si="3"/>
        <v>0</v>
      </c>
      <c r="L42" s="3">
        <f t="shared" si="4"/>
        <v>19</v>
      </c>
    </row>
    <row r="43" ht="15.75" customHeight="1">
      <c r="A43" s="23">
        <v>26.0</v>
      </c>
      <c r="B43" s="23">
        <v>3.0</v>
      </c>
      <c r="C43" s="23">
        <v>42.4943928584186</v>
      </c>
      <c r="D43" s="23">
        <v>-92.4516991726143</v>
      </c>
      <c r="E43" s="23" t="s">
        <v>10</v>
      </c>
      <c r="F43" s="30" t="s">
        <v>38</v>
      </c>
      <c r="G43" s="25" t="s">
        <v>35</v>
      </c>
      <c r="H43" s="26">
        <v>902.0</v>
      </c>
      <c r="I43" s="27" t="str">
        <f t="shared" si="2"/>
        <v>https://www.munzee.com/m/mb139/902/</v>
      </c>
      <c r="K43" s="3">
        <f t="shared" si="3"/>
        <v>0</v>
      </c>
      <c r="L43" s="3">
        <f t="shared" si="4"/>
        <v>3</v>
      </c>
    </row>
    <row r="44" ht="15.75" customHeight="1">
      <c r="A44" s="23">
        <v>26.0</v>
      </c>
      <c r="B44" s="23">
        <v>4.0</v>
      </c>
      <c r="C44" s="23">
        <v>42.4943928582534</v>
      </c>
      <c r="D44" s="23">
        <v>-92.4515042424963</v>
      </c>
      <c r="E44" s="23" t="s">
        <v>10</v>
      </c>
      <c r="F44" s="30" t="s">
        <v>38</v>
      </c>
      <c r="G44" s="25" t="s">
        <v>52</v>
      </c>
      <c r="H44" s="26">
        <v>14921.0</v>
      </c>
      <c r="I44" s="27" t="str">
        <f t="shared" si="2"/>
        <v>https://www.munzee.com/m/matanome/14921/</v>
      </c>
      <c r="K44" s="3">
        <f t="shared" si="3"/>
        <v>0</v>
      </c>
      <c r="L44" s="3">
        <f t="shared" si="4"/>
        <v>1</v>
      </c>
    </row>
    <row r="45" ht="15.75" customHeight="1">
      <c r="A45" s="23">
        <v>26.0</v>
      </c>
      <c r="B45" s="23">
        <v>5.0</v>
      </c>
      <c r="C45" s="23">
        <v>42.4943928580882</v>
      </c>
      <c r="D45" s="23">
        <v>-92.4513093123783</v>
      </c>
      <c r="E45" s="23" t="s">
        <v>10</v>
      </c>
      <c r="F45" s="30" t="s">
        <v>38</v>
      </c>
      <c r="G45" s="25" t="s">
        <v>53</v>
      </c>
      <c r="H45" s="26">
        <v>1998.0</v>
      </c>
      <c r="I45" s="27" t="str">
        <f t="shared" si="2"/>
        <v>https://www.munzee.com/m/Vonney/1998/</v>
      </c>
      <c r="K45" s="3">
        <f t="shared" si="3"/>
        <v>0</v>
      </c>
      <c r="L45" s="3">
        <f t="shared" si="4"/>
        <v>1</v>
      </c>
    </row>
    <row r="46" ht="15.75" customHeight="1">
      <c r="A46" s="23">
        <v>26.0</v>
      </c>
      <c r="B46" s="23">
        <v>6.0</v>
      </c>
      <c r="C46" s="23">
        <v>42.494392857923</v>
      </c>
      <c r="D46" s="23">
        <v>-92.4511143822603</v>
      </c>
      <c r="E46" s="23" t="s">
        <v>10</v>
      </c>
      <c r="F46" s="30" t="s">
        <v>38</v>
      </c>
      <c r="G46" s="25" t="s">
        <v>54</v>
      </c>
      <c r="H46" s="26">
        <v>2159.0</v>
      </c>
      <c r="I46" s="27" t="str">
        <f t="shared" si="2"/>
        <v>https://www.munzee.com/m/rosesquirrel/2159/</v>
      </c>
      <c r="K46" s="3">
        <f t="shared" si="3"/>
        <v>0</v>
      </c>
      <c r="L46" s="3">
        <f t="shared" si="4"/>
        <v>1</v>
      </c>
    </row>
    <row r="47" ht="15.75" customHeight="1">
      <c r="A47" s="23">
        <v>26.0</v>
      </c>
      <c r="B47" s="23">
        <v>7.0</v>
      </c>
      <c r="C47" s="23">
        <v>42.4943928577579</v>
      </c>
      <c r="D47" s="23">
        <v>-92.4509194521422</v>
      </c>
      <c r="E47" s="23" t="s">
        <v>10</v>
      </c>
      <c r="F47" s="30" t="s">
        <v>38</v>
      </c>
      <c r="G47" s="25" t="s">
        <v>55</v>
      </c>
      <c r="H47" s="26">
        <v>13080.0</v>
      </c>
      <c r="I47" s="27" t="str">
        <f t="shared" si="2"/>
        <v>https://www.munzee.com/m/aufbau/13080/</v>
      </c>
      <c r="K47" s="3">
        <f t="shared" si="3"/>
        <v>0</v>
      </c>
      <c r="L47" s="3">
        <f t="shared" si="4"/>
        <v>1</v>
      </c>
    </row>
    <row r="48" ht="15.75" customHeight="1">
      <c r="A48" s="23">
        <v>26.0</v>
      </c>
      <c r="B48" s="23">
        <v>8.0</v>
      </c>
      <c r="C48" s="23">
        <v>42.4943928575927</v>
      </c>
      <c r="D48" s="23">
        <v>-92.4507245220242</v>
      </c>
      <c r="E48" s="23" t="s">
        <v>10</v>
      </c>
      <c r="F48" s="30" t="s">
        <v>38</v>
      </c>
      <c r="G48" s="25" t="s">
        <v>56</v>
      </c>
      <c r="H48" s="26">
        <v>4806.0</v>
      </c>
      <c r="I48" s="27" t="str">
        <f t="shared" si="2"/>
        <v>https://www.munzee.com/m/par72/4806/</v>
      </c>
      <c r="K48" s="3">
        <f t="shared" si="3"/>
        <v>0</v>
      </c>
      <c r="L48" s="3">
        <f t="shared" si="4"/>
        <v>5</v>
      </c>
    </row>
    <row r="49" ht="15.75" customHeight="1">
      <c r="A49" s="23">
        <v>26.0</v>
      </c>
      <c r="B49" s="23">
        <v>9.0</v>
      </c>
      <c r="C49" s="23">
        <v>42.4943928574275</v>
      </c>
      <c r="D49" s="23">
        <v>-92.4505295919062</v>
      </c>
      <c r="E49" s="23" t="s">
        <v>10</v>
      </c>
      <c r="F49" s="30" t="s">
        <v>38</v>
      </c>
      <c r="G49" s="25" t="s">
        <v>57</v>
      </c>
      <c r="H49" s="26">
        <v>656.0</v>
      </c>
      <c r="I49" s="27" t="str">
        <f t="shared" si="2"/>
        <v>https://www.munzee.com/m/Iphoney/656/</v>
      </c>
      <c r="K49" s="3">
        <f t="shared" si="3"/>
        <v>0</v>
      </c>
      <c r="L49" s="3">
        <f t="shared" si="4"/>
        <v>1</v>
      </c>
    </row>
    <row r="50" ht="15.75" customHeight="1">
      <c r="A50" s="23">
        <v>26.0</v>
      </c>
      <c r="B50" s="23">
        <v>10.0</v>
      </c>
      <c r="C50" s="23">
        <v>42.4943928572624</v>
      </c>
      <c r="D50" s="23">
        <v>-92.4503346617881</v>
      </c>
      <c r="E50" s="23" t="s">
        <v>10</v>
      </c>
      <c r="F50" s="30" t="s">
        <v>38</v>
      </c>
      <c r="G50" s="25" t="s">
        <v>58</v>
      </c>
      <c r="H50" s="26">
        <v>8069.0</v>
      </c>
      <c r="I50" s="27" t="str">
        <f t="shared" si="2"/>
        <v>https://www.munzee.com/m/TheOneWhoScans/8069/</v>
      </c>
      <c r="K50" s="3">
        <f t="shared" si="3"/>
        <v>0</v>
      </c>
      <c r="L50" s="3">
        <f t="shared" si="4"/>
        <v>1</v>
      </c>
    </row>
    <row r="51" ht="15.75" customHeight="1">
      <c r="A51" s="23">
        <v>26.0</v>
      </c>
      <c r="B51" s="23">
        <v>11.0</v>
      </c>
      <c r="C51" s="23">
        <v>42.4943928570972</v>
      </c>
      <c r="D51" s="23">
        <v>-92.4501397316701</v>
      </c>
      <c r="E51" s="23" t="s">
        <v>10</v>
      </c>
      <c r="F51" s="30" t="s">
        <v>38</v>
      </c>
      <c r="G51" s="25" t="s">
        <v>59</v>
      </c>
      <c r="H51" s="26">
        <v>15096.0</v>
      </c>
      <c r="I51" s="27" t="str">
        <f t="shared" si="2"/>
        <v>https://www.munzee.com/m/NYBOSS/15096/</v>
      </c>
      <c r="K51" s="3">
        <f t="shared" si="3"/>
        <v>0</v>
      </c>
      <c r="L51" s="3">
        <f t="shared" si="4"/>
        <v>1</v>
      </c>
    </row>
    <row r="52" ht="15.75" customHeight="1">
      <c r="A52" s="23">
        <v>26.0</v>
      </c>
      <c r="B52" s="23">
        <v>12.0</v>
      </c>
      <c r="C52" s="23">
        <v>42.494392856932</v>
      </c>
      <c r="D52" s="23">
        <v>-92.4499448015521</v>
      </c>
      <c r="E52" s="23" t="s">
        <v>10</v>
      </c>
      <c r="F52" s="30" t="s">
        <v>38</v>
      </c>
      <c r="G52" s="25" t="s">
        <v>60</v>
      </c>
      <c r="H52" s="26">
        <v>7084.0</v>
      </c>
      <c r="I52" s="27" t="str">
        <f t="shared" si="2"/>
        <v>https://www.munzee.com/m/dazzaf/7084/</v>
      </c>
      <c r="K52" s="3">
        <f t="shared" si="3"/>
        <v>0</v>
      </c>
      <c r="L52" s="3">
        <f t="shared" si="4"/>
        <v>1</v>
      </c>
    </row>
    <row r="53" ht="15.75" customHeight="1">
      <c r="A53" s="23">
        <v>26.0</v>
      </c>
      <c r="B53" s="23">
        <v>13.0</v>
      </c>
      <c r="C53" s="23">
        <v>42.4943928567669</v>
      </c>
      <c r="D53" s="23">
        <v>-92.4497498714341</v>
      </c>
      <c r="E53" s="23" t="s">
        <v>10</v>
      </c>
      <c r="F53" s="30" t="s">
        <v>38</v>
      </c>
      <c r="G53" s="25" t="s">
        <v>61</v>
      </c>
      <c r="H53" s="26">
        <v>4821.0</v>
      </c>
      <c r="I53" s="27" t="str">
        <f t="shared" si="2"/>
        <v>https://www.munzee.com/m/gd/4821/</v>
      </c>
      <c r="K53" s="3">
        <f t="shared" si="3"/>
        <v>0</v>
      </c>
      <c r="L53" s="3">
        <f t="shared" si="4"/>
        <v>1</v>
      </c>
    </row>
    <row r="54" ht="15.75" customHeight="1">
      <c r="A54" s="23">
        <v>26.0</v>
      </c>
      <c r="B54" s="23">
        <v>14.0</v>
      </c>
      <c r="C54" s="23">
        <v>42.4943928566017</v>
      </c>
      <c r="D54" s="23">
        <v>-92.449554941316</v>
      </c>
      <c r="E54" s="23" t="s">
        <v>10</v>
      </c>
      <c r="F54" s="30" t="s">
        <v>38</v>
      </c>
      <c r="G54" s="25" t="s">
        <v>62</v>
      </c>
      <c r="H54" s="29">
        <v>3112.0</v>
      </c>
      <c r="I54" s="27" t="str">
        <f t="shared" si="2"/>
        <v>https://www.munzee.com/m/IggiePiggie/3112/</v>
      </c>
      <c r="K54" s="3">
        <f t="shared" si="3"/>
        <v>0</v>
      </c>
      <c r="L54" s="3">
        <f t="shared" si="4"/>
        <v>2</v>
      </c>
    </row>
    <row r="55" ht="15.75" customHeight="1">
      <c r="A55" s="23">
        <v>26.0</v>
      </c>
      <c r="B55" s="23">
        <v>15.0</v>
      </c>
      <c r="C55" s="23">
        <v>42.4943928564366</v>
      </c>
      <c r="D55" s="23">
        <v>-92.449360011198</v>
      </c>
      <c r="E55" s="23" t="s">
        <v>10</v>
      </c>
      <c r="F55" s="30" t="s">
        <v>38</v>
      </c>
      <c r="G55" s="25" t="s">
        <v>63</v>
      </c>
      <c r="H55" s="26">
        <v>16444.0</v>
      </c>
      <c r="I55" s="27" t="str">
        <f t="shared" si="2"/>
        <v>https://www.munzee.com/m/annabanana/16444/</v>
      </c>
      <c r="K55" s="3">
        <f t="shared" si="3"/>
        <v>0</v>
      </c>
      <c r="L55" s="3">
        <f t="shared" si="4"/>
        <v>1</v>
      </c>
    </row>
    <row r="56" ht="15.75" customHeight="1">
      <c r="A56" s="23">
        <v>27.0</v>
      </c>
      <c r="B56" s="23">
        <v>2.0</v>
      </c>
      <c r="C56" s="23">
        <v>42.4942491281383</v>
      </c>
      <c r="D56" s="23">
        <v>-92.451894113036</v>
      </c>
      <c r="E56" s="23" t="s">
        <v>10</v>
      </c>
      <c r="F56" s="30" t="s">
        <v>38</v>
      </c>
      <c r="G56" s="23" t="s">
        <v>64</v>
      </c>
      <c r="H56" s="26">
        <v>2999.0</v>
      </c>
      <c r="I56" s="27" t="str">
        <f t="shared" si="2"/>
        <v>https://www.munzee.com/m/markayla/2999/</v>
      </c>
      <c r="K56" s="3">
        <f t="shared" si="3"/>
        <v>0</v>
      </c>
      <c r="L56" s="3">
        <f t="shared" si="4"/>
        <v>19</v>
      </c>
    </row>
    <row r="57" ht="15.75" customHeight="1">
      <c r="A57" s="23">
        <v>27.0</v>
      </c>
      <c r="B57" s="23">
        <v>3.0</v>
      </c>
      <c r="C57" s="23">
        <v>42.4942491279731</v>
      </c>
      <c r="D57" s="23">
        <v>-92.451699183366</v>
      </c>
      <c r="E57" s="23" t="s">
        <v>10</v>
      </c>
      <c r="F57" s="30" t="s">
        <v>38</v>
      </c>
      <c r="G57" s="25" t="s">
        <v>65</v>
      </c>
      <c r="H57" s="26">
        <v>5384.0</v>
      </c>
      <c r="I57" s="27" t="str">
        <f t="shared" si="2"/>
        <v>https://www.munzee.com/m/webeon2it/5384/</v>
      </c>
      <c r="K57" s="3">
        <f t="shared" si="3"/>
        <v>0</v>
      </c>
      <c r="L57" s="3">
        <f t="shared" si="4"/>
        <v>1</v>
      </c>
    </row>
    <row r="58" ht="15.75" customHeight="1">
      <c r="A58" s="23">
        <v>27.0</v>
      </c>
      <c r="B58" s="23">
        <v>4.0</v>
      </c>
      <c r="C58" s="23">
        <v>42.4942491278079</v>
      </c>
      <c r="D58" s="23">
        <v>-92.4515042536959</v>
      </c>
      <c r="E58" s="23" t="s">
        <v>10</v>
      </c>
      <c r="F58" s="30" t="s">
        <v>38</v>
      </c>
      <c r="G58" s="25" t="s">
        <v>40</v>
      </c>
      <c r="H58" s="26">
        <v>5086.0</v>
      </c>
      <c r="I58" s="27" t="str">
        <f t="shared" si="2"/>
        <v>https://www.munzee.com/m/Soitenlysue/5086/</v>
      </c>
      <c r="K58" s="3">
        <f t="shared" si="3"/>
        <v>0</v>
      </c>
      <c r="L58" s="3">
        <f t="shared" si="4"/>
        <v>4</v>
      </c>
    </row>
    <row r="59" ht="15.75" customHeight="1">
      <c r="A59" s="23">
        <v>27.0</v>
      </c>
      <c r="B59" s="23">
        <v>5.0</v>
      </c>
      <c r="C59" s="23">
        <v>42.4942491276428</v>
      </c>
      <c r="D59" s="23">
        <v>-92.4513093240259</v>
      </c>
      <c r="E59" s="23" t="s">
        <v>12</v>
      </c>
      <c r="F59" s="32" t="s">
        <v>66</v>
      </c>
      <c r="G59" s="23" t="s">
        <v>64</v>
      </c>
      <c r="H59" s="26">
        <v>3066.0</v>
      </c>
      <c r="I59" s="27" t="str">
        <f t="shared" si="2"/>
        <v>https://www.munzee.com/m/markayla/3066/</v>
      </c>
      <c r="K59" s="3">
        <f t="shared" si="3"/>
        <v>0</v>
      </c>
      <c r="L59" s="3">
        <f t="shared" si="4"/>
        <v>19</v>
      </c>
    </row>
    <row r="60" ht="15.75" customHeight="1">
      <c r="A60" s="23">
        <v>27.0</v>
      </c>
      <c r="B60" s="23">
        <v>6.0</v>
      </c>
      <c r="C60" s="23">
        <v>42.4942491274776</v>
      </c>
      <c r="D60" s="23">
        <v>-92.4511143943559</v>
      </c>
      <c r="E60" s="23" t="s">
        <v>10</v>
      </c>
      <c r="F60" s="30" t="s">
        <v>38</v>
      </c>
      <c r="G60" s="25" t="s">
        <v>67</v>
      </c>
      <c r="H60" s="29">
        <v>10639.0</v>
      </c>
      <c r="I60" s="27" t="str">
        <f t="shared" si="2"/>
        <v>https://www.munzee.com/m/MarkCase/10639/</v>
      </c>
      <c r="K60" s="3">
        <f t="shared" si="3"/>
        <v>0</v>
      </c>
      <c r="L60" s="3">
        <f t="shared" si="4"/>
        <v>2</v>
      </c>
    </row>
    <row r="61" ht="15.75" customHeight="1">
      <c r="A61" s="23">
        <v>27.0</v>
      </c>
      <c r="B61" s="23">
        <v>7.0</v>
      </c>
      <c r="C61" s="23">
        <v>42.4942491273125</v>
      </c>
      <c r="D61" s="23">
        <v>-92.4509194646859</v>
      </c>
      <c r="E61" s="23" t="s">
        <v>10</v>
      </c>
      <c r="F61" s="30" t="s">
        <v>38</v>
      </c>
      <c r="G61" s="25" t="s">
        <v>33</v>
      </c>
      <c r="H61" s="26">
        <v>14666.0</v>
      </c>
      <c r="I61" s="27" t="str">
        <f t="shared" si="2"/>
        <v>https://www.munzee.com/m/SpaceCoastGeoStore/14666/</v>
      </c>
      <c r="K61" s="3">
        <f t="shared" si="3"/>
        <v>0</v>
      </c>
      <c r="L61" s="3">
        <f t="shared" si="4"/>
        <v>4</v>
      </c>
    </row>
    <row r="62" ht="15.75" customHeight="1">
      <c r="A62" s="23">
        <v>27.0</v>
      </c>
      <c r="B62" s="23">
        <v>8.0</v>
      </c>
      <c r="C62" s="23">
        <v>42.4942491271473</v>
      </c>
      <c r="D62" s="23">
        <v>-92.4507245350158</v>
      </c>
      <c r="E62" s="23" t="s">
        <v>10</v>
      </c>
      <c r="F62" s="30" t="s">
        <v>38</v>
      </c>
      <c r="G62" s="25" t="s">
        <v>68</v>
      </c>
      <c r="H62" s="26">
        <v>6586.0</v>
      </c>
      <c r="I62" s="27" t="str">
        <f t="shared" si="2"/>
        <v>https://www.munzee.com/m/klc1960/6586/</v>
      </c>
      <c r="K62" s="3">
        <f t="shared" si="3"/>
        <v>0</v>
      </c>
      <c r="L62" s="3">
        <f t="shared" si="4"/>
        <v>3</v>
      </c>
    </row>
    <row r="63" ht="15.75" customHeight="1">
      <c r="A63" s="23">
        <v>27.0</v>
      </c>
      <c r="B63" s="23">
        <v>9.0</v>
      </c>
      <c r="C63" s="23">
        <v>42.4942491269821</v>
      </c>
      <c r="D63" s="23">
        <v>-92.4505296053458</v>
      </c>
      <c r="E63" s="23" t="s">
        <v>10</v>
      </c>
      <c r="F63" s="30" t="s">
        <v>38</v>
      </c>
      <c r="G63" s="23" t="s">
        <v>64</v>
      </c>
      <c r="H63" s="26">
        <v>2998.0</v>
      </c>
      <c r="I63" s="27" t="str">
        <f t="shared" si="2"/>
        <v>https://www.munzee.com/m/markayla/2998/</v>
      </c>
      <c r="K63" s="3">
        <f t="shared" si="3"/>
        <v>0</v>
      </c>
      <c r="L63" s="3">
        <f t="shared" si="4"/>
        <v>19</v>
      </c>
    </row>
    <row r="64" ht="15.75" customHeight="1">
      <c r="A64" s="23">
        <v>27.0</v>
      </c>
      <c r="B64" s="23">
        <v>10.0</v>
      </c>
      <c r="C64" s="23">
        <v>42.494249126817</v>
      </c>
      <c r="D64" s="23">
        <v>-92.4503346756758</v>
      </c>
      <c r="E64" s="23" t="s">
        <v>10</v>
      </c>
      <c r="F64" s="30" t="s">
        <v>38</v>
      </c>
      <c r="G64" s="25" t="s">
        <v>69</v>
      </c>
      <c r="H64" s="26">
        <v>4143.0</v>
      </c>
      <c r="I64" s="27" t="str">
        <f t="shared" si="2"/>
        <v>https://www.munzee.com/m/SDWD/4143/</v>
      </c>
      <c r="K64" s="3">
        <f t="shared" si="3"/>
        <v>0</v>
      </c>
      <c r="L64" s="3">
        <f t="shared" si="4"/>
        <v>1</v>
      </c>
    </row>
    <row r="65" ht="15.75" customHeight="1">
      <c r="A65" s="23">
        <v>27.0</v>
      </c>
      <c r="B65" s="23">
        <v>11.0</v>
      </c>
      <c r="C65" s="23">
        <v>42.4942491266518</v>
      </c>
      <c r="D65" s="23">
        <v>-92.4501397460058</v>
      </c>
      <c r="E65" s="23" t="s">
        <v>10</v>
      </c>
      <c r="F65" s="30" t="s">
        <v>38</v>
      </c>
      <c r="G65" s="25" t="s">
        <v>70</v>
      </c>
      <c r="H65" s="26">
        <v>2011.0</v>
      </c>
      <c r="I65" s="27" t="str">
        <f t="shared" si="2"/>
        <v>https://www.munzee.com/m/iScreamBIue/2011/</v>
      </c>
      <c r="K65" s="3">
        <f t="shared" si="3"/>
        <v>0</v>
      </c>
      <c r="L65" s="3">
        <f t="shared" si="4"/>
        <v>1</v>
      </c>
    </row>
    <row r="66" ht="15.75" customHeight="1">
      <c r="A66" s="23">
        <v>27.0</v>
      </c>
      <c r="B66" s="23">
        <v>12.0</v>
      </c>
      <c r="C66" s="23">
        <v>42.4942491264866</v>
      </c>
      <c r="D66" s="23">
        <v>-92.4499448163358</v>
      </c>
      <c r="E66" s="23" t="s">
        <v>10</v>
      </c>
      <c r="F66" s="30" t="s">
        <v>38</v>
      </c>
      <c r="G66" s="25" t="s">
        <v>71</v>
      </c>
      <c r="H66" s="26">
        <v>2314.0</v>
      </c>
      <c r="I66" s="27" t="str">
        <f t="shared" si="2"/>
        <v>https://www.munzee.com/m/Reart/2314/</v>
      </c>
      <c r="K66" s="3">
        <f t="shared" si="3"/>
        <v>0</v>
      </c>
      <c r="L66" s="3">
        <f t="shared" si="4"/>
        <v>1</v>
      </c>
    </row>
    <row r="67" ht="15.75" customHeight="1">
      <c r="A67" s="23">
        <v>27.0</v>
      </c>
      <c r="B67" s="23">
        <v>13.0</v>
      </c>
      <c r="C67" s="23">
        <v>42.4942491263215</v>
      </c>
      <c r="D67" s="23">
        <v>-92.4497498866657</v>
      </c>
      <c r="E67" s="23" t="s">
        <v>12</v>
      </c>
      <c r="F67" s="32" t="s">
        <v>66</v>
      </c>
      <c r="G67" s="23" t="s">
        <v>64</v>
      </c>
      <c r="H67" s="29">
        <v>3065.0</v>
      </c>
      <c r="I67" s="27" t="str">
        <f t="shared" si="2"/>
        <v>https://www.munzee.com/m/markayla/3065/</v>
      </c>
      <c r="K67" s="3">
        <f t="shared" si="3"/>
        <v>0</v>
      </c>
      <c r="L67" s="3">
        <f t="shared" si="4"/>
        <v>19</v>
      </c>
    </row>
    <row r="68" ht="15.75" customHeight="1">
      <c r="A68" s="23">
        <v>27.0</v>
      </c>
      <c r="B68" s="23">
        <v>14.0</v>
      </c>
      <c r="C68" s="23">
        <v>42.4942491261563</v>
      </c>
      <c r="D68" s="23">
        <v>-92.4495549569957</v>
      </c>
      <c r="E68" s="23" t="s">
        <v>10</v>
      </c>
      <c r="F68" s="30" t="s">
        <v>38</v>
      </c>
      <c r="G68" s="25" t="s">
        <v>68</v>
      </c>
      <c r="H68" s="26">
        <v>6543.0</v>
      </c>
      <c r="I68" s="27" t="str">
        <f t="shared" si="2"/>
        <v>https://www.munzee.com/m/klc1960/6543/</v>
      </c>
      <c r="K68" s="3">
        <f t="shared" si="3"/>
        <v>0</v>
      </c>
      <c r="L68" s="3">
        <f t="shared" si="4"/>
        <v>3</v>
      </c>
    </row>
    <row r="69" ht="15.75" customHeight="1">
      <c r="A69" s="23">
        <v>27.0</v>
      </c>
      <c r="B69" s="23">
        <v>15.0</v>
      </c>
      <c r="C69" s="23">
        <v>42.4942491259911</v>
      </c>
      <c r="D69" s="23">
        <v>-92.4493600273257</v>
      </c>
      <c r="E69" s="23" t="s">
        <v>10</v>
      </c>
      <c r="F69" s="30" t="s">
        <v>38</v>
      </c>
      <c r="G69" s="25" t="s">
        <v>72</v>
      </c>
      <c r="H69" s="26">
        <v>837.0</v>
      </c>
      <c r="I69" s="27" t="str">
        <f t="shared" si="2"/>
        <v>https://www.munzee.com/m/Hlavsata/837/</v>
      </c>
      <c r="K69" s="3">
        <f t="shared" si="3"/>
        <v>0</v>
      </c>
      <c r="L69" s="3">
        <f t="shared" si="4"/>
        <v>3</v>
      </c>
    </row>
    <row r="70" ht="15.75" customHeight="1">
      <c r="A70" s="23">
        <v>27.0</v>
      </c>
      <c r="B70" s="23">
        <v>16.0</v>
      </c>
      <c r="C70" s="23">
        <v>42.494249125826</v>
      </c>
      <c r="D70" s="23">
        <v>-92.4491650976557</v>
      </c>
      <c r="E70" s="23" t="s">
        <v>10</v>
      </c>
      <c r="F70" s="30" t="s">
        <v>38</v>
      </c>
      <c r="G70" s="23" t="s">
        <v>64</v>
      </c>
      <c r="H70" s="26">
        <v>2727.0</v>
      </c>
      <c r="I70" s="27" t="str">
        <f t="shared" si="2"/>
        <v>https://www.munzee.com/m/markayla/2727/</v>
      </c>
      <c r="K70" s="3">
        <f t="shared" si="3"/>
        <v>0</v>
      </c>
      <c r="L70" s="3">
        <f t="shared" si="4"/>
        <v>19</v>
      </c>
    </row>
    <row r="71" ht="15.75" customHeight="1">
      <c r="A71" s="23">
        <v>28.0</v>
      </c>
      <c r="B71" s="23">
        <v>2.0</v>
      </c>
      <c r="C71" s="23">
        <v>42.4941053976928</v>
      </c>
      <c r="D71" s="23">
        <v>-92.4518941233396</v>
      </c>
      <c r="E71" s="23" t="s">
        <v>10</v>
      </c>
      <c r="F71" s="30" t="s">
        <v>38</v>
      </c>
      <c r="G71" s="25" t="s">
        <v>48</v>
      </c>
      <c r="H71" s="26">
        <v>6937.0</v>
      </c>
      <c r="I71" s="27" t="str">
        <f t="shared" si="2"/>
        <v>https://www.munzee.com/m/withani/6937/</v>
      </c>
      <c r="K71" s="3">
        <f t="shared" si="3"/>
        <v>0</v>
      </c>
      <c r="L71" s="3">
        <f t="shared" si="4"/>
        <v>20</v>
      </c>
    </row>
    <row r="72" ht="15.75" customHeight="1">
      <c r="A72" s="23">
        <v>28.0</v>
      </c>
      <c r="B72" s="23">
        <v>3.0</v>
      </c>
      <c r="C72" s="23">
        <v>42.4941053975277</v>
      </c>
      <c r="D72" s="23">
        <v>-92.4516991941176</v>
      </c>
      <c r="E72" s="23" t="s">
        <v>10</v>
      </c>
      <c r="F72" s="30" t="s">
        <v>38</v>
      </c>
      <c r="G72" s="25" t="s">
        <v>49</v>
      </c>
      <c r="H72" s="26">
        <v>10020.0</v>
      </c>
      <c r="I72" s="27" t="str">
        <f t="shared" si="2"/>
        <v>https://www.munzee.com/m/musthavemuzk/10020/</v>
      </c>
      <c r="K72" s="3">
        <f t="shared" si="3"/>
        <v>0</v>
      </c>
      <c r="L72" s="3">
        <f t="shared" si="4"/>
        <v>19</v>
      </c>
    </row>
    <row r="73" ht="15.75" customHeight="1">
      <c r="A73" s="23">
        <v>28.0</v>
      </c>
      <c r="B73" s="23">
        <v>4.0</v>
      </c>
      <c r="C73" s="23">
        <v>42.4941053973625</v>
      </c>
      <c r="D73" s="23">
        <v>-92.4515042648955</v>
      </c>
      <c r="E73" s="23" t="s">
        <v>12</v>
      </c>
      <c r="F73" s="32" t="s">
        <v>66</v>
      </c>
      <c r="G73" s="25" t="s">
        <v>33</v>
      </c>
      <c r="H73" s="26">
        <v>17823.0</v>
      </c>
      <c r="I73" s="27" t="str">
        <f t="shared" si="2"/>
        <v>https://www.munzee.com/m/SpaceCoastGeoStore/17823/</v>
      </c>
      <c r="K73" s="3">
        <f t="shared" si="3"/>
        <v>0</v>
      </c>
      <c r="L73" s="3">
        <f t="shared" si="4"/>
        <v>4</v>
      </c>
    </row>
    <row r="74" ht="15.75" customHeight="1">
      <c r="A74" s="23">
        <v>28.0</v>
      </c>
      <c r="B74" s="23">
        <v>5.0</v>
      </c>
      <c r="C74" s="23">
        <v>42.4941053971973</v>
      </c>
      <c r="D74" s="23">
        <v>-92.4513093356735</v>
      </c>
      <c r="E74" s="23" t="s">
        <v>12</v>
      </c>
      <c r="F74" s="32" t="s">
        <v>66</v>
      </c>
      <c r="G74" s="25" t="s">
        <v>36</v>
      </c>
      <c r="H74" s="29">
        <v>4009.0</v>
      </c>
      <c r="I74" s="27" t="str">
        <f t="shared" si="2"/>
        <v>https://www.munzee.com/m/grubsneerg/4009/</v>
      </c>
      <c r="K74" s="3">
        <f t="shared" si="3"/>
        <v>0</v>
      </c>
      <c r="L74" s="3">
        <f t="shared" si="4"/>
        <v>2</v>
      </c>
    </row>
    <row r="75" ht="15.75" customHeight="1">
      <c r="A75" s="23">
        <v>28.0</v>
      </c>
      <c r="B75" s="23">
        <v>6.0</v>
      </c>
      <c r="C75" s="23">
        <v>42.4941053970322</v>
      </c>
      <c r="D75" s="23">
        <v>-92.4511144064514</v>
      </c>
      <c r="E75" s="23" t="s">
        <v>12</v>
      </c>
      <c r="F75" s="32" t="s">
        <v>66</v>
      </c>
      <c r="G75" s="25" t="s">
        <v>73</v>
      </c>
      <c r="H75" s="26">
        <v>16603.0</v>
      </c>
      <c r="I75" s="27" t="str">
        <f t="shared" si="2"/>
        <v>https://www.munzee.com/m/HiTechMD/16603/</v>
      </c>
      <c r="K75" s="3">
        <f t="shared" si="3"/>
        <v>0</v>
      </c>
      <c r="L75" s="3">
        <f t="shared" si="4"/>
        <v>2</v>
      </c>
    </row>
    <row r="76" ht="15.75" customHeight="1">
      <c r="A76" s="23">
        <v>28.0</v>
      </c>
      <c r="B76" s="23">
        <v>7.0</v>
      </c>
      <c r="C76" s="23">
        <v>42.494105396867</v>
      </c>
      <c r="D76" s="23">
        <v>-92.4509194772294</v>
      </c>
      <c r="E76" s="23" t="s">
        <v>10</v>
      </c>
      <c r="F76" s="30" t="s">
        <v>38</v>
      </c>
      <c r="G76" s="25" t="s">
        <v>48</v>
      </c>
      <c r="H76" s="26">
        <v>6840.0</v>
      </c>
      <c r="I76" s="27" t="str">
        <f t="shared" si="2"/>
        <v>https://www.munzee.com/m/withani/6840/</v>
      </c>
      <c r="K76" s="3">
        <f t="shared" si="3"/>
        <v>0</v>
      </c>
      <c r="L76" s="3">
        <f t="shared" si="4"/>
        <v>20</v>
      </c>
    </row>
    <row r="77" ht="15.75" customHeight="1">
      <c r="A77" s="23">
        <v>28.0</v>
      </c>
      <c r="B77" s="23">
        <v>8.0</v>
      </c>
      <c r="C77" s="23">
        <v>42.4941053967018</v>
      </c>
      <c r="D77" s="23">
        <v>-92.4507245480074</v>
      </c>
      <c r="E77" s="23" t="s">
        <v>10</v>
      </c>
      <c r="F77" s="30" t="s">
        <v>38</v>
      </c>
      <c r="G77" s="25" t="s">
        <v>49</v>
      </c>
      <c r="H77" s="26">
        <v>10019.0</v>
      </c>
      <c r="I77" s="27" t="str">
        <f t="shared" si="2"/>
        <v>https://www.munzee.com/m/musthavemuzk/10019/</v>
      </c>
      <c r="K77" s="3">
        <f t="shared" si="3"/>
        <v>0</v>
      </c>
      <c r="L77" s="3">
        <f t="shared" si="4"/>
        <v>19</v>
      </c>
    </row>
    <row r="78" ht="15.75" customHeight="1">
      <c r="A78" s="23">
        <v>28.0</v>
      </c>
      <c r="B78" s="23">
        <v>9.0</v>
      </c>
      <c r="C78" s="23">
        <v>42.4941053965367</v>
      </c>
      <c r="D78" s="23">
        <v>-92.4505296187853</v>
      </c>
      <c r="E78" s="23" t="s">
        <v>10</v>
      </c>
      <c r="F78" s="30" t="s">
        <v>38</v>
      </c>
      <c r="G78" s="25" t="s">
        <v>74</v>
      </c>
      <c r="H78" s="29">
        <v>2329.0</v>
      </c>
      <c r="I78" s="27" t="str">
        <f t="shared" si="2"/>
        <v>https://www.munzee.com/m/neilsmom/2329/</v>
      </c>
      <c r="K78" s="3">
        <f t="shared" si="3"/>
        <v>0</v>
      </c>
      <c r="L78" s="3">
        <f t="shared" si="4"/>
        <v>2</v>
      </c>
    </row>
    <row r="79" ht="15.75" customHeight="1">
      <c r="A79" s="23">
        <v>28.0</v>
      </c>
      <c r="B79" s="23">
        <v>10.0</v>
      </c>
      <c r="C79" s="23">
        <v>42.4941053963715</v>
      </c>
      <c r="D79" s="23">
        <v>-92.4503346895633</v>
      </c>
      <c r="E79" s="23" t="s">
        <v>10</v>
      </c>
      <c r="F79" s="30" t="s">
        <v>38</v>
      </c>
      <c r="G79" s="25" t="s">
        <v>48</v>
      </c>
      <c r="H79" s="26">
        <v>6838.0</v>
      </c>
      <c r="I79" s="27" t="str">
        <f t="shared" si="2"/>
        <v>https://www.munzee.com/m/withani/6838/</v>
      </c>
      <c r="K79" s="3">
        <f t="shared" si="3"/>
        <v>0</v>
      </c>
      <c r="L79" s="3">
        <f t="shared" si="4"/>
        <v>20</v>
      </c>
    </row>
    <row r="80" ht="15.75" customHeight="1">
      <c r="A80" s="23">
        <v>28.0</v>
      </c>
      <c r="B80" s="23">
        <v>11.0</v>
      </c>
      <c r="C80" s="23">
        <v>42.4941053962063</v>
      </c>
      <c r="D80" s="23">
        <v>-92.4501397603412</v>
      </c>
      <c r="E80" s="23" t="s">
        <v>10</v>
      </c>
      <c r="F80" s="30" t="s">
        <v>38</v>
      </c>
      <c r="G80" s="25" t="s">
        <v>49</v>
      </c>
      <c r="H80" s="26">
        <v>9970.0</v>
      </c>
      <c r="I80" s="27" t="str">
        <f t="shared" si="2"/>
        <v>https://www.munzee.com/m/musthavemuzk/9970/</v>
      </c>
      <c r="K80" s="3">
        <f t="shared" si="3"/>
        <v>0</v>
      </c>
      <c r="L80" s="3">
        <f t="shared" si="4"/>
        <v>19</v>
      </c>
    </row>
    <row r="81" ht="15.75" customHeight="1">
      <c r="A81" s="23">
        <v>28.0</v>
      </c>
      <c r="B81" s="23">
        <v>12.0</v>
      </c>
      <c r="C81" s="23">
        <v>42.4941053960412</v>
      </c>
      <c r="D81" s="23">
        <v>-92.4499448311191</v>
      </c>
      <c r="E81" s="23" t="s">
        <v>12</v>
      </c>
      <c r="F81" s="32" t="s">
        <v>66</v>
      </c>
      <c r="G81" s="25" t="s">
        <v>35</v>
      </c>
      <c r="H81" s="26">
        <v>3918.0</v>
      </c>
      <c r="I81" s="27" t="str">
        <f t="shared" si="2"/>
        <v>https://www.munzee.com/m/mb139/3918/</v>
      </c>
      <c r="K81" s="3">
        <f t="shared" si="3"/>
        <v>0</v>
      </c>
      <c r="L81" s="3">
        <f t="shared" si="4"/>
        <v>3</v>
      </c>
    </row>
    <row r="82" ht="15.75" customHeight="1">
      <c r="A82" s="23">
        <v>28.0</v>
      </c>
      <c r="B82" s="23">
        <v>13.0</v>
      </c>
      <c r="C82" s="23">
        <v>42.494105395876</v>
      </c>
      <c r="D82" s="23">
        <v>-92.4497499018971</v>
      </c>
      <c r="E82" s="23" t="s">
        <v>12</v>
      </c>
      <c r="F82" s="32" t="s">
        <v>66</v>
      </c>
      <c r="G82" s="25" t="s">
        <v>73</v>
      </c>
      <c r="H82" s="26">
        <v>16602.0</v>
      </c>
      <c r="I82" s="27" t="str">
        <f t="shared" si="2"/>
        <v>https://www.munzee.com/m/HiTechMD/16602/</v>
      </c>
      <c r="K82" s="3">
        <f t="shared" si="3"/>
        <v>0</v>
      </c>
      <c r="L82" s="3">
        <f t="shared" si="4"/>
        <v>2</v>
      </c>
    </row>
    <row r="83" ht="15.75" customHeight="1">
      <c r="A83" s="23">
        <v>28.0</v>
      </c>
      <c r="B83" s="23">
        <v>14.0</v>
      </c>
      <c r="C83" s="23">
        <v>42.4941053957108</v>
      </c>
      <c r="D83" s="23">
        <v>-92.4495549726751</v>
      </c>
      <c r="E83" s="23" t="s">
        <v>12</v>
      </c>
      <c r="F83" s="32" t="s">
        <v>66</v>
      </c>
      <c r="G83" s="25" t="s">
        <v>67</v>
      </c>
      <c r="H83" s="29">
        <v>9179.0</v>
      </c>
      <c r="I83" s="27" t="str">
        <f t="shared" si="2"/>
        <v>https://www.munzee.com/m/MarkCase/9179/</v>
      </c>
      <c r="K83" s="3">
        <f t="shared" si="3"/>
        <v>0</v>
      </c>
      <c r="L83" s="3">
        <f t="shared" si="4"/>
        <v>2</v>
      </c>
    </row>
    <row r="84" ht="15.75" customHeight="1">
      <c r="A84" s="23">
        <v>28.0</v>
      </c>
      <c r="B84" s="23">
        <v>15.0</v>
      </c>
      <c r="C84" s="23">
        <v>42.4941053955456</v>
      </c>
      <c r="D84" s="23">
        <v>-92.4493600434531</v>
      </c>
      <c r="E84" s="23" t="s">
        <v>10</v>
      </c>
      <c r="F84" s="30" t="s">
        <v>38</v>
      </c>
      <c r="G84" s="25" t="s">
        <v>48</v>
      </c>
      <c r="H84" s="26">
        <v>6791.0</v>
      </c>
      <c r="I84" s="27" t="str">
        <f t="shared" si="2"/>
        <v>https://www.munzee.com/m/withani/6791/</v>
      </c>
      <c r="K84" s="3">
        <f t="shared" si="3"/>
        <v>0</v>
      </c>
      <c r="L84" s="3">
        <f t="shared" si="4"/>
        <v>20</v>
      </c>
    </row>
    <row r="85" ht="15.75" customHeight="1">
      <c r="A85" s="23">
        <v>28.0</v>
      </c>
      <c r="B85" s="23">
        <v>16.0</v>
      </c>
      <c r="C85" s="23">
        <v>42.4941053953805</v>
      </c>
      <c r="D85" s="23">
        <v>-92.449165114231</v>
      </c>
      <c r="E85" s="23" t="s">
        <v>10</v>
      </c>
      <c r="F85" s="30" t="s">
        <v>38</v>
      </c>
      <c r="G85" s="25" t="s">
        <v>49</v>
      </c>
      <c r="H85" s="26">
        <v>9969.0</v>
      </c>
      <c r="I85" s="27" t="str">
        <f t="shared" si="2"/>
        <v>https://www.munzee.com/m/musthavemuzk/9969/</v>
      </c>
      <c r="K85" s="3">
        <f t="shared" si="3"/>
        <v>0</v>
      </c>
      <c r="L85" s="3">
        <f t="shared" si="4"/>
        <v>19</v>
      </c>
    </row>
    <row r="86" ht="15.75" customHeight="1">
      <c r="A86" s="23">
        <v>29.0</v>
      </c>
      <c r="B86" s="23">
        <v>2.0</v>
      </c>
      <c r="C86" s="23">
        <v>42.4939616672474</v>
      </c>
      <c r="D86" s="23">
        <v>-92.4518941336435</v>
      </c>
      <c r="E86" s="23" t="s">
        <v>10</v>
      </c>
      <c r="F86" s="30" t="s">
        <v>38</v>
      </c>
      <c r="G86" s="25" t="s">
        <v>75</v>
      </c>
      <c r="H86" s="26">
        <v>5706.0</v>
      </c>
      <c r="I86" s="27" t="str">
        <f t="shared" si="2"/>
        <v>https://www.munzee.com/m/brandikorte/5706/</v>
      </c>
      <c r="K86" s="3">
        <f t="shared" si="3"/>
        <v>0</v>
      </c>
      <c r="L86" s="3">
        <f t="shared" si="4"/>
        <v>1</v>
      </c>
    </row>
    <row r="87" ht="15.75" customHeight="1">
      <c r="A87" s="23">
        <v>29.0</v>
      </c>
      <c r="B87" s="23">
        <v>3.0</v>
      </c>
      <c r="C87" s="23">
        <v>42.4939616670822</v>
      </c>
      <c r="D87" s="23">
        <v>-92.4516992048695</v>
      </c>
      <c r="E87" s="23" t="s">
        <v>10</v>
      </c>
      <c r="F87" s="30" t="s">
        <v>38</v>
      </c>
      <c r="G87" s="25" t="s">
        <v>76</v>
      </c>
      <c r="H87" s="26">
        <v>3227.0</v>
      </c>
      <c r="I87" s="27" t="str">
        <f t="shared" si="2"/>
        <v>https://www.munzee.com/m/networknerd/3227/</v>
      </c>
      <c r="K87" s="3">
        <f t="shared" si="3"/>
        <v>0</v>
      </c>
      <c r="L87" s="3">
        <f t="shared" si="4"/>
        <v>1</v>
      </c>
    </row>
    <row r="88" ht="15.75" customHeight="1">
      <c r="A88" s="23">
        <v>29.0</v>
      </c>
      <c r="B88" s="23">
        <v>4.0</v>
      </c>
      <c r="C88" s="23">
        <v>42.4939616669171</v>
      </c>
      <c r="D88" s="23">
        <v>-92.4515042760954</v>
      </c>
      <c r="E88" s="23" t="s">
        <v>12</v>
      </c>
      <c r="F88" s="32" t="s">
        <v>66</v>
      </c>
      <c r="G88" s="25" t="s">
        <v>77</v>
      </c>
      <c r="H88" s="26">
        <v>11173.0</v>
      </c>
      <c r="I88" s="27" t="str">
        <f t="shared" si="2"/>
        <v>https://www.munzee.com/m/lison55/11173/</v>
      </c>
      <c r="K88" s="3">
        <f t="shared" si="3"/>
        <v>0</v>
      </c>
      <c r="L88" s="3">
        <f t="shared" si="4"/>
        <v>1</v>
      </c>
    </row>
    <row r="89" ht="15.75" customHeight="1">
      <c r="A89" s="23">
        <v>29.0</v>
      </c>
      <c r="B89" s="23">
        <v>5.0</v>
      </c>
      <c r="C89" s="23">
        <v>42.4939616667519</v>
      </c>
      <c r="D89" s="23">
        <v>-92.4513093473213</v>
      </c>
      <c r="E89" s="23" t="s">
        <v>12</v>
      </c>
      <c r="F89" s="32" t="s">
        <v>66</v>
      </c>
      <c r="G89" s="25" t="s">
        <v>78</v>
      </c>
      <c r="H89" s="26">
        <v>2278.0</v>
      </c>
      <c r="I89" s="27" t="str">
        <f t="shared" si="2"/>
        <v>https://www.munzee.com/m/VLoopSouth/2278/</v>
      </c>
      <c r="K89" s="3">
        <f t="shared" si="3"/>
        <v>0</v>
      </c>
      <c r="L89" s="3">
        <f t="shared" si="4"/>
        <v>1</v>
      </c>
    </row>
    <row r="90" ht="15.75" customHeight="1">
      <c r="A90" s="23">
        <v>29.0</v>
      </c>
      <c r="B90" s="23">
        <v>6.0</v>
      </c>
      <c r="C90" s="23">
        <v>42.4939616665867</v>
      </c>
      <c r="D90" s="23">
        <v>-92.4511144185472</v>
      </c>
      <c r="E90" s="23" t="s">
        <v>12</v>
      </c>
      <c r="F90" s="32" t="s">
        <v>66</v>
      </c>
      <c r="G90" s="25" t="s">
        <v>79</v>
      </c>
      <c r="H90" s="26">
        <v>745.0</v>
      </c>
      <c r="I90" s="27" t="str">
        <f t="shared" si="2"/>
        <v>https://www.munzee.com/m/JanF/745/</v>
      </c>
      <c r="K90" s="3">
        <f t="shared" si="3"/>
        <v>0</v>
      </c>
      <c r="L90" s="3">
        <f t="shared" si="4"/>
        <v>1</v>
      </c>
    </row>
    <row r="91" ht="15.75" customHeight="1">
      <c r="A91" s="23">
        <v>29.0</v>
      </c>
      <c r="B91" s="23">
        <v>7.0</v>
      </c>
      <c r="C91" s="23">
        <v>42.4939616664216</v>
      </c>
      <c r="D91" s="23">
        <v>-92.4509194897732</v>
      </c>
      <c r="E91" s="23" t="s">
        <v>10</v>
      </c>
      <c r="F91" s="30" t="s">
        <v>38</v>
      </c>
      <c r="G91" s="25" t="s">
        <v>80</v>
      </c>
      <c r="H91" s="26">
        <v>604.0</v>
      </c>
      <c r="I91" s="27" t="str">
        <f t="shared" si="2"/>
        <v>https://www.munzee.com/m/defcon111/604/</v>
      </c>
      <c r="K91" s="3">
        <f t="shared" si="3"/>
        <v>0</v>
      </c>
      <c r="L91" s="3">
        <f t="shared" si="4"/>
        <v>1</v>
      </c>
    </row>
    <row r="92" ht="15.75" customHeight="1">
      <c r="A92" s="23">
        <v>29.0</v>
      </c>
      <c r="B92" s="23">
        <v>8.0</v>
      </c>
      <c r="C92" s="23">
        <v>42.4939616662564</v>
      </c>
      <c r="D92" s="23">
        <v>-92.4507245609992</v>
      </c>
      <c r="E92" s="23" t="s">
        <v>10</v>
      </c>
      <c r="F92" s="30" t="s">
        <v>38</v>
      </c>
      <c r="G92" s="25" t="s">
        <v>56</v>
      </c>
      <c r="H92" s="26">
        <v>4805.0</v>
      </c>
      <c r="I92" s="27" t="str">
        <f t="shared" si="2"/>
        <v>https://www.munzee.com/m/par72/4805/</v>
      </c>
      <c r="K92" s="3">
        <f t="shared" si="3"/>
        <v>0</v>
      </c>
      <c r="L92" s="3">
        <f t="shared" si="4"/>
        <v>5</v>
      </c>
    </row>
    <row r="93" ht="15.75" customHeight="1">
      <c r="A93" s="23">
        <v>29.0</v>
      </c>
      <c r="B93" s="23">
        <v>9.0</v>
      </c>
      <c r="C93" s="23">
        <v>42.4939616660913</v>
      </c>
      <c r="D93" s="23">
        <v>-92.4505296322252</v>
      </c>
      <c r="E93" s="23" t="s">
        <v>12</v>
      </c>
      <c r="F93" s="32" t="s">
        <v>66</v>
      </c>
      <c r="G93" s="25" t="s">
        <v>81</v>
      </c>
      <c r="H93" s="26">
        <v>4983.0</v>
      </c>
      <c r="I93" s="27" t="str">
        <f t="shared" si="2"/>
        <v>https://www.munzee.com/m/CarlisleCachers/4983/</v>
      </c>
      <c r="K93" s="3">
        <f t="shared" si="3"/>
        <v>0</v>
      </c>
      <c r="L93" s="3">
        <f t="shared" si="4"/>
        <v>1</v>
      </c>
    </row>
    <row r="94" ht="15.75" customHeight="1">
      <c r="A94" s="23">
        <v>29.0</v>
      </c>
      <c r="B94" s="23">
        <v>10.0</v>
      </c>
      <c r="C94" s="23">
        <v>42.4939616659261</v>
      </c>
      <c r="D94" s="23">
        <v>-92.4503347034511</v>
      </c>
      <c r="E94" s="23" t="s">
        <v>10</v>
      </c>
      <c r="F94" s="30" t="s">
        <v>38</v>
      </c>
      <c r="G94" s="25" t="s">
        <v>82</v>
      </c>
      <c r="H94" s="29">
        <v>8410.0</v>
      </c>
      <c r="I94" s="27" t="str">
        <f t="shared" si="2"/>
        <v>https://www.munzee.com/m/FlamingoFlurrier/8410/</v>
      </c>
      <c r="J94" s="31"/>
      <c r="K94" s="3">
        <f t="shared" si="3"/>
        <v>0</v>
      </c>
      <c r="L94" s="3">
        <f t="shared" si="4"/>
        <v>1</v>
      </c>
    </row>
    <row r="95" ht="15.75" customHeight="1">
      <c r="A95" s="23">
        <v>29.0</v>
      </c>
      <c r="B95" s="23">
        <v>11.0</v>
      </c>
      <c r="C95" s="23">
        <v>42.4939616657609</v>
      </c>
      <c r="D95" s="23">
        <v>-92.4501397746771</v>
      </c>
      <c r="E95" s="23" t="s">
        <v>10</v>
      </c>
      <c r="F95" s="30" t="s">
        <v>38</v>
      </c>
      <c r="G95" s="25" t="s">
        <v>83</v>
      </c>
      <c r="H95" s="29">
        <v>3173.0</v>
      </c>
      <c r="I95" s="27" t="str">
        <f t="shared" si="2"/>
        <v>https://www.munzee.com/m/Laczy76/3173/</v>
      </c>
      <c r="K95" s="3">
        <f t="shared" si="3"/>
        <v>0</v>
      </c>
      <c r="L95" s="3">
        <f t="shared" si="4"/>
        <v>1</v>
      </c>
    </row>
    <row r="96" ht="15.75" customHeight="1">
      <c r="A96" s="23">
        <v>29.0</v>
      </c>
      <c r="B96" s="23">
        <v>12.0</v>
      </c>
      <c r="C96" s="23">
        <v>42.4939616655958</v>
      </c>
      <c r="D96" s="23">
        <v>-92.4499448459031</v>
      </c>
      <c r="E96" s="23" t="s">
        <v>12</v>
      </c>
      <c r="F96" s="32" t="s">
        <v>66</v>
      </c>
      <c r="G96" s="25" t="s">
        <v>62</v>
      </c>
      <c r="H96" s="29">
        <v>6070.0</v>
      </c>
      <c r="I96" s="27" t="str">
        <f t="shared" si="2"/>
        <v>https://www.munzee.com/m/IggiePiggie/6070/</v>
      </c>
      <c r="K96" s="3">
        <f t="shared" si="3"/>
        <v>0</v>
      </c>
      <c r="L96" s="3">
        <f t="shared" si="4"/>
        <v>2</v>
      </c>
    </row>
    <row r="97" ht="15.75" customHeight="1">
      <c r="A97" s="23">
        <v>29.0</v>
      </c>
      <c r="B97" s="23">
        <v>13.0</v>
      </c>
      <c r="C97" s="23">
        <v>42.4939616654306</v>
      </c>
      <c r="D97" s="23">
        <v>-92.4497499171291</v>
      </c>
      <c r="E97" s="23" t="s">
        <v>12</v>
      </c>
      <c r="F97" s="32" t="s">
        <v>66</v>
      </c>
      <c r="G97" s="25" t="s">
        <v>84</v>
      </c>
      <c r="H97" s="26">
        <v>6301.0</v>
      </c>
      <c r="I97" s="27" t="str">
        <f t="shared" si="2"/>
        <v>https://www.munzee.com/m/barefootguru/6301/</v>
      </c>
      <c r="K97" s="3">
        <f t="shared" si="3"/>
        <v>0</v>
      </c>
      <c r="L97" s="3">
        <f t="shared" si="4"/>
        <v>1</v>
      </c>
    </row>
    <row r="98" ht="15.75" customHeight="1">
      <c r="A98" s="23">
        <v>29.0</v>
      </c>
      <c r="B98" s="23">
        <v>14.0</v>
      </c>
      <c r="C98" s="23">
        <v>42.4939616652654</v>
      </c>
      <c r="D98" s="23">
        <v>-92.449554988355</v>
      </c>
      <c r="E98" s="23" t="s">
        <v>12</v>
      </c>
      <c r="F98" s="32" t="s">
        <v>66</v>
      </c>
      <c r="G98" s="25" t="s">
        <v>85</v>
      </c>
      <c r="H98" s="26">
        <v>14741.0</v>
      </c>
      <c r="I98" s="27" t="str">
        <f t="shared" si="2"/>
        <v>https://www.munzee.com/m/Bitux/14741/</v>
      </c>
      <c r="K98" s="3">
        <f t="shared" si="3"/>
        <v>0</v>
      </c>
      <c r="L98" s="3">
        <f t="shared" si="4"/>
        <v>1</v>
      </c>
    </row>
    <row r="99" ht="15.75" customHeight="1">
      <c r="A99" s="23">
        <v>29.0</v>
      </c>
      <c r="B99" s="23">
        <v>15.0</v>
      </c>
      <c r="C99" s="23">
        <v>42.4939616651003</v>
      </c>
      <c r="D99" s="23">
        <v>-92.449360059581</v>
      </c>
      <c r="E99" s="23" t="s">
        <v>10</v>
      </c>
      <c r="F99" s="30" t="s">
        <v>38</v>
      </c>
      <c r="G99" s="25" t="s">
        <v>45</v>
      </c>
      <c r="H99" s="26">
        <v>1522.0</v>
      </c>
      <c r="I99" s="27" t="str">
        <f t="shared" si="2"/>
        <v>https://www.munzee.com/m/MyraTX/1522/</v>
      </c>
      <c r="K99" s="3">
        <f t="shared" si="3"/>
        <v>0</v>
      </c>
      <c r="L99" s="3">
        <f t="shared" si="4"/>
        <v>2</v>
      </c>
    </row>
    <row r="100" ht="15.75" customHeight="1">
      <c r="A100" s="23">
        <v>29.0</v>
      </c>
      <c r="B100" s="23">
        <v>16.0</v>
      </c>
      <c r="C100" s="23">
        <v>42.4939616649351</v>
      </c>
      <c r="D100" s="23">
        <v>-92.449165130807</v>
      </c>
      <c r="E100" s="23" t="s">
        <v>10</v>
      </c>
      <c r="F100" s="30" t="s">
        <v>38</v>
      </c>
      <c r="G100" s="25" t="s">
        <v>86</v>
      </c>
      <c r="H100" s="29">
        <v>13035.0</v>
      </c>
      <c r="I100" s="27" t="str">
        <f t="shared" si="2"/>
        <v>https://www.munzee.com/m/tlmeadowlark/13035/</v>
      </c>
      <c r="K100" s="3">
        <f t="shared" si="3"/>
        <v>0</v>
      </c>
      <c r="L100" s="3">
        <f t="shared" si="4"/>
        <v>1</v>
      </c>
    </row>
    <row r="101" ht="15.75" customHeight="1">
      <c r="A101" s="23">
        <v>30.0</v>
      </c>
      <c r="B101" s="23">
        <v>2.0</v>
      </c>
      <c r="C101" s="23">
        <v>42.493817936802</v>
      </c>
      <c r="D101" s="23">
        <v>-92.4518941439469</v>
      </c>
      <c r="E101" s="23" t="s">
        <v>10</v>
      </c>
      <c r="F101" s="30" t="s">
        <v>38</v>
      </c>
      <c r="G101" s="25" t="s">
        <v>87</v>
      </c>
      <c r="H101" s="29">
        <v>5363.0</v>
      </c>
      <c r="I101" s="27" t="str">
        <f t="shared" si="2"/>
        <v>https://www.munzee.com/m/PoniaN/5363/</v>
      </c>
      <c r="K101" s="3">
        <f t="shared" si="3"/>
        <v>0</v>
      </c>
      <c r="L101" s="3">
        <f t="shared" si="4"/>
        <v>1</v>
      </c>
    </row>
    <row r="102" ht="15.75" customHeight="1">
      <c r="A102" s="23">
        <v>30.0</v>
      </c>
      <c r="B102" s="23">
        <v>3.0</v>
      </c>
      <c r="C102" s="23">
        <v>42.4938179366368</v>
      </c>
      <c r="D102" s="23">
        <v>-92.4516992156208</v>
      </c>
      <c r="E102" s="23" t="s">
        <v>10</v>
      </c>
      <c r="F102" s="30" t="s">
        <v>38</v>
      </c>
      <c r="G102" s="23" t="s">
        <v>64</v>
      </c>
      <c r="H102" s="26">
        <v>3124.0</v>
      </c>
      <c r="I102" s="27" t="str">
        <f t="shared" si="2"/>
        <v>https://www.munzee.com/m/markayla/3124/</v>
      </c>
      <c r="K102" s="3">
        <f t="shared" si="3"/>
        <v>0</v>
      </c>
      <c r="L102" s="3">
        <f t="shared" si="4"/>
        <v>19</v>
      </c>
    </row>
    <row r="103" ht="15.75" customHeight="1">
      <c r="A103" s="23">
        <v>30.0</v>
      </c>
      <c r="B103" s="23">
        <v>4.0</v>
      </c>
      <c r="C103" s="23">
        <v>42.4938179364717</v>
      </c>
      <c r="D103" s="23">
        <v>-92.4515042872947</v>
      </c>
      <c r="E103" s="23" t="s">
        <v>10</v>
      </c>
      <c r="F103" s="30" t="s">
        <v>38</v>
      </c>
      <c r="G103" s="25" t="s">
        <v>88</v>
      </c>
      <c r="H103" s="26">
        <v>17167.0</v>
      </c>
      <c r="I103" s="27" t="str">
        <f t="shared" si="2"/>
        <v>https://www.munzee.com/m/thelanes/17167/</v>
      </c>
      <c r="K103" s="3">
        <f t="shared" si="3"/>
        <v>0</v>
      </c>
      <c r="L103" s="3">
        <f t="shared" si="4"/>
        <v>1</v>
      </c>
    </row>
    <row r="104" ht="15.75" customHeight="1">
      <c r="A104" s="23">
        <v>30.0</v>
      </c>
      <c r="B104" s="23">
        <v>5.0</v>
      </c>
      <c r="C104" s="23">
        <v>42.4938179363065</v>
      </c>
      <c r="D104" s="23">
        <v>-92.4513093589686</v>
      </c>
      <c r="E104" s="23" t="s">
        <v>10</v>
      </c>
      <c r="F104" s="30" t="s">
        <v>38</v>
      </c>
      <c r="G104" s="25" t="s">
        <v>89</v>
      </c>
      <c r="H104" s="26">
        <v>12513.0</v>
      </c>
      <c r="I104" s="27" t="str">
        <f t="shared" si="2"/>
        <v>https://www.munzee.com/m/mortonfox/12513/</v>
      </c>
      <c r="K104" s="3">
        <f t="shared" si="3"/>
        <v>0</v>
      </c>
      <c r="L104" s="3">
        <f t="shared" si="4"/>
        <v>1</v>
      </c>
    </row>
    <row r="105" ht="15.75" customHeight="1">
      <c r="A105" s="23">
        <v>30.0</v>
      </c>
      <c r="B105" s="23">
        <v>6.0</v>
      </c>
      <c r="C105" s="23">
        <v>42.4938179361413</v>
      </c>
      <c r="D105" s="23">
        <v>-92.4511144306425</v>
      </c>
      <c r="E105" s="23" t="s">
        <v>10</v>
      </c>
      <c r="F105" s="30" t="s">
        <v>38</v>
      </c>
      <c r="G105" s="23" t="s">
        <v>64</v>
      </c>
      <c r="H105" s="26">
        <v>3146.0</v>
      </c>
      <c r="I105" s="27" t="str">
        <f t="shared" si="2"/>
        <v>https://www.munzee.com/m/markayla/3146/</v>
      </c>
      <c r="K105" s="3">
        <f t="shared" si="3"/>
        <v>0</v>
      </c>
      <c r="L105" s="3">
        <f t="shared" si="4"/>
        <v>19</v>
      </c>
    </row>
    <row r="106" ht="15.75" customHeight="1">
      <c r="A106" s="23">
        <v>30.0</v>
      </c>
      <c r="B106" s="23">
        <v>7.0</v>
      </c>
      <c r="C106" s="23">
        <v>42.4938179359762</v>
      </c>
      <c r="D106" s="23">
        <v>-92.4509195023165</v>
      </c>
      <c r="E106" s="23" t="s">
        <v>10</v>
      </c>
      <c r="F106" s="30" t="s">
        <v>38</v>
      </c>
      <c r="G106" s="25" t="s">
        <v>90</v>
      </c>
      <c r="H106" s="26">
        <v>2852.0</v>
      </c>
      <c r="I106" s="27" t="str">
        <f t="shared" si="2"/>
        <v>https://www.munzee.com/m/Spice/2852/</v>
      </c>
      <c r="K106" s="3">
        <f t="shared" si="3"/>
        <v>0</v>
      </c>
      <c r="L106" s="3">
        <f t="shared" si="4"/>
        <v>1</v>
      </c>
    </row>
    <row r="107" ht="15.75" customHeight="1">
      <c r="A107" s="23">
        <v>30.0</v>
      </c>
      <c r="B107" s="23">
        <v>8.0</v>
      </c>
      <c r="C107" s="23">
        <v>42.493817935811</v>
      </c>
      <c r="D107" s="23">
        <v>-92.4507245739904</v>
      </c>
      <c r="E107" s="23" t="s">
        <v>12</v>
      </c>
      <c r="F107" s="32" t="s">
        <v>66</v>
      </c>
      <c r="G107" s="25" t="s">
        <v>91</v>
      </c>
      <c r="H107" s="26">
        <v>33735.0</v>
      </c>
      <c r="I107" s="27" t="str">
        <f t="shared" si="2"/>
        <v>https://www.munzee.com/m/EagleDadandXenia/33735/</v>
      </c>
      <c r="K107" s="3">
        <f t="shared" si="3"/>
        <v>0</v>
      </c>
      <c r="L107" s="3">
        <f t="shared" si="4"/>
        <v>1</v>
      </c>
    </row>
    <row r="108" ht="15.75" customHeight="1">
      <c r="A108" s="23">
        <v>30.0</v>
      </c>
      <c r="B108" s="23">
        <v>9.0</v>
      </c>
      <c r="C108" s="23">
        <v>42.4938179356458</v>
      </c>
      <c r="D108" s="23">
        <v>-92.4505296456643</v>
      </c>
      <c r="E108" s="23" t="s">
        <v>12</v>
      </c>
      <c r="F108" s="32" t="s">
        <v>66</v>
      </c>
      <c r="G108" s="23" t="s">
        <v>64</v>
      </c>
      <c r="H108" s="26">
        <v>3064.0</v>
      </c>
      <c r="I108" s="27" t="str">
        <f t="shared" si="2"/>
        <v>https://www.munzee.com/m/markayla/3064/</v>
      </c>
      <c r="K108" s="3">
        <f t="shared" si="3"/>
        <v>0</v>
      </c>
      <c r="L108" s="3">
        <f t="shared" si="4"/>
        <v>19</v>
      </c>
    </row>
    <row r="109" ht="15.75" customHeight="1">
      <c r="A109" s="23">
        <v>30.0</v>
      </c>
      <c r="B109" s="23">
        <v>10.0</v>
      </c>
      <c r="C109" s="23">
        <v>42.4938179354807</v>
      </c>
      <c r="D109" s="23">
        <v>-92.4503347173382</v>
      </c>
      <c r="E109" s="23" t="s">
        <v>12</v>
      </c>
      <c r="F109" s="32" t="s">
        <v>66</v>
      </c>
      <c r="G109" s="25" t="s">
        <v>92</v>
      </c>
      <c r="H109" s="26">
        <v>4843.0</v>
      </c>
      <c r="I109" s="27" t="str">
        <f t="shared" si="2"/>
        <v>https://www.munzee.com/m/MarleyFanCT/4843/</v>
      </c>
      <c r="K109" s="3">
        <f t="shared" si="3"/>
        <v>0</v>
      </c>
      <c r="L109" s="3">
        <f t="shared" si="4"/>
        <v>1</v>
      </c>
    </row>
    <row r="110" ht="15.75" customHeight="1">
      <c r="A110" s="23">
        <v>30.0</v>
      </c>
      <c r="B110" s="23">
        <v>11.0</v>
      </c>
      <c r="C110" s="23">
        <v>42.4938179353155</v>
      </c>
      <c r="D110" s="23">
        <v>-92.4501397890121</v>
      </c>
      <c r="E110" s="23" t="s">
        <v>10</v>
      </c>
      <c r="F110" s="30" t="s">
        <v>38</v>
      </c>
      <c r="G110" s="25" t="s">
        <v>93</v>
      </c>
      <c r="H110" s="26">
        <v>27641.0</v>
      </c>
      <c r="I110" s="27" t="str">
        <f t="shared" si="2"/>
        <v>https://www.munzee.com/m/halizwein/27641/</v>
      </c>
      <c r="K110" s="3">
        <f t="shared" si="3"/>
        <v>0</v>
      </c>
      <c r="L110" s="3">
        <f t="shared" si="4"/>
        <v>1</v>
      </c>
    </row>
    <row r="111" ht="15.75" customHeight="1">
      <c r="A111" s="23">
        <v>30.0</v>
      </c>
      <c r="B111" s="23">
        <v>12.0</v>
      </c>
      <c r="C111" s="23">
        <v>42.4938179351503</v>
      </c>
      <c r="D111" s="23">
        <v>-92.449944860686</v>
      </c>
      <c r="E111" s="23" t="s">
        <v>10</v>
      </c>
      <c r="F111" s="30" t="s">
        <v>38</v>
      </c>
      <c r="G111" s="23" t="s">
        <v>64</v>
      </c>
      <c r="H111" s="26">
        <v>3215.0</v>
      </c>
      <c r="I111" s="27" t="str">
        <f t="shared" si="2"/>
        <v>https://www.munzee.com/m/markayla/3215/</v>
      </c>
      <c r="K111" s="3">
        <f t="shared" si="3"/>
        <v>0</v>
      </c>
      <c r="L111" s="3">
        <f t="shared" si="4"/>
        <v>19</v>
      </c>
    </row>
    <row r="112" ht="15.75" customHeight="1">
      <c r="A112" s="23">
        <v>30.0</v>
      </c>
      <c r="B112" s="23">
        <v>13.0</v>
      </c>
      <c r="C112" s="23">
        <v>42.4938179349852</v>
      </c>
      <c r="D112" s="23">
        <v>-92.4497499323599</v>
      </c>
      <c r="E112" s="23" t="s">
        <v>10</v>
      </c>
      <c r="F112" s="30" t="s">
        <v>38</v>
      </c>
      <c r="G112" s="25" t="s">
        <v>94</v>
      </c>
      <c r="H112" s="26">
        <v>4288.0</v>
      </c>
      <c r="I112" s="27" t="str">
        <f t="shared" si="2"/>
        <v>https://www.munzee.com/m/Loewenjaeger/4288/</v>
      </c>
      <c r="K112" s="3">
        <f t="shared" si="3"/>
        <v>0</v>
      </c>
      <c r="L112" s="3">
        <f t="shared" si="4"/>
        <v>1</v>
      </c>
    </row>
    <row r="113" ht="15.75" customHeight="1">
      <c r="A113" s="23">
        <v>30.0</v>
      </c>
      <c r="B113" s="23">
        <v>14.0</v>
      </c>
      <c r="C113" s="23">
        <v>42.49381793482</v>
      </c>
      <c r="D113" s="23">
        <v>-92.4495550040338</v>
      </c>
      <c r="E113" s="23" t="s">
        <v>10</v>
      </c>
      <c r="F113" s="30" t="s">
        <v>38</v>
      </c>
      <c r="G113" s="25" t="s">
        <v>95</v>
      </c>
      <c r="H113" s="26">
        <v>4824.0</v>
      </c>
      <c r="I113" s="27" t="str">
        <f t="shared" si="2"/>
        <v>https://www.munzee.com/m/Bluelady77/4824/</v>
      </c>
      <c r="K113" s="3">
        <f t="shared" si="3"/>
        <v>0</v>
      </c>
      <c r="L113" s="3">
        <f t="shared" si="4"/>
        <v>1</v>
      </c>
    </row>
    <row r="114" ht="15.75" customHeight="1">
      <c r="A114" s="23">
        <v>30.0</v>
      </c>
      <c r="B114" s="23">
        <v>15.0</v>
      </c>
      <c r="C114" s="23">
        <v>42.4938179346549</v>
      </c>
      <c r="D114" s="23">
        <v>-92.4493600757077</v>
      </c>
      <c r="E114" s="23" t="s">
        <v>10</v>
      </c>
      <c r="F114" s="30" t="s">
        <v>38</v>
      </c>
      <c r="G114" s="23" t="s">
        <v>64</v>
      </c>
      <c r="H114" s="26">
        <v>3213.0</v>
      </c>
      <c r="I114" s="27" t="str">
        <f t="shared" si="2"/>
        <v>https://www.munzee.com/m/markayla/3213/</v>
      </c>
      <c r="K114" s="3">
        <f t="shared" si="3"/>
        <v>0</v>
      </c>
      <c r="L114" s="3">
        <f t="shared" si="4"/>
        <v>19</v>
      </c>
    </row>
    <row r="115" ht="15.75" customHeight="1">
      <c r="A115" s="23">
        <v>30.0</v>
      </c>
      <c r="B115" s="23">
        <v>16.0</v>
      </c>
      <c r="C115" s="23">
        <v>42.4938179344897</v>
      </c>
      <c r="D115" s="23">
        <v>-92.4491651473817</v>
      </c>
      <c r="E115" s="23" t="s">
        <v>10</v>
      </c>
      <c r="F115" s="30" t="s">
        <v>38</v>
      </c>
      <c r="G115" s="25" t="s">
        <v>96</v>
      </c>
      <c r="H115" s="26">
        <v>1250.0</v>
      </c>
      <c r="I115" s="27" t="str">
        <f t="shared" si="2"/>
        <v>https://www.munzee.com/m/angy/1250/</v>
      </c>
      <c r="K115" s="3">
        <f t="shared" si="3"/>
        <v>0</v>
      </c>
      <c r="L115" s="3">
        <f t="shared" si="4"/>
        <v>3</v>
      </c>
    </row>
    <row r="116" ht="15.75" customHeight="1">
      <c r="A116" s="23">
        <v>31.0</v>
      </c>
      <c r="B116" s="23">
        <v>2.0</v>
      </c>
      <c r="C116" s="23">
        <v>42.4936742063565</v>
      </c>
      <c r="D116" s="23">
        <v>-92.4518941542512</v>
      </c>
      <c r="E116" s="23" t="s">
        <v>10</v>
      </c>
      <c r="F116" s="30" t="s">
        <v>38</v>
      </c>
      <c r="G116" s="25" t="s">
        <v>97</v>
      </c>
      <c r="H116" s="26">
        <v>4022.0</v>
      </c>
      <c r="I116" s="27" t="str">
        <f t="shared" si="2"/>
        <v>https://www.munzee.com/m/Belugue/4022/</v>
      </c>
      <c r="J116" s="33"/>
      <c r="K116" s="3">
        <f t="shared" si="3"/>
        <v>0</v>
      </c>
      <c r="L116" s="3">
        <f t="shared" si="4"/>
        <v>2</v>
      </c>
    </row>
    <row r="117" ht="15.75" customHeight="1">
      <c r="A117" s="23">
        <v>31.0</v>
      </c>
      <c r="B117" s="23">
        <v>3.0</v>
      </c>
      <c r="C117" s="23">
        <v>42.4936742061914</v>
      </c>
      <c r="D117" s="23">
        <v>-92.4516992263731</v>
      </c>
      <c r="E117" s="23" t="s">
        <v>10</v>
      </c>
      <c r="F117" s="30" t="s">
        <v>38</v>
      </c>
      <c r="G117" s="25" t="s">
        <v>48</v>
      </c>
      <c r="H117" s="26">
        <v>6790.0</v>
      </c>
      <c r="I117" s="27" t="str">
        <f t="shared" si="2"/>
        <v>https://www.munzee.com/m/withani/6790/</v>
      </c>
      <c r="K117" s="3">
        <f t="shared" si="3"/>
        <v>0</v>
      </c>
      <c r="L117" s="3">
        <f t="shared" si="4"/>
        <v>20</v>
      </c>
    </row>
    <row r="118" ht="15.75" customHeight="1">
      <c r="A118" s="23">
        <v>31.0</v>
      </c>
      <c r="B118" s="23">
        <v>4.0</v>
      </c>
      <c r="C118" s="23">
        <v>42.4936742060262</v>
      </c>
      <c r="D118" s="23">
        <v>-92.451504298495</v>
      </c>
      <c r="E118" s="23" t="s">
        <v>10</v>
      </c>
      <c r="F118" s="30" t="s">
        <v>38</v>
      </c>
      <c r="G118" s="25" t="s">
        <v>49</v>
      </c>
      <c r="H118" s="26">
        <v>9929.0</v>
      </c>
      <c r="I118" s="27" t="str">
        <f t="shared" si="2"/>
        <v>https://www.munzee.com/m/musthavemuzk/9929/</v>
      </c>
      <c r="K118" s="3">
        <f t="shared" si="3"/>
        <v>0</v>
      </c>
      <c r="L118" s="3">
        <f t="shared" si="4"/>
        <v>19</v>
      </c>
    </row>
    <row r="119" ht="15.75" customHeight="1">
      <c r="A119" s="23">
        <v>31.0</v>
      </c>
      <c r="B119" s="23">
        <v>5.0</v>
      </c>
      <c r="C119" s="23">
        <v>42.493674205861</v>
      </c>
      <c r="D119" s="23">
        <v>-92.4513093706169</v>
      </c>
      <c r="E119" s="23" t="s">
        <v>10</v>
      </c>
      <c r="F119" s="30" t="s">
        <v>38</v>
      </c>
      <c r="G119" s="25" t="s">
        <v>97</v>
      </c>
      <c r="H119" s="26">
        <v>4057.0</v>
      </c>
      <c r="I119" s="27" t="str">
        <f t="shared" si="2"/>
        <v>https://www.munzee.com/m/Belugue/4057/</v>
      </c>
      <c r="K119" s="3">
        <f t="shared" si="3"/>
        <v>0</v>
      </c>
      <c r="L119" s="3">
        <f t="shared" si="4"/>
        <v>2</v>
      </c>
    </row>
    <row r="120" ht="15.75" customHeight="1">
      <c r="A120" s="23">
        <v>31.0</v>
      </c>
      <c r="B120" s="23">
        <v>6.0</v>
      </c>
      <c r="C120" s="23">
        <v>42.4936742056959</v>
      </c>
      <c r="D120" s="23">
        <v>-92.4511144427388</v>
      </c>
      <c r="E120" s="23" t="s">
        <v>10</v>
      </c>
      <c r="F120" s="30" t="s">
        <v>38</v>
      </c>
      <c r="G120" s="25" t="s">
        <v>48</v>
      </c>
      <c r="H120" s="26">
        <v>6789.0</v>
      </c>
      <c r="I120" s="27" t="str">
        <f t="shared" si="2"/>
        <v>https://www.munzee.com/m/withani/6789/</v>
      </c>
      <c r="K120" s="3">
        <f t="shared" si="3"/>
        <v>0</v>
      </c>
      <c r="L120" s="3">
        <f t="shared" si="4"/>
        <v>20</v>
      </c>
    </row>
    <row r="121" ht="15.75" customHeight="1">
      <c r="A121" s="23">
        <v>31.0</v>
      </c>
      <c r="B121" s="23">
        <v>7.0</v>
      </c>
      <c r="C121" s="23">
        <v>42.4936742055307</v>
      </c>
      <c r="D121" s="23">
        <v>-92.4509195148607</v>
      </c>
      <c r="E121" s="23" t="s">
        <v>10</v>
      </c>
      <c r="F121" s="30" t="s">
        <v>38</v>
      </c>
      <c r="G121" s="25" t="s">
        <v>49</v>
      </c>
      <c r="H121" s="26">
        <v>9927.0</v>
      </c>
      <c r="I121" s="27" t="str">
        <f t="shared" si="2"/>
        <v>https://www.munzee.com/m/musthavemuzk/9927/</v>
      </c>
      <c r="K121" s="3">
        <f t="shared" si="3"/>
        <v>0</v>
      </c>
      <c r="L121" s="3">
        <f t="shared" si="4"/>
        <v>19</v>
      </c>
    </row>
    <row r="122" ht="15.75" customHeight="1">
      <c r="A122" s="23">
        <v>31.0</v>
      </c>
      <c r="B122" s="23">
        <v>8.0</v>
      </c>
      <c r="C122" s="23">
        <v>42.4936742053655</v>
      </c>
      <c r="D122" s="23">
        <v>-92.4507245869826</v>
      </c>
      <c r="E122" s="23" t="s">
        <v>10</v>
      </c>
      <c r="F122" s="30" t="s">
        <v>38</v>
      </c>
      <c r="H122" s="2"/>
      <c r="I122" s="25" t="str">
        <f t="shared" si="2"/>
        <v> </v>
      </c>
      <c r="K122" s="3">
        <f t="shared" si="3"/>
        <v>0</v>
      </c>
      <c r="L122" s="3">
        <f t="shared" si="4"/>
        <v>0</v>
      </c>
    </row>
    <row r="123" ht="15.75" customHeight="1">
      <c r="A123" s="23">
        <v>31.0</v>
      </c>
      <c r="B123" s="23">
        <v>9.0</v>
      </c>
      <c r="C123" s="23">
        <v>42.4936742052004</v>
      </c>
      <c r="D123" s="23">
        <v>-92.4505296591046</v>
      </c>
      <c r="E123" s="23" t="s">
        <v>10</v>
      </c>
      <c r="F123" s="30" t="s">
        <v>38</v>
      </c>
      <c r="G123" s="25" t="s">
        <v>48</v>
      </c>
      <c r="H123" s="26">
        <v>6769.0</v>
      </c>
      <c r="I123" s="27" t="str">
        <f t="shared" si="2"/>
        <v>https://www.munzee.com/m/withani/6769/</v>
      </c>
      <c r="K123" s="3">
        <f t="shared" si="3"/>
        <v>0</v>
      </c>
      <c r="L123" s="3">
        <f t="shared" si="4"/>
        <v>20</v>
      </c>
    </row>
    <row r="124" ht="15.75" customHeight="1">
      <c r="A124" s="23">
        <v>31.0</v>
      </c>
      <c r="B124" s="23">
        <v>10.0</v>
      </c>
      <c r="C124" s="23">
        <v>42.4936742050352</v>
      </c>
      <c r="D124" s="23">
        <v>-92.4503347312265</v>
      </c>
      <c r="E124" s="23" t="s">
        <v>10</v>
      </c>
      <c r="F124" s="30" t="s">
        <v>38</v>
      </c>
      <c r="G124" s="25" t="s">
        <v>49</v>
      </c>
      <c r="H124" s="26">
        <v>9926.0</v>
      </c>
      <c r="I124" s="27" t="str">
        <f t="shared" si="2"/>
        <v>https://www.munzee.com/m/musthavemuzk/9926/</v>
      </c>
      <c r="K124" s="3">
        <f t="shared" si="3"/>
        <v>0</v>
      </c>
      <c r="L124" s="3">
        <f t="shared" si="4"/>
        <v>19</v>
      </c>
    </row>
    <row r="125" ht="15.75" customHeight="1">
      <c r="A125" s="23">
        <v>31.0</v>
      </c>
      <c r="B125" s="23">
        <v>11.0</v>
      </c>
      <c r="C125" s="23">
        <v>42.49367420487</v>
      </c>
      <c r="D125" s="23">
        <v>-92.4501398033484</v>
      </c>
      <c r="E125" s="23" t="s">
        <v>10</v>
      </c>
      <c r="F125" s="30" t="s">
        <v>38</v>
      </c>
      <c r="G125" s="25" t="s">
        <v>72</v>
      </c>
      <c r="H125" s="26">
        <v>801.0</v>
      </c>
      <c r="I125" s="27" t="str">
        <f t="shared" si="2"/>
        <v>https://www.munzee.com/m/Hlavsata/801/</v>
      </c>
      <c r="K125" s="3">
        <f t="shared" si="3"/>
        <v>0</v>
      </c>
      <c r="L125" s="3">
        <f t="shared" si="4"/>
        <v>3</v>
      </c>
    </row>
    <row r="126" ht="15.75" customHeight="1">
      <c r="A126" s="23">
        <v>31.0</v>
      </c>
      <c r="B126" s="23">
        <v>12.0</v>
      </c>
      <c r="C126" s="23">
        <v>42.4936742047049</v>
      </c>
      <c r="D126" s="23">
        <v>-92.4499448754704</v>
      </c>
      <c r="E126" s="23" t="s">
        <v>10</v>
      </c>
      <c r="F126" s="30" t="s">
        <v>38</v>
      </c>
      <c r="G126" s="25" t="s">
        <v>48</v>
      </c>
      <c r="H126" s="26">
        <v>6759.0</v>
      </c>
      <c r="I126" s="27" t="str">
        <f t="shared" si="2"/>
        <v>https://www.munzee.com/m/withani/6759/</v>
      </c>
      <c r="K126" s="3">
        <f t="shared" si="3"/>
        <v>0</v>
      </c>
      <c r="L126" s="3">
        <f t="shared" si="4"/>
        <v>20</v>
      </c>
    </row>
    <row r="127" ht="15.75" customHeight="1">
      <c r="A127" s="23">
        <v>31.0</v>
      </c>
      <c r="B127" s="23">
        <v>13.0</v>
      </c>
      <c r="C127" s="23">
        <v>42.4936742045397</v>
      </c>
      <c r="D127" s="23">
        <v>-92.4497499475923</v>
      </c>
      <c r="E127" s="23" t="s">
        <v>10</v>
      </c>
      <c r="F127" s="30" t="s">
        <v>38</v>
      </c>
      <c r="G127" s="25" t="s">
        <v>49</v>
      </c>
      <c r="H127" s="26">
        <v>9757.0</v>
      </c>
      <c r="I127" s="27" t="str">
        <f t="shared" si="2"/>
        <v>https://www.munzee.com/m/musthavemuzk/9757/</v>
      </c>
      <c r="K127" s="3">
        <f t="shared" si="3"/>
        <v>0</v>
      </c>
      <c r="L127" s="3">
        <f t="shared" si="4"/>
        <v>19</v>
      </c>
    </row>
    <row r="128" ht="15.75" customHeight="1">
      <c r="A128" s="23">
        <v>31.0</v>
      </c>
      <c r="B128" s="23">
        <v>14.0</v>
      </c>
      <c r="C128" s="23">
        <v>42.4936742043746</v>
      </c>
      <c r="D128" s="23">
        <v>-92.4495550197143</v>
      </c>
      <c r="E128" s="23" t="s">
        <v>10</v>
      </c>
      <c r="F128" s="30" t="s">
        <v>38</v>
      </c>
      <c r="G128" s="25" t="s">
        <v>56</v>
      </c>
      <c r="H128" s="26">
        <v>4800.0</v>
      </c>
      <c r="I128" s="27" t="str">
        <f t="shared" si="2"/>
        <v>https://www.munzee.com/m/par72/4800/</v>
      </c>
      <c r="K128" s="3">
        <f t="shared" si="3"/>
        <v>0</v>
      </c>
      <c r="L128" s="3">
        <f t="shared" si="4"/>
        <v>5</v>
      </c>
    </row>
    <row r="129" ht="15.75" customHeight="1">
      <c r="A129" s="23">
        <v>31.0</v>
      </c>
      <c r="B129" s="23">
        <v>15.0</v>
      </c>
      <c r="C129" s="23">
        <v>42.4936742042094</v>
      </c>
      <c r="D129" s="23">
        <v>-92.4493600918361</v>
      </c>
      <c r="E129" s="23" t="s">
        <v>10</v>
      </c>
      <c r="F129" s="30" t="s">
        <v>38</v>
      </c>
      <c r="G129" s="25" t="s">
        <v>48</v>
      </c>
      <c r="H129" s="26">
        <v>6758.0</v>
      </c>
      <c r="I129" s="27" t="str">
        <f t="shared" si="2"/>
        <v>https://www.munzee.com/m/withani/6758/</v>
      </c>
      <c r="K129" s="3">
        <f t="shared" si="3"/>
        <v>0</v>
      </c>
      <c r="L129" s="3">
        <f t="shared" si="4"/>
        <v>20</v>
      </c>
    </row>
    <row r="130" ht="15.75" customHeight="1">
      <c r="A130" s="23">
        <v>31.0</v>
      </c>
      <c r="B130" s="23">
        <v>16.0</v>
      </c>
      <c r="C130" s="23">
        <v>42.4936742040442</v>
      </c>
      <c r="D130" s="23">
        <v>-92.4491651639581</v>
      </c>
      <c r="E130" s="23" t="s">
        <v>10</v>
      </c>
      <c r="F130" s="30" t="s">
        <v>38</v>
      </c>
      <c r="G130" s="25" t="s">
        <v>49</v>
      </c>
      <c r="H130" s="26">
        <v>9754.0</v>
      </c>
      <c r="I130" s="27" t="str">
        <f t="shared" si="2"/>
        <v>https://www.munzee.com/m/musthavemuzk/9754/</v>
      </c>
      <c r="K130" s="3">
        <f t="shared" si="3"/>
        <v>0</v>
      </c>
      <c r="L130" s="3">
        <f t="shared" si="4"/>
        <v>19</v>
      </c>
    </row>
    <row r="131" ht="15.75" customHeight="1">
      <c r="A131" s="23">
        <v>32.0</v>
      </c>
      <c r="B131" s="23">
        <v>2.0</v>
      </c>
      <c r="C131" s="23">
        <v>42.4935304759111</v>
      </c>
      <c r="D131" s="23">
        <v>-92.4518941645541</v>
      </c>
      <c r="E131" s="23" t="s">
        <v>10</v>
      </c>
      <c r="F131" s="30" t="s">
        <v>38</v>
      </c>
      <c r="G131" s="25" t="s">
        <v>98</v>
      </c>
      <c r="H131" s="26">
        <v>2768.0</v>
      </c>
      <c r="I131" s="27" t="str">
        <f t="shared" si="2"/>
        <v>https://www.munzee.com/m/Arrrow/2768/</v>
      </c>
      <c r="K131" s="3">
        <f t="shared" si="3"/>
        <v>0</v>
      </c>
      <c r="L131" s="3">
        <f t="shared" si="4"/>
        <v>1</v>
      </c>
    </row>
    <row r="132" ht="15.75" customHeight="1">
      <c r="A132" s="23">
        <v>32.0</v>
      </c>
      <c r="B132" s="23">
        <v>3.0</v>
      </c>
      <c r="C132" s="23">
        <v>42.4935304757459</v>
      </c>
      <c r="D132" s="23">
        <v>-92.4516992371239</v>
      </c>
      <c r="E132" s="23" t="s">
        <v>10</v>
      </c>
      <c r="F132" s="30" t="s">
        <v>38</v>
      </c>
      <c r="G132" s="25" t="s">
        <v>99</v>
      </c>
      <c r="H132" s="26">
        <v>6206.0</v>
      </c>
      <c r="I132" s="27" t="str">
        <f t="shared" si="2"/>
        <v>https://www.munzee.com/m/ivwarrior/6206/</v>
      </c>
      <c r="K132" s="3">
        <f t="shared" si="3"/>
        <v>0</v>
      </c>
      <c r="L132" s="3">
        <f t="shared" si="4"/>
        <v>1</v>
      </c>
    </row>
    <row r="133" ht="15.75" customHeight="1">
      <c r="A133" s="23">
        <v>32.0</v>
      </c>
      <c r="B133" s="23">
        <v>4.0</v>
      </c>
      <c r="C133" s="23">
        <v>42.4935304755808</v>
      </c>
      <c r="D133" s="23">
        <v>-92.4515043096938</v>
      </c>
      <c r="E133" s="23" t="s">
        <v>10</v>
      </c>
      <c r="F133" s="30" t="s">
        <v>38</v>
      </c>
      <c r="G133" s="25" t="s">
        <v>96</v>
      </c>
      <c r="H133" s="26">
        <v>993.0</v>
      </c>
      <c r="I133" s="27" t="str">
        <f t="shared" si="2"/>
        <v>https://www.munzee.com/m/angy/993/</v>
      </c>
      <c r="K133" s="3">
        <f t="shared" si="3"/>
        <v>0</v>
      </c>
      <c r="L133" s="3">
        <f t="shared" si="4"/>
        <v>3</v>
      </c>
    </row>
    <row r="134" ht="15.75" customHeight="1">
      <c r="A134" s="23">
        <v>32.0</v>
      </c>
      <c r="B134" s="23">
        <v>5.0</v>
      </c>
      <c r="C134" s="23">
        <v>42.4935304754156</v>
      </c>
      <c r="D134" s="23">
        <v>-92.4513093822637</v>
      </c>
      <c r="E134" s="23" t="s">
        <v>10</v>
      </c>
      <c r="F134" s="30" t="s">
        <v>38</v>
      </c>
      <c r="H134" s="2"/>
      <c r="I134" s="25" t="str">
        <f t="shared" si="2"/>
        <v> </v>
      </c>
      <c r="K134" s="3">
        <f t="shared" si="3"/>
        <v>0</v>
      </c>
      <c r="L134" s="3">
        <f t="shared" si="4"/>
        <v>0</v>
      </c>
    </row>
    <row r="135" ht="15.75" customHeight="1">
      <c r="A135" s="23">
        <v>32.0</v>
      </c>
      <c r="B135" s="23">
        <v>6.0</v>
      </c>
      <c r="C135" s="23">
        <v>42.4935304752505</v>
      </c>
      <c r="D135" s="23">
        <v>-92.4511144548336</v>
      </c>
      <c r="E135" s="23" t="s">
        <v>10</v>
      </c>
      <c r="F135" s="30" t="s">
        <v>38</v>
      </c>
      <c r="G135" s="25" t="s">
        <v>100</v>
      </c>
      <c r="H135" s="26">
        <v>4695.0</v>
      </c>
      <c r="I135" s="27" t="str">
        <f t="shared" si="2"/>
        <v>https://www.munzee.com/m/Quietriots/4695/</v>
      </c>
      <c r="J135" s="31"/>
      <c r="K135" s="3">
        <f t="shared" si="3"/>
        <v>0</v>
      </c>
      <c r="L135" s="3">
        <f t="shared" si="4"/>
        <v>1</v>
      </c>
    </row>
    <row r="136" ht="15.75" customHeight="1">
      <c r="A136" s="23">
        <v>32.0</v>
      </c>
      <c r="B136" s="23">
        <v>7.0</v>
      </c>
      <c r="C136" s="23">
        <v>42.4935304750853</v>
      </c>
      <c r="D136" s="23">
        <v>-92.4509195274034</v>
      </c>
      <c r="E136" s="23" t="s">
        <v>10</v>
      </c>
      <c r="F136" s="30" t="s">
        <v>38</v>
      </c>
      <c r="G136" s="25" t="s">
        <v>101</v>
      </c>
      <c r="H136" s="26">
        <v>10362.0</v>
      </c>
      <c r="I136" s="27" t="str">
        <f t="shared" si="2"/>
        <v>https://www.munzee.com/m/beckiweber/10362/</v>
      </c>
      <c r="K136" s="3">
        <f t="shared" si="3"/>
        <v>0</v>
      </c>
      <c r="L136" s="3">
        <f t="shared" si="4"/>
        <v>3</v>
      </c>
    </row>
    <row r="137" ht="15.75" customHeight="1">
      <c r="A137" s="23">
        <v>32.0</v>
      </c>
      <c r="B137" s="23">
        <v>8.0</v>
      </c>
      <c r="C137" s="23">
        <v>42.4935304749201</v>
      </c>
      <c r="D137" s="23">
        <v>-92.4507245999733</v>
      </c>
      <c r="E137" s="23" t="s">
        <v>10</v>
      </c>
      <c r="F137" s="30" t="s">
        <v>38</v>
      </c>
      <c r="G137" s="25" t="s">
        <v>102</v>
      </c>
      <c r="H137" s="26">
        <v>427.0</v>
      </c>
      <c r="I137" s="27" t="str">
        <f t="shared" si="2"/>
        <v>https://www.munzee.com/m/MrMiamiU/427/</v>
      </c>
      <c r="K137" s="3">
        <f t="shared" si="3"/>
        <v>0</v>
      </c>
      <c r="L137" s="3">
        <f t="shared" si="4"/>
        <v>1</v>
      </c>
    </row>
    <row r="138" ht="15.75" customHeight="1">
      <c r="A138" s="23">
        <v>32.0</v>
      </c>
      <c r="B138" s="23">
        <v>9.0</v>
      </c>
      <c r="C138" s="23">
        <v>42.493530474755</v>
      </c>
      <c r="D138" s="23">
        <v>-92.4505296725432</v>
      </c>
      <c r="E138" s="23" t="s">
        <v>10</v>
      </c>
      <c r="F138" s="30" t="s">
        <v>38</v>
      </c>
      <c r="H138" s="2"/>
      <c r="I138" s="25" t="str">
        <f t="shared" si="2"/>
        <v> </v>
      </c>
      <c r="K138" s="3">
        <f t="shared" si="3"/>
        <v>0</v>
      </c>
      <c r="L138" s="3">
        <f t="shared" si="4"/>
        <v>0</v>
      </c>
    </row>
    <row r="139" ht="15.75" customHeight="1">
      <c r="A139" s="23">
        <v>32.0</v>
      </c>
      <c r="B139" s="23">
        <v>10.0</v>
      </c>
      <c r="C139" s="23">
        <v>42.4935304745898</v>
      </c>
      <c r="D139" s="23">
        <v>-92.450334745113</v>
      </c>
      <c r="E139" s="23" t="s">
        <v>10</v>
      </c>
      <c r="F139" s="30" t="s">
        <v>38</v>
      </c>
      <c r="G139" s="25" t="s">
        <v>101</v>
      </c>
      <c r="H139" s="26">
        <v>13771.0</v>
      </c>
      <c r="I139" s="27" t="str">
        <f t="shared" si="2"/>
        <v>https://www.munzee.com/m/beckiweber/13771/</v>
      </c>
      <c r="K139" s="3">
        <f t="shared" si="3"/>
        <v>0</v>
      </c>
      <c r="L139" s="3">
        <f t="shared" si="4"/>
        <v>3</v>
      </c>
    </row>
    <row r="140" ht="15.75" customHeight="1">
      <c r="A140" s="23">
        <v>32.0</v>
      </c>
      <c r="B140" s="23">
        <v>11.0</v>
      </c>
      <c r="C140" s="23">
        <v>42.4935304744246</v>
      </c>
      <c r="D140" s="23">
        <v>-92.4501398176829</v>
      </c>
      <c r="E140" s="23" t="s">
        <v>10</v>
      </c>
      <c r="F140" s="30" t="s">
        <v>38</v>
      </c>
      <c r="H140" s="2"/>
      <c r="I140" s="25" t="str">
        <f t="shared" si="2"/>
        <v> </v>
      </c>
      <c r="K140" s="3">
        <f t="shared" si="3"/>
        <v>0</v>
      </c>
      <c r="L140" s="3">
        <f t="shared" si="4"/>
        <v>0</v>
      </c>
    </row>
    <row r="141" ht="15.75" customHeight="1">
      <c r="A141" s="23">
        <v>32.0</v>
      </c>
      <c r="B141" s="23">
        <v>12.0</v>
      </c>
      <c r="C141" s="23">
        <v>42.4935304742595</v>
      </c>
      <c r="D141" s="23">
        <v>-92.4499448902528</v>
      </c>
      <c r="E141" s="23" t="s">
        <v>10</v>
      </c>
      <c r="F141" s="30" t="s">
        <v>38</v>
      </c>
      <c r="H141" s="2"/>
      <c r="I141" s="25" t="str">
        <f t="shared" si="2"/>
        <v> </v>
      </c>
      <c r="K141" s="3">
        <f t="shared" si="3"/>
        <v>0</v>
      </c>
      <c r="L141" s="3">
        <f t="shared" si="4"/>
        <v>0</v>
      </c>
    </row>
    <row r="142" ht="15.75" customHeight="1">
      <c r="A142" s="23">
        <v>32.0</v>
      </c>
      <c r="B142" s="23">
        <v>13.0</v>
      </c>
      <c r="C142" s="23">
        <v>42.4935304740943</v>
      </c>
      <c r="D142" s="23">
        <v>-92.4497499628227</v>
      </c>
      <c r="E142" s="23" t="s">
        <v>10</v>
      </c>
      <c r="F142" s="30" t="s">
        <v>38</v>
      </c>
      <c r="G142" s="25" t="s">
        <v>101</v>
      </c>
      <c r="H142" s="26">
        <v>13804.0</v>
      </c>
      <c r="I142" s="27" t="str">
        <f t="shared" si="2"/>
        <v>https://www.munzee.com/m/beckiweber/13804/</v>
      </c>
      <c r="K142" s="3">
        <f t="shared" si="3"/>
        <v>0</v>
      </c>
      <c r="L142" s="3">
        <f t="shared" si="4"/>
        <v>3</v>
      </c>
    </row>
    <row r="143" ht="15.75" customHeight="1">
      <c r="A143" s="23">
        <v>32.0</v>
      </c>
      <c r="B143" s="23">
        <v>14.0</v>
      </c>
      <c r="C143" s="23">
        <v>42.4935304739291</v>
      </c>
      <c r="D143" s="23">
        <v>-92.4495550353925</v>
      </c>
      <c r="E143" s="23" t="s">
        <v>10</v>
      </c>
      <c r="F143" s="30" t="s">
        <v>38</v>
      </c>
      <c r="H143" s="2"/>
      <c r="I143" s="25" t="str">
        <f t="shared" si="2"/>
        <v> </v>
      </c>
      <c r="K143" s="3">
        <f t="shared" si="3"/>
        <v>0</v>
      </c>
      <c r="L143" s="3">
        <f t="shared" si="4"/>
        <v>0</v>
      </c>
    </row>
    <row r="144" ht="15.75" customHeight="1">
      <c r="A144" s="23">
        <v>32.0</v>
      </c>
      <c r="B144" s="23">
        <v>15.0</v>
      </c>
      <c r="C144" s="23">
        <v>42.493530473764</v>
      </c>
      <c r="D144" s="23">
        <v>-92.4493601079624</v>
      </c>
      <c r="E144" s="23" t="s">
        <v>10</v>
      </c>
      <c r="F144" s="30" t="s">
        <v>38</v>
      </c>
      <c r="H144" s="2"/>
      <c r="I144" s="25" t="str">
        <f t="shared" si="2"/>
        <v> </v>
      </c>
      <c r="K144" s="3">
        <f t="shared" si="3"/>
        <v>0</v>
      </c>
      <c r="L144" s="3">
        <f t="shared" si="4"/>
        <v>0</v>
      </c>
    </row>
    <row r="145" ht="15.75" customHeight="1">
      <c r="A145" s="23">
        <v>32.0</v>
      </c>
      <c r="B145" s="23">
        <v>16.0</v>
      </c>
      <c r="C145" s="23">
        <v>42.4935304735988</v>
      </c>
      <c r="D145" s="23">
        <v>-92.4491651805323</v>
      </c>
      <c r="E145" s="23" t="s">
        <v>10</v>
      </c>
      <c r="F145" s="30" t="s">
        <v>38</v>
      </c>
      <c r="G145" s="25" t="s">
        <v>103</v>
      </c>
      <c r="H145" s="26">
        <v>17116.0</v>
      </c>
      <c r="I145" s="27" t="str">
        <f t="shared" si="2"/>
        <v>https://www.munzee.com/m/geckofreund/17116/</v>
      </c>
      <c r="J145" s="25" t="s">
        <v>104</v>
      </c>
      <c r="K145" s="3">
        <f t="shared" si="3"/>
        <v>0</v>
      </c>
      <c r="L145" s="3">
        <f t="shared" si="4"/>
        <v>1</v>
      </c>
    </row>
    <row r="146" ht="15.75" customHeight="1">
      <c r="A146" s="23">
        <v>33.0</v>
      </c>
      <c r="B146" s="23">
        <v>2.0</v>
      </c>
      <c r="C146" s="23">
        <v>42.4933867454659</v>
      </c>
      <c r="D146" s="23">
        <v>-92.4518941748576</v>
      </c>
      <c r="E146" s="23" t="s">
        <v>10</v>
      </c>
      <c r="F146" s="30" t="s">
        <v>38</v>
      </c>
      <c r="G146" s="25" t="s">
        <v>105</v>
      </c>
      <c r="H146" s="26">
        <v>1571.0</v>
      </c>
      <c r="I146" s="27" t="str">
        <f t="shared" si="2"/>
        <v>https://www.munzee.com/m/nly1972/1571/</v>
      </c>
      <c r="K146" s="3">
        <f t="shared" si="3"/>
        <v>0</v>
      </c>
      <c r="L146" s="3">
        <f t="shared" si="4"/>
        <v>1</v>
      </c>
    </row>
    <row r="147" ht="15.75" customHeight="1">
      <c r="A147" s="23">
        <v>33.0</v>
      </c>
      <c r="B147" s="23">
        <v>3.0</v>
      </c>
      <c r="C147" s="23">
        <v>42.4933867453007</v>
      </c>
      <c r="D147" s="23">
        <v>-92.4516992478755</v>
      </c>
      <c r="E147" s="23" t="s">
        <v>10</v>
      </c>
      <c r="F147" s="30" t="s">
        <v>38</v>
      </c>
      <c r="G147" s="23" t="s">
        <v>64</v>
      </c>
      <c r="H147" s="26">
        <v>3198.0</v>
      </c>
      <c r="I147" s="27" t="str">
        <f t="shared" si="2"/>
        <v>https://www.munzee.com/m/markayla/3198/</v>
      </c>
      <c r="K147" s="3">
        <f t="shared" si="3"/>
        <v>0</v>
      </c>
      <c r="L147" s="3">
        <f t="shared" si="4"/>
        <v>19</v>
      </c>
    </row>
    <row r="148" ht="15.75" customHeight="1">
      <c r="A148" s="23">
        <v>33.0</v>
      </c>
      <c r="B148" s="23">
        <v>4.0</v>
      </c>
      <c r="C148" s="23">
        <v>42.4933867451356</v>
      </c>
      <c r="D148" s="23">
        <v>-92.4515043208933</v>
      </c>
      <c r="E148" s="23" t="s">
        <v>10</v>
      </c>
      <c r="F148" s="30" t="s">
        <v>38</v>
      </c>
      <c r="H148" s="2"/>
      <c r="I148" s="25" t="str">
        <f t="shared" si="2"/>
        <v> </v>
      </c>
      <c r="K148" s="3">
        <f t="shared" si="3"/>
        <v>0</v>
      </c>
      <c r="L148" s="3">
        <f t="shared" si="4"/>
        <v>0</v>
      </c>
    </row>
    <row r="149" ht="15.75" customHeight="1">
      <c r="A149" s="23">
        <v>33.0</v>
      </c>
      <c r="B149" s="23">
        <v>5.0</v>
      </c>
      <c r="C149" s="23">
        <v>42.4933867449704</v>
      </c>
      <c r="D149" s="23">
        <v>-92.4513093939112</v>
      </c>
      <c r="E149" s="23" t="s">
        <v>12</v>
      </c>
      <c r="F149" s="32" t="s">
        <v>66</v>
      </c>
      <c r="G149" s="25" t="s">
        <v>106</v>
      </c>
      <c r="H149" s="29">
        <v>1356.0</v>
      </c>
      <c r="I149" s="27" t="str">
        <f t="shared" si="2"/>
        <v>https://www.munzee.com/m/mrandcr /1356/</v>
      </c>
      <c r="K149" s="3">
        <f t="shared" si="3"/>
        <v>0</v>
      </c>
      <c r="L149" s="3">
        <f t="shared" si="4"/>
        <v>1</v>
      </c>
    </row>
    <row r="150" ht="15.75" customHeight="1">
      <c r="A150" s="23">
        <v>33.0</v>
      </c>
      <c r="B150" s="23">
        <v>6.0</v>
      </c>
      <c r="C150" s="23">
        <v>42.4933867448053</v>
      </c>
      <c r="D150" s="23">
        <v>-92.451114466929</v>
      </c>
      <c r="E150" s="23" t="s">
        <v>12</v>
      </c>
      <c r="F150" s="32" t="s">
        <v>66</v>
      </c>
      <c r="G150" s="23" t="s">
        <v>64</v>
      </c>
      <c r="H150" s="26">
        <v>3063.0</v>
      </c>
      <c r="I150" s="27" t="str">
        <f t="shared" si="2"/>
        <v>https://www.munzee.com/m/markayla/3063/</v>
      </c>
      <c r="K150" s="3">
        <f t="shared" si="3"/>
        <v>0</v>
      </c>
      <c r="L150" s="3">
        <f t="shared" si="4"/>
        <v>19</v>
      </c>
    </row>
    <row r="151" ht="15.75" customHeight="1">
      <c r="A151" s="23">
        <v>33.0</v>
      </c>
      <c r="B151" s="23">
        <v>7.0</v>
      </c>
      <c r="C151" s="23">
        <v>42.4933867446401</v>
      </c>
      <c r="D151" s="23">
        <v>-92.4509195399469</v>
      </c>
      <c r="E151" s="23" t="s">
        <v>10</v>
      </c>
      <c r="F151" s="30" t="s">
        <v>38</v>
      </c>
      <c r="H151" s="2"/>
      <c r="I151" s="25" t="str">
        <f t="shared" si="2"/>
        <v> </v>
      </c>
      <c r="K151" s="3">
        <f t="shared" si="3"/>
        <v>0</v>
      </c>
      <c r="L151" s="3">
        <f t="shared" si="4"/>
        <v>0</v>
      </c>
    </row>
    <row r="152" ht="15.75" customHeight="1">
      <c r="A152" s="23">
        <v>33.0</v>
      </c>
      <c r="B152" s="23">
        <v>8.0</v>
      </c>
      <c r="C152" s="23">
        <v>42.493386744475</v>
      </c>
      <c r="D152" s="23">
        <v>-92.4507246129647</v>
      </c>
      <c r="E152" s="23" t="s">
        <v>12</v>
      </c>
      <c r="F152" s="32" t="s">
        <v>66</v>
      </c>
      <c r="G152" s="25" t="s">
        <v>107</v>
      </c>
      <c r="H152" s="26">
        <v>2472.0</v>
      </c>
      <c r="I152" s="27" t="str">
        <f t="shared" si="2"/>
        <v>https://www.munzee.com/m/kepke3/2472/</v>
      </c>
      <c r="K152" s="3">
        <f t="shared" si="3"/>
        <v>0</v>
      </c>
      <c r="L152" s="3">
        <f t="shared" si="4"/>
        <v>1</v>
      </c>
    </row>
    <row r="153" ht="15.75" customHeight="1">
      <c r="A153" s="23">
        <v>33.0</v>
      </c>
      <c r="B153" s="23">
        <v>9.0</v>
      </c>
      <c r="C153" s="23">
        <v>42.4933867443098</v>
      </c>
      <c r="D153" s="23">
        <v>-92.4505296859827</v>
      </c>
      <c r="E153" s="23" t="s">
        <v>12</v>
      </c>
      <c r="F153" s="32" t="s">
        <v>66</v>
      </c>
      <c r="G153" s="23" t="s">
        <v>64</v>
      </c>
      <c r="H153" s="26">
        <v>3062.0</v>
      </c>
      <c r="I153" s="27" t="str">
        <f t="shared" si="2"/>
        <v>https://www.munzee.com/m/markayla/3062/</v>
      </c>
      <c r="K153" s="3">
        <f t="shared" si="3"/>
        <v>0</v>
      </c>
      <c r="L153" s="3">
        <f t="shared" si="4"/>
        <v>19</v>
      </c>
    </row>
    <row r="154" ht="15.75" customHeight="1">
      <c r="A154" s="23">
        <v>33.0</v>
      </c>
      <c r="B154" s="23">
        <v>10.0</v>
      </c>
      <c r="C154" s="23">
        <v>42.4933867441447</v>
      </c>
      <c r="D154" s="23">
        <v>-92.4503347590005</v>
      </c>
      <c r="E154" s="23" t="s">
        <v>12</v>
      </c>
      <c r="F154" s="32" t="s">
        <v>66</v>
      </c>
      <c r="G154" s="25" t="s">
        <v>108</v>
      </c>
      <c r="H154" s="26">
        <v>8952.0</v>
      </c>
      <c r="I154" s="27" t="str">
        <f t="shared" si="2"/>
        <v>https://www.munzee.com/m/Bisquick2/8952/</v>
      </c>
      <c r="K154" s="3">
        <f t="shared" si="3"/>
        <v>0</v>
      </c>
      <c r="L154" s="3">
        <f t="shared" si="4"/>
        <v>1</v>
      </c>
    </row>
    <row r="155" ht="15.75" customHeight="1">
      <c r="A155" s="23">
        <v>33.0</v>
      </c>
      <c r="B155" s="23">
        <v>11.0</v>
      </c>
      <c r="C155" s="23">
        <v>42.4933867439795</v>
      </c>
      <c r="D155" s="23">
        <v>-92.4501398320184</v>
      </c>
      <c r="E155" s="23" t="s">
        <v>10</v>
      </c>
      <c r="F155" s="30" t="s">
        <v>38</v>
      </c>
      <c r="H155" s="2"/>
      <c r="I155" s="25" t="str">
        <f t="shared" si="2"/>
        <v> </v>
      </c>
      <c r="K155" s="3">
        <f t="shared" si="3"/>
        <v>0</v>
      </c>
      <c r="L155" s="3">
        <f t="shared" si="4"/>
        <v>0</v>
      </c>
    </row>
    <row r="156" ht="15.75" customHeight="1">
      <c r="A156" s="23">
        <v>33.0</v>
      </c>
      <c r="B156" s="23">
        <v>12.0</v>
      </c>
      <c r="C156" s="23">
        <v>42.4933867438144</v>
      </c>
      <c r="D156" s="23">
        <v>-92.4499449050363</v>
      </c>
      <c r="E156" s="23" t="s">
        <v>12</v>
      </c>
      <c r="F156" s="32" t="s">
        <v>66</v>
      </c>
      <c r="G156" s="23" t="s">
        <v>64</v>
      </c>
      <c r="H156" s="26">
        <v>3061.0</v>
      </c>
      <c r="I156" s="27" t="str">
        <f t="shared" si="2"/>
        <v>https://www.munzee.com/m/markayla/3061/</v>
      </c>
      <c r="K156" s="3">
        <f t="shared" si="3"/>
        <v>0</v>
      </c>
      <c r="L156" s="3">
        <f t="shared" si="4"/>
        <v>19</v>
      </c>
    </row>
    <row r="157" ht="15.75" customHeight="1">
      <c r="A157" s="23">
        <v>33.0</v>
      </c>
      <c r="B157" s="23">
        <v>13.0</v>
      </c>
      <c r="C157" s="23">
        <v>42.4933867436492</v>
      </c>
      <c r="D157" s="23">
        <v>-92.4497499780541</v>
      </c>
      <c r="E157" s="23" t="s">
        <v>12</v>
      </c>
      <c r="F157" s="32" t="s">
        <v>66</v>
      </c>
      <c r="G157" s="25" t="s">
        <v>109</v>
      </c>
      <c r="H157" s="26">
        <v>29114.0</v>
      </c>
      <c r="I157" s="27" t="str">
        <f t="shared" si="2"/>
        <v>https://www.munzee.com/m/Derlame /29114/</v>
      </c>
      <c r="K157" s="3">
        <f t="shared" si="3"/>
        <v>0</v>
      </c>
      <c r="L157" s="3">
        <f t="shared" si="4"/>
        <v>1</v>
      </c>
    </row>
    <row r="158" ht="15.75" customHeight="1">
      <c r="A158" s="23">
        <v>33.0</v>
      </c>
      <c r="B158" s="23">
        <v>14.0</v>
      </c>
      <c r="C158" s="23">
        <v>42.4933867434841</v>
      </c>
      <c r="D158" s="23">
        <v>-92.449555051072</v>
      </c>
      <c r="E158" s="23" t="s">
        <v>10</v>
      </c>
      <c r="F158" s="30" t="s">
        <v>38</v>
      </c>
      <c r="H158" s="2"/>
      <c r="I158" s="25" t="str">
        <f t="shared" si="2"/>
        <v> </v>
      </c>
      <c r="K158" s="3">
        <f t="shared" si="3"/>
        <v>0</v>
      </c>
      <c r="L158" s="3">
        <f t="shared" si="4"/>
        <v>0</v>
      </c>
    </row>
    <row r="159" ht="15.75" customHeight="1">
      <c r="A159" s="23">
        <v>33.0</v>
      </c>
      <c r="B159" s="23">
        <v>15.0</v>
      </c>
      <c r="C159" s="23">
        <v>42.4933867433189</v>
      </c>
      <c r="D159" s="23">
        <v>-92.4493601240899</v>
      </c>
      <c r="E159" s="23" t="s">
        <v>10</v>
      </c>
      <c r="F159" s="30" t="s">
        <v>38</v>
      </c>
      <c r="G159" s="23" t="s">
        <v>64</v>
      </c>
      <c r="H159" s="26">
        <v>3196.0</v>
      </c>
      <c r="I159" s="27" t="str">
        <f t="shared" si="2"/>
        <v>https://www.munzee.com/m/markayla/3196/</v>
      </c>
      <c r="K159" s="3">
        <f t="shared" si="3"/>
        <v>0</v>
      </c>
      <c r="L159" s="3">
        <f t="shared" si="4"/>
        <v>19</v>
      </c>
    </row>
    <row r="160" ht="15.75" customHeight="1">
      <c r="A160" s="23">
        <v>33.0</v>
      </c>
      <c r="B160" s="23">
        <v>16.0</v>
      </c>
      <c r="C160" s="23">
        <v>42.4933867431538</v>
      </c>
      <c r="D160" s="23">
        <v>-92.4491651971077</v>
      </c>
      <c r="E160" s="23" t="s">
        <v>10</v>
      </c>
      <c r="F160" s="30" t="s">
        <v>38</v>
      </c>
      <c r="G160" s="25" t="s">
        <v>110</v>
      </c>
      <c r="H160" s="26">
        <v>8888.0</v>
      </c>
      <c r="I160" s="27" t="str">
        <f t="shared" si="2"/>
        <v>https://www.munzee.com/m/mdtt/8888/</v>
      </c>
      <c r="K160" s="3">
        <f t="shared" si="3"/>
        <v>0</v>
      </c>
      <c r="L160" s="3">
        <f t="shared" si="4"/>
        <v>1</v>
      </c>
    </row>
    <row r="161" ht="15.75" customHeight="1">
      <c r="A161" s="23">
        <v>34.0</v>
      </c>
      <c r="B161" s="23">
        <v>2.0</v>
      </c>
      <c r="C161" s="23">
        <v>42.4932430150204</v>
      </c>
      <c r="D161" s="23">
        <v>-92.4518941851612</v>
      </c>
      <c r="E161" s="23" t="s">
        <v>10</v>
      </c>
      <c r="F161" s="30" t="s">
        <v>38</v>
      </c>
      <c r="G161" s="25" t="s">
        <v>28</v>
      </c>
      <c r="H161" s="26">
        <v>22714.0</v>
      </c>
      <c r="I161" s="27" t="str">
        <f t="shared" si="2"/>
        <v>https://www.munzee.com/m/denali0407/22714/</v>
      </c>
      <c r="K161" s="3">
        <f t="shared" si="3"/>
        <v>0</v>
      </c>
      <c r="L161" s="3">
        <f t="shared" si="4"/>
        <v>2</v>
      </c>
    </row>
    <row r="162" ht="15.75" customHeight="1">
      <c r="A162" s="23">
        <v>34.0</v>
      </c>
      <c r="B162" s="23">
        <v>3.0</v>
      </c>
      <c r="C162" s="23">
        <v>42.4932430148553</v>
      </c>
      <c r="D162" s="23">
        <v>-92.451699258627</v>
      </c>
      <c r="E162" s="23" t="s">
        <v>10</v>
      </c>
      <c r="F162" s="30" t="s">
        <v>38</v>
      </c>
      <c r="G162" s="25" t="s">
        <v>48</v>
      </c>
      <c r="H162" s="26">
        <v>6707.0</v>
      </c>
      <c r="I162" s="27" t="str">
        <f t="shared" si="2"/>
        <v>https://www.munzee.com/m/withani/6707/</v>
      </c>
      <c r="K162" s="3">
        <f t="shared" si="3"/>
        <v>0</v>
      </c>
      <c r="L162" s="3">
        <f t="shared" si="4"/>
        <v>20</v>
      </c>
    </row>
    <row r="163" ht="15.75" customHeight="1">
      <c r="A163" s="23">
        <v>34.0</v>
      </c>
      <c r="B163" s="23">
        <v>4.0</v>
      </c>
      <c r="C163" s="23">
        <v>42.4932430146901</v>
      </c>
      <c r="D163" s="23">
        <v>-92.4515043320929</v>
      </c>
      <c r="E163" s="23" t="s">
        <v>10</v>
      </c>
      <c r="F163" s="30" t="s">
        <v>38</v>
      </c>
      <c r="G163" s="25" t="s">
        <v>49</v>
      </c>
      <c r="H163" s="26">
        <v>9753.0</v>
      </c>
      <c r="I163" s="27" t="str">
        <f t="shared" si="2"/>
        <v>https://www.munzee.com/m/musthavemuzk/9753/</v>
      </c>
      <c r="K163" s="3">
        <f t="shared" si="3"/>
        <v>0</v>
      </c>
      <c r="L163" s="3">
        <f t="shared" si="4"/>
        <v>19</v>
      </c>
    </row>
    <row r="164" ht="15.75" customHeight="1">
      <c r="A164" s="23">
        <v>34.0</v>
      </c>
      <c r="B164" s="23">
        <v>5.0</v>
      </c>
      <c r="C164" s="23">
        <v>42.493243014525</v>
      </c>
      <c r="D164" s="23">
        <v>-92.4513094055587</v>
      </c>
      <c r="E164" s="23" t="s">
        <v>12</v>
      </c>
      <c r="F164" s="32" t="s">
        <v>66</v>
      </c>
      <c r="G164" s="25" t="s">
        <v>111</v>
      </c>
      <c r="H164" s="26">
        <v>6465.0</v>
      </c>
      <c r="I164" s="27" t="str">
        <f t="shared" si="2"/>
        <v>https://www.munzee.com/m/JABIE28/6465/</v>
      </c>
      <c r="K164" s="3">
        <f t="shared" si="3"/>
        <v>0</v>
      </c>
      <c r="L164" s="3">
        <f t="shared" si="4"/>
        <v>2</v>
      </c>
    </row>
    <row r="165" ht="15.75" customHeight="1">
      <c r="A165" s="23">
        <v>34.0</v>
      </c>
      <c r="B165" s="23">
        <v>6.0</v>
      </c>
      <c r="C165" s="23">
        <v>42.4932430143598</v>
      </c>
      <c r="D165" s="23">
        <v>-92.4511144790245</v>
      </c>
      <c r="E165" s="23" t="s">
        <v>12</v>
      </c>
      <c r="F165" s="32" t="s">
        <v>66</v>
      </c>
      <c r="G165" s="25" t="s">
        <v>48</v>
      </c>
      <c r="H165" s="26">
        <v>6045.0</v>
      </c>
      <c r="I165" s="27" t="str">
        <f t="shared" si="2"/>
        <v>https://www.munzee.com/m/withani/6045/</v>
      </c>
      <c r="K165" s="3">
        <f t="shared" si="3"/>
        <v>0</v>
      </c>
      <c r="L165" s="3">
        <f t="shared" si="4"/>
        <v>20</v>
      </c>
    </row>
    <row r="166" ht="15.75" customHeight="1">
      <c r="A166" s="23">
        <v>34.0</v>
      </c>
      <c r="B166" s="23">
        <v>7.0</v>
      </c>
      <c r="C166" s="23">
        <v>42.4932430141946</v>
      </c>
      <c r="D166" s="23">
        <v>-92.4509195524904</v>
      </c>
      <c r="E166" s="23" t="s">
        <v>12</v>
      </c>
      <c r="F166" s="32" t="s">
        <v>66</v>
      </c>
      <c r="G166" s="25" t="s">
        <v>49</v>
      </c>
      <c r="H166" s="26">
        <v>8632.0</v>
      </c>
      <c r="I166" s="27" t="str">
        <f t="shared" si="2"/>
        <v>https://www.munzee.com/m/musthavemuzk/8632/</v>
      </c>
      <c r="K166" s="3">
        <f t="shared" si="3"/>
        <v>0</v>
      </c>
      <c r="L166" s="3">
        <f t="shared" si="4"/>
        <v>19</v>
      </c>
    </row>
    <row r="167" ht="15.75" customHeight="1">
      <c r="A167" s="23">
        <v>34.0</v>
      </c>
      <c r="B167" s="23">
        <v>8.0</v>
      </c>
      <c r="C167" s="23">
        <v>42.4932430140295</v>
      </c>
      <c r="D167" s="23">
        <v>-92.4507246259562</v>
      </c>
      <c r="E167" s="23" t="s">
        <v>12</v>
      </c>
      <c r="F167" s="32" t="s">
        <v>66</v>
      </c>
      <c r="G167" s="25" t="s">
        <v>111</v>
      </c>
      <c r="H167" s="26">
        <v>6464.0</v>
      </c>
      <c r="I167" s="27" t="str">
        <f t="shared" si="2"/>
        <v>https://www.munzee.com/m/JABIE28/6464/</v>
      </c>
      <c r="K167" s="3">
        <f t="shared" si="3"/>
        <v>0</v>
      </c>
      <c r="L167" s="3">
        <f t="shared" si="4"/>
        <v>2</v>
      </c>
    </row>
    <row r="168" ht="15.75" customHeight="1">
      <c r="A168" s="23">
        <v>34.0</v>
      </c>
      <c r="B168" s="23">
        <v>9.0</v>
      </c>
      <c r="C168" s="23">
        <v>42.4932430138643</v>
      </c>
      <c r="D168" s="23">
        <v>-92.450529699422</v>
      </c>
      <c r="E168" s="23" t="s">
        <v>12</v>
      </c>
      <c r="F168" s="32" t="s">
        <v>66</v>
      </c>
      <c r="G168" s="25" t="s">
        <v>48</v>
      </c>
      <c r="H168" s="26">
        <v>5912.0</v>
      </c>
      <c r="I168" s="27" t="str">
        <f t="shared" si="2"/>
        <v>https://www.munzee.com/m/withani/5912/</v>
      </c>
      <c r="K168" s="3">
        <f t="shared" si="3"/>
        <v>0</v>
      </c>
      <c r="L168" s="3">
        <f t="shared" si="4"/>
        <v>20</v>
      </c>
    </row>
    <row r="169" ht="15.75" customHeight="1">
      <c r="A169" s="23">
        <v>34.0</v>
      </c>
      <c r="B169" s="23">
        <v>10.0</v>
      </c>
      <c r="C169" s="23">
        <v>42.4932430136992</v>
      </c>
      <c r="D169" s="23">
        <v>-92.4503347728879</v>
      </c>
      <c r="E169" s="23" t="s">
        <v>12</v>
      </c>
      <c r="F169" s="32" t="s">
        <v>66</v>
      </c>
      <c r="G169" s="25" t="s">
        <v>49</v>
      </c>
      <c r="H169" s="26">
        <v>8308.0</v>
      </c>
      <c r="I169" s="27" t="str">
        <f t="shared" si="2"/>
        <v>https://www.munzee.com/m/musthavemuzk/8308/</v>
      </c>
      <c r="K169" s="3">
        <f t="shared" si="3"/>
        <v>0</v>
      </c>
      <c r="L169" s="3">
        <f t="shared" si="4"/>
        <v>19</v>
      </c>
    </row>
    <row r="170" ht="15.75" customHeight="1">
      <c r="A170" s="23">
        <v>34.0</v>
      </c>
      <c r="B170" s="23">
        <v>11.0</v>
      </c>
      <c r="C170" s="23">
        <v>42.493243013534</v>
      </c>
      <c r="D170" s="23">
        <v>-92.4501398463537</v>
      </c>
      <c r="E170" s="23" t="s">
        <v>12</v>
      </c>
      <c r="F170" s="32" t="s">
        <v>66</v>
      </c>
      <c r="G170" s="25" t="s">
        <v>40</v>
      </c>
      <c r="H170" s="26">
        <v>6182.0</v>
      </c>
      <c r="I170" s="27" t="str">
        <f t="shared" si="2"/>
        <v>https://www.munzee.com/m/Soitenlysue/6182/</v>
      </c>
      <c r="K170" s="3">
        <f t="shared" si="3"/>
        <v>0</v>
      </c>
      <c r="L170" s="3">
        <f t="shared" si="4"/>
        <v>4</v>
      </c>
    </row>
    <row r="171" ht="15.75" customHeight="1">
      <c r="A171" s="23">
        <v>34.0</v>
      </c>
      <c r="B171" s="23">
        <v>12.0</v>
      </c>
      <c r="C171" s="23">
        <v>42.4932430133689</v>
      </c>
      <c r="D171" s="23">
        <v>-92.4499449198195</v>
      </c>
      <c r="E171" s="23" t="s">
        <v>12</v>
      </c>
      <c r="F171" s="32" t="s">
        <v>66</v>
      </c>
      <c r="G171" s="25" t="s">
        <v>48</v>
      </c>
      <c r="H171" s="26">
        <v>5655.0</v>
      </c>
      <c r="I171" s="27" t="str">
        <f t="shared" si="2"/>
        <v>https://www.munzee.com/m/withani/5655/</v>
      </c>
      <c r="K171" s="3">
        <f t="shared" si="3"/>
        <v>0</v>
      </c>
      <c r="L171" s="3">
        <f t="shared" si="4"/>
        <v>20</v>
      </c>
    </row>
    <row r="172" ht="15.75" customHeight="1">
      <c r="A172" s="23">
        <v>34.0</v>
      </c>
      <c r="B172" s="23">
        <v>13.0</v>
      </c>
      <c r="C172" s="23">
        <v>42.4932430132037</v>
      </c>
      <c r="D172" s="23">
        <v>-92.4497499932854</v>
      </c>
      <c r="E172" s="23" t="s">
        <v>12</v>
      </c>
      <c r="F172" s="32" t="s">
        <v>66</v>
      </c>
      <c r="G172" s="25" t="s">
        <v>49</v>
      </c>
      <c r="H172" s="26">
        <v>9029.0</v>
      </c>
      <c r="I172" s="27" t="str">
        <f t="shared" si="2"/>
        <v>https://www.munzee.com/m/musthavemuzk/9029/</v>
      </c>
      <c r="K172" s="3">
        <f t="shared" si="3"/>
        <v>0</v>
      </c>
      <c r="L172" s="3">
        <f t="shared" si="4"/>
        <v>19</v>
      </c>
    </row>
    <row r="173" ht="15.75" customHeight="1">
      <c r="A173" s="23">
        <v>34.0</v>
      </c>
      <c r="B173" s="23">
        <v>14.0</v>
      </c>
      <c r="C173" s="23">
        <v>42.4932430130386</v>
      </c>
      <c r="D173" s="23">
        <v>-92.4495550667512</v>
      </c>
      <c r="E173" s="23" t="s">
        <v>10</v>
      </c>
      <c r="F173" s="30" t="s">
        <v>38</v>
      </c>
      <c r="G173" s="25" t="s">
        <v>56</v>
      </c>
      <c r="H173" s="26">
        <v>4798.0</v>
      </c>
      <c r="I173" s="27" t="str">
        <f t="shared" si="2"/>
        <v>https://www.munzee.com/m/par72/4798/</v>
      </c>
      <c r="K173" s="3">
        <f t="shared" si="3"/>
        <v>0</v>
      </c>
      <c r="L173" s="3">
        <f t="shared" si="4"/>
        <v>5</v>
      </c>
    </row>
    <row r="174" ht="15.75" customHeight="1">
      <c r="A174" s="23">
        <v>34.0</v>
      </c>
      <c r="B174" s="23">
        <v>15.0</v>
      </c>
      <c r="C174" s="23">
        <v>42.4932430128734</v>
      </c>
      <c r="D174" s="23">
        <v>-92.4493601402171</v>
      </c>
      <c r="E174" s="23" t="s">
        <v>10</v>
      </c>
      <c r="F174" s="30" t="s">
        <v>38</v>
      </c>
      <c r="G174" s="25" t="s">
        <v>48</v>
      </c>
      <c r="H174" s="26">
        <v>6677.0</v>
      </c>
      <c r="I174" s="27" t="str">
        <f t="shared" si="2"/>
        <v>https://www.munzee.com/m/withani/6677/</v>
      </c>
      <c r="K174" s="3">
        <f t="shared" si="3"/>
        <v>0</v>
      </c>
      <c r="L174" s="3">
        <f t="shared" si="4"/>
        <v>20</v>
      </c>
    </row>
    <row r="175" ht="15.75" customHeight="1">
      <c r="A175" s="23">
        <v>34.0</v>
      </c>
      <c r="B175" s="23">
        <v>16.0</v>
      </c>
      <c r="C175" s="23">
        <v>42.4932430127083</v>
      </c>
      <c r="D175" s="23">
        <v>-92.4491652136829</v>
      </c>
      <c r="E175" s="23" t="s">
        <v>10</v>
      </c>
      <c r="F175" s="30" t="s">
        <v>38</v>
      </c>
      <c r="G175" s="25" t="s">
        <v>112</v>
      </c>
      <c r="H175" s="26">
        <v>9718.0</v>
      </c>
      <c r="I175" s="27" t="str">
        <f t="shared" si="2"/>
        <v>https://www.munzee.com/m/mushavemuzk/9718/</v>
      </c>
      <c r="K175" s="3">
        <f t="shared" si="3"/>
        <v>0</v>
      </c>
      <c r="L175" s="3">
        <f t="shared" si="4"/>
        <v>1</v>
      </c>
    </row>
    <row r="176" ht="15.75" customHeight="1">
      <c r="A176" s="23">
        <v>35.0</v>
      </c>
      <c r="B176" s="23">
        <v>3.0</v>
      </c>
      <c r="C176" s="23">
        <v>42.4930992844098</v>
      </c>
      <c r="D176" s="23">
        <v>-92.451699269378</v>
      </c>
      <c r="E176" s="23" t="s">
        <v>10</v>
      </c>
      <c r="F176" s="30" t="s">
        <v>38</v>
      </c>
      <c r="G176" s="25" t="s">
        <v>113</v>
      </c>
      <c r="H176" s="26">
        <v>6493.0</v>
      </c>
      <c r="I176" s="27" t="str">
        <f t="shared" si="2"/>
        <v>https://www.munzee.com/m/Searays2/6493/</v>
      </c>
      <c r="K176" s="3">
        <f t="shared" si="3"/>
        <v>0</v>
      </c>
      <c r="L176" s="3">
        <f t="shared" si="4"/>
        <v>1</v>
      </c>
    </row>
    <row r="177" ht="15.75" customHeight="1">
      <c r="A177" s="23">
        <v>35.0</v>
      </c>
      <c r="B177" s="23">
        <v>4.0</v>
      </c>
      <c r="C177" s="23">
        <v>42.4930992842447</v>
      </c>
      <c r="D177" s="23">
        <v>-92.4515043432918</v>
      </c>
      <c r="E177" s="23" t="s">
        <v>10</v>
      </c>
      <c r="F177" s="30" t="s">
        <v>38</v>
      </c>
      <c r="H177" s="2"/>
      <c r="I177" s="25" t="str">
        <f t="shared" si="2"/>
        <v> </v>
      </c>
      <c r="K177" s="3">
        <f t="shared" si="3"/>
        <v>0</v>
      </c>
      <c r="L177" s="3">
        <f t="shared" si="4"/>
        <v>0</v>
      </c>
    </row>
    <row r="178" ht="15.75" customHeight="1">
      <c r="A178" s="23">
        <v>35.0</v>
      </c>
      <c r="B178" s="23">
        <v>5.0</v>
      </c>
      <c r="C178" s="23">
        <v>42.4930992840795</v>
      </c>
      <c r="D178" s="23">
        <v>-92.4513094172056</v>
      </c>
      <c r="E178" s="23" t="s">
        <v>10</v>
      </c>
      <c r="F178" s="30" t="s">
        <v>38</v>
      </c>
      <c r="G178" s="25" t="s">
        <v>72</v>
      </c>
      <c r="H178" s="26">
        <v>791.0</v>
      </c>
      <c r="I178" s="27" t="str">
        <f t="shared" si="2"/>
        <v>https://www.munzee.com/m/Hlavsata/791/</v>
      </c>
      <c r="K178" s="3">
        <f t="shared" si="3"/>
        <v>0</v>
      </c>
      <c r="L178" s="3">
        <f t="shared" si="4"/>
        <v>3</v>
      </c>
    </row>
    <row r="179" ht="15.75" customHeight="1">
      <c r="A179" s="23">
        <v>35.0</v>
      </c>
      <c r="B179" s="23">
        <v>6.0</v>
      </c>
      <c r="C179" s="23">
        <v>42.4930992839144</v>
      </c>
      <c r="D179" s="23">
        <v>-92.4511144911194</v>
      </c>
      <c r="E179" s="23" t="s">
        <v>10</v>
      </c>
      <c r="F179" s="30" t="s">
        <v>38</v>
      </c>
      <c r="H179" s="2"/>
      <c r="I179" s="25" t="str">
        <f t="shared" si="2"/>
        <v> </v>
      </c>
      <c r="K179" s="3">
        <f t="shared" si="3"/>
        <v>0</v>
      </c>
      <c r="L179" s="3">
        <f t="shared" si="4"/>
        <v>0</v>
      </c>
    </row>
    <row r="180" ht="15.75" customHeight="1">
      <c r="A180" s="23">
        <v>35.0</v>
      </c>
      <c r="B180" s="23">
        <v>7.0</v>
      </c>
      <c r="C180" s="23">
        <v>42.4930992837492</v>
      </c>
      <c r="D180" s="23">
        <v>-92.4509195650332</v>
      </c>
      <c r="E180" s="23" t="s">
        <v>12</v>
      </c>
      <c r="F180" s="32" t="s">
        <v>66</v>
      </c>
      <c r="G180" s="25" t="s">
        <v>114</v>
      </c>
      <c r="H180" s="26">
        <v>7493.0</v>
      </c>
      <c r="I180" s="27" t="str">
        <f t="shared" si="2"/>
        <v>https://www.munzee.com/m/lanyasummer/7493/</v>
      </c>
      <c r="K180" s="3">
        <f t="shared" si="3"/>
        <v>0</v>
      </c>
      <c r="L180" s="3">
        <f t="shared" si="4"/>
        <v>1</v>
      </c>
    </row>
    <row r="181" ht="15.75" customHeight="1">
      <c r="A181" s="23">
        <v>35.0</v>
      </c>
      <c r="B181" s="23">
        <v>8.0</v>
      </c>
      <c r="C181" s="23">
        <v>42.4930992835841</v>
      </c>
      <c r="D181" s="23">
        <v>-92.450724638947</v>
      </c>
      <c r="E181" s="23" t="s">
        <v>12</v>
      </c>
      <c r="F181" s="32" t="s">
        <v>66</v>
      </c>
      <c r="G181" s="25" t="s">
        <v>115</v>
      </c>
      <c r="H181" s="26">
        <v>4179.0</v>
      </c>
      <c r="I181" s="27" t="str">
        <f t="shared" si="2"/>
        <v>https://www.munzee.com/m/babyw/4179/</v>
      </c>
      <c r="K181" s="3">
        <f t="shared" si="3"/>
        <v>0</v>
      </c>
      <c r="L181" s="3">
        <f t="shared" si="4"/>
        <v>1</v>
      </c>
    </row>
    <row r="182" ht="15.75" customHeight="1">
      <c r="A182" s="23">
        <v>35.0</v>
      </c>
      <c r="B182" s="23">
        <v>9.0</v>
      </c>
      <c r="C182" s="23">
        <v>42.4930992834189</v>
      </c>
      <c r="D182" s="23">
        <v>-92.4505297128608</v>
      </c>
      <c r="E182" s="23" t="s">
        <v>10</v>
      </c>
      <c r="F182" s="30" t="s">
        <v>38</v>
      </c>
      <c r="G182" s="25" t="s">
        <v>68</v>
      </c>
      <c r="H182" s="26">
        <v>6505.0</v>
      </c>
      <c r="I182" s="27" t="str">
        <f t="shared" si="2"/>
        <v>https://www.munzee.com/m/klc1960/6505/</v>
      </c>
      <c r="K182" s="3">
        <f t="shared" si="3"/>
        <v>0</v>
      </c>
      <c r="L182" s="3">
        <f t="shared" si="4"/>
        <v>3</v>
      </c>
    </row>
    <row r="183" ht="15.75" customHeight="1">
      <c r="A183" s="23">
        <v>35.0</v>
      </c>
      <c r="B183" s="23">
        <v>10.0</v>
      </c>
      <c r="C183" s="23">
        <v>42.4930992832538</v>
      </c>
      <c r="D183" s="23">
        <v>-92.4503347867746</v>
      </c>
      <c r="E183" s="23" t="s">
        <v>12</v>
      </c>
      <c r="F183" s="32" t="s">
        <v>66</v>
      </c>
      <c r="G183" s="25" t="s">
        <v>116</v>
      </c>
      <c r="H183" s="29">
        <v>6531.0</v>
      </c>
      <c r="I183" s="27" t="str">
        <f t="shared" si="2"/>
        <v>https://www.munzee.com/m/destolkjes4ever/6531/</v>
      </c>
      <c r="K183" s="3">
        <f t="shared" si="3"/>
        <v>0</v>
      </c>
      <c r="L183" s="3">
        <f t="shared" si="4"/>
        <v>1</v>
      </c>
    </row>
    <row r="184" ht="15.75" customHeight="1">
      <c r="A184" s="23">
        <v>35.0</v>
      </c>
      <c r="B184" s="23">
        <v>11.0</v>
      </c>
      <c r="C184" s="23">
        <v>42.4930992830886</v>
      </c>
      <c r="D184" s="23">
        <v>-92.4501398606884</v>
      </c>
      <c r="E184" s="23" t="s">
        <v>12</v>
      </c>
      <c r="F184" s="32" t="s">
        <v>66</v>
      </c>
      <c r="G184" s="25" t="s">
        <v>117</v>
      </c>
      <c r="H184" s="26">
        <v>14192.0</v>
      </c>
      <c r="I184" s="27" t="str">
        <f t="shared" si="2"/>
        <v>https://www.munzee.com/m/CoalCracker7/14192/</v>
      </c>
      <c r="K184" s="3">
        <f t="shared" si="3"/>
        <v>0</v>
      </c>
      <c r="L184" s="3">
        <f t="shared" si="4"/>
        <v>1</v>
      </c>
    </row>
    <row r="185" ht="15.75" customHeight="1">
      <c r="A185" s="23">
        <v>35.0</v>
      </c>
      <c r="B185" s="23">
        <v>12.0</v>
      </c>
      <c r="C185" s="23">
        <v>42.4930992829235</v>
      </c>
      <c r="D185" s="23">
        <v>-92.4499449346022</v>
      </c>
      <c r="E185" s="23" t="s">
        <v>10</v>
      </c>
      <c r="F185" s="30" t="s">
        <v>38</v>
      </c>
      <c r="H185" s="2"/>
      <c r="I185" s="25" t="str">
        <f t="shared" si="2"/>
        <v> </v>
      </c>
      <c r="K185" s="3">
        <f t="shared" si="3"/>
        <v>0</v>
      </c>
      <c r="L185" s="3">
        <f t="shared" si="4"/>
        <v>0</v>
      </c>
    </row>
    <row r="186" ht="15.75" customHeight="1">
      <c r="A186" s="23">
        <v>35.0</v>
      </c>
      <c r="B186" s="23">
        <v>13.0</v>
      </c>
      <c r="C186" s="23">
        <v>42.4930992827583</v>
      </c>
      <c r="D186" s="23">
        <v>-92.449750008516</v>
      </c>
      <c r="E186" s="23" t="s">
        <v>10</v>
      </c>
      <c r="F186" s="30" t="s">
        <v>38</v>
      </c>
      <c r="G186" s="25" t="s">
        <v>118</v>
      </c>
      <c r="H186" s="26">
        <v>13688.0</v>
      </c>
      <c r="I186" s="27" t="str">
        <f t="shared" si="2"/>
        <v>https://www.munzee.com/m/Skleba/13688/</v>
      </c>
      <c r="K186" s="3">
        <f t="shared" si="3"/>
        <v>0</v>
      </c>
      <c r="L186" s="3">
        <f t="shared" si="4"/>
        <v>1</v>
      </c>
    </row>
    <row r="187" ht="15.75" customHeight="1">
      <c r="A187" s="23">
        <v>35.0</v>
      </c>
      <c r="B187" s="23">
        <v>14.0</v>
      </c>
      <c r="C187" s="23">
        <v>42.4930992825932</v>
      </c>
      <c r="D187" s="23">
        <v>-92.4495550824298</v>
      </c>
      <c r="E187" s="23" t="s">
        <v>10</v>
      </c>
      <c r="F187" s="30" t="s">
        <v>38</v>
      </c>
      <c r="H187" s="2"/>
      <c r="I187" s="25" t="str">
        <f t="shared" si="2"/>
        <v> </v>
      </c>
      <c r="K187" s="3">
        <f t="shared" si="3"/>
        <v>0</v>
      </c>
      <c r="L187" s="3">
        <f t="shared" si="4"/>
        <v>0</v>
      </c>
    </row>
    <row r="188" ht="15.75" customHeight="1">
      <c r="A188" s="23">
        <v>35.0</v>
      </c>
      <c r="B188" s="23">
        <v>15.0</v>
      </c>
      <c r="C188" s="23">
        <v>42.493099282428</v>
      </c>
      <c r="D188" s="23">
        <v>-92.4493601563436</v>
      </c>
      <c r="E188" s="23" t="s">
        <v>10</v>
      </c>
      <c r="F188" s="30" t="s">
        <v>38</v>
      </c>
      <c r="H188" s="2"/>
      <c r="I188" s="25" t="str">
        <f t="shared" si="2"/>
        <v> </v>
      </c>
      <c r="K188" s="3">
        <f t="shared" si="3"/>
        <v>0</v>
      </c>
      <c r="L188" s="3">
        <f t="shared" si="4"/>
        <v>0</v>
      </c>
    </row>
    <row r="189" ht="15.75" customHeight="1">
      <c r="A189" s="23">
        <v>36.0</v>
      </c>
      <c r="B189" s="23">
        <v>4.0</v>
      </c>
      <c r="C189" s="23">
        <v>42.4929555537992</v>
      </c>
      <c r="D189" s="23">
        <v>-92.4515043544907</v>
      </c>
      <c r="E189" s="23" t="s">
        <v>10</v>
      </c>
      <c r="F189" s="30" t="s">
        <v>38</v>
      </c>
      <c r="G189" s="25" t="s">
        <v>64</v>
      </c>
      <c r="H189" s="26">
        <v>3593.0</v>
      </c>
      <c r="I189" s="27" t="str">
        <f t="shared" si="2"/>
        <v>https://www.munzee.com/m/markayla/3593/</v>
      </c>
      <c r="K189" s="3">
        <f t="shared" si="3"/>
        <v>0</v>
      </c>
      <c r="L189" s="3">
        <f t="shared" si="4"/>
        <v>19</v>
      </c>
    </row>
    <row r="190" ht="15.75" customHeight="1">
      <c r="A190" s="23">
        <v>36.0</v>
      </c>
      <c r="B190" s="23">
        <v>5.0</v>
      </c>
      <c r="C190" s="23">
        <v>42.4929555536341</v>
      </c>
      <c r="D190" s="23">
        <v>-92.4513094288524</v>
      </c>
      <c r="E190" s="23" t="s">
        <v>10</v>
      </c>
      <c r="F190" s="30" t="s">
        <v>38</v>
      </c>
      <c r="H190" s="2"/>
      <c r="I190" s="25" t="str">
        <f t="shared" si="2"/>
        <v> </v>
      </c>
      <c r="K190" s="3">
        <f t="shared" si="3"/>
        <v>0</v>
      </c>
      <c r="L190" s="3">
        <f t="shared" si="4"/>
        <v>0</v>
      </c>
    </row>
    <row r="191" ht="15.75" customHeight="1">
      <c r="A191" s="23">
        <v>36.0</v>
      </c>
      <c r="B191" s="23">
        <v>6.0</v>
      </c>
      <c r="C191" s="23">
        <v>42.4929555534689</v>
      </c>
      <c r="D191" s="23">
        <v>-92.4511145032142</v>
      </c>
      <c r="E191" s="23" t="s">
        <v>10</v>
      </c>
      <c r="F191" s="30" t="s">
        <v>38</v>
      </c>
      <c r="H191" s="2"/>
      <c r="I191" s="25" t="str">
        <f t="shared" si="2"/>
        <v> </v>
      </c>
      <c r="K191" s="3">
        <f t="shared" si="3"/>
        <v>0</v>
      </c>
      <c r="L191" s="3">
        <f t="shared" si="4"/>
        <v>0</v>
      </c>
    </row>
    <row r="192" ht="15.75" customHeight="1">
      <c r="A192" s="23">
        <v>36.0</v>
      </c>
      <c r="B192" s="23">
        <v>7.0</v>
      </c>
      <c r="C192" s="23">
        <v>42.4929555533038</v>
      </c>
      <c r="D192" s="23">
        <v>-92.4509195775759</v>
      </c>
      <c r="E192" s="23" t="s">
        <v>10</v>
      </c>
      <c r="F192" s="30" t="s">
        <v>38</v>
      </c>
      <c r="G192" s="25" t="s">
        <v>64</v>
      </c>
      <c r="H192" s="26">
        <v>3592.0</v>
      </c>
      <c r="I192" s="27" t="str">
        <f t="shared" si="2"/>
        <v>https://www.munzee.com/m/markayla/3592/</v>
      </c>
      <c r="K192" s="3">
        <f t="shared" si="3"/>
        <v>0</v>
      </c>
      <c r="L192" s="3">
        <f t="shared" si="4"/>
        <v>19</v>
      </c>
    </row>
    <row r="193" ht="15.75" customHeight="1">
      <c r="A193" s="23">
        <v>36.0</v>
      </c>
      <c r="B193" s="23">
        <v>8.0</v>
      </c>
      <c r="C193" s="23">
        <v>42.4929555531386</v>
      </c>
      <c r="D193" s="23">
        <v>-92.4507246519377</v>
      </c>
      <c r="E193" s="23" t="s">
        <v>10</v>
      </c>
      <c r="F193" s="30" t="s">
        <v>38</v>
      </c>
      <c r="G193" s="25" t="s">
        <v>119</v>
      </c>
      <c r="H193" s="26">
        <v>4066.0</v>
      </c>
      <c r="I193" s="27" t="str">
        <f t="shared" si="2"/>
        <v>https://www.munzee.com/m/kwilhelm001/4066/</v>
      </c>
      <c r="K193" s="3">
        <f t="shared" si="3"/>
        <v>0</v>
      </c>
      <c r="L193" s="3">
        <f t="shared" si="4"/>
        <v>1</v>
      </c>
    </row>
    <row r="194" ht="15.75" customHeight="1">
      <c r="A194" s="23">
        <v>36.0</v>
      </c>
      <c r="B194" s="23">
        <v>9.0</v>
      </c>
      <c r="C194" s="23">
        <v>42.4929555529735</v>
      </c>
      <c r="D194" s="23">
        <v>-92.4505297262994</v>
      </c>
      <c r="E194" s="23" t="s">
        <v>10</v>
      </c>
      <c r="F194" s="30" t="s">
        <v>38</v>
      </c>
      <c r="G194" s="25" t="s">
        <v>120</v>
      </c>
      <c r="H194" s="26">
        <v>11874.0</v>
      </c>
      <c r="I194" s="27" t="str">
        <f t="shared" si="2"/>
        <v>https://www.munzee.com/m/YankaBucs/11874/</v>
      </c>
      <c r="K194" s="3">
        <f t="shared" si="3"/>
        <v>0</v>
      </c>
      <c r="L194" s="3">
        <f t="shared" si="4"/>
        <v>1</v>
      </c>
    </row>
    <row r="195" ht="15.75" customHeight="1">
      <c r="A195" s="23">
        <v>36.0</v>
      </c>
      <c r="B195" s="23">
        <v>10.0</v>
      </c>
      <c r="C195" s="23">
        <v>42.4929555528083</v>
      </c>
      <c r="D195" s="23">
        <v>-92.4503348006612</v>
      </c>
      <c r="E195" s="23" t="s">
        <v>10</v>
      </c>
      <c r="F195" s="30" t="s">
        <v>38</v>
      </c>
      <c r="G195" s="25" t="s">
        <v>64</v>
      </c>
      <c r="H195" s="26">
        <v>3632.0</v>
      </c>
      <c r="I195" s="27" t="str">
        <f t="shared" si="2"/>
        <v>https://www.munzee.com/m/markayla/3632/</v>
      </c>
      <c r="K195" s="3">
        <f t="shared" si="3"/>
        <v>0</v>
      </c>
      <c r="L195" s="3">
        <f t="shared" si="4"/>
        <v>19</v>
      </c>
    </row>
    <row r="196" ht="15.75" customHeight="1">
      <c r="A196" s="23">
        <v>36.0</v>
      </c>
      <c r="B196" s="23">
        <v>11.0</v>
      </c>
      <c r="C196" s="23">
        <v>42.4929555526431</v>
      </c>
      <c r="D196" s="23">
        <v>-92.450139875023</v>
      </c>
      <c r="E196" s="23" t="s">
        <v>10</v>
      </c>
      <c r="F196" s="30" t="s">
        <v>38</v>
      </c>
      <c r="H196" s="2"/>
      <c r="I196" s="25" t="str">
        <f t="shared" si="2"/>
        <v> </v>
      </c>
      <c r="K196" s="3">
        <f t="shared" si="3"/>
        <v>0</v>
      </c>
      <c r="L196" s="3">
        <f t="shared" si="4"/>
        <v>0</v>
      </c>
    </row>
    <row r="197" ht="15.75" customHeight="1">
      <c r="A197" s="23">
        <v>36.0</v>
      </c>
      <c r="B197" s="23">
        <v>12.0</v>
      </c>
      <c r="C197" s="23">
        <v>42.492955552478</v>
      </c>
      <c r="D197" s="23">
        <v>-92.4499449493847</v>
      </c>
      <c r="E197" s="23" t="s">
        <v>10</v>
      </c>
      <c r="F197" s="30" t="s">
        <v>38</v>
      </c>
      <c r="G197" s="25" t="s">
        <v>96</v>
      </c>
      <c r="H197" s="26">
        <v>992.0</v>
      </c>
      <c r="I197" s="27" t="str">
        <f t="shared" si="2"/>
        <v>https://www.munzee.com/m/angy/992/</v>
      </c>
      <c r="K197" s="3">
        <f t="shared" si="3"/>
        <v>0</v>
      </c>
      <c r="L197" s="3">
        <f t="shared" si="4"/>
        <v>3</v>
      </c>
    </row>
    <row r="198" ht="15.75" customHeight="1">
      <c r="A198" s="23">
        <v>36.0</v>
      </c>
      <c r="B198" s="23">
        <v>13.0</v>
      </c>
      <c r="C198" s="23">
        <v>42.4929555523128</v>
      </c>
      <c r="D198" s="23">
        <v>-92.4497500237465</v>
      </c>
      <c r="E198" s="23" t="s">
        <v>10</v>
      </c>
      <c r="F198" s="30" t="s">
        <v>38</v>
      </c>
      <c r="G198" s="25" t="s">
        <v>64</v>
      </c>
      <c r="H198" s="26">
        <v>3630.0</v>
      </c>
      <c r="I198" s="27" t="str">
        <f t="shared" si="2"/>
        <v>https://www.munzee.com/m/markayla/3630/</v>
      </c>
      <c r="K198" s="3">
        <f t="shared" si="3"/>
        <v>0</v>
      </c>
      <c r="L198" s="3">
        <f t="shared" si="4"/>
        <v>19</v>
      </c>
    </row>
    <row r="199" ht="15.75" customHeight="1">
      <c r="A199" s="23">
        <v>36.0</v>
      </c>
      <c r="B199" s="23">
        <v>14.0</v>
      </c>
      <c r="C199" s="23">
        <v>42.4929555521477</v>
      </c>
      <c r="D199" s="23">
        <v>-92.4495550981082</v>
      </c>
      <c r="E199" s="23" t="s">
        <v>10</v>
      </c>
      <c r="F199" s="30" t="s">
        <v>38</v>
      </c>
      <c r="G199" s="25" t="s">
        <v>74</v>
      </c>
      <c r="H199" s="26">
        <v>2312.0</v>
      </c>
      <c r="I199" s="27" t="str">
        <f t="shared" si="2"/>
        <v>https://www.munzee.com/m/neilsmom/2312/</v>
      </c>
      <c r="K199" s="3">
        <f t="shared" si="3"/>
        <v>0</v>
      </c>
      <c r="L199" s="3">
        <f t="shared" si="4"/>
        <v>2</v>
      </c>
    </row>
    <row r="200" ht="15.75" customHeight="1">
      <c r="A200" s="23">
        <v>37.0</v>
      </c>
      <c r="B200" s="23">
        <v>5.0</v>
      </c>
      <c r="C200" s="23">
        <v>42.4928118231886</v>
      </c>
      <c r="D200" s="23">
        <v>-92.4513094404998</v>
      </c>
      <c r="E200" s="23" t="s">
        <v>10</v>
      </c>
      <c r="F200" s="30" t="s">
        <v>38</v>
      </c>
      <c r="G200" s="25" t="s">
        <v>56</v>
      </c>
      <c r="H200" s="26">
        <v>4769.0</v>
      </c>
      <c r="I200" s="27" t="str">
        <f t="shared" si="2"/>
        <v>https://www.munzee.com/m/par72/4769/</v>
      </c>
      <c r="K200" s="3">
        <f t="shared" si="3"/>
        <v>0</v>
      </c>
      <c r="L200" s="3">
        <f t="shared" si="4"/>
        <v>5</v>
      </c>
    </row>
    <row r="201" ht="15.75" customHeight="1">
      <c r="A201" s="23">
        <v>37.0</v>
      </c>
      <c r="B201" s="23">
        <v>6.0</v>
      </c>
      <c r="C201" s="23">
        <v>42.4928118230235</v>
      </c>
      <c r="D201" s="23">
        <v>-92.4511145153095</v>
      </c>
      <c r="E201" s="23" t="s">
        <v>10</v>
      </c>
      <c r="F201" s="30" t="s">
        <v>38</v>
      </c>
      <c r="G201" s="25" t="s">
        <v>48</v>
      </c>
      <c r="H201" s="26">
        <v>6482.0</v>
      </c>
      <c r="I201" s="27" t="str">
        <f t="shared" si="2"/>
        <v>https://www.munzee.com/m/withani/6482/</v>
      </c>
      <c r="K201" s="3">
        <f t="shared" si="3"/>
        <v>0</v>
      </c>
      <c r="L201" s="3">
        <f t="shared" si="4"/>
        <v>20</v>
      </c>
    </row>
    <row r="202" ht="15.75" customHeight="1">
      <c r="A202" s="23">
        <v>37.0</v>
      </c>
      <c r="B202" s="23">
        <v>7.0</v>
      </c>
      <c r="C202" s="23">
        <v>42.4928118228583</v>
      </c>
      <c r="D202" s="23">
        <v>-92.4509195901192</v>
      </c>
      <c r="E202" s="23" t="s">
        <v>10</v>
      </c>
      <c r="F202" s="30" t="s">
        <v>38</v>
      </c>
      <c r="G202" s="25" t="s">
        <v>49</v>
      </c>
      <c r="H202" s="26">
        <v>9716.0</v>
      </c>
      <c r="I202" s="27" t="str">
        <f t="shared" si="2"/>
        <v>https://www.munzee.com/m/musthavemuzk/9716/</v>
      </c>
      <c r="K202" s="3">
        <f t="shared" si="3"/>
        <v>0</v>
      </c>
      <c r="L202" s="3">
        <f t="shared" si="4"/>
        <v>19</v>
      </c>
    </row>
    <row r="203" ht="15.75" customHeight="1">
      <c r="A203" s="23">
        <v>37.0</v>
      </c>
      <c r="B203" s="23">
        <v>8.0</v>
      </c>
      <c r="C203" s="23">
        <v>42.4928118226932</v>
      </c>
      <c r="D203" s="23">
        <v>-92.450724664929</v>
      </c>
      <c r="E203" s="23" t="s">
        <v>10</v>
      </c>
      <c r="F203" s="30" t="s">
        <v>38</v>
      </c>
      <c r="G203" s="25" t="s">
        <v>121</v>
      </c>
      <c r="H203" s="26">
        <v>1342.0</v>
      </c>
      <c r="I203" s="27" t="str">
        <f t="shared" si="2"/>
        <v>https://www.munzee.com/m/mrandcr/1342/</v>
      </c>
      <c r="K203" s="3">
        <f t="shared" si="3"/>
        <v>0</v>
      </c>
      <c r="L203" s="3">
        <f t="shared" si="4"/>
        <v>1</v>
      </c>
    </row>
    <row r="204" ht="15.75" customHeight="1">
      <c r="A204" s="23">
        <v>37.0</v>
      </c>
      <c r="B204" s="23">
        <v>9.0</v>
      </c>
      <c r="C204" s="23">
        <v>42.492811822528</v>
      </c>
      <c r="D204" s="23">
        <v>-92.4505297397387</v>
      </c>
      <c r="E204" s="23" t="s">
        <v>10</v>
      </c>
      <c r="F204" s="30" t="s">
        <v>38</v>
      </c>
      <c r="G204" s="25" t="s">
        <v>48</v>
      </c>
      <c r="H204" s="26">
        <v>6477.0</v>
      </c>
      <c r="I204" s="27" t="str">
        <f t="shared" si="2"/>
        <v>https://www.munzee.com/m/withani/6477/</v>
      </c>
      <c r="K204" s="3">
        <f t="shared" si="3"/>
        <v>0</v>
      </c>
      <c r="L204" s="3">
        <f t="shared" si="4"/>
        <v>20</v>
      </c>
    </row>
    <row r="205" ht="15.75" customHeight="1">
      <c r="A205" s="23">
        <v>37.0</v>
      </c>
      <c r="B205" s="23">
        <v>10.0</v>
      </c>
      <c r="C205" s="23">
        <v>42.4928118223628</v>
      </c>
      <c r="D205" s="23">
        <v>-92.4503348145484</v>
      </c>
      <c r="E205" s="23" t="s">
        <v>10</v>
      </c>
      <c r="F205" s="30" t="s">
        <v>38</v>
      </c>
      <c r="G205" s="25" t="s">
        <v>49</v>
      </c>
      <c r="H205" s="26">
        <v>9688.0</v>
      </c>
      <c r="I205" s="27" t="str">
        <f t="shared" si="2"/>
        <v>https://www.munzee.com/m/musthavemuzk/9688/</v>
      </c>
      <c r="K205" s="3">
        <f t="shared" si="3"/>
        <v>0</v>
      </c>
      <c r="L205" s="3">
        <f t="shared" si="4"/>
        <v>19</v>
      </c>
    </row>
    <row r="206" ht="15.75" customHeight="1">
      <c r="A206" s="23">
        <v>37.0</v>
      </c>
      <c r="B206" s="23">
        <v>11.0</v>
      </c>
      <c r="C206" s="23">
        <v>42.4928118221977</v>
      </c>
      <c r="D206" s="23">
        <v>-92.4501398893581</v>
      </c>
      <c r="E206" s="23" t="s">
        <v>10</v>
      </c>
      <c r="F206" s="30" t="s">
        <v>38</v>
      </c>
      <c r="G206" s="25" t="s">
        <v>122</v>
      </c>
      <c r="H206" s="26">
        <v>6203.0</v>
      </c>
      <c r="I206" s="27" t="str">
        <f t="shared" si="2"/>
        <v>https://www.munzee.com/m/TheJenks7/6203/</v>
      </c>
      <c r="K206" s="3">
        <f t="shared" si="3"/>
        <v>0</v>
      </c>
      <c r="L206" s="3">
        <f t="shared" si="4"/>
        <v>1</v>
      </c>
    </row>
    <row r="207" ht="15.75" customHeight="1">
      <c r="A207" s="23">
        <v>37.0</v>
      </c>
      <c r="B207" s="23">
        <v>12.0</v>
      </c>
      <c r="C207" s="23">
        <v>42.4928118220325</v>
      </c>
      <c r="D207" s="23">
        <v>-92.4499449641679</v>
      </c>
      <c r="E207" s="23" t="s">
        <v>10</v>
      </c>
      <c r="F207" s="30" t="s">
        <v>38</v>
      </c>
      <c r="G207" s="25" t="s">
        <v>48</v>
      </c>
      <c r="H207" s="26">
        <v>6351.0</v>
      </c>
      <c r="I207" s="27" t="str">
        <f t="shared" si="2"/>
        <v>https://www.munzee.com/m/withani/6351/</v>
      </c>
      <c r="K207" s="3">
        <f t="shared" si="3"/>
        <v>0</v>
      </c>
      <c r="L207" s="3">
        <f t="shared" si="4"/>
        <v>20</v>
      </c>
    </row>
    <row r="208" ht="15.75" customHeight="1">
      <c r="A208" s="23">
        <v>37.0</v>
      </c>
      <c r="B208" s="23">
        <v>13.0</v>
      </c>
      <c r="C208" s="23">
        <v>42.4928118218674</v>
      </c>
      <c r="D208" s="23">
        <v>-92.4497500389776</v>
      </c>
      <c r="E208" s="23" t="s">
        <v>10</v>
      </c>
      <c r="F208" s="30" t="s">
        <v>38</v>
      </c>
      <c r="G208" s="25" t="s">
        <v>49</v>
      </c>
      <c r="H208" s="26">
        <v>9687.0</v>
      </c>
      <c r="I208" s="27" t="str">
        <f t="shared" si="2"/>
        <v>https://www.munzee.com/m/musthavemuzk/9687/</v>
      </c>
      <c r="K208" s="3">
        <f t="shared" si="3"/>
        <v>0</v>
      </c>
      <c r="L208" s="3">
        <f t="shared" si="4"/>
        <v>19</v>
      </c>
    </row>
    <row r="209" ht="15.75" customHeight="1">
      <c r="H209" s="2"/>
      <c r="K209" s="3"/>
      <c r="L209" s="3"/>
    </row>
    <row r="210" ht="15.75" customHeight="1">
      <c r="A210" s="23" t="s">
        <v>123</v>
      </c>
      <c r="H210" s="2"/>
      <c r="K210" s="3"/>
      <c r="L210" s="3"/>
    </row>
    <row r="211" ht="15.75" customHeight="1">
      <c r="A211" s="23" t="s">
        <v>124</v>
      </c>
      <c r="B211" s="23">
        <v>42.49403368</v>
      </c>
      <c r="C211" s="23">
        <v>-92.45062709</v>
      </c>
      <c r="D211" s="23">
        <v>2.0</v>
      </c>
      <c r="E211" s="23">
        <v>22.0</v>
      </c>
      <c r="F211" s="23">
        <v>90.0</v>
      </c>
      <c r="G211" s="23">
        <v>0.0</v>
      </c>
      <c r="H211" s="2"/>
      <c r="I211" s="23">
        <v>60.0</v>
      </c>
      <c r="J211" s="23">
        <v>17.0</v>
      </c>
      <c r="K211" s="3"/>
      <c r="L211" s="3"/>
    </row>
    <row r="212" ht="15.75" customHeight="1">
      <c r="H212" s="2"/>
      <c r="K212" s="3"/>
      <c r="L212" s="3"/>
    </row>
    <row r="213" ht="15.75" customHeight="1">
      <c r="H213" s="2"/>
      <c r="K213" s="3"/>
      <c r="L213" s="3"/>
    </row>
    <row r="214" ht="15.75" customHeight="1">
      <c r="H214" s="2"/>
      <c r="K214" s="3"/>
      <c r="L214" s="3"/>
    </row>
    <row r="215" ht="15.75" customHeight="1">
      <c r="H215" s="2"/>
      <c r="K215" s="3"/>
      <c r="L215" s="3"/>
    </row>
    <row r="216" ht="15.75" customHeight="1">
      <c r="H216" s="2"/>
      <c r="K216" s="3"/>
      <c r="L216" s="3"/>
    </row>
    <row r="217" ht="15.75" customHeight="1">
      <c r="H217" s="2"/>
      <c r="K217" s="3"/>
      <c r="L217" s="3"/>
    </row>
    <row r="218" ht="15.75" customHeight="1">
      <c r="H218" s="2"/>
      <c r="K218" s="3"/>
      <c r="L218" s="3"/>
    </row>
    <row r="219" ht="15.75" customHeight="1">
      <c r="H219" s="2"/>
      <c r="K219" s="3"/>
      <c r="L219" s="3"/>
    </row>
    <row r="220" ht="15.75" customHeight="1">
      <c r="H220" s="2"/>
      <c r="K220" s="3"/>
      <c r="L220" s="3"/>
    </row>
    <row r="221" ht="15.75" customHeight="1">
      <c r="H221" s="2"/>
      <c r="K221" s="3"/>
      <c r="L221" s="3"/>
    </row>
    <row r="222" ht="15.75" customHeight="1">
      <c r="H222" s="2"/>
      <c r="K222" s="3"/>
      <c r="L222" s="3"/>
    </row>
    <row r="223" ht="15.75" customHeight="1">
      <c r="H223" s="2"/>
      <c r="K223" s="3"/>
      <c r="L223" s="3"/>
    </row>
    <row r="224" ht="15.75" customHeight="1">
      <c r="H224" s="2"/>
      <c r="K224" s="3"/>
      <c r="L224" s="3"/>
    </row>
    <row r="225" ht="15.75" customHeight="1">
      <c r="H225" s="2"/>
      <c r="K225" s="3"/>
      <c r="L225" s="3"/>
    </row>
    <row r="226" ht="15.75" customHeight="1">
      <c r="H226" s="2"/>
      <c r="K226" s="3"/>
      <c r="L226" s="3"/>
    </row>
    <row r="227" ht="15.75" customHeight="1">
      <c r="H227" s="2"/>
      <c r="K227" s="3"/>
      <c r="L227" s="3"/>
    </row>
    <row r="228" ht="15.75" customHeight="1">
      <c r="H228" s="2"/>
      <c r="K228" s="3"/>
      <c r="L228" s="3"/>
    </row>
    <row r="229" ht="15.75" customHeight="1">
      <c r="H229" s="2"/>
      <c r="K229" s="3"/>
      <c r="L229" s="3"/>
    </row>
    <row r="230" ht="15.75" customHeight="1">
      <c r="H230" s="2"/>
      <c r="K230" s="3"/>
      <c r="L230" s="3"/>
    </row>
    <row r="231" ht="15.75" customHeight="1">
      <c r="H231" s="2"/>
      <c r="K231" s="3"/>
      <c r="L231" s="3"/>
    </row>
    <row r="232" ht="15.75" customHeight="1">
      <c r="H232" s="2"/>
      <c r="K232" s="3"/>
      <c r="L232" s="3"/>
    </row>
    <row r="233" ht="15.75" customHeight="1">
      <c r="H233" s="2"/>
      <c r="K233" s="3"/>
      <c r="L233" s="3"/>
    </row>
    <row r="234" ht="15.75" customHeight="1">
      <c r="H234" s="2"/>
      <c r="K234" s="3"/>
      <c r="L234" s="3"/>
    </row>
    <row r="235" ht="15.75" customHeight="1">
      <c r="H235" s="2"/>
      <c r="K235" s="3"/>
      <c r="L235" s="3"/>
    </row>
    <row r="236" ht="15.75" customHeight="1">
      <c r="H236" s="2"/>
      <c r="K236" s="3"/>
      <c r="L236" s="3"/>
    </row>
    <row r="237" ht="15.75" customHeight="1">
      <c r="H237" s="2"/>
      <c r="K237" s="3"/>
      <c r="L237" s="3"/>
    </row>
    <row r="238" ht="15.75" customHeight="1">
      <c r="H238" s="2"/>
      <c r="K238" s="3"/>
      <c r="L238" s="3"/>
    </row>
    <row r="239" ht="15.75" customHeight="1">
      <c r="H239" s="2"/>
      <c r="K239" s="3"/>
      <c r="L239" s="3"/>
    </row>
    <row r="240" ht="15.75" customHeight="1">
      <c r="H240" s="2"/>
      <c r="K240" s="3"/>
      <c r="L240" s="3"/>
    </row>
    <row r="241" ht="15.75" customHeight="1">
      <c r="H241" s="2"/>
      <c r="K241" s="3"/>
      <c r="L241" s="3"/>
    </row>
    <row r="242" ht="15.75" customHeight="1">
      <c r="H242" s="2"/>
      <c r="K242" s="3"/>
      <c r="L242" s="3"/>
    </row>
    <row r="243" ht="15.75" customHeight="1">
      <c r="H243" s="2"/>
      <c r="K243" s="3"/>
      <c r="L243" s="3"/>
    </row>
    <row r="244" ht="15.75" customHeight="1">
      <c r="H244" s="2"/>
      <c r="K244" s="3"/>
      <c r="L244" s="3"/>
    </row>
    <row r="245" ht="15.75" customHeight="1">
      <c r="H245" s="2"/>
      <c r="K245" s="3"/>
      <c r="L245" s="3"/>
    </row>
    <row r="246" ht="15.75" customHeight="1">
      <c r="H246" s="2"/>
      <c r="K246" s="3"/>
      <c r="L246" s="3"/>
    </row>
    <row r="247" ht="15.75" customHeight="1">
      <c r="H247" s="2"/>
      <c r="K247" s="3"/>
      <c r="L247" s="3"/>
    </row>
    <row r="248" ht="15.75" customHeight="1">
      <c r="H248" s="2"/>
      <c r="K248" s="3"/>
      <c r="L248" s="3"/>
    </row>
    <row r="249" ht="15.75" customHeight="1">
      <c r="H249" s="2"/>
      <c r="K249" s="3"/>
      <c r="L249" s="3"/>
    </row>
    <row r="250" ht="15.75" customHeight="1">
      <c r="H250" s="2"/>
      <c r="K250" s="3"/>
      <c r="L250" s="3"/>
    </row>
    <row r="251" ht="15.75" customHeight="1">
      <c r="H251" s="2"/>
      <c r="K251" s="3"/>
      <c r="L251" s="3"/>
    </row>
    <row r="252" ht="15.75" customHeight="1">
      <c r="H252" s="2"/>
      <c r="K252" s="3"/>
      <c r="L252" s="3"/>
    </row>
    <row r="253" ht="15.75" customHeight="1">
      <c r="H253" s="2"/>
      <c r="K253" s="3"/>
      <c r="L253" s="3"/>
    </row>
    <row r="254" ht="15.75" customHeight="1">
      <c r="H254" s="2"/>
      <c r="K254" s="3"/>
      <c r="L254" s="3"/>
    </row>
    <row r="255" ht="15.75" customHeight="1">
      <c r="H255" s="2"/>
      <c r="K255" s="3"/>
      <c r="L255" s="3"/>
    </row>
    <row r="256" ht="15.75" customHeight="1">
      <c r="H256" s="2"/>
      <c r="K256" s="3"/>
      <c r="L256" s="3"/>
    </row>
    <row r="257" ht="15.75" customHeight="1">
      <c r="H257" s="2"/>
      <c r="K257" s="3"/>
      <c r="L257" s="3"/>
    </row>
    <row r="258" ht="15.75" customHeight="1">
      <c r="H258" s="2"/>
      <c r="K258" s="3"/>
      <c r="L258" s="3"/>
    </row>
    <row r="259" ht="15.75" customHeight="1">
      <c r="H259" s="2"/>
      <c r="K259" s="3"/>
      <c r="L259" s="3"/>
    </row>
    <row r="260" ht="15.75" customHeight="1">
      <c r="H260" s="2"/>
      <c r="K260" s="3"/>
      <c r="L260" s="3"/>
    </row>
    <row r="261" ht="15.75" customHeight="1">
      <c r="H261" s="2"/>
      <c r="K261" s="3"/>
      <c r="L261" s="3"/>
    </row>
    <row r="262" ht="15.75" customHeight="1">
      <c r="H262" s="2"/>
      <c r="K262" s="3"/>
      <c r="L262" s="3"/>
    </row>
    <row r="263" ht="15.75" customHeight="1">
      <c r="H263" s="2"/>
      <c r="K263" s="3"/>
      <c r="L263" s="3"/>
    </row>
    <row r="264" ht="15.75" customHeight="1">
      <c r="H264" s="2"/>
      <c r="K264" s="3"/>
      <c r="L264" s="3"/>
    </row>
    <row r="265" ht="15.75" customHeight="1">
      <c r="H265" s="2"/>
      <c r="K265" s="3"/>
      <c r="L265" s="3"/>
    </row>
    <row r="266" ht="15.75" customHeight="1">
      <c r="H266" s="2"/>
      <c r="K266" s="3"/>
      <c r="L266" s="3"/>
    </row>
    <row r="267" ht="15.75" customHeight="1">
      <c r="H267" s="2"/>
      <c r="K267" s="3"/>
      <c r="L267" s="3"/>
    </row>
    <row r="268" ht="15.75" customHeight="1">
      <c r="H268" s="2"/>
      <c r="K268" s="3"/>
      <c r="L268" s="3"/>
    </row>
    <row r="269" ht="15.75" customHeight="1">
      <c r="H269" s="2"/>
      <c r="K269" s="3"/>
      <c r="L269" s="3"/>
    </row>
    <row r="270" ht="15.75" customHeight="1">
      <c r="H270" s="2"/>
      <c r="K270" s="3"/>
      <c r="L270" s="3"/>
    </row>
    <row r="271" ht="15.75" customHeight="1">
      <c r="H271" s="2"/>
      <c r="K271" s="3"/>
      <c r="L271" s="3"/>
    </row>
    <row r="272" ht="15.75" customHeight="1">
      <c r="H272" s="2"/>
      <c r="K272" s="3"/>
      <c r="L272" s="3"/>
    </row>
    <row r="273" ht="15.75" customHeight="1">
      <c r="H273" s="2"/>
      <c r="K273" s="3"/>
      <c r="L273" s="3"/>
    </row>
    <row r="274" ht="15.75" customHeight="1">
      <c r="H274" s="2"/>
      <c r="K274" s="3"/>
      <c r="L274" s="3"/>
    </row>
    <row r="275" ht="15.75" customHeight="1">
      <c r="H275" s="2"/>
      <c r="K275" s="3"/>
      <c r="L275" s="3"/>
    </row>
    <row r="276" ht="15.75" customHeight="1">
      <c r="H276" s="2"/>
      <c r="K276" s="3"/>
      <c r="L276" s="3"/>
    </row>
    <row r="277" ht="15.75" customHeight="1">
      <c r="H277" s="2"/>
      <c r="K277" s="3"/>
      <c r="L277" s="3"/>
    </row>
    <row r="278" ht="15.75" customHeight="1">
      <c r="H278" s="2"/>
      <c r="K278" s="3"/>
      <c r="L278" s="3"/>
    </row>
    <row r="279" ht="15.75" customHeight="1">
      <c r="H279" s="2"/>
      <c r="K279" s="3"/>
      <c r="L279" s="3"/>
    </row>
    <row r="280" ht="15.75" customHeight="1">
      <c r="H280" s="2"/>
      <c r="K280" s="3"/>
      <c r="L280" s="3"/>
    </row>
    <row r="281" ht="15.75" customHeight="1">
      <c r="H281" s="2"/>
      <c r="K281" s="3"/>
      <c r="L281" s="3"/>
    </row>
    <row r="282" ht="15.75" customHeight="1">
      <c r="H282" s="2"/>
      <c r="K282" s="3"/>
      <c r="L282" s="3"/>
    </row>
    <row r="283" ht="15.75" customHeight="1">
      <c r="H283" s="2"/>
      <c r="K283" s="3"/>
      <c r="L283" s="3"/>
    </row>
    <row r="284" ht="15.75" customHeight="1">
      <c r="H284" s="2"/>
      <c r="K284" s="3"/>
      <c r="L284" s="3"/>
    </row>
    <row r="285" ht="15.75" customHeight="1">
      <c r="H285" s="2"/>
      <c r="K285" s="3"/>
      <c r="L285" s="3"/>
    </row>
    <row r="286" ht="15.75" customHeight="1">
      <c r="H286" s="2"/>
      <c r="K286" s="3"/>
      <c r="L286" s="3"/>
    </row>
    <row r="287" ht="15.75" customHeight="1">
      <c r="H287" s="2"/>
      <c r="K287" s="3"/>
      <c r="L287" s="3"/>
    </row>
    <row r="288" ht="15.75" customHeight="1">
      <c r="H288" s="2"/>
      <c r="K288" s="3"/>
      <c r="L288" s="3"/>
    </row>
    <row r="289" ht="15.75" customHeight="1">
      <c r="H289" s="2"/>
      <c r="K289" s="3"/>
      <c r="L289" s="3"/>
    </row>
    <row r="290" ht="15.75" customHeight="1">
      <c r="H290" s="2"/>
      <c r="K290" s="3"/>
      <c r="L290" s="3"/>
    </row>
    <row r="291" ht="15.75" customHeight="1">
      <c r="H291" s="2"/>
      <c r="K291" s="3"/>
      <c r="L291" s="3"/>
    </row>
    <row r="292" ht="15.75" customHeight="1">
      <c r="H292" s="2"/>
      <c r="K292" s="3"/>
      <c r="L292" s="3"/>
    </row>
    <row r="293" ht="15.75" customHeight="1">
      <c r="H293" s="2"/>
      <c r="K293" s="3"/>
      <c r="L293" s="3"/>
    </row>
    <row r="294" ht="15.75" customHeight="1">
      <c r="H294" s="2"/>
      <c r="K294" s="3"/>
      <c r="L294" s="3"/>
    </row>
    <row r="295" ht="15.75" customHeight="1">
      <c r="H295" s="2"/>
      <c r="K295" s="3"/>
      <c r="L295" s="3"/>
    </row>
    <row r="296" ht="15.75" customHeight="1">
      <c r="H296" s="2"/>
      <c r="K296" s="3"/>
      <c r="L296" s="3"/>
    </row>
    <row r="297" ht="15.75" customHeight="1">
      <c r="H297" s="2"/>
      <c r="K297" s="3"/>
      <c r="L297" s="3"/>
    </row>
    <row r="298" ht="15.75" customHeight="1">
      <c r="H298" s="2"/>
      <c r="K298" s="3"/>
      <c r="L298" s="3"/>
    </row>
    <row r="299" ht="15.75" customHeight="1">
      <c r="H299" s="2"/>
      <c r="K299" s="3"/>
      <c r="L299" s="3"/>
    </row>
    <row r="300" ht="15.75" customHeight="1">
      <c r="H300" s="2"/>
      <c r="K300" s="3"/>
      <c r="L300" s="3"/>
    </row>
    <row r="301" ht="15.75" customHeight="1">
      <c r="H301" s="2"/>
      <c r="K301" s="3"/>
      <c r="L301" s="3"/>
    </row>
    <row r="302" ht="15.75" customHeight="1">
      <c r="H302" s="2"/>
      <c r="K302" s="3"/>
      <c r="L302" s="3"/>
    </row>
    <row r="303" ht="15.75" customHeight="1">
      <c r="H303" s="2"/>
      <c r="K303" s="3"/>
      <c r="L303" s="3"/>
    </row>
    <row r="304" ht="15.75" customHeight="1">
      <c r="H304" s="2"/>
      <c r="K304" s="3"/>
      <c r="L304" s="3"/>
    </row>
    <row r="305" ht="15.75" customHeight="1">
      <c r="H305" s="2"/>
      <c r="K305" s="3"/>
      <c r="L305" s="3"/>
    </row>
    <row r="306" ht="15.75" customHeight="1">
      <c r="H306" s="2"/>
      <c r="K306" s="3"/>
      <c r="L306" s="3"/>
    </row>
    <row r="307" ht="15.75" customHeight="1">
      <c r="H307" s="2"/>
      <c r="K307" s="3"/>
      <c r="L307" s="3"/>
    </row>
    <row r="308" ht="15.75" customHeight="1">
      <c r="H308" s="2"/>
      <c r="K308" s="3"/>
      <c r="L308" s="3"/>
    </row>
    <row r="309" ht="15.75" customHeight="1">
      <c r="H309" s="2"/>
      <c r="K309" s="3"/>
      <c r="L309" s="3"/>
    </row>
    <row r="310" ht="15.75" customHeight="1">
      <c r="H310" s="2"/>
      <c r="K310" s="3"/>
      <c r="L310" s="3"/>
    </row>
    <row r="311" ht="15.75" customHeight="1">
      <c r="H311" s="2"/>
      <c r="K311" s="3"/>
      <c r="L311" s="3"/>
    </row>
    <row r="312" ht="15.75" customHeight="1">
      <c r="H312" s="2"/>
      <c r="K312" s="3"/>
      <c r="L312" s="3"/>
    </row>
    <row r="313" ht="15.75" customHeight="1">
      <c r="H313" s="2"/>
      <c r="K313" s="3"/>
      <c r="L313" s="3"/>
    </row>
    <row r="314" ht="15.75" customHeight="1">
      <c r="H314" s="2"/>
      <c r="K314" s="3"/>
      <c r="L314" s="3"/>
    </row>
    <row r="315" ht="15.75" customHeight="1">
      <c r="H315" s="2"/>
      <c r="K315" s="3"/>
      <c r="L315" s="3"/>
    </row>
    <row r="316" ht="15.75" customHeight="1">
      <c r="H316" s="2"/>
      <c r="K316" s="3"/>
      <c r="L316" s="3"/>
    </row>
    <row r="317" ht="15.75" customHeight="1">
      <c r="H317" s="2"/>
      <c r="K317" s="3"/>
      <c r="L317" s="3"/>
    </row>
    <row r="318" ht="15.75" customHeight="1">
      <c r="H318" s="2"/>
      <c r="K318" s="3"/>
      <c r="L318" s="3"/>
    </row>
    <row r="319" ht="15.75" customHeight="1">
      <c r="H319" s="2"/>
      <c r="K319" s="3"/>
      <c r="L319" s="3"/>
    </row>
    <row r="320" ht="15.75" customHeight="1">
      <c r="H320" s="2"/>
      <c r="K320" s="3"/>
      <c r="L320" s="3"/>
    </row>
    <row r="321" ht="15.75" customHeight="1">
      <c r="H321" s="2"/>
      <c r="K321" s="3"/>
      <c r="L321" s="3"/>
    </row>
    <row r="322" ht="15.75" customHeight="1">
      <c r="H322" s="2"/>
      <c r="K322" s="3"/>
      <c r="L322" s="3"/>
    </row>
    <row r="323" ht="15.75" customHeight="1">
      <c r="H323" s="2"/>
      <c r="K323" s="3"/>
      <c r="L323" s="3"/>
    </row>
    <row r="324" ht="15.75" customHeight="1">
      <c r="H324" s="2"/>
      <c r="K324" s="3"/>
      <c r="L324" s="3"/>
    </row>
    <row r="325" ht="15.75" customHeight="1">
      <c r="H325" s="2"/>
      <c r="K325" s="3"/>
      <c r="L325" s="3"/>
    </row>
    <row r="326" ht="15.75" customHeight="1">
      <c r="H326" s="2"/>
      <c r="K326" s="3"/>
      <c r="L326" s="3"/>
    </row>
    <row r="327" ht="15.75" customHeight="1">
      <c r="H327" s="2"/>
      <c r="K327" s="3"/>
      <c r="L327" s="3"/>
    </row>
    <row r="328" ht="15.75" customHeight="1">
      <c r="H328" s="2"/>
      <c r="K328" s="3"/>
      <c r="L328" s="3"/>
    </row>
    <row r="329" ht="15.75" customHeight="1">
      <c r="H329" s="2"/>
      <c r="K329" s="3"/>
      <c r="L329" s="3"/>
    </row>
    <row r="330" ht="15.75" customHeight="1">
      <c r="H330" s="2"/>
      <c r="K330" s="3"/>
      <c r="L330" s="3"/>
    </row>
    <row r="331" ht="15.75" customHeight="1">
      <c r="H331" s="2"/>
      <c r="K331" s="3"/>
      <c r="L331" s="3"/>
    </row>
    <row r="332" ht="15.75" customHeight="1">
      <c r="H332" s="2"/>
      <c r="K332" s="3"/>
      <c r="L332" s="3"/>
    </row>
    <row r="333" ht="15.75" customHeight="1">
      <c r="H333" s="2"/>
      <c r="K333" s="3"/>
      <c r="L333" s="3"/>
    </row>
    <row r="334" ht="15.75" customHeight="1">
      <c r="H334" s="2"/>
      <c r="K334" s="3"/>
      <c r="L334" s="3"/>
    </row>
    <row r="335" ht="15.75" customHeight="1">
      <c r="H335" s="2"/>
      <c r="K335" s="3"/>
      <c r="L335" s="3"/>
    </row>
    <row r="336" ht="15.75" customHeight="1">
      <c r="H336" s="2"/>
      <c r="K336" s="3"/>
      <c r="L336" s="3"/>
    </row>
    <row r="337" ht="15.75" customHeight="1">
      <c r="H337" s="2"/>
      <c r="K337" s="3"/>
      <c r="L337" s="3"/>
    </row>
    <row r="338" ht="15.75" customHeight="1">
      <c r="H338" s="2"/>
      <c r="K338" s="3"/>
      <c r="L338" s="3"/>
    </row>
    <row r="339" ht="15.75" customHeight="1">
      <c r="H339" s="2"/>
      <c r="K339" s="3"/>
      <c r="L339" s="3"/>
    </row>
    <row r="340" ht="15.75" customHeight="1">
      <c r="H340" s="2"/>
      <c r="K340" s="3"/>
      <c r="L340" s="3"/>
    </row>
    <row r="341" ht="15.75" customHeight="1">
      <c r="H341" s="2"/>
      <c r="K341" s="3"/>
      <c r="L341" s="3"/>
    </row>
    <row r="342" ht="15.75" customHeight="1">
      <c r="H342" s="2"/>
      <c r="K342" s="3"/>
      <c r="L342" s="3"/>
    </row>
    <row r="343" ht="15.75" customHeight="1">
      <c r="H343" s="2"/>
      <c r="K343" s="3"/>
      <c r="L343" s="3"/>
    </row>
    <row r="344" ht="15.75" customHeight="1">
      <c r="H344" s="2"/>
      <c r="K344" s="3"/>
      <c r="L344" s="3"/>
    </row>
    <row r="345" ht="15.75" customHeight="1">
      <c r="H345" s="2"/>
      <c r="K345" s="3"/>
      <c r="L345" s="3"/>
    </row>
    <row r="346" ht="15.75" customHeight="1">
      <c r="H346" s="2"/>
      <c r="K346" s="3"/>
      <c r="L346" s="3"/>
    </row>
    <row r="347" ht="15.75" customHeight="1">
      <c r="H347" s="2"/>
      <c r="K347" s="3"/>
      <c r="L347" s="3"/>
    </row>
    <row r="348" ht="15.75" customHeight="1">
      <c r="H348" s="2"/>
      <c r="K348" s="3"/>
      <c r="L348" s="3"/>
    </row>
    <row r="349" ht="15.75" customHeight="1">
      <c r="H349" s="2"/>
      <c r="K349" s="3"/>
      <c r="L349" s="3"/>
    </row>
    <row r="350" ht="15.75" customHeight="1">
      <c r="H350" s="2"/>
      <c r="K350" s="3"/>
      <c r="L350" s="3"/>
    </row>
    <row r="351" ht="15.75" customHeight="1">
      <c r="H351" s="2"/>
      <c r="K351" s="3"/>
      <c r="L351" s="3"/>
    </row>
    <row r="352" ht="15.75" customHeight="1">
      <c r="H352" s="2"/>
      <c r="K352" s="3"/>
      <c r="L352" s="3"/>
    </row>
    <row r="353" ht="15.75" customHeight="1">
      <c r="H353" s="2"/>
      <c r="K353" s="3"/>
      <c r="L353" s="3"/>
    </row>
    <row r="354" ht="15.75" customHeight="1">
      <c r="H354" s="2"/>
      <c r="K354" s="3"/>
      <c r="L354" s="3"/>
    </row>
    <row r="355" ht="15.75" customHeight="1">
      <c r="H355" s="2"/>
      <c r="K355" s="3"/>
      <c r="L355" s="3"/>
    </row>
    <row r="356" ht="15.75" customHeight="1">
      <c r="H356" s="2"/>
      <c r="K356" s="3"/>
      <c r="L356" s="3"/>
    </row>
    <row r="357" ht="15.75" customHeight="1">
      <c r="H357" s="2"/>
      <c r="K357" s="3"/>
      <c r="L357" s="3"/>
    </row>
    <row r="358" ht="15.75" customHeight="1">
      <c r="H358" s="2"/>
      <c r="K358" s="3"/>
      <c r="L358" s="3"/>
    </row>
    <row r="359" ht="15.75" customHeight="1">
      <c r="H359" s="2"/>
      <c r="K359" s="3"/>
      <c r="L359" s="3"/>
    </row>
    <row r="360" ht="15.75" customHeight="1">
      <c r="H360" s="2"/>
      <c r="K360" s="3"/>
      <c r="L360" s="3"/>
    </row>
    <row r="361" ht="15.75" customHeight="1">
      <c r="H361" s="2"/>
      <c r="K361" s="3"/>
      <c r="L361" s="3"/>
    </row>
    <row r="362" ht="15.75" customHeight="1">
      <c r="H362" s="2"/>
      <c r="K362" s="3"/>
      <c r="L362" s="3"/>
    </row>
    <row r="363" ht="15.75" customHeight="1">
      <c r="H363" s="2"/>
      <c r="K363" s="3"/>
      <c r="L363" s="3"/>
    </row>
    <row r="364" ht="15.75" customHeight="1">
      <c r="H364" s="2"/>
      <c r="K364" s="3"/>
      <c r="L364" s="3"/>
    </row>
    <row r="365" ht="15.75" customHeight="1">
      <c r="H365" s="2"/>
      <c r="K365" s="3"/>
      <c r="L365" s="3"/>
    </row>
    <row r="366" ht="15.75" customHeight="1">
      <c r="H366" s="2"/>
      <c r="K366" s="3"/>
      <c r="L366" s="3"/>
    </row>
    <row r="367" ht="15.75" customHeight="1">
      <c r="H367" s="2"/>
      <c r="K367" s="3"/>
      <c r="L367" s="3"/>
    </row>
    <row r="368" ht="15.75" customHeight="1">
      <c r="H368" s="2"/>
      <c r="K368" s="3"/>
      <c r="L368" s="3"/>
    </row>
    <row r="369" ht="15.75" customHeight="1">
      <c r="H369" s="2"/>
      <c r="K369" s="3"/>
      <c r="L369" s="3"/>
    </row>
    <row r="370" ht="15.75" customHeight="1">
      <c r="H370" s="2"/>
      <c r="K370" s="3"/>
      <c r="L370" s="3"/>
    </row>
    <row r="371" ht="15.75" customHeight="1">
      <c r="H371" s="2"/>
      <c r="K371" s="3"/>
      <c r="L371" s="3"/>
    </row>
    <row r="372" ht="15.75" customHeight="1">
      <c r="H372" s="2"/>
      <c r="K372" s="3"/>
      <c r="L372" s="3"/>
    </row>
    <row r="373" ht="15.75" customHeight="1">
      <c r="H373" s="2"/>
      <c r="K373" s="3"/>
      <c r="L373" s="3"/>
    </row>
    <row r="374" ht="15.75" customHeight="1">
      <c r="H374" s="2"/>
      <c r="K374" s="3"/>
      <c r="L374" s="3"/>
    </row>
    <row r="375" ht="15.75" customHeight="1">
      <c r="H375" s="2"/>
      <c r="K375" s="3"/>
      <c r="L375" s="3"/>
    </row>
    <row r="376" ht="15.75" customHeight="1">
      <c r="H376" s="2"/>
      <c r="K376" s="3"/>
      <c r="L376" s="3"/>
    </row>
    <row r="377" ht="15.75" customHeight="1">
      <c r="H377" s="2"/>
      <c r="K377" s="3"/>
      <c r="L377" s="3"/>
    </row>
    <row r="378" ht="15.75" customHeight="1">
      <c r="H378" s="2"/>
      <c r="K378" s="3"/>
      <c r="L378" s="3"/>
    </row>
    <row r="379" ht="15.75" customHeight="1">
      <c r="H379" s="2"/>
      <c r="K379" s="3"/>
      <c r="L379" s="3"/>
    </row>
    <row r="380" ht="15.75" customHeight="1">
      <c r="H380" s="2"/>
      <c r="K380" s="3"/>
      <c r="L380" s="3"/>
    </row>
    <row r="381" ht="15.75" customHeight="1">
      <c r="H381" s="2"/>
      <c r="K381" s="3"/>
      <c r="L381" s="3"/>
    </row>
    <row r="382" ht="15.75" customHeight="1">
      <c r="H382" s="2"/>
      <c r="K382" s="3"/>
      <c r="L382" s="3"/>
    </row>
    <row r="383" ht="15.75" customHeight="1">
      <c r="H383" s="2"/>
      <c r="K383" s="3"/>
      <c r="L383" s="3"/>
    </row>
    <row r="384" ht="15.75" customHeight="1">
      <c r="H384" s="2"/>
      <c r="K384" s="3"/>
      <c r="L384" s="3"/>
    </row>
    <row r="385" ht="15.75" customHeight="1">
      <c r="H385" s="2"/>
      <c r="K385" s="3"/>
      <c r="L385" s="3"/>
    </row>
    <row r="386" ht="15.75" customHeight="1">
      <c r="H386" s="2"/>
      <c r="K386" s="3"/>
      <c r="L386" s="3"/>
    </row>
    <row r="387" ht="15.75" customHeight="1">
      <c r="H387" s="2"/>
      <c r="K387" s="3"/>
      <c r="L387" s="3"/>
    </row>
    <row r="388" ht="15.75" customHeight="1">
      <c r="H388" s="2"/>
      <c r="K388" s="3"/>
      <c r="L388" s="3"/>
    </row>
    <row r="389" ht="15.75" customHeight="1">
      <c r="H389" s="2"/>
      <c r="K389" s="3"/>
      <c r="L389" s="3"/>
    </row>
    <row r="390" ht="15.75" customHeight="1">
      <c r="H390" s="2"/>
      <c r="K390" s="3"/>
      <c r="L390" s="3"/>
    </row>
    <row r="391" ht="15.75" customHeight="1">
      <c r="H391" s="2"/>
      <c r="K391" s="3"/>
      <c r="L391" s="3"/>
    </row>
    <row r="392" ht="15.75" customHeight="1">
      <c r="H392" s="2"/>
      <c r="K392" s="3"/>
      <c r="L392" s="3"/>
    </row>
    <row r="393" ht="15.75" customHeight="1">
      <c r="H393" s="2"/>
      <c r="K393" s="3"/>
      <c r="L393" s="3"/>
    </row>
    <row r="394" ht="15.75" customHeight="1">
      <c r="H394" s="2"/>
      <c r="K394" s="3"/>
      <c r="L394" s="3"/>
    </row>
    <row r="395" ht="15.75" customHeight="1">
      <c r="H395" s="2"/>
      <c r="K395" s="3"/>
      <c r="L395" s="3"/>
    </row>
    <row r="396" ht="15.75" customHeight="1">
      <c r="H396" s="2"/>
      <c r="K396" s="3"/>
      <c r="L396" s="3"/>
    </row>
    <row r="397" ht="15.75" customHeight="1">
      <c r="H397" s="2"/>
      <c r="K397" s="3"/>
      <c r="L397" s="3"/>
    </row>
    <row r="398" ht="15.75" customHeight="1">
      <c r="H398" s="2"/>
      <c r="K398" s="3"/>
      <c r="L398" s="3"/>
    </row>
    <row r="399" ht="15.75" customHeight="1">
      <c r="H399" s="2"/>
      <c r="K399" s="3"/>
      <c r="L399" s="3"/>
    </row>
    <row r="400" ht="15.75" customHeight="1">
      <c r="H400" s="2"/>
      <c r="K400" s="3"/>
      <c r="L400" s="3"/>
    </row>
    <row r="401" ht="15.75" customHeight="1">
      <c r="H401" s="2"/>
      <c r="K401" s="3"/>
      <c r="L401" s="3"/>
    </row>
    <row r="402" ht="15.75" customHeight="1">
      <c r="H402" s="2"/>
      <c r="K402" s="3"/>
      <c r="L402" s="3"/>
    </row>
    <row r="403" ht="15.75" customHeight="1">
      <c r="H403" s="2"/>
      <c r="K403" s="3"/>
      <c r="L403" s="3"/>
    </row>
    <row r="404" ht="15.75" customHeight="1">
      <c r="H404" s="2"/>
      <c r="K404" s="3"/>
      <c r="L404" s="3"/>
    </row>
    <row r="405" ht="15.75" customHeight="1">
      <c r="H405" s="2"/>
      <c r="K405" s="3"/>
      <c r="L405" s="3"/>
    </row>
    <row r="406" ht="15.75" customHeight="1">
      <c r="H406" s="2"/>
      <c r="K406" s="3"/>
      <c r="L406" s="3"/>
    </row>
    <row r="407" ht="15.75" customHeight="1">
      <c r="H407" s="2"/>
      <c r="K407" s="3"/>
      <c r="L407" s="3"/>
    </row>
    <row r="408" ht="15.75" customHeight="1">
      <c r="H408" s="2"/>
      <c r="K408" s="3"/>
      <c r="L408" s="3"/>
    </row>
    <row r="409" ht="15.75" customHeight="1">
      <c r="H409" s="2"/>
      <c r="K409" s="3"/>
      <c r="L409" s="3"/>
    </row>
    <row r="410" ht="15.75" customHeight="1">
      <c r="H410" s="2"/>
      <c r="K410" s="3"/>
      <c r="L410" s="3"/>
    </row>
    <row r="411" ht="15.75" customHeight="1">
      <c r="H411" s="2"/>
      <c r="K411" s="3"/>
      <c r="L411" s="3"/>
    </row>
    <row r="412" ht="15.75" customHeight="1">
      <c r="H412" s="2"/>
      <c r="K412" s="3"/>
      <c r="L412" s="3"/>
    </row>
    <row r="413" ht="15.75" customHeight="1">
      <c r="H413" s="2"/>
      <c r="K413" s="3"/>
      <c r="L413" s="3"/>
    </row>
    <row r="414" ht="15.75" customHeight="1">
      <c r="H414" s="2"/>
      <c r="K414" s="3"/>
      <c r="L414" s="3"/>
    </row>
    <row r="415" ht="15.75" customHeight="1">
      <c r="H415" s="2"/>
      <c r="K415" s="3"/>
      <c r="L415" s="3"/>
    </row>
    <row r="416" ht="15.75" customHeight="1">
      <c r="H416" s="2"/>
      <c r="K416" s="3"/>
      <c r="L416" s="3"/>
    </row>
    <row r="417" ht="15.75" customHeight="1">
      <c r="H417" s="2"/>
      <c r="K417" s="3"/>
      <c r="L417" s="3"/>
    </row>
    <row r="418" ht="15.75" customHeight="1">
      <c r="H418" s="2"/>
      <c r="K418" s="3"/>
      <c r="L418" s="3"/>
    </row>
    <row r="419" ht="15.75" customHeight="1">
      <c r="H419" s="2"/>
      <c r="K419" s="3"/>
      <c r="L419" s="3"/>
    </row>
    <row r="420" ht="15.75" customHeight="1">
      <c r="H420" s="2"/>
      <c r="K420" s="3"/>
      <c r="L420" s="3"/>
    </row>
    <row r="421" ht="15.75" customHeight="1">
      <c r="H421" s="2"/>
      <c r="K421" s="3"/>
      <c r="L421" s="3"/>
    </row>
    <row r="422" ht="15.75" customHeight="1">
      <c r="H422" s="2"/>
      <c r="K422" s="3"/>
      <c r="L422" s="3"/>
    </row>
    <row r="423" ht="15.75" customHeight="1">
      <c r="H423" s="2"/>
      <c r="K423" s="3"/>
      <c r="L423" s="3"/>
    </row>
    <row r="424" ht="15.75" customHeight="1">
      <c r="H424" s="2"/>
      <c r="K424" s="3"/>
      <c r="L424" s="3"/>
    </row>
    <row r="425" ht="15.75" customHeight="1">
      <c r="H425" s="2"/>
      <c r="K425" s="3"/>
      <c r="L425" s="3"/>
    </row>
    <row r="426" ht="15.75" customHeight="1">
      <c r="H426" s="2"/>
      <c r="K426" s="3"/>
      <c r="L426" s="3"/>
    </row>
    <row r="427" ht="15.75" customHeight="1">
      <c r="H427" s="2"/>
      <c r="K427" s="3"/>
      <c r="L427" s="3"/>
    </row>
    <row r="428" ht="15.75" customHeight="1">
      <c r="H428" s="2"/>
      <c r="K428" s="3"/>
      <c r="L428" s="3"/>
    </row>
    <row r="429" ht="15.75" customHeight="1">
      <c r="H429" s="2"/>
      <c r="K429" s="3"/>
      <c r="L429" s="3"/>
    </row>
    <row r="430" ht="15.75" customHeight="1">
      <c r="H430" s="2"/>
      <c r="K430" s="3"/>
      <c r="L430" s="3"/>
    </row>
    <row r="431" ht="15.75" customHeight="1">
      <c r="H431" s="2"/>
      <c r="K431" s="3"/>
      <c r="L431" s="3"/>
    </row>
    <row r="432" ht="15.75" customHeight="1">
      <c r="H432" s="2"/>
      <c r="K432" s="3"/>
      <c r="L432" s="3"/>
    </row>
    <row r="433" ht="15.75" customHeight="1">
      <c r="H433" s="2"/>
      <c r="K433" s="3"/>
      <c r="L433" s="3"/>
    </row>
    <row r="434" ht="15.75" customHeight="1">
      <c r="H434" s="2"/>
      <c r="K434" s="3"/>
      <c r="L434" s="3"/>
    </row>
    <row r="435" ht="15.75" customHeight="1">
      <c r="H435" s="2"/>
      <c r="K435" s="3"/>
      <c r="L435" s="3"/>
    </row>
    <row r="436" ht="15.75" customHeight="1">
      <c r="H436" s="2"/>
      <c r="K436" s="3"/>
      <c r="L436" s="3"/>
    </row>
    <row r="437" ht="15.75" customHeight="1">
      <c r="H437" s="2"/>
      <c r="K437" s="3"/>
      <c r="L437" s="3"/>
    </row>
    <row r="438" ht="15.75" customHeight="1">
      <c r="H438" s="2"/>
      <c r="K438" s="3"/>
      <c r="L438" s="3"/>
    </row>
    <row r="439" ht="15.75" customHeight="1">
      <c r="H439" s="2"/>
      <c r="K439" s="3"/>
      <c r="L439" s="3"/>
    </row>
    <row r="440" ht="15.75" customHeight="1">
      <c r="H440" s="2"/>
      <c r="K440" s="3"/>
      <c r="L440" s="3"/>
    </row>
    <row r="441" ht="15.75" customHeight="1">
      <c r="H441" s="2"/>
      <c r="K441" s="3"/>
      <c r="L441" s="3"/>
    </row>
    <row r="442" ht="15.75" customHeight="1">
      <c r="H442" s="2"/>
      <c r="K442" s="3"/>
      <c r="L442" s="3"/>
    </row>
    <row r="443" ht="15.75" customHeight="1">
      <c r="H443" s="2"/>
      <c r="K443" s="3"/>
      <c r="L443" s="3"/>
    </row>
    <row r="444" ht="15.75" customHeight="1">
      <c r="H444" s="2"/>
      <c r="K444" s="3"/>
      <c r="L444" s="3"/>
    </row>
    <row r="445" ht="15.75" customHeight="1">
      <c r="H445" s="2"/>
      <c r="K445" s="3"/>
      <c r="L445" s="3"/>
    </row>
    <row r="446" ht="15.75" customHeight="1">
      <c r="H446" s="2"/>
      <c r="K446" s="3"/>
      <c r="L446" s="3"/>
    </row>
    <row r="447" ht="15.75" customHeight="1">
      <c r="H447" s="2"/>
      <c r="K447" s="3"/>
      <c r="L447" s="3"/>
    </row>
    <row r="448" ht="15.75" customHeight="1">
      <c r="H448" s="2"/>
      <c r="K448" s="3"/>
      <c r="L448" s="3"/>
    </row>
    <row r="449" ht="15.75" customHeight="1">
      <c r="H449" s="2"/>
      <c r="K449" s="3"/>
      <c r="L449" s="3"/>
    </row>
    <row r="450" ht="15.75" customHeight="1">
      <c r="H450" s="2"/>
      <c r="K450" s="3"/>
      <c r="L450" s="3"/>
    </row>
    <row r="451" ht="15.75" customHeight="1">
      <c r="H451" s="2"/>
      <c r="K451" s="3"/>
      <c r="L451" s="3"/>
    </row>
    <row r="452" ht="15.75" customHeight="1">
      <c r="H452" s="2"/>
      <c r="K452" s="3"/>
      <c r="L452" s="3"/>
    </row>
    <row r="453" ht="15.75" customHeight="1">
      <c r="H453" s="2"/>
      <c r="K453" s="3"/>
      <c r="L453" s="3"/>
    </row>
    <row r="454" ht="15.75" customHeight="1">
      <c r="H454" s="2"/>
      <c r="K454" s="3"/>
      <c r="L454" s="3"/>
    </row>
    <row r="455" ht="15.75" customHeight="1">
      <c r="H455" s="2"/>
      <c r="K455" s="3"/>
      <c r="L455" s="3"/>
    </row>
    <row r="456" ht="15.75" customHeight="1">
      <c r="H456" s="2"/>
      <c r="K456" s="3"/>
      <c r="L456" s="3"/>
    </row>
    <row r="457" ht="15.75" customHeight="1">
      <c r="H457" s="2"/>
      <c r="K457" s="3"/>
      <c r="L457" s="3"/>
    </row>
    <row r="458" ht="15.75" customHeight="1">
      <c r="H458" s="2"/>
      <c r="K458" s="3"/>
      <c r="L458" s="3"/>
    </row>
    <row r="459" ht="15.75" customHeight="1">
      <c r="H459" s="2"/>
      <c r="K459" s="3"/>
      <c r="L459" s="3"/>
    </row>
    <row r="460" ht="15.75" customHeight="1">
      <c r="H460" s="2"/>
      <c r="K460" s="3"/>
      <c r="L460" s="3"/>
    </row>
    <row r="461" ht="15.75" customHeight="1">
      <c r="H461" s="2"/>
      <c r="K461" s="3"/>
      <c r="L461" s="3"/>
    </row>
    <row r="462" ht="15.75" customHeight="1">
      <c r="H462" s="2"/>
      <c r="K462" s="3"/>
      <c r="L462" s="3"/>
    </row>
    <row r="463" ht="15.75" customHeight="1">
      <c r="H463" s="2"/>
      <c r="K463" s="3"/>
      <c r="L463" s="3"/>
    </row>
    <row r="464" ht="15.75" customHeight="1">
      <c r="H464" s="2"/>
      <c r="K464" s="3"/>
      <c r="L464" s="3"/>
    </row>
    <row r="465" ht="15.75" customHeight="1">
      <c r="H465" s="2"/>
      <c r="K465" s="3"/>
      <c r="L465" s="3"/>
    </row>
    <row r="466" ht="15.75" customHeight="1">
      <c r="H466" s="2"/>
      <c r="K466" s="3"/>
      <c r="L466" s="3"/>
    </row>
    <row r="467" ht="15.75" customHeight="1">
      <c r="H467" s="2"/>
      <c r="K467" s="3"/>
      <c r="L467" s="3"/>
    </row>
    <row r="468" ht="15.75" customHeight="1">
      <c r="H468" s="2"/>
      <c r="K468" s="3"/>
      <c r="L468" s="3"/>
    </row>
    <row r="469" ht="15.75" customHeight="1">
      <c r="H469" s="2"/>
      <c r="K469" s="3"/>
      <c r="L469" s="3"/>
    </row>
    <row r="470" ht="15.75" customHeight="1">
      <c r="H470" s="2"/>
      <c r="K470" s="3"/>
      <c r="L470" s="3"/>
    </row>
    <row r="471" ht="15.75" customHeight="1">
      <c r="H471" s="2"/>
      <c r="K471" s="3"/>
      <c r="L471" s="3"/>
    </row>
    <row r="472" ht="15.75" customHeight="1">
      <c r="H472" s="2"/>
      <c r="K472" s="3"/>
      <c r="L472" s="3"/>
    </row>
    <row r="473" ht="15.75" customHeight="1">
      <c r="H473" s="2"/>
      <c r="K473" s="3"/>
      <c r="L473" s="3"/>
    </row>
    <row r="474" ht="15.75" customHeight="1">
      <c r="H474" s="2"/>
      <c r="K474" s="3"/>
      <c r="L474" s="3"/>
    </row>
    <row r="475" ht="15.75" customHeight="1">
      <c r="H475" s="2"/>
      <c r="K475" s="3"/>
      <c r="L475" s="3"/>
    </row>
    <row r="476" ht="15.75" customHeight="1">
      <c r="H476" s="2"/>
      <c r="K476" s="3"/>
      <c r="L476" s="3"/>
    </row>
    <row r="477" ht="15.75" customHeight="1">
      <c r="H477" s="2"/>
      <c r="K477" s="3"/>
      <c r="L477" s="3"/>
    </row>
    <row r="478" ht="15.75" customHeight="1">
      <c r="H478" s="2"/>
      <c r="K478" s="3"/>
      <c r="L478" s="3"/>
    </row>
    <row r="479" ht="15.75" customHeight="1">
      <c r="H479" s="2"/>
      <c r="K479" s="3"/>
      <c r="L479" s="3"/>
    </row>
    <row r="480" ht="15.75" customHeight="1">
      <c r="H480" s="2"/>
      <c r="K480" s="3"/>
      <c r="L480" s="3"/>
    </row>
    <row r="481" ht="15.75" customHeight="1">
      <c r="H481" s="2"/>
      <c r="K481" s="3"/>
      <c r="L481" s="3"/>
    </row>
    <row r="482" ht="15.75" customHeight="1">
      <c r="H482" s="2"/>
      <c r="K482" s="3"/>
      <c r="L482" s="3"/>
    </row>
    <row r="483" ht="15.75" customHeight="1">
      <c r="H483" s="2"/>
      <c r="K483" s="3"/>
      <c r="L483" s="3"/>
    </row>
    <row r="484" ht="15.75" customHeight="1">
      <c r="H484" s="2"/>
      <c r="K484" s="3"/>
      <c r="L484" s="3"/>
    </row>
    <row r="485" ht="15.75" customHeight="1">
      <c r="H485" s="2"/>
      <c r="K485" s="3"/>
      <c r="L485" s="3"/>
    </row>
    <row r="486" ht="15.75" customHeight="1">
      <c r="H486" s="2"/>
      <c r="K486" s="3"/>
      <c r="L486" s="3"/>
    </row>
    <row r="487" ht="15.75" customHeight="1">
      <c r="H487" s="2"/>
      <c r="K487" s="3"/>
      <c r="L487" s="3"/>
    </row>
    <row r="488" ht="15.75" customHeight="1">
      <c r="H488" s="2"/>
      <c r="K488" s="3"/>
      <c r="L488" s="3"/>
    </row>
    <row r="489" ht="15.75" customHeight="1">
      <c r="H489" s="2"/>
      <c r="K489" s="3"/>
      <c r="L489" s="3"/>
    </row>
    <row r="490" ht="15.75" customHeight="1">
      <c r="H490" s="2"/>
      <c r="K490" s="3"/>
      <c r="L490" s="3"/>
    </row>
    <row r="491" ht="15.75" customHeight="1">
      <c r="H491" s="2"/>
      <c r="K491" s="3"/>
      <c r="L491" s="3"/>
    </row>
    <row r="492" ht="15.75" customHeight="1">
      <c r="H492" s="2"/>
      <c r="K492" s="3"/>
      <c r="L492" s="3"/>
    </row>
    <row r="493" ht="15.75" customHeight="1">
      <c r="H493" s="2"/>
      <c r="K493" s="3"/>
      <c r="L493" s="3"/>
    </row>
    <row r="494" ht="15.75" customHeight="1">
      <c r="H494" s="2"/>
      <c r="K494" s="3"/>
      <c r="L494" s="3"/>
    </row>
    <row r="495" ht="15.75" customHeight="1">
      <c r="H495" s="2"/>
      <c r="K495" s="3"/>
      <c r="L495" s="3"/>
    </row>
    <row r="496" ht="15.75" customHeight="1">
      <c r="H496" s="2"/>
      <c r="K496" s="3"/>
      <c r="L496" s="3"/>
    </row>
    <row r="497" ht="15.75" customHeight="1">
      <c r="H497" s="2"/>
      <c r="K497" s="3"/>
      <c r="L497" s="3"/>
    </row>
    <row r="498" ht="15.75" customHeight="1">
      <c r="H498" s="2"/>
      <c r="K498" s="3"/>
      <c r="L498" s="3"/>
    </row>
    <row r="499" ht="15.75" customHeight="1">
      <c r="H499" s="2"/>
      <c r="K499" s="3"/>
      <c r="L499" s="3"/>
    </row>
    <row r="500" ht="15.75" customHeight="1">
      <c r="H500" s="2"/>
      <c r="K500" s="3"/>
      <c r="L500" s="3"/>
    </row>
    <row r="501" ht="15.75" customHeight="1">
      <c r="H501" s="2"/>
      <c r="K501" s="3"/>
      <c r="L501" s="3"/>
    </row>
    <row r="502" ht="15.75" customHeight="1">
      <c r="H502" s="2"/>
      <c r="K502" s="3"/>
      <c r="L502" s="3"/>
    </row>
    <row r="503" ht="15.75" customHeight="1">
      <c r="H503" s="2"/>
      <c r="K503" s="3"/>
      <c r="L503" s="3"/>
    </row>
    <row r="504" ht="15.75" customHeight="1">
      <c r="H504" s="2"/>
      <c r="K504" s="3"/>
      <c r="L504" s="3"/>
    </row>
    <row r="505" ht="15.75" customHeight="1">
      <c r="H505" s="2"/>
      <c r="K505" s="3"/>
      <c r="L505" s="3"/>
    </row>
    <row r="506" ht="15.75" customHeight="1">
      <c r="H506" s="2"/>
      <c r="K506" s="3"/>
      <c r="L506" s="3"/>
    </row>
    <row r="507" ht="15.75" customHeight="1">
      <c r="H507" s="2"/>
      <c r="K507" s="3"/>
      <c r="L507" s="3"/>
    </row>
    <row r="508" ht="15.75" customHeight="1">
      <c r="H508" s="2"/>
      <c r="K508" s="3"/>
      <c r="L508" s="3"/>
    </row>
    <row r="509" ht="15.75" customHeight="1">
      <c r="H509" s="2"/>
      <c r="K509" s="3"/>
      <c r="L509" s="3"/>
    </row>
    <row r="510" ht="15.75" customHeight="1">
      <c r="H510" s="2"/>
      <c r="K510" s="3"/>
      <c r="L510" s="3"/>
    </row>
    <row r="511" ht="15.75" customHeight="1">
      <c r="H511" s="2"/>
      <c r="K511" s="3"/>
      <c r="L511" s="3"/>
    </row>
    <row r="512" ht="15.75" customHeight="1">
      <c r="H512" s="2"/>
      <c r="K512" s="3"/>
      <c r="L512" s="3"/>
    </row>
    <row r="513" ht="15.75" customHeight="1">
      <c r="H513" s="2"/>
      <c r="K513" s="3"/>
      <c r="L513" s="3"/>
    </row>
    <row r="514" ht="15.75" customHeight="1">
      <c r="H514" s="2"/>
      <c r="K514" s="3"/>
      <c r="L514" s="3"/>
    </row>
    <row r="515" ht="15.75" customHeight="1">
      <c r="H515" s="2"/>
      <c r="K515" s="3"/>
      <c r="L515" s="3"/>
    </row>
    <row r="516" ht="15.75" customHeight="1">
      <c r="H516" s="2"/>
      <c r="K516" s="3"/>
      <c r="L516" s="3"/>
    </row>
    <row r="517" ht="15.75" customHeight="1">
      <c r="H517" s="2"/>
      <c r="K517" s="3"/>
      <c r="L517" s="3"/>
    </row>
    <row r="518" ht="15.75" customHeight="1">
      <c r="H518" s="2"/>
      <c r="K518" s="3"/>
      <c r="L518" s="3"/>
    </row>
    <row r="519" ht="15.75" customHeight="1">
      <c r="H519" s="2"/>
      <c r="K519" s="3"/>
      <c r="L519" s="3"/>
    </row>
    <row r="520" ht="15.75" customHeight="1">
      <c r="H520" s="2"/>
      <c r="K520" s="3"/>
      <c r="L520" s="3"/>
    </row>
    <row r="521" ht="15.75" customHeight="1">
      <c r="H521" s="2"/>
      <c r="K521" s="3"/>
      <c r="L521" s="3"/>
    </row>
    <row r="522" ht="15.75" customHeight="1">
      <c r="H522" s="2"/>
      <c r="K522" s="3"/>
      <c r="L522" s="3"/>
    </row>
    <row r="523" ht="15.75" customHeight="1">
      <c r="H523" s="2"/>
      <c r="K523" s="3"/>
      <c r="L523" s="3"/>
    </row>
    <row r="524" ht="15.75" customHeight="1">
      <c r="H524" s="2"/>
      <c r="K524" s="3"/>
      <c r="L524" s="3"/>
    </row>
    <row r="525" ht="15.75" customHeight="1">
      <c r="H525" s="2"/>
      <c r="K525" s="3"/>
      <c r="L525" s="3"/>
    </row>
    <row r="526" ht="15.75" customHeight="1">
      <c r="H526" s="2"/>
      <c r="K526" s="3"/>
      <c r="L526" s="3"/>
    </row>
    <row r="527" ht="15.75" customHeight="1">
      <c r="H527" s="2"/>
      <c r="K527" s="3"/>
      <c r="L527" s="3"/>
    </row>
    <row r="528" ht="15.75" customHeight="1">
      <c r="H528" s="2"/>
      <c r="K528" s="3"/>
      <c r="L528" s="3"/>
    </row>
    <row r="529" ht="15.75" customHeight="1">
      <c r="H529" s="2"/>
      <c r="K529" s="3"/>
      <c r="L529" s="3"/>
    </row>
    <row r="530" ht="15.75" customHeight="1">
      <c r="H530" s="2"/>
      <c r="K530" s="3"/>
      <c r="L530" s="3"/>
    </row>
    <row r="531" ht="15.75" customHeight="1">
      <c r="H531" s="2"/>
      <c r="K531" s="3"/>
      <c r="L531" s="3"/>
    </row>
    <row r="532" ht="15.75" customHeight="1">
      <c r="H532" s="2"/>
      <c r="K532" s="3"/>
      <c r="L532" s="3"/>
    </row>
    <row r="533" ht="15.75" customHeight="1">
      <c r="H533" s="2"/>
      <c r="K533" s="3"/>
      <c r="L533" s="3"/>
    </row>
    <row r="534" ht="15.75" customHeight="1">
      <c r="H534" s="2"/>
      <c r="K534" s="3"/>
      <c r="L534" s="3"/>
    </row>
    <row r="535" ht="15.75" customHeight="1">
      <c r="H535" s="2"/>
      <c r="K535" s="3"/>
      <c r="L535" s="3"/>
    </row>
    <row r="536" ht="15.75" customHeight="1">
      <c r="H536" s="2"/>
      <c r="K536" s="3"/>
      <c r="L536" s="3"/>
    </row>
    <row r="537" ht="15.75" customHeight="1">
      <c r="H537" s="2"/>
      <c r="K537" s="3"/>
      <c r="L537" s="3"/>
    </row>
    <row r="538" ht="15.75" customHeight="1">
      <c r="H538" s="2"/>
      <c r="K538" s="3"/>
      <c r="L538" s="3"/>
    </row>
    <row r="539" ht="15.75" customHeight="1">
      <c r="H539" s="2"/>
      <c r="K539" s="3"/>
      <c r="L539" s="3"/>
    </row>
    <row r="540" ht="15.75" customHeight="1">
      <c r="H540" s="2"/>
      <c r="K540" s="3"/>
      <c r="L540" s="3"/>
    </row>
    <row r="541" ht="15.75" customHeight="1">
      <c r="H541" s="2"/>
      <c r="K541" s="3"/>
      <c r="L541" s="3"/>
    </row>
    <row r="542" ht="15.75" customHeight="1">
      <c r="H542" s="2"/>
      <c r="K542" s="3"/>
      <c r="L542" s="3"/>
    </row>
    <row r="543" ht="15.75" customHeight="1">
      <c r="H543" s="2"/>
      <c r="K543" s="3"/>
      <c r="L543" s="3"/>
    </row>
    <row r="544" ht="15.75" customHeight="1">
      <c r="H544" s="2"/>
      <c r="K544" s="3"/>
      <c r="L544" s="3"/>
    </row>
    <row r="545" ht="15.75" customHeight="1">
      <c r="H545" s="2"/>
      <c r="K545" s="3"/>
      <c r="L545" s="3"/>
    </row>
    <row r="546" ht="15.75" customHeight="1">
      <c r="H546" s="2"/>
      <c r="K546" s="3"/>
      <c r="L546" s="3"/>
    </row>
    <row r="547" ht="15.75" customHeight="1">
      <c r="H547" s="2"/>
      <c r="K547" s="3"/>
      <c r="L547" s="3"/>
    </row>
    <row r="548" ht="15.75" customHeight="1">
      <c r="H548" s="2"/>
      <c r="K548" s="3"/>
      <c r="L548" s="3"/>
    </row>
    <row r="549" ht="15.75" customHeight="1">
      <c r="H549" s="2"/>
      <c r="K549" s="3"/>
      <c r="L549" s="3"/>
    </row>
    <row r="550" ht="15.75" customHeight="1">
      <c r="H550" s="2"/>
      <c r="K550" s="3"/>
      <c r="L550" s="3"/>
    </row>
    <row r="551" ht="15.75" customHeight="1">
      <c r="H551" s="2"/>
      <c r="K551" s="3"/>
      <c r="L551" s="3"/>
    </row>
    <row r="552" ht="15.75" customHeight="1">
      <c r="H552" s="2"/>
      <c r="K552" s="3"/>
      <c r="L552" s="3"/>
    </row>
    <row r="553" ht="15.75" customHeight="1">
      <c r="H553" s="2"/>
      <c r="K553" s="3"/>
      <c r="L553" s="3"/>
    </row>
    <row r="554" ht="15.75" customHeight="1">
      <c r="H554" s="2"/>
      <c r="K554" s="3"/>
      <c r="L554" s="3"/>
    </row>
    <row r="555" ht="15.75" customHeight="1">
      <c r="H555" s="2"/>
      <c r="K555" s="3"/>
      <c r="L555" s="3"/>
    </row>
    <row r="556" ht="15.75" customHeight="1">
      <c r="H556" s="2"/>
      <c r="K556" s="3"/>
      <c r="L556" s="3"/>
    </row>
    <row r="557" ht="15.75" customHeight="1">
      <c r="H557" s="2"/>
      <c r="K557" s="3"/>
      <c r="L557" s="3"/>
    </row>
    <row r="558" ht="15.75" customHeight="1">
      <c r="H558" s="2"/>
      <c r="K558" s="3"/>
      <c r="L558" s="3"/>
    </row>
    <row r="559" ht="15.75" customHeight="1">
      <c r="H559" s="2"/>
      <c r="K559" s="3"/>
      <c r="L559" s="3"/>
    </row>
    <row r="560" ht="15.75" customHeight="1">
      <c r="H560" s="2"/>
      <c r="K560" s="3"/>
      <c r="L560" s="3"/>
    </row>
    <row r="561" ht="15.75" customHeight="1">
      <c r="H561" s="2"/>
      <c r="K561" s="3"/>
      <c r="L561" s="3"/>
    </row>
    <row r="562" ht="15.75" customHeight="1">
      <c r="H562" s="2"/>
      <c r="K562" s="3"/>
      <c r="L562" s="3"/>
    </row>
    <row r="563" ht="15.75" customHeight="1">
      <c r="H563" s="2"/>
      <c r="K563" s="3"/>
      <c r="L563" s="3"/>
    </row>
    <row r="564" ht="15.75" customHeight="1">
      <c r="H564" s="2"/>
      <c r="K564" s="3"/>
      <c r="L564" s="3"/>
    </row>
    <row r="565" ht="15.75" customHeight="1">
      <c r="H565" s="2"/>
      <c r="K565" s="3"/>
      <c r="L565" s="3"/>
    </row>
    <row r="566" ht="15.75" customHeight="1">
      <c r="H566" s="2"/>
      <c r="K566" s="3"/>
      <c r="L566" s="3"/>
    </row>
    <row r="567" ht="15.75" customHeight="1">
      <c r="H567" s="2"/>
      <c r="K567" s="3"/>
      <c r="L567" s="3"/>
    </row>
    <row r="568" ht="15.75" customHeight="1">
      <c r="H568" s="2"/>
      <c r="K568" s="3"/>
      <c r="L568" s="3"/>
    </row>
    <row r="569" ht="15.75" customHeight="1">
      <c r="H569" s="2"/>
      <c r="K569" s="3"/>
      <c r="L569" s="3"/>
    </row>
    <row r="570" ht="15.75" customHeight="1">
      <c r="H570" s="2"/>
      <c r="K570" s="3"/>
      <c r="L570" s="3"/>
    </row>
    <row r="571" ht="15.75" customHeight="1">
      <c r="H571" s="2"/>
      <c r="K571" s="3"/>
      <c r="L571" s="3"/>
    </row>
    <row r="572" ht="15.75" customHeight="1">
      <c r="H572" s="2"/>
      <c r="K572" s="3"/>
      <c r="L572" s="3"/>
    </row>
    <row r="573" ht="15.75" customHeight="1">
      <c r="H573" s="2"/>
      <c r="K573" s="3"/>
      <c r="L573" s="3"/>
    </row>
    <row r="574" ht="15.75" customHeight="1">
      <c r="H574" s="2"/>
      <c r="K574" s="3"/>
      <c r="L574" s="3"/>
    </row>
    <row r="575" ht="15.75" customHeight="1">
      <c r="H575" s="2"/>
      <c r="K575" s="3"/>
      <c r="L575" s="3"/>
    </row>
    <row r="576" ht="15.75" customHeight="1">
      <c r="H576" s="2"/>
      <c r="K576" s="3"/>
      <c r="L576" s="3"/>
    </row>
    <row r="577" ht="15.75" customHeight="1">
      <c r="H577" s="2"/>
      <c r="K577" s="3"/>
      <c r="L577" s="3"/>
    </row>
    <row r="578" ht="15.75" customHeight="1">
      <c r="H578" s="2"/>
      <c r="K578" s="3"/>
      <c r="L578" s="3"/>
    </row>
    <row r="579" ht="15.75" customHeight="1">
      <c r="H579" s="2"/>
      <c r="K579" s="3"/>
      <c r="L579" s="3"/>
    </row>
    <row r="580" ht="15.75" customHeight="1">
      <c r="H580" s="2"/>
      <c r="K580" s="3"/>
      <c r="L580" s="3"/>
    </row>
    <row r="581" ht="15.75" customHeight="1">
      <c r="H581" s="2"/>
      <c r="K581" s="3"/>
      <c r="L581" s="3"/>
    </row>
    <row r="582" ht="15.75" customHeight="1">
      <c r="H582" s="2"/>
      <c r="K582" s="3"/>
      <c r="L582" s="3"/>
    </row>
    <row r="583" ht="15.75" customHeight="1">
      <c r="H583" s="2"/>
      <c r="K583" s="3"/>
      <c r="L583" s="3"/>
    </row>
    <row r="584" ht="15.75" customHeight="1">
      <c r="H584" s="2"/>
      <c r="K584" s="3"/>
      <c r="L584" s="3"/>
    </row>
    <row r="585" ht="15.75" customHeight="1">
      <c r="H585" s="2"/>
      <c r="K585" s="3"/>
      <c r="L585" s="3"/>
    </row>
    <row r="586" ht="15.75" customHeight="1">
      <c r="H586" s="2"/>
      <c r="K586" s="3"/>
      <c r="L586" s="3"/>
    </row>
    <row r="587" ht="15.75" customHeight="1">
      <c r="H587" s="2"/>
      <c r="K587" s="3"/>
      <c r="L587" s="3"/>
    </row>
    <row r="588" ht="15.75" customHeight="1">
      <c r="H588" s="2"/>
      <c r="K588" s="3"/>
      <c r="L588" s="3"/>
    </row>
    <row r="589" ht="15.75" customHeight="1">
      <c r="H589" s="2"/>
      <c r="K589" s="3"/>
      <c r="L589" s="3"/>
    </row>
    <row r="590" ht="15.75" customHeight="1">
      <c r="H590" s="2"/>
      <c r="K590" s="3"/>
      <c r="L590" s="3"/>
    </row>
    <row r="591" ht="15.75" customHeight="1">
      <c r="H591" s="2"/>
      <c r="K591" s="3"/>
      <c r="L591" s="3"/>
    </row>
    <row r="592" ht="15.75" customHeight="1">
      <c r="H592" s="2"/>
      <c r="K592" s="3"/>
      <c r="L592" s="3"/>
    </row>
    <row r="593" ht="15.75" customHeight="1">
      <c r="H593" s="2"/>
      <c r="K593" s="3"/>
      <c r="L593" s="3"/>
    </row>
    <row r="594" ht="15.75" customHeight="1">
      <c r="H594" s="2"/>
      <c r="K594" s="3"/>
      <c r="L594" s="3"/>
    </row>
    <row r="595" ht="15.75" customHeight="1">
      <c r="H595" s="2"/>
      <c r="K595" s="3"/>
      <c r="L595" s="3"/>
    </row>
    <row r="596" ht="15.75" customHeight="1">
      <c r="H596" s="2"/>
      <c r="K596" s="3"/>
      <c r="L596" s="3"/>
    </row>
    <row r="597" ht="15.75" customHeight="1">
      <c r="H597" s="2"/>
      <c r="K597" s="3"/>
      <c r="L597" s="3"/>
    </row>
    <row r="598" ht="15.75" customHeight="1">
      <c r="H598" s="2"/>
      <c r="K598" s="3"/>
      <c r="L598" s="3"/>
    </row>
    <row r="599" ht="15.75" customHeight="1">
      <c r="H599" s="2"/>
      <c r="K599" s="3"/>
      <c r="L599" s="3"/>
    </row>
    <row r="600" ht="15.75" customHeight="1">
      <c r="H600" s="2"/>
      <c r="K600" s="3"/>
      <c r="L600" s="3"/>
    </row>
    <row r="601" ht="15.75" customHeight="1">
      <c r="H601" s="2"/>
      <c r="K601" s="3"/>
      <c r="L601" s="3"/>
    </row>
    <row r="602" ht="15.75" customHeight="1">
      <c r="H602" s="2"/>
      <c r="K602" s="3"/>
      <c r="L602" s="3"/>
    </row>
    <row r="603" ht="15.75" customHeight="1">
      <c r="H603" s="2"/>
      <c r="K603" s="3"/>
      <c r="L603" s="3"/>
    </row>
    <row r="604" ht="15.75" customHeight="1">
      <c r="H604" s="2"/>
      <c r="K604" s="3"/>
      <c r="L604" s="3"/>
    </row>
    <row r="605" ht="15.75" customHeight="1">
      <c r="H605" s="2"/>
      <c r="K605" s="3"/>
      <c r="L605" s="3"/>
    </row>
    <row r="606" ht="15.75" customHeight="1">
      <c r="H606" s="2"/>
      <c r="K606" s="3"/>
      <c r="L606" s="3"/>
    </row>
    <row r="607" ht="15.75" customHeight="1">
      <c r="H607" s="2"/>
      <c r="K607" s="3"/>
      <c r="L607" s="3"/>
    </row>
    <row r="608" ht="15.75" customHeight="1">
      <c r="H608" s="2"/>
      <c r="K608" s="3"/>
      <c r="L608" s="3"/>
    </row>
    <row r="609" ht="15.75" customHeight="1">
      <c r="H609" s="2"/>
      <c r="K609" s="3"/>
      <c r="L609" s="3"/>
    </row>
    <row r="610" ht="15.75" customHeight="1">
      <c r="H610" s="2"/>
      <c r="K610" s="3"/>
      <c r="L610" s="3"/>
    </row>
    <row r="611" ht="15.75" customHeight="1">
      <c r="H611" s="2"/>
      <c r="K611" s="3"/>
      <c r="L611" s="3"/>
    </row>
    <row r="612" ht="15.75" customHeight="1">
      <c r="H612" s="2"/>
      <c r="K612" s="3"/>
      <c r="L612" s="3"/>
    </row>
    <row r="613" ht="15.75" customHeight="1">
      <c r="H613" s="2"/>
      <c r="K613" s="3"/>
      <c r="L613" s="3"/>
    </row>
    <row r="614" ht="15.75" customHeight="1">
      <c r="H614" s="2"/>
      <c r="K614" s="3"/>
      <c r="L614" s="3"/>
    </row>
    <row r="615" ht="15.75" customHeight="1">
      <c r="H615" s="2"/>
      <c r="K615" s="3"/>
      <c r="L615" s="3"/>
    </row>
    <row r="616" ht="15.75" customHeight="1">
      <c r="H616" s="2"/>
      <c r="K616" s="3"/>
      <c r="L616" s="3"/>
    </row>
    <row r="617" ht="15.75" customHeight="1">
      <c r="H617" s="2"/>
      <c r="K617" s="3"/>
      <c r="L617" s="3"/>
    </row>
    <row r="618" ht="15.75" customHeight="1">
      <c r="H618" s="2"/>
      <c r="K618" s="3"/>
      <c r="L618" s="3"/>
    </row>
    <row r="619" ht="15.75" customHeight="1">
      <c r="H619" s="2"/>
      <c r="K619" s="3"/>
      <c r="L619" s="3"/>
    </row>
    <row r="620" ht="15.75" customHeight="1">
      <c r="H620" s="2"/>
      <c r="K620" s="3"/>
      <c r="L620" s="3"/>
    </row>
    <row r="621" ht="15.75" customHeight="1">
      <c r="H621" s="2"/>
      <c r="K621" s="3"/>
      <c r="L621" s="3"/>
    </row>
    <row r="622" ht="15.75" customHeight="1">
      <c r="H622" s="2"/>
      <c r="K622" s="3"/>
      <c r="L622" s="3"/>
    </row>
    <row r="623" ht="15.75" customHeight="1">
      <c r="H623" s="2"/>
      <c r="K623" s="3"/>
      <c r="L623" s="3"/>
    </row>
    <row r="624" ht="15.75" customHeight="1">
      <c r="H624" s="2"/>
      <c r="K624" s="3"/>
      <c r="L624" s="3"/>
    </row>
    <row r="625" ht="15.75" customHeight="1">
      <c r="H625" s="2"/>
      <c r="K625" s="3"/>
      <c r="L625" s="3"/>
    </row>
    <row r="626" ht="15.75" customHeight="1">
      <c r="H626" s="2"/>
      <c r="K626" s="3"/>
      <c r="L626" s="3"/>
    </row>
    <row r="627" ht="15.75" customHeight="1">
      <c r="H627" s="2"/>
      <c r="K627" s="3"/>
      <c r="L627" s="3"/>
    </row>
    <row r="628" ht="15.75" customHeight="1">
      <c r="H628" s="2"/>
      <c r="K628" s="3"/>
      <c r="L628" s="3"/>
    </row>
    <row r="629" ht="15.75" customHeight="1">
      <c r="H629" s="2"/>
      <c r="K629" s="3"/>
      <c r="L629" s="3"/>
    </row>
    <row r="630" ht="15.75" customHeight="1">
      <c r="H630" s="2"/>
      <c r="K630" s="3"/>
      <c r="L630" s="3"/>
    </row>
    <row r="631" ht="15.75" customHeight="1">
      <c r="H631" s="2"/>
      <c r="K631" s="3"/>
      <c r="L631" s="3"/>
    </row>
    <row r="632" ht="15.75" customHeight="1">
      <c r="H632" s="2"/>
      <c r="K632" s="3"/>
      <c r="L632" s="3"/>
    </row>
    <row r="633" ht="15.75" customHeight="1">
      <c r="H633" s="2"/>
      <c r="K633" s="3"/>
      <c r="L633" s="3"/>
    </row>
    <row r="634" ht="15.75" customHeight="1">
      <c r="H634" s="2"/>
      <c r="K634" s="3"/>
      <c r="L634" s="3"/>
    </row>
    <row r="635" ht="15.75" customHeight="1">
      <c r="H635" s="2"/>
      <c r="K635" s="3"/>
      <c r="L635" s="3"/>
    </row>
    <row r="636" ht="15.75" customHeight="1">
      <c r="H636" s="2"/>
      <c r="K636" s="3"/>
      <c r="L636" s="3"/>
    </row>
    <row r="637" ht="15.75" customHeight="1">
      <c r="H637" s="2"/>
      <c r="K637" s="3"/>
      <c r="L637" s="3"/>
    </row>
    <row r="638" ht="15.75" customHeight="1">
      <c r="H638" s="2"/>
      <c r="K638" s="3"/>
      <c r="L638" s="3"/>
    </row>
    <row r="639" ht="15.75" customHeight="1">
      <c r="H639" s="2"/>
      <c r="K639" s="3"/>
      <c r="L639" s="3"/>
    </row>
    <row r="640" ht="15.75" customHeight="1">
      <c r="H640" s="2"/>
      <c r="K640" s="3"/>
      <c r="L640" s="3"/>
    </row>
    <row r="641" ht="15.75" customHeight="1">
      <c r="H641" s="2"/>
      <c r="K641" s="3"/>
      <c r="L641" s="3"/>
    </row>
    <row r="642" ht="15.75" customHeight="1">
      <c r="H642" s="2"/>
      <c r="K642" s="3"/>
      <c r="L642" s="3"/>
    </row>
    <row r="643" ht="15.75" customHeight="1">
      <c r="H643" s="2"/>
      <c r="K643" s="3"/>
      <c r="L643" s="3"/>
    </row>
    <row r="644" ht="15.75" customHeight="1">
      <c r="H644" s="2"/>
      <c r="K644" s="3"/>
      <c r="L644" s="3"/>
    </row>
    <row r="645" ht="15.75" customHeight="1">
      <c r="H645" s="2"/>
      <c r="K645" s="3"/>
      <c r="L645" s="3"/>
    </row>
    <row r="646" ht="15.75" customHeight="1">
      <c r="H646" s="2"/>
      <c r="K646" s="3"/>
      <c r="L646" s="3"/>
    </row>
    <row r="647" ht="15.75" customHeight="1">
      <c r="H647" s="2"/>
      <c r="K647" s="3"/>
      <c r="L647" s="3"/>
    </row>
    <row r="648" ht="15.75" customHeight="1">
      <c r="H648" s="2"/>
      <c r="K648" s="3"/>
      <c r="L648" s="3"/>
    </row>
    <row r="649" ht="15.75" customHeight="1">
      <c r="H649" s="2"/>
      <c r="K649" s="3"/>
      <c r="L649" s="3"/>
    </row>
    <row r="650" ht="15.75" customHeight="1">
      <c r="H650" s="2"/>
      <c r="K650" s="3"/>
      <c r="L650" s="3"/>
    </row>
    <row r="651" ht="15.75" customHeight="1">
      <c r="H651" s="2"/>
      <c r="K651" s="3"/>
      <c r="L651" s="3"/>
    </row>
    <row r="652" ht="15.75" customHeight="1">
      <c r="H652" s="2"/>
      <c r="K652" s="3"/>
      <c r="L652" s="3"/>
    </row>
    <row r="653" ht="15.75" customHeight="1">
      <c r="H653" s="2"/>
      <c r="K653" s="3"/>
      <c r="L653" s="3"/>
    </row>
    <row r="654" ht="15.75" customHeight="1">
      <c r="H654" s="2"/>
      <c r="K654" s="3"/>
      <c r="L654" s="3"/>
    </row>
    <row r="655" ht="15.75" customHeight="1">
      <c r="H655" s="2"/>
      <c r="K655" s="3"/>
      <c r="L655" s="3"/>
    </row>
    <row r="656" ht="15.75" customHeight="1">
      <c r="H656" s="2"/>
      <c r="K656" s="3"/>
      <c r="L656" s="3"/>
    </row>
    <row r="657" ht="15.75" customHeight="1">
      <c r="H657" s="2"/>
      <c r="K657" s="3"/>
      <c r="L657" s="3"/>
    </row>
    <row r="658" ht="15.75" customHeight="1">
      <c r="H658" s="2"/>
      <c r="K658" s="3"/>
      <c r="L658" s="3"/>
    </row>
    <row r="659" ht="15.75" customHeight="1">
      <c r="H659" s="2"/>
      <c r="K659" s="3"/>
      <c r="L659" s="3"/>
    </row>
    <row r="660" ht="15.75" customHeight="1">
      <c r="H660" s="2"/>
      <c r="K660" s="3"/>
      <c r="L660" s="3"/>
    </row>
    <row r="661" ht="15.75" customHeight="1">
      <c r="H661" s="2"/>
      <c r="K661" s="3"/>
      <c r="L661" s="3"/>
    </row>
    <row r="662" ht="15.75" customHeight="1">
      <c r="H662" s="2"/>
      <c r="K662" s="3"/>
      <c r="L662" s="3"/>
    </row>
    <row r="663" ht="15.75" customHeight="1">
      <c r="H663" s="2"/>
      <c r="K663" s="3"/>
      <c r="L663" s="3"/>
    </row>
    <row r="664" ht="15.75" customHeight="1">
      <c r="H664" s="2"/>
      <c r="K664" s="3"/>
      <c r="L664" s="3"/>
    </row>
    <row r="665" ht="15.75" customHeight="1">
      <c r="H665" s="2"/>
      <c r="K665" s="3"/>
      <c r="L665" s="3"/>
    </row>
    <row r="666" ht="15.75" customHeight="1">
      <c r="H666" s="2"/>
      <c r="K666" s="3"/>
      <c r="L666" s="3"/>
    </row>
    <row r="667" ht="15.75" customHeight="1">
      <c r="H667" s="2"/>
      <c r="K667" s="3"/>
      <c r="L667" s="3"/>
    </row>
    <row r="668" ht="15.75" customHeight="1">
      <c r="H668" s="2"/>
      <c r="K668" s="3"/>
      <c r="L668" s="3"/>
    </row>
    <row r="669" ht="15.75" customHeight="1">
      <c r="H669" s="2"/>
      <c r="K669" s="3"/>
      <c r="L669" s="3"/>
    </row>
    <row r="670" ht="15.75" customHeight="1">
      <c r="H670" s="2"/>
      <c r="K670" s="3"/>
      <c r="L670" s="3"/>
    </row>
    <row r="671" ht="15.75" customHeight="1">
      <c r="H671" s="2"/>
      <c r="K671" s="3"/>
      <c r="L671" s="3"/>
    </row>
    <row r="672" ht="15.75" customHeight="1">
      <c r="H672" s="2"/>
      <c r="K672" s="3"/>
      <c r="L672" s="3"/>
    </row>
    <row r="673" ht="15.75" customHeight="1">
      <c r="H673" s="2"/>
      <c r="K673" s="3"/>
      <c r="L673" s="3"/>
    </row>
    <row r="674" ht="15.75" customHeight="1">
      <c r="H674" s="2"/>
      <c r="K674" s="3"/>
      <c r="L674" s="3"/>
    </row>
    <row r="675" ht="15.75" customHeight="1">
      <c r="H675" s="2"/>
      <c r="K675" s="3"/>
      <c r="L675" s="3"/>
    </row>
    <row r="676" ht="15.75" customHeight="1">
      <c r="H676" s="2"/>
      <c r="K676" s="3"/>
      <c r="L676" s="3"/>
    </row>
    <row r="677" ht="15.75" customHeight="1">
      <c r="H677" s="2"/>
      <c r="K677" s="3"/>
      <c r="L677" s="3"/>
    </row>
    <row r="678" ht="15.75" customHeight="1">
      <c r="H678" s="2"/>
      <c r="K678" s="3"/>
      <c r="L678" s="3"/>
    </row>
    <row r="679" ht="15.75" customHeight="1">
      <c r="H679" s="2"/>
      <c r="K679" s="3"/>
      <c r="L679" s="3"/>
    </row>
    <row r="680" ht="15.75" customHeight="1">
      <c r="H680" s="2"/>
      <c r="K680" s="3"/>
      <c r="L680" s="3"/>
    </row>
    <row r="681" ht="15.75" customHeight="1">
      <c r="H681" s="2"/>
      <c r="K681" s="3"/>
      <c r="L681" s="3"/>
    </row>
    <row r="682" ht="15.75" customHeight="1">
      <c r="H682" s="2"/>
      <c r="K682" s="3"/>
      <c r="L682" s="3"/>
    </row>
    <row r="683" ht="15.75" customHeight="1">
      <c r="H683" s="2"/>
      <c r="K683" s="3"/>
      <c r="L683" s="3"/>
    </row>
    <row r="684" ht="15.75" customHeight="1">
      <c r="H684" s="2"/>
      <c r="K684" s="3"/>
      <c r="L684" s="3"/>
    </row>
    <row r="685" ht="15.75" customHeight="1">
      <c r="H685" s="2"/>
      <c r="K685" s="3"/>
      <c r="L685" s="3"/>
    </row>
    <row r="686" ht="15.75" customHeight="1">
      <c r="H686" s="2"/>
      <c r="K686" s="3"/>
      <c r="L686" s="3"/>
    </row>
    <row r="687" ht="15.75" customHeight="1">
      <c r="H687" s="2"/>
      <c r="K687" s="3"/>
      <c r="L687" s="3"/>
    </row>
    <row r="688" ht="15.75" customHeight="1">
      <c r="H688" s="2"/>
      <c r="K688" s="3"/>
      <c r="L688" s="3"/>
    </row>
    <row r="689" ht="15.75" customHeight="1">
      <c r="H689" s="2"/>
      <c r="K689" s="3"/>
      <c r="L689" s="3"/>
    </row>
    <row r="690" ht="15.75" customHeight="1">
      <c r="H690" s="2"/>
      <c r="K690" s="3"/>
      <c r="L690" s="3"/>
    </row>
    <row r="691" ht="15.75" customHeight="1">
      <c r="H691" s="2"/>
      <c r="K691" s="3"/>
      <c r="L691" s="3"/>
    </row>
    <row r="692" ht="15.75" customHeight="1">
      <c r="H692" s="2"/>
      <c r="K692" s="3"/>
      <c r="L692" s="3"/>
    </row>
    <row r="693" ht="15.75" customHeight="1">
      <c r="H693" s="2"/>
      <c r="K693" s="3"/>
      <c r="L693" s="3"/>
    </row>
    <row r="694" ht="15.75" customHeight="1">
      <c r="H694" s="2"/>
      <c r="K694" s="3"/>
      <c r="L694" s="3"/>
    </row>
    <row r="695" ht="15.75" customHeight="1">
      <c r="H695" s="2"/>
      <c r="K695" s="3"/>
      <c r="L695" s="3"/>
    </row>
    <row r="696" ht="15.75" customHeight="1">
      <c r="H696" s="2"/>
      <c r="K696" s="3"/>
      <c r="L696" s="3"/>
    </row>
    <row r="697" ht="15.75" customHeight="1">
      <c r="H697" s="2"/>
      <c r="K697" s="3"/>
      <c r="L697" s="3"/>
    </row>
    <row r="698" ht="15.75" customHeight="1">
      <c r="H698" s="2"/>
      <c r="K698" s="3"/>
      <c r="L698" s="3"/>
    </row>
    <row r="699" ht="15.75" customHeight="1">
      <c r="H699" s="2"/>
      <c r="K699" s="3"/>
      <c r="L699" s="3"/>
    </row>
    <row r="700" ht="15.75" customHeight="1">
      <c r="H700" s="2"/>
      <c r="K700" s="3"/>
      <c r="L700" s="3"/>
    </row>
    <row r="701" ht="15.75" customHeight="1">
      <c r="H701" s="2"/>
      <c r="K701" s="3"/>
      <c r="L701" s="3"/>
    </row>
    <row r="702" ht="15.75" customHeight="1">
      <c r="H702" s="2"/>
      <c r="K702" s="3"/>
      <c r="L702" s="3"/>
    </row>
    <row r="703" ht="15.75" customHeight="1">
      <c r="H703" s="2"/>
      <c r="K703" s="3"/>
      <c r="L703" s="3"/>
    </row>
    <row r="704" ht="15.75" customHeight="1">
      <c r="H704" s="2"/>
      <c r="K704" s="3"/>
      <c r="L704" s="3"/>
    </row>
    <row r="705" ht="15.75" customHeight="1">
      <c r="H705" s="2"/>
      <c r="K705" s="3"/>
      <c r="L705" s="3"/>
    </row>
    <row r="706" ht="15.75" customHeight="1">
      <c r="H706" s="2"/>
      <c r="K706" s="3"/>
      <c r="L706" s="3"/>
    </row>
    <row r="707" ht="15.75" customHeight="1">
      <c r="H707" s="2"/>
      <c r="K707" s="3"/>
      <c r="L707" s="3"/>
    </row>
    <row r="708" ht="15.75" customHeight="1">
      <c r="H708" s="2"/>
      <c r="K708" s="3"/>
      <c r="L708" s="3"/>
    </row>
    <row r="709" ht="15.75" customHeight="1">
      <c r="H709" s="2"/>
      <c r="K709" s="3"/>
      <c r="L709" s="3"/>
    </row>
    <row r="710" ht="15.75" customHeight="1">
      <c r="H710" s="2"/>
      <c r="K710" s="3"/>
      <c r="L710" s="3"/>
    </row>
    <row r="711" ht="15.75" customHeight="1">
      <c r="H711" s="2"/>
      <c r="K711" s="3"/>
      <c r="L711" s="3"/>
    </row>
    <row r="712" ht="15.75" customHeight="1">
      <c r="H712" s="2"/>
      <c r="K712" s="3"/>
      <c r="L712" s="3"/>
    </row>
    <row r="713" ht="15.75" customHeight="1">
      <c r="H713" s="2"/>
      <c r="K713" s="3"/>
      <c r="L713" s="3"/>
    </row>
    <row r="714" ht="15.75" customHeight="1">
      <c r="H714" s="2"/>
      <c r="K714" s="3"/>
      <c r="L714" s="3"/>
    </row>
    <row r="715" ht="15.75" customHeight="1">
      <c r="H715" s="2"/>
      <c r="K715" s="3"/>
      <c r="L715" s="3"/>
    </row>
    <row r="716" ht="15.75" customHeight="1">
      <c r="H716" s="2"/>
      <c r="K716" s="3"/>
      <c r="L716" s="3"/>
    </row>
    <row r="717" ht="15.75" customHeight="1">
      <c r="H717" s="2"/>
      <c r="K717" s="3"/>
      <c r="L717" s="3"/>
    </row>
    <row r="718" ht="15.75" customHeight="1">
      <c r="H718" s="2"/>
      <c r="K718" s="3"/>
      <c r="L718" s="3"/>
    </row>
    <row r="719" ht="15.75" customHeight="1">
      <c r="H719" s="2"/>
      <c r="K719" s="3"/>
      <c r="L719" s="3"/>
    </row>
    <row r="720" ht="15.75" customHeight="1">
      <c r="H720" s="2"/>
      <c r="K720" s="3"/>
      <c r="L720" s="3"/>
    </row>
    <row r="721" ht="15.75" customHeight="1">
      <c r="H721" s="2"/>
      <c r="K721" s="3"/>
      <c r="L721" s="3"/>
    </row>
    <row r="722" ht="15.75" customHeight="1">
      <c r="H722" s="2"/>
      <c r="K722" s="3"/>
      <c r="L722" s="3"/>
    </row>
    <row r="723" ht="15.75" customHeight="1">
      <c r="H723" s="2"/>
      <c r="K723" s="3"/>
      <c r="L723" s="3"/>
    </row>
    <row r="724" ht="15.75" customHeight="1">
      <c r="H724" s="2"/>
      <c r="K724" s="3"/>
      <c r="L724" s="3"/>
    </row>
    <row r="725" ht="15.75" customHeight="1">
      <c r="H725" s="2"/>
      <c r="K725" s="3"/>
      <c r="L725" s="3"/>
    </row>
    <row r="726" ht="15.75" customHeight="1">
      <c r="H726" s="2"/>
      <c r="K726" s="3"/>
      <c r="L726" s="3"/>
    </row>
    <row r="727" ht="15.75" customHeight="1">
      <c r="H727" s="2"/>
      <c r="K727" s="3"/>
      <c r="L727" s="3"/>
    </row>
    <row r="728" ht="15.75" customHeight="1">
      <c r="H728" s="2"/>
      <c r="K728" s="3"/>
      <c r="L728" s="3"/>
    </row>
    <row r="729" ht="15.75" customHeight="1">
      <c r="H729" s="2"/>
      <c r="K729" s="3"/>
      <c r="L729" s="3"/>
    </row>
    <row r="730" ht="15.75" customHeight="1">
      <c r="H730" s="2"/>
      <c r="K730" s="3"/>
      <c r="L730" s="3"/>
    </row>
    <row r="731" ht="15.75" customHeight="1">
      <c r="H731" s="2"/>
      <c r="K731" s="3"/>
      <c r="L731" s="3"/>
    </row>
    <row r="732" ht="15.75" customHeight="1">
      <c r="H732" s="2"/>
      <c r="K732" s="3"/>
      <c r="L732" s="3"/>
    </row>
    <row r="733" ht="15.75" customHeight="1">
      <c r="H733" s="2"/>
      <c r="K733" s="3"/>
      <c r="L733" s="3"/>
    </row>
    <row r="734" ht="15.75" customHeight="1">
      <c r="H734" s="2"/>
      <c r="K734" s="3"/>
      <c r="L734" s="3"/>
    </row>
    <row r="735" ht="15.75" customHeight="1">
      <c r="H735" s="2"/>
      <c r="K735" s="3"/>
      <c r="L735" s="3"/>
    </row>
    <row r="736" ht="15.75" customHeight="1">
      <c r="H736" s="2"/>
      <c r="K736" s="3"/>
      <c r="L736" s="3"/>
    </row>
    <row r="737" ht="15.75" customHeight="1">
      <c r="H737" s="2"/>
      <c r="K737" s="3"/>
      <c r="L737" s="3"/>
    </row>
    <row r="738" ht="15.75" customHeight="1">
      <c r="H738" s="2"/>
      <c r="K738" s="3"/>
      <c r="L738" s="3"/>
    </row>
    <row r="739" ht="15.75" customHeight="1">
      <c r="H739" s="2"/>
      <c r="K739" s="3"/>
      <c r="L739" s="3"/>
    </row>
    <row r="740" ht="15.75" customHeight="1">
      <c r="H740" s="2"/>
      <c r="K740" s="3"/>
      <c r="L740" s="3"/>
    </row>
    <row r="741" ht="15.75" customHeight="1">
      <c r="H741" s="2"/>
      <c r="K741" s="3"/>
      <c r="L741" s="3"/>
    </row>
    <row r="742" ht="15.75" customHeight="1">
      <c r="H742" s="2"/>
      <c r="K742" s="3"/>
      <c r="L742" s="3"/>
    </row>
    <row r="743" ht="15.75" customHeight="1">
      <c r="H743" s="2"/>
      <c r="K743" s="3"/>
      <c r="L743" s="3"/>
    </row>
    <row r="744" ht="15.75" customHeight="1">
      <c r="H744" s="2"/>
      <c r="K744" s="3"/>
      <c r="L744" s="3"/>
    </row>
    <row r="745" ht="15.75" customHeight="1">
      <c r="H745" s="2"/>
      <c r="K745" s="3"/>
      <c r="L745" s="3"/>
    </row>
    <row r="746" ht="15.75" customHeight="1">
      <c r="H746" s="2"/>
      <c r="K746" s="3"/>
      <c r="L746" s="3"/>
    </row>
    <row r="747" ht="15.75" customHeight="1">
      <c r="H747" s="2"/>
      <c r="K747" s="3"/>
      <c r="L747" s="3"/>
    </row>
    <row r="748" ht="15.75" customHeight="1">
      <c r="H748" s="2"/>
      <c r="K748" s="3"/>
      <c r="L748" s="3"/>
    </row>
    <row r="749" ht="15.75" customHeight="1">
      <c r="H749" s="2"/>
      <c r="K749" s="3"/>
      <c r="L749" s="3"/>
    </row>
    <row r="750" ht="15.75" customHeight="1">
      <c r="H750" s="2"/>
      <c r="K750" s="3"/>
      <c r="L750" s="3"/>
    </row>
    <row r="751" ht="15.75" customHeight="1">
      <c r="H751" s="2"/>
      <c r="K751" s="3"/>
      <c r="L751" s="3"/>
    </row>
    <row r="752" ht="15.75" customHeight="1">
      <c r="H752" s="2"/>
      <c r="K752" s="3"/>
      <c r="L752" s="3"/>
    </row>
    <row r="753" ht="15.75" customHeight="1">
      <c r="H753" s="2"/>
      <c r="K753" s="3"/>
      <c r="L753" s="3"/>
    </row>
    <row r="754" ht="15.75" customHeight="1">
      <c r="H754" s="2"/>
      <c r="K754" s="3"/>
      <c r="L754" s="3"/>
    </row>
    <row r="755" ht="15.75" customHeight="1">
      <c r="H755" s="2"/>
      <c r="K755" s="3"/>
      <c r="L755" s="3"/>
    </row>
    <row r="756" ht="15.75" customHeight="1">
      <c r="H756" s="2"/>
      <c r="K756" s="3"/>
      <c r="L756" s="3"/>
    </row>
    <row r="757" ht="15.75" customHeight="1">
      <c r="H757" s="2"/>
      <c r="K757" s="3"/>
      <c r="L757" s="3"/>
    </row>
    <row r="758" ht="15.75" customHeight="1">
      <c r="H758" s="2"/>
      <c r="K758" s="3"/>
      <c r="L758" s="3"/>
    </row>
    <row r="759" ht="15.75" customHeight="1">
      <c r="H759" s="2"/>
      <c r="K759" s="3"/>
      <c r="L759" s="3"/>
    </row>
    <row r="760" ht="15.75" customHeight="1">
      <c r="H760" s="2"/>
      <c r="K760" s="3"/>
      <c r="L760" s="3"/>
    </row>
    <row r="761" ht="15.75" customHeight="1">
      <c r="H761" s="2"/>
      <c r="K761" s="3"/>
      <c r="L761" s="3"/>
    </row>
    <row r="762" ht="15.75" customHeight="1">
      <c r="H762" s="2"/>
      <c r="K762" s="3"/>
      <c r="L762" s="3"/>
    </row>
    <row r="763" ht="15.75" customHeight="1">
      <c r="H763" s="2"/>
      <c r="K763" s="3"/>
      <c r="L763" s="3"/>
    </row>
    <row r="764" ht="15.75" customHeight="1">
      <c r="H764" s="2"/>
      <c r="K764" s="3"/>
      <c r="L764" s="3"/>
    </row>
    <row r="765" ht="15.75" customHeight="1">
      <c r="H765" s="2"/>
      <c r="K765" s="3"/>
      <c r="L765" s="3"/>
    </row>
    <row r="766" ht="15.75" customHeight="1">
      <c r="H766" s="2"/>
      <c r="K766" s="3"/>
      <c r="L766" s="3"/>
    </row>
    <row r="767" ht="15.75" customHeight="1">
      <c r="H767" s="2"/>
      <c r="K767" s="3"/>
      <c r="L767" s="3"/>
    </row>
    <row r="768" ht="15.75" customHeight="1">
      <c r="H768" s="2"/>
      <c r="K768" s="3"/>
      <c r="L768" s="3"/>
    </row>
    <row r="769" ht="15.75" customHeight="1">
      <c r="H769" s="2"/>
      <c r="K769" s="3"/>
      <c r="L769" s="3"/>
    </row>
    <row r="770" ht="15.75" customHeight="1">
      <c r="H770" s="2"/>
      <c r="K770" s="3"/>
      <c r="L770" s="3"/>
    </row>
    <row r="771" ht="15.75" customHeight="1">
      <c r="H771" s="2"/>
      <c r="K771" s="3"/>
      <c r="L771" s="3"/>
    </row>
    <row r="772" ht="15.75" customHeight="1">
      <c r="H772" s="2"/>
      <c r="K772" s="3"/>
      <c r="L772" s="3"/>
    </row>
    <row r="773" ht="15.75" customHeight="1">
      <c r="H773" s="2"/>
      <c r="K773" s="3"/>
      <c r="L773" s="3"/>
    </row>
    <row r="774" ht="15.75" customHeight="1">
      <c r="H774" s="2"/>
      <c r="K774" s="3"/>
      <c r="L774" s="3"/>
    </row>
    <row r="775" ht="15.75" customHeight="1">
      <c r="H775" s="2"/>
      <c r="K775" s="3"/>
      <c r="L775" s="3"/>
    </row>
    <row r="776" ht="15.75" customHeight="1">
      <c r="H776" s="2"/>
      <c r="K776" s="3"/>
      <c r="L776" s="3"/>
    </row>
    <row r="777" ht="15.75" customHeight="1">
      <c r="H777" s="2"/>
      <c r="K777" s="3"/>
      <c r="L777" s="3"/>
    </row>
    <row r="778" ht="15.75" customHeight="1">
      <c r="H778" s="2"/>
      <c r="K778" s="3"/>
      <c r="L778" s="3"/>
    </row>
    <row r="779" ht="15.75" customHeight="1">
      <c r="H779" s="2"/>
      <c r="K779" s="3"/>
      <c r="L779" s="3"/>
    </row>
    <row r="780" ht="15.75" customHeight="1">
      <c r="H780" s="2"/>
      <c r="K780" s="3"/>
      <c r="L780" s="3"/>
    </row>
    <row r="781" ht="15.75" customHeight="1">
      <c r="H781" s="2"/>
      <c r="K781" s="3"/>
      <c r="L781" s="3"/>
    </row>
    <row r="782" ht="15.75" customHeight="1">
      <c r="H782" s="2"/>
      <c r="K782" s="3"/>
      <c r="L782" s="3"/>
    </row>
    <row r="783" ht="15.75" customHeight="1">
      <c r="H783" s="2"/>
      <c r="K783" s="3"/>
      <c r="L783" s="3"/>
    </row>
    <row r="784" ht="15.75" customHeight="1">
      <c r="H784" s="2"/>
      <c r="K784" s="3"/>
      <c r="L784" s="3"/>
    </row>
    <row r="785" ht="15.75" customHeight="1">
      <c r="H785" s="2"/>
      <c r="K785" s="3"/>
      <c r="L785" s="3"/>
    </row>
    <row r="786" ht="15.75" customHeight="1">
      <c r="H786" s="2"/>
      <c r="K786" s="3"/>
      <c r="L786" s="3"/>
    </row>
    <row r="787" ht="15.75" customHeight="1">
      <c r="H787" s="2"/>
      <c r="K787" s="3"/>
      <c r="L787" s="3"/>
    </row>
    <row r="788" ht="15.75" customHeight="1">
      <c r="H788" s="2"/>
      <c r="K788" s="3"/>
      <c r="L788" s="3"/>
    </row>
    <row r="789" ht="15.75" customHeight="1">
      <c r="H789" s="2"/>
      <c r="K789" s="3"/>
      <c r="L789" s="3"/>
    </row>
    <row r="790" ht="15.75" customHeight="1">
      <c r="H790" s="2"/>
      <c r="K790" s="3"/>
      <c r="L790" s="3"/>
    </row>
    <row r="791" ht="15.75" customHeight="1">
      <c r="H791" s="2"/>
      <c r="K791" s="3"/>
      <c r="L791" s="3"/>
    </row>
    <row r="792" ht="15.75" customHeight="1">
      <c r="H792" s="2"/>
      <c r="K792" s="3"/>
      <c r="L792" s="3"/>
    </row>
    <row r="793" ht="15.75" customHeight="1">
      <c r="H793" s="2"/>
      <c r="K793" s="3"/>
      <c r="L793" s="3"/>
    </row>
    <row r="794" ht="15.75" customHeight="1">
      <c r="H794" s="2"/>
      <c r="K794" s="3"/>
      <c r="L794" s="3"/>
    </row>
    <row r="795" ht="15.75" customHeight="1">
      <c r="H795" s="2"/>
      <c r="K795" s="3"/>
      <c r="L795" s="3"/>
    </row>
    <row r="796" ht="15.75" customHeight="1">
      <c r="H796" s="2"/>
      <c r="K796" s="3"/>
      <c r="L796" s="3"/>
    </row>
    <row r="797" ht="15.75" customHeight="1">
      <c r="H797" s="2"/>
      <c r="K797" s="3"/>
      <c r="L797" s="3"/>
    </row>
    <row r="798" ht="15.75" customHeight="1">
      <c r="H798" s="2"/>
      <c r="K798" s="3"/>
      <c r="L798" s="3"/>
    </row>
    <row r="799" ht="15.75" customHeight="1">
      <c r="H799" s="2"/>
      <c r="K799" s="3"/>
      <c r="L799" s="3"/>
    </row>
    <row r="800" ht="15.75" customHeight="1">
      <c r="H800" s="2"/>
      <c r="K800" s="3"/>
      <c r="L800" s="3"/>
    </row>
    <row r="801" ht="15.75" customHeight="1">
      <c r="H801" s="2"/>
      <c r="K801" s="3"/>
      <c r="L801" s="3"/>
    </row>
    <row r="802" ht="15.75" customHeight="1">
      <c r="H802" s="2"/>
      <c r="K802" s="3"/>
      <c r="L802" s="3"/>
    </row>
    <row r="803" ht="15.75" customHeight="1">
      <c r="H803" s="2"/>
      <c r="K803" s="3"/>
      <c r="L803" s="3"/>
    </row>
    <row r="804" ht="15.75" customHeight="1">
      <c r="H804" s="2"/>
      <c r="K804" s="3"/>
      <c r="L804" s="3"/>
    </row>
    <row r="805" ht="15.75" customHeight="1">
      <c r="H805" s="2"/>
      <c r="K805" s="3"/>
      <c r="L805" s="3"/>
    </row>
    <row r="806" ht="15.75" customHeight="1">
      <c r="H806" s="2"/>
      <c r="K806" s="3"/>
      <c r="L806" s="3"/>
    </row>
    <row r="807" ht="15.75" customHeight="1">
      <c r="H807" s="2"/>
      <c r="K807" s="3"/>
      <c r="L807" s="3"/>
    </row>
    <row r="808" ht="15.75" customHeight="1">
      <c r="H808" s="2"/>
      <c r="K808" s="3"/>
      <c r="L808" s="3"/>
    </row>
    <row r="809" ht="15.75" customHeight="1">
      <c r="H809" s="2"/>
      <c r="K809" s="3"/>
      <c r="L809" s="3"/>
    </row>
    <row r="810" ht="15.75" customHeight="1">
      <c r="H810" s="2"/>
      <c r="K810" s="3"/>
      <c r="L810" s="3"/>
    </row>
    <row r="811" ht="15.75" customHeight="1">
      <c r="H811" s="2"/>
      <c r="K811" s="3"/>
      <c r="L811" s="3"/>
    </row>
    <row r="812" ht="15.75" customHeight="1">
      <c r="H812" s="2"/>
      <c r="K812" s="3"/>
      <c r="L812" s="3"/>
    </row>
    <row r="813" ht="15.75" customHeight="1">
      <c r="H813" s="2"/>
      <c r="K813" s="3"/>
      <c r="L813" s="3"/>
    </row>
    <row r="814" ht="15.75" customHeight="1">
      <c r="H814" s="2"/>
      <c r="K814" s="3"/>
      <c r="L814" s="3"/>
    </row>
    <row r="815" ht="15.75" customHeight="1">
      <c r="H815" s="2"/>
      <c r="K815" s="3"/>
      <c r="L815" s="3"/>
    </row>
    <row r="816" ht="15.75" customHeight="1">
      <c r="H816" s="2"/>
      <c r="K816" s="3"/>
      <c r="L816" s="3"/>
    </row>
    <row r="817" ht="15.75" customHeight="1">
      <c r="H817" s="2"/>
      <c r="K817" s="3"/>
      <c r="L817" s="3"/>
    </row>
    <row r="818" ht="15.75" customHeight="1">
      <c r="H818" s="2"/>
      <c r="K818" s="3"/>
      <c r="L818" s="3"/>
    </row>
    <row r="819" ht="15.75" customHeight="1">
      <c r="H819" s="2"/>
      <c r="K819" s="3"/>
      <c r="L819" s="3"/>
    </row>
    <row r="820" ht="15.75" customHeight="1">
      <c r="H820" s="2"/>
      <c r="K820" s="3"/>
      <c r="L820" s="3"/>
    </row>
    <row r="821" ht="15.75" customHeight="1">
      <c r="H821" s="2"/>
      <c r="K821" s="3"/>
      <c r="L821" s="3"/>
    </row>
    <row r="822" ht="15.75" customHeight="1">
      <c r="H822" s="2"/>
      <c r="K822" s="3"/>
      <c r="L822" s="3"/>
    </row>
    <row r="823" ht="15.75" customHeight="1">
      <c r="H823" s="2"/>
      <c r="K823" s="3"/>
      <c r="L823" s="3"/>
    </row>
    <row r="824" ht="15.75" customHeight="1">
      <c r="H824" s="2"/>
      <c r="K824" s="3"/>
      <c r="L824" s="3"/>
    </row>
    <row r="825" ht="15.75" customHeight="1">
      <c r="H825" s="2"/>
      <c r="K825" s="3"/>
      <c r="L825" s="3"/>
    </row>
    <row r="826" ht="15.75" customHeight="1">
      <c r="H826" s="2"/>
      <c r="K826" s="3"/>
      <c r="L826" s="3"/>
    </row>
    <row r="827" ht="15.75" customHeight="1">
      <c r="H827" s="2"/>
      <c r="K827" s="3"/>
      <c r="L827" s="3"/>
    </row>
    <row r="828" ht="15.75" customHeight="1">
      <c r="H828" s="2"/>
      <c r="K828" s="3"/>
      <c r="L828" s="3"/>
    </row>
    <row r="829" ht="15.75" customHeight="1">
      <c r="H829" s="2"/>
      <c r="K829" s="3"/>
      <c r="L829" s="3"/>
    </row>
    <row r="830" ht="15.75" customHeight="1">
      <c r="H830" s="2"/>
      <c r="K830" s="3"/>
      <c r="L830" s="3"/>
    </row>
    <row r="831" ht="15.75" customHeight="1">
      <c r="H831" s="2"/>
      <c r="K831" s="3"/>
      <c r="L831" s="3"/>
    </row>
    <row r="832" ht="15.75" customHeight="1">
      <c r="H832" s="2"/>
      <c r="K832" s="3"/>
      <c r="L832" s="3"/>
    </row>
    <row r="833" ht="15.75" customHeight="1">
      <c r="H833" s="2"/>
      <c r="K833" s="3"/>
      <c r="L833" s="3"/>
    </row>
    <row r="834" ht="15.75" customHeight="1">
      <c r="H834" s="2"/>
      <c r="K834" s="3"/>
      <c r="L834" s="3"/>
    </row>
    <row r="835" ht="15.75" customHeight="1">
      <c r="H835" s="2"/>
      <c r="K835" s="3"/>
      <c r="L835" s="3"/>
    </row>
    <row r="836" ht="15.75" customHeight="1">
      <c r="H836" s="2"/>
      <c r="K836" s="3"/>
      <c r="L836" s="3"/>
    </row>
    <row r="837" ht="15.75" customHeight="1">
      <c r="H837" s="2"/>
      <c r="K837" s="3"/>
      <c r="L837" s="3"/>
    </row>
    <row r="838" ht="15.75" customHeight="1">
      <c r="H838" s="2"/>
      <c r="K838" s="3"/>
      <c r="L838" s="3"/>
    </row>
    <row r="839" ht="15.75" customHeight="1">
      <c r="H839" s="2"/>
      <c r="K839" s="3"/>
      <c r="L839" s="3"/>
    </row>
    <row r="840" ht="15.75" customHeight="1">
      <c r="H840" s="2"/>
      <c r="K840" s="3"/>
      <c r="L840" s="3"/>
    </row>
    <row r="841" ht="15.75" customHeight="1">
      <c r="H841" s="2"/>
      <c r="K841" s="3"/>
      <c r="L841" s="3"/>
    </row>
    <row r="842" ht="15.75" customHeight="1">
      <c r="H842" s="2"/>
      <c r="K842" s="3"/>
      <c r="L842" s="3"/>
    </row>
    <row r="843" ht="15.75" customHeight="1">
      <c r="H843" s="2"/>
      <c r="K843" s="3"/>
      <c r="L843" s="3"/>
    </row>
    <row r="844" ht="15.75" customHeight="1">
      <c r="H844" s="2"/>
      <c r="K844" s="3"/>
      <c r="L844" s="3"/>
    </row>
    <row r="845" ht="15.75" customHeight="1">
      <c r="H845" s="2"/>
      <c r="K845" s="3"/>
      <c r="L845" s="3"/>
    </row>
    <row r="846" ht="15.75" customHeight="1">
      <c r="H846" s="2"/>
      <c r="K846" s="3"/>
      <c r="L846" s="3"/>
    </row>
    <row r="847" ht="15.75" customHeight="1">
      <c r="H847" s="2"/>
      <c r="K847" s="3"/>
      <c r="L847" s="3"/>
    </row>
    <row r="848" ht="15.75" customHeight="1">
      <c r="H848" s="2"/>
      <c r="K848" s="3"/>
      <c r="L848" s="3"/>
    </row>
    <row r="849" ht="15.75" customHeight="1">
      <c r="H849" s="2"/>
      <c r="K849" s="3"/>
      <c r="L849" s="3"/>
    </row>
    <row r="850" ht="15.75" customHeight="1">
      <c r="H850" s="2"/>
      <c r="K850" s="3"/>
      <c r="L850" s="3"/>
    </row>
    <row r="851" ht="15.75" customHeight="1">
      <c r="H851" s="2"/>
      <c r="K851" s="3"/>
      <c r="L851" s="3"/>
    </row>
    <row r="852" ht="15.75" customHeight="1">
      <c r="H852" s="2"/>
      <c r="K852" s="3"/>
      <c r="L852" s="3"/>
    </row>
    <row r="853" ht="15.75" customHeight="1">
      <c r="H853" s="2"/>
      <c r="K853" s="3"/>
      <c r="L853" s="3"/>
    </row>
    <row r="854" ht="15.75" customHeight="1">
      <c r="H854" s="2"/>
      <c r="K854" s="3"/>
      <c r="L854" s="3"/>
    </row>
    <row r="855" ht="15.75" customHeight="1">
      <c r="H855" s="2"/>
      <c r="K855" s="3"/>
      <c r="L855" s="3"/>
    </row>
    <row r="856" ht="15.75" customHeight="1">
      <c r="H856" s="2"/>
      <c r="K856" s="3"/>
      <c r="L856" s="3"/>
    </row>
    <row r="857" ht="15.75" customHeight="1">
      <c r="H857" s="2"/>
      <c r="K857" s="3"/>
      <c r="L857" s="3"/>
    </row>
    <row r="858" ht="15.75" customHeight="1">
      <c r="H858" s="2"/>
      <c r="K858" s="3"/>
      <c r="L858" s="3"/>
    </row>
    <row r="859" ht="15.75" customHeight="1">
      <c r="H859" s="2"/>
      <c r="K859" s="3"/>
      <c r="L859" s="3"/>
    </row>
    <row r="860" ht="15.75" customHeight="1">
      <c r="H860" s="2"/>
      <c r="K860" s="3"/>
      <c r="L860" s="3"/>
    </row>
    <row r="861" ht="15.75" customHeight="1">
      <c r="H861" s="2"/>
      <c r="K861" s="3"/>
      <c r="L861" s="3"/>
    </row>
    <row r="862" ht="15.75" customHeight="1">
      <c r="H862" s="2"/>
      <c r="K862" s="3"/>
      <c r="L862" s="3"/>
    </row>
    <row r="863" ht="15.75" customHeight="1">
      <c r="H863" s="2"/>
      <c r="K863" s="3"/>
      <c r="L863" s="3"/>
    </row>
    <row r="864" ht="15.75" customHeight="1">
      <c r="H864" s="2"/>
      <c r="K864" s="3"/>
      <c r="L864" s="3"/>
    </row>
    <row r="865" ht="15.75" customHeight="1">
      <c r="H865" s="2"/>
      <c r="K865" s="3"/>
      <c r="L865" s="3"/>
    </row>
    <row r="866" ht="15.75" customHeight="1">
      <c r="H866" s="2"/>
      <c r="K866" s="3"/>
      <c r="L866" s="3"/>
    </row>
    <row r="867" ht="15.75" customHeight="1">
      <c r="H867" s="2"/>
      <c r="K867" s="3"/>
      <c r="L867" s="3"/>
    </row>
    <row r="868" ht="15.75" customHeight="1">
      <c r="H868" s="2"/>
      <c r="K868" s="3"/>
      <c r="L868" s="3"/>
    </row>
    <row r="869" ht="15.75" customHeight="1">
      <c r="H869" s="2"/>
      <c r="K869" s="3"/>
      <c r="L869" s="3"/>
    </row>
    <row r="870" ht="15.75" customHeight="1">
      <c r="H870" s="2"/>
      <c r="K870" s="3"/>
      <c r="L870" s="3"/>
    </row>
    <row r="871" ht="15.75" customHeight="1">
      <c r="H871" s="2"/>
      <c r="K871" s="3"/>
      <c r="L871" s="3"/>
    </row>
    <row r="872" ht="15.75" customHeight="1">
      <c r="H872" s="2"/>
      <c r="K872" s="3"/>
      <c r="L872" s="3"/>
    </row>
    <row r="873" ht="15.75" customHeight="1">
      <c r="H873" s="2"/>
      <c r="K873" s="3"/>
      <c r="L873" s="3"/>
    </row>
    <row r="874" ht="15.75" customHeight="1">
      <c r="H874" s="2"/>
      <c r="K874" s="3"/>
      <c r="L874" s="3"/>
    </row>
    <row r="875" ht="15.75" customHeight="1">
      <c r="H875" s="2"/>
      <c r="K875" s="3"/>
      <c r="L875" s="3"/>
    </row>
    <row r="876" ht="15.75" customHeight="1">
      <c r="H876" s="2"/>
      <c r="K876" s="3"/>
      <c r="L876" s="3"/>
    </row>
    <row r="877" ht="15.75" customHeight="1">
      <c r="H877" s="2"/>
      <c r="K877" s="3"/>
      <c r="L877" s="3"/>
    </row>
    <row r="878" ht="15.75" customHeight="1">
      <c r="H878" s="2"/>
      <c r="K878" s="3"/>
      <c r="L878" s="3"/>
    </row>
    <row r="879" ht="15.75" customHeight="1">
      <c r="H879" s="2"/>
      <c r="K879" s="3"/>
      <c r="L879" s="3"/>
    </row>
    <row r="880" ht="15.75" customHeight="1">
      <c r="H880" s="2"/>
      <c r="K880" s="3"/>
      <c r="L880" s="3"/>
    </row>
    <row r="881" ht="15.75" customHeight="1">
      <c r="H881" s="2"/>
      <c r="K881" s="3"/>
      <c r="L881" s="3"/>
    </row>
    <row r="882" ht="15.75" customHeight="1">
      <c r="H882" s="2"/>
      <c r="K882" s="3"/>
      <c r="L882" s="3"/>
    </row>
    <row r="883" ht="15.75" customHeight="1">
      <c r="H883" s="2"/>
      <c r="K883" s="3"/>
      <c r="L883" s="3"/>
    </row>
    <row r="884" ht="15.75" customHeight="1">
      <c r="H884" s="2"/>
      <c r="K884" s="3"/>
      <c r="L884" s="3"/>
    </row>
    <row r="885" ht="15.75" customHeight="1">
      <c r="H885" s="2"/>
      <c r="K885" s="3"/>
      <c r="L885" s="3"/>
    </row>
    <row r="886" ht="15.75" customHeight="1">
      <c r="H886" s="2"/>
      <c r="K886" s="3"/>
      <c r="L886" s="3"/>
    </row>
    <row r="887" ht="15.75" customHeight="1">
      <c r="H887" s="2"/>
      <c r="K887" s="3"/>
      <c r="L887" s="3"/>
    </row>
    <row r="888" ht="15.75" customHeight="1">
      <c r="H888" s="2"/>
      <c r="K888" s="3"/>
      <c r="L888" s="3"/>
    </row>
    <row r="889" ht="15.75" customHeight="1">
      <c r="H889" s="2"/>
      <c r="K889" s="3"/>
      <c r="L889" s="3"/>
    </row>
    <row r="890" ht="15.75" customHeight="1">
      <c r="H890" s="2"/>
      <c r="K890" s="3"/>
      <c r="L890" s="3"/>
    </row>
    <row r="891" ht="15.75" customHeight="1">
      <c r="H891" s="2"/>
      <c r="K891" s="3"/>
      <c r="L891" s="3"/>
    </row>
    <row r="892" ht="15.75" customHeight="1">
      <c r="H892" s="2"/>
      <c r="K892" s="3"/>
      <c r="L892" s="3"/>
    </row>
    <row r="893" ht="15.75" customHeight="1">
      <c r="H893" s="2"/>
      <c r="K893" s="3"/>
      <c r="L893" s="3"/>
    </row>
    <row r="894" ht="15.75" customHeight="1">
      <c r="H894" s="2"/>
      <c r="K894" s="3"/>
      <c r="L894" s="3"/>
    </row>
    <row r="895" ht="15.75" customHeight="1">
      <c r="H895" s="2"/>
      <c r="K895" s="3"/>
      <c r="L895" s="3"/>
    </row>
    <row r="896" ht="15.75" customHeight="1">
      <c r="H896" s="2"/>
      <c r="K896" s="3"/>
      <c r="L896" s="3"/>
    </row>
    <row r="897" ht="15.75" customHeight="1">
      <c r="H897" s="2"/>
      <c r="K897" s="3"/>
      <c r="L897" s="3"/>
    </row>
    <row r="898" ht="15.75" customHeight="1">
      <c r="H898" s="2"/>
      <c r="K898" s="3"/>
      <c r="L898" s="3"/>
    </row>
    <row r="899" ht="15.75" customHeight="1">
      <c r="H899" s="2"/>
      <c r="K899" s="3"/>
      <c r="L899" s="3"/>
    </row>
    <row r="900" ht="15.75" customHeight="1">
      <c r="H900" s="2"/>
      <c r="K900" s="3"/>
      <c r="L900" s="3"/>
    </row>
    <row r="901" ht="15.75" customHeight="1">
      <c r="H901" s="2"/>
      <c r="K901" s="3"/>
      <c r="L901" s="3"/>
    </row>
    <row r="902" ht="15.75" customHeight="1">
      <c r="H902" s="2"/>
      <c r="K902" s="3"/>
      <c r="L902" s="3"/>
    </row>
    <row r="903" ht="15.75" customHeight="1">
      <c r="H903" s="2"/>
      <c r="K903" s="3"/>
      <c r="L903" s="3"/>
    </row>
    <row r="904" ht="15.75" customHeight="1">
      <c r="H904" s="2"/>
      <c r="K904" s="3"/>
      <c r="L904" s="3"/>
    </row>
    <row r="905" ht="15.75" customHeight="1">
      <c r="H905" s="2"/>
      <c r="K905" s="3"/>
      <c r="L905" s="3"/>
    </row>
    <row r="906" ht="15.75" customHeight="1">
      <c r="H906" s="2"/>
      <c r="K906" s="3"/>
      <c r="L906" s="3"/>
    </row>
    <row r="907" ht="15.75" customHeight="1">
      <c r="H907" s="2"/>
      <c r="K907" s="3"/>
      <c r="L907" s="3"/>
    </row>
    <row r="908" ht="15.75" customHeight="1">
      <c r="H908" s="2"/>
      <c r="K908" s="3"/>
      <c r="L908" s="3"/>
    </row>
    <row r="909" ht="15.75" customHeight="1">
      <c r="H909" s="2"/>
      <c r="K909" s="3"/>
      <c r="L909" s="3"/>
    </row>
    <row r="910" ht="15.75" customHeight="1">
      <c r="H910" s="2"/>
      <c r="K910" s="3"/>
      <c r="L910" s="3"/>
    </row>
    <row r="911" ht="15.75" customHeight="1">
      <c r="H911" s="2"/>
      <c r="K911" s="3"/>
      <c r="L911" s="3"/>
    </row>
    <row r="912" ht="15.75" customHeight="1">
      <c r="H912" s="2"/>
      <c r="K912" s="3"/>
      <c r="L912" s="3"/>
    </row>
    <row r="913" ht="15.75" customHeight="1">
      <c r="H913" s="2"/>
      <c r="K913" s="3"/>
      <c r="L913" s="3"/>
    </row>
    <row r="914" ht="15.75" customHeight="1">
      <c r="H914" s="2"/>
      <c r="K914" s="3"/>
      <c r="L914" s="3"/>
    </row>
    <row r="915" ht="15.75" customHeight="1">
      <c r="H915" s="2"/>
      <c r="K915" s="3"/>
      <c r="L915" s="3"/>
    </row>
    <row r="916" ht="15.75" customHeight="1">
      <c r="H916" s="2"/>
      <c r="K916" s="3"/>
      <c r="L916" s="3"/>
    </row>
    <row r="917" ht="15.75" customHeight="1">
      <c r="H917" s="2"/>
      <c r="K917" s="3"/>
      <c r="L917" s="3"/>
    </row>
    <row r="918" ht="15.75" customHeight="1">
      <c r="H918" s="2"/>
      <c r="K918" s="3"/>
      <c r="L918" s="3"/>
    </row>
    <row r="919" ht="15.75" customHeight="1">
      <c r="H919" s="2"/>
      <c r="K919" s="3"/>
      <c r="L919" s="3"/>
    </row>
    <row r="920" ht="15.75" customHeight="1">
      <c r="H920" s="2"/>
      <c r="K920" s="3"/>
      <c r="L920" s="3"/>
    </row>
    <row r="921" ht="15.75" customHeight="1">
      <c r="H921" s="2"/>
      <c r="K921" s="3"/>
      <c r="L921" s="3"/>
    </row>
    <row r="922" ht="15.75" customHeight="1">
      <c r="H922" s="2"/>
      <c r="K922" s="3"/>
      <c r="L922" s="3"/>
    </row>
    <row r="923" ht="15.75" customHeight="1">
      <c r="H923" s="2"/>
      <c r="K923" s="3"/>
      <c r="L923" s="3"/>
    </row>
    <row r="924" ht="15.75" customHeight="1">
      <c r="H924" s="2"/>
      <c r="K924" s="3"/>
      <c r="L924" s="3"/>
    </row>
    <row r="925" ht="15.75" customHeight="1">
      <c r="H925" s="2"/>
      <c r="K925" s="3"/>
      <c r="L925" s="3"/>
    </row>
    <row r="926" ht="15.75" customHeight="1">
      <c r="H926" s="2"/>
      <c r="K926" s="3"/>
      <c r="L926" s="3"/>
    </row>
    <row r="927" ht="15.75" customHeight="1">
      <c r="H927" s="2"/>
      <c r="K927" s="3"/>
      <c r="L927" s="3"/>
    </row>
    <row r="928" ht="15.75" customHeight="1">
      <c r="H928" s="2"/>
      <c r="K928" s="3"/>
      <c r="L928" s="3"/>
    </row>
    <row r="929" ht="15.75" customHeight="1">
      <c r="H929" s="2"/>
      <c r="K929" s="3"/>
      <c r="L929" s="3"/>
    </row>
    <row r="930" ht="15.75" customHeight="1">
      <c r="H930" s="2"/>
      <c r="K930" s="3"/>
      <c r="L930" s="3"/>
    </row>
    <row r="931" ht="15.75" customHeight="1">
      <c r="H931" s="2"/>
      <c r="K931" s="3"/>
      <c r="L931" s="3"/>
    </row>
    <row r="932" ht="15.75" customHeight="1">
      <c r="H932" s="2"/>
      <c r="K932" s="3"/>
      <c r="L932" s="3"/>
    </row>
    <row r="933" ht="15.75" customHeight="1">
      <c r="H933" s="2"/>
      <c r="K933" s="3"/>
      <c r="L933" s="3"/>
    </row>
    <row r="934" ht="15.75" customHeight="1">
      <c r="H934" s="2"/>
      <c r="K934" s="3"/>
      <c r="L934" s="3"/>
    </row>
    <row r="935" ht="15.75" customHeight="1">
      <c r="H935" s="2"/>
      <c r="K935" s="3"/>
      <c r="L935" s="3"/>
    </row>
    <row r="936" ht="15.75" customHeight="1">
      <c r="H936" s="2"/>
      <c r="K936" s="3"/>
      <c r="L936" s="3"/>
    </row>
    <row r="937" ht="15.75" customHeight="1">
      <c r="H937" s="2"/>
      <c r="K937" s="3"/>
      <c r="L937" s="3"/>
    </row>
    <row r="938" ht="15.75" customHeight="1">
      <c r="H938" s="2"/>
      <c r="K938" s="3"/>
      <c r="L938" s="3"/>
    </row>
    <row r="939" ht="15.75" customHeight="1">
      <c r="H939" s="2"/>
      <c r="K939" s="3"/>
      <c r="L939" s="3"/>
    </row>
    <row r="940" ht="15.75" customHeight="1">
      <c r="H940" s="2"/>
      <c r="K940" s="3"/>
      <c r="L940" s="3"/>
    </row>
    <row r="941" ht="15.75" customHeight="1">
      <c r="H941" s="2"/>
      <c r="K941" s="3"/>
      <c r="L941" s="3"/>
    </row>
    <row r="942" ht="15.75" customHeight="1">
      <c r="H942" s="2"/>
      <c r="K942" s="3"/>
      <c r="L942" s="3"/>
    </row>
    <row r="943" ht="15.75" customHeight="1">
      <c r="H943" s="2"/>
      <c r="K943" s="3"/>
      <c r="L943" s="3"/>
    </row>
    <row r="944" ht="15.75" customHeight="1">
      <c r="H944" s="2"/>
      <c r="K944" s="3"/>
      <c r="L944" s="3"/>
    </row>
    <row r="945" ht="15.75" customHeight="1">
      <c r="H945" s="2"/>
      <c r="K945" s="3"/>
      <c r="L945" s="3"/>
    </row>
    <row r="946" ht="15.75" customHeight="1">
      <c r="H946" s="2"/>
      <c r="K946" s="3"/>
      <c r="L946" s="3"/>
    </row>
    <row r="947" ht="15.75" customHeight="1">
      <c r="H947" s="2"/>
      <c r="K947" s="3"/>
      <c r="L947" s="3"/>
    </row>
    <row r="948" ht="15.75" customHeight="1">
      <c r="H948" s="2"/>
      <c r="K948" s="3"/>
      <c r="L948" s="3"/>
    </row>
    <row r="949" ht="15.75" customHeight="1">
      <c r="H949" s="2"/>
      <c r="K949" s="3"/>
      <c r="L949" s="3"/>
    </row>
    <row r="950" ht="15.75" customHeight="1">
      <c r="H950" s="2"/>
      <c r="K950" s="3"/>
      <c r="L950" s="3"/>
    </row>
    <row r="951" ht="15.75" customHeight="1">
      <c r="H951" s="2"/>
      <c r="K951" s="3"/>
      <c r="L951" s="3"/>
    </row>
    <row r="952" ht="15.75" customHeight="1">
      <c r="H952" s="2"/>
      <c r="K952" s="3"/>
      <c r="L952" s="3"/>
    </row>
    <row r="953" ht="15.75" customHeight="1">
      <c r="H953" s="2"/>
      <c r="K953" s="3"/>
      <c r="L953" s="3"/>
    </row>
    <row r="954" ht="15.75" customHeight="1">
      <c r="H954" s="2"/>
      <c r="K954" s="3"/>
      <c r="L954" s="3"/>
    </row>
    <row r="955" ht="15.75" customHeight="1">
      <c r="H955" s="2"/>
      <c r="K955" s="3"/>
      <c r="L955" s="3"/>
    </row>
    <row r="956" ht="15.75" customHeight="1">
      <c r="H956" s="2"/>
      <c r="K956" s="3"/>
      <c r="L956" s="3"/>
    </row>
    <row r="957" ht="15.75" customHeight="1">
      <c r="H957" s="2"/>
      <c r="K957" s="3"/>
      <c r="L957" s="3"/>
    </row>
    <row r="958" ht="15.75" customHeight="1">
      <c r="H958" s="2"/>
      <c r="K958" s="3"/>
      <c r="L958" s="3"/>
    </row>
    <row r="959" ht="15.75" customHeight="1">
      <c r="H959" s="2"/>
      <c r="K959" s="3"/>
      <c r="L959" s="3"/>
    </row>
    <row r="960" ht="15.75" customHeight="1">
      <c r="H960" s="2"/>
      <c r="K960" s="3"/>
      <c r="L960" s="3"/>
    </row>
    <row r="961" ht="15.75" customHeight="1">
      <c r="H961" s="2"/>
      <c r="K961" s="3"/>
      <c r="L961" s="3"/>
    </row>
    <row r="962" ht="15.75" customHeight="1">
      <c r="H962" s="2"/>
      <c r="K962" s="3"/>
      <c r="L962" s="3"/>
    </row>
    <row r="963" ht="15.75" customHeight="1">
      <c r="H963" s="2"/>
      <c r="K963" s="3"/>
      <c r="L963" s="3"/>
    </row>
    <row r="964" ht="15.75" customHeight="1">
      <c r="H964" s="2"/>
      <c r="K964" s="3"/>
      <c r="L964" s="3"/>
    </row>
    <row r="965" ht="15.75" customHeight="1">
      <c r="H965" s="2"/>
      <c r="K965" s="3"/>
      <c r="L965" s="3"/>
    </row>
    <row r="966" ht="15.75" customHeight="1">
      <c r="H966" s="2"/>
      <c r="K966" s="3"/>
      <c r="L966" s="3"/>
    </row>
    <row r="967" ht="15.75" customHeight="1">
      <c r="H967" s="2"/>
      <c r="K967" s="3"/>
      <c r="L967" s="3"/>
    </row>
    <row r="968" ht="15.75" customHeight="1">
      <c r="H968" s="2"/>
      <c r="K968" s="3"/>
      <c r="L968" s="3"/>
    </row>
    <row r="969" ht="15.75" customHeight="1">
      <c r="H969" s="2"/>
      <c r="K969" s="3"/>
      <c r="L969" s="3"/>
    </row>
    <row r="970" ht="15.75" customHeight="1">
      <c r="H970" s="2"/>
      <c r="K970" s="3"/>
      <c r="L970" s="3"/>
    </row>
    <row r="971" ht="15.75" customHeight="1">
      <c r="H971" s="2"/>
      <c r="K971" s="3"/>
      <c r="L971" s="3"/>
    </row>
    <row r="972" ht="15.75" customHeight="1">
      <c r="H972" s="2"/>
      <c r="K972" s="3"/>
      <c r="L972" s="3"/>
    </row>
    <row r="973" ht="15.75" customHeight="1">
      <c r="H973" s="2"/>
      <c r="K973" s="3"/>
      <c r="L973" s="3"/>
    </row>
    <row r="974" ht="15.75" customHeight="1">
      <c r="H974" s="2"/>
      <c r="K974" s="3"/>
      <c r="L974" s="3"/>
    </row>
    <row r="975" ht="15.75" customHeight="1">
      <c r="H975" s="2"/>
      <c r="K975" s="3"/>
      <c r="L975" s="3"/>
    </row>
    <row r="976" ht="15.75" customHeight="1">
      <c r="H976" s="2"/>
      <c r="K976" s="3"/>
      <c r="L976" s="3"/>
    </row>
    <row r="977" ht="15.75" customHeight="1">
      <c r="H977" s="2"/>
      <c r="K977" s="3"/>
      <c r="L977" s="3"/>
    </row>
    <row r="978" ht="15.75" customHeight="1">
      <c r="H978" s="2"/>
      <c r="K978" s="3"/>
      <c r="L978" s="3"/>
    </row>
    <row r="979" ht="15.75" customHeight="1">
      <c r="H979" s="2"/>
      <c r="K979" s="3"/>
      <c r="L979" s="3"/>
    </row>
    <row r="980" ht="15.75" customHeight="1">
      <c r="H980" s="2"/>
      <c r="K980" s="3"/>
      <c r="L980" s="3"/>
    </row>
    <row r="981" ht="15.75" customHeight="1">
      <c r="H981" s="2"/>
      <c r="K981" s="3"/>
      <c r="L981" s="3"/>
    </row>
    <row r="982" ht="15.75" customHeight="1">
      <c r="H982" s="2"/>
      <c r="K982" s="3"/>
      <c r="L982" s="3"/>
    </row>
    <row r="983" ht="15.75" customHeight="1">
      <c r="H983" s="2"/>
      <c r="K983" s="3"/>
      <c r="L983" s="3"/>
    </row>
    <row r="984" ht="15.75" customHeight="1">
      <c r="H984" s="2"/>
      <c r="K984" s="3"/>
      <c r="L984" s="3"/>
    </row>
    <row r="985" ht="15.75" customHeight="1">
      <c r="H985" s="2"/>
      <c r="K985" s="3"/>
      <c r="L985" s="3"/>
    </row>
    <row r="986" ht="15.75" customHeight="1">
      <c r="H986" s="2"/>
      <c r="K986" s="3"/>
      <c r="L986" s="3"/>
    </row>
    <row r="987" ht="15.75" customHeight="1">
      <c r="H987" s="2"/>
      <c r="K987" s="3"/>
      <c r="L987" s="3"/>
    </row>
    <row r="988" ht="15.75" customHeight="1">
      <c r="H988" s="2"/>
      <c r="K988" s="3"/>
      <c r="L988" s="3"/>
    </row>
    <row r="989" ht="15.75" customHeight="1">
      <c r="H989" s="2"/>
      <c r="K989" s="3"/>
      <c r="L989" s="3"/>
    </row>
    <row r="990" ht="15.75" customHeight="1">
      <c r="H990" s="2"/>
      <c r="K990" s="3"/>
      <c r="L990" s="3"/>
    </row>
    <row r="991" ht="15.75" customHeight="1">
      <c r="H991" s="2"/>
      <c r="K991" s="3"/>
      <c r="L991" s="3"/>
    </row>
    <row r="992" ht="15.75" customHeight="1">
      <c r="H992" s="2"/>
      <c r="K992" s="3"/>
      <c r="L992" s="3"/>
    </row>
    <row r="993" ht="15.75" customHeight="1">
      <c r="H993" s="2"/>
      <c r="K993" s="3"/>
      <c r="L993" s="3"/>
    </row>
    <row r="994" ht="15.75" customHeight="1">
      <c r="H994" s="2"/>
      <c r="K994" s="3"/>
      <c r="L994" s="3"/>
    </row>
    <row r="995" ht="15.75" customHeight="1">
      <c r="H995" s="2"/>
      <c r="K995" s="3"/>
      <c r="L995" s="3"/>
    </row>
    <row r="996" ht="15.75" customHeight="1">
      <c r="H996" s="2"/>
      <c r="K996" s="3"/>
      <c r="L996" s="3"/>
    </row>
    <row r="997" ht="15.75" customHeight="1">
      <c r="H997" s="2"/>
      <c r="K997" s="3"/>
      <c r="L997" s="3"/>
    </row>
    <row r="998" ht="15.75" customHeight="1">
      <c r="H998" s="2"/>
      <c r="K998" s="3"/>
      <c r="L998" s="3"/>
    </row>
    <row r="999" ht="15.75" customHeight="1">
      <c r="H999" s="2"/>
      <c r="K999" s="3"/>
      <c r="L999" s="3"/>
    </row>
    <row r="1000" ht="15.75" customHeight="1">
      <c r="H1000" s="2"/>
      <c r="K1000" s="3"/>
      <c r="L1000" s="3"/>
    </row>
    <row r="1001" ht="15.75" customHeight="1">
      <c r="H1001" s="2"/>
      <c r="K1001" s="3"/>
      <c r="L1001" s="3"/>
    </row>
  </sheetData>
  <hyperlinks>
    <hyperlink r:id="rId1" ref="G4"/>
    <hyperlink r:id="rId2" ref="G6"/>
  </hyperlinks>
  <printOptions/>
  <pageMargins bottom="0.75" footer="0.0" header="0.0" left="0.7" right="0.7" top="0.75"/>
  <pageSetup orientation="portrait"/>
  <drawing r:id="rId3"/>
</worksheet>
</file>