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 Greeting Cards normal 002" sheetId="1" r:id="rId3"/>
  </sheets>
  <definedNames>
    <definedName hidden="1" localSheetId="0" name="_xlnm._FilterDatabase">'2021 Greeting Cards normal 002'!$A$25:$T$296</definedName>
  </definedNames>
  <calcPr/>
</workbook>
</file>

<file path=xl/sharedStrings.xml><?xml version="1.0" encoding="utf-8"?>
<sst xmlns="http://schemas.openxmlformats.org/spreadsheetml/2006/main" count="1245" uniqueCount="378">
  <si>
    <t>Berlin Cards Pin</t>
  </si>
  <si>
    <t>Location</t>
  </si>
  <si>
    <t>Tiergarten - Berlin - Germany</t>
  </si>
  <si>
    <t xml:space="preserve">Map Link  </t>
  </si>
  <si>
    <t>https://www.munzee.com/map/u336xrvt1/16.3</t>
  </si>
  <si>
    <t xml:space="preserve">Spreadsheet link  </t>
  </si>
  <si>
    <t>https://docs.google.com/spreadsheets/d/1b3ts9PhlgkvYjd8Maw0p6zzbHWfrWgP9oucN7Fapotw/edit?usp=sharing</t>
  </si>
  <si>
    <t xml:space="preserve">Published  </t>
  </si>
  <si>
    <t>06.03.2021</t>
  </si>
  <si>
    <t>EVENT "berlin im april"</t>
  </si>
  <si>
    <t>16.-22.04.2021</t>
  </si>
  <si>
    <t>LINK zum Event</t>
  </si>
  <si>
    <t xml:space="preserve">Created by  </t>
  </si>
  <si>
    <t>123xilef</t>
  </si>
  <si>
    <t>Number of players</t>
  </si>
  <si>
    <t>RESERVED/</t>
  </si>
  <si>
    <t>Total</t>
  </si>
  <si>
    <t>FREE</t>
  </si>
  <si>
    <t>PREPARED</t>
  </si>
  <si>
    <t>DEPLOYED</t>
  </si>
  <si>
    <t>Virtual Robin Egg Blue</t>
  </si>
  <si>
    <t>Virtual Red Orange</t>
  </si>
  <si>
    <t>Virtual</t>
  </si>
  <si>
    <t>Electric Mystery</t>
  </si>
  <si>
    <t>Virtual Pacific Blue</t>
  </si>
  <si>
    <t>This Greeting Cards Pin marks the central location for greeting cards in Berlin - Tiergarten. 
It is more or less an extention to the existing Munzee Pins @ Kurfürstendamm.
The locations for the coloured pins have also a flat layer.
The area along the street "Straße des 17. Juni" is the "Greeting Cards Collectors Area"</t>
  </si>
  <si>
    <t>Flat Lou</t>
  </si>
  <si>
    <t>Flat Rob</t>
  </si>
  <si>
    <t>Flat DHS</t>
  </si>
  <si>
    <t>Flat Hammock/Flat Matt</t>
  </si>
  <si>
    <t>POI Virtual Garden</t>
  </si>
  <si>
    <t>sep=</t>
  </si>
  <si>
    <t>TYP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</si>
  <si>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</si>
  <si>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</si>
  <si>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</si>
  <si>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</si>
  <si>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</si>
  <si>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</si>
  <si>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</si>
  <si>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</si>
  <si>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</si>
  <si>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dep</t>
  </si>
  <si>
    <t>Check</t>
  </si>
  <si>
    <t>Normal</t>
  </si>
  <si>
    <t>robin egg blue</t>
  </si>
  <si>
    <t>TheFrog</t>
  </si>
  <si>
    <t>https://www.munzee.com/m/TheFrog/3599/</t>
  </si>
  <si>
    <t>red orange</t>
  </si>
  <si>
    <t>Minerva123</t>
  </si>
  <si>
    <t>https://www.munzee.com/m/Minerva123/10077/</t>
  </si>
  <si>
    <t>TomsHelper</t>
  </si>
  <si>
    <t>https://www.munzee.com/m/TomsHelper/375/</t>
  </si>
  <si>
    <t>Muskratmarie</t>
  </si>
  <si>
    <t>https://www.munzee.com/m/Muskratmarie/8921/</t>
  </si>
  <si>
    <t>levesund</t>
  </si>
  <si>
    <t>https://www.munzee.com/m/levesund/8600/</t>
  </si>
  <si>
    <t>linusbi</t>
  </si>
  <si>
    <t>https://www.munzee.com/m/linusbi/4011/</t>
  </si>
  <si>
    <t>fionails</t>
  </si>
  <si>
    <t>https://www.munzee.com/m/fionails/4511/</t>
  </si>
  <si>
    <t>munzeemor</t>
  </si>
  <si>
    <t>https://www.munzee.com/m/munzeemor/1340/</t>
  </si>
  <si>
    <t>white</t>
  </si>
  <si>
    <t>vt601</t>
  </si>
  <si>
    <t>https://www.munzee.com/m/vt601/175/</t>
  </si>
  <si>
    <t>munzeefarmor</t>
  </si>
  <si>
    <t>https://www.munzee.com/m/munzeefarmor/2131/</t>
  </si>
  <si>
    <t>lonni</t>
  </si>
  <si>
    <t>https://www.munzee.com/m/Lonni/1052/</t>
  </si>
  <si>
    <t>fyrsel</t>
  </si>
  <si>
    <t>https://www.munzee.com/m/fyrsel/2411</t>
  </si>
  <si>
    <t>https://www.munzee.com/m/TomsHelper/390/</t>
  </si>
  <si>
    <t>https://www.munzee.com/m/TheFrog/3598/</t>
  </si>
  <si>
    <t>DeLeeuwen</t>
  </si>
  <si>
    <t>https://www.munzee.com/m/DeLeeuwen/4402</t>
  </si>
  <si>
    <t>Maupel</t>
  </si>
  <si>
    <t>https://www.munzee.com/m/maupel/5178</t>
  </si>
  <si>
    <t>tau</t>
  </si>
  <si>
    <t>https://www.munzee.com/m/tau/11240</t>
  </si>
  <si>
    <t>Eisblume</t>
  </si>
  <si>
    <t>https://www.munzee.com/m/Eisblume/1469</t>
  </si>
  <si>
    <t>https://www.munzee.com/m/maupel/5182</t>
  </si>
  <si>
    <t>https://www.munzee.com/m/123xilef/9839/</t>
  </si>
  <si>
    <t>jacksparrow</t>
  </si>
  <si>
    <t>https://www.munzee.com/m/JackSparrow/23476</t>
  </si>
  <si>
    <t>https://www.munzee.com/m/vt601/208/</t>
  </si>
  <si>
    <t>https://www.munzee.com/m/tau/11241</t>
  </si>
  <si>
    <t>https://www.munzee.com/m/JackSparrow/23481</t>
  </si>
  <si>
    <t xml:space="preserve">Derlame </t>
  </si>
  <si>
    <t>https://www.munzee.com/m/Derlame/16540/</t>
  </si>
  <si>
    <t>h0tdog</t>
  </si>
  <si>
    <t>https://www.munzee.com/m/h0tdog/8787/</t>
  </si>
  <si>
    <t>https://www.munzee.com/m/TheFrog/5205/</t>
  </si>
  <si>
    <t>lupo6</t>
  </si>
  <si>
    <t>https://www.munzee.com/m/lupo6/3114</t>
  </si>
  <si>
    <t>https://www.munzee.com/m/Minerva123/10070/</t>
  </si>
  <si>
    <t>https://www.munzee.com/m/h0tdog/10045/</t>
  </si>
  <si>
    <t>https://www.munzee.com/m/lupo6/3130</t>
  </si>
  <si>
    <t>halizwein</t>
  </si>
  <si>
    <t>https://www.munzee.com/m/halizwein/12564/</t>
  </si>
  <si>
    <t>funaty</t>
  </si>
  <si>
    <t>https://www.munzee.com/m/funaty/4241</t>
  </si>
  <si>
    <t>https://www.munzee.com/m/lupo6/3137</t>
  </si>
  <si>
    <t>https://www.munzee.com/m/halizwein/12528/</t>
  </si>
  <si>
    <t>https://www.munzee.com/m/funaty/4334</t>
  </si>
  <si>
    <t>coco15</t>
  </si>
  <si>
    <t>https://www.munzee.com/m/coco15/2252</t>
  </si>
  <si>
    <t>https://www.munzee.com/m/Minerva123/10167/</t>
  </si>
  <si>
    <t>Aniara</t>
  </si>
  <si>
    <t>https://www.munzee.com/m/Aniara/7825/</t>
  </si>
  <si>
    <t>5Star</t>
  </si>
  <si>
    <t>https://www.munzee.com/m/5Star/6326/</t>
  </si>
  <si>
    <t>LiiLuu70</t>
  </si>
  <si>
    <t>https://www.munzee.com/m/LiiLuu70/2253/</t>
  </si>
  <si>
    <t>Kerzenwelt</t>
  </si>
  <si>
    <t>https://www.munzee.com/m/Kerzenwelt/2139/</t>
  </si>
  <si>
    <t>fscheerhoorn</t>
  </si>
  <si>
    <t>https://www.munzee.com/m/fscheerhoorn/6409/</t>
  </si>
  <si>
    <t>https://www.munzee.com/m/LiiLuu70/2285/</t>
  </si>
  <si>
    <t>https://www.munzee.com/m/maupel/5192</t>
  </si>
  <si>
    <t>https://www.munzee.com/m/h0tdog/10096/</t>
  </si>
  <si>
    <t>https://www.munzee.com/m/fyrsel/2402</t>
  </si>
  <si>
    <t>https://www.munzee.com/m/maupel/5199</t>
  </si>
  <si>
    <t>https://www.munzee.com/m/123xilef/9941/</t>
  </si>
  <si>
    <t>https://www.munzee.com/m/JackSparrow/23955</t>
  </si>
  <si>
    <t>https://www.munzee.com/m/Eisblume/1483</t>
  </si>
  <si>
    <t>https://www.munzee.com/m/Derlame/16405/</t>
  </si>
  <si>
    <t>https://www.munzee.com/m/JackSparrow/23905</t>
  </si>
  <si>
    <t>https://www.munzee.com/m/123xilef/7008/</t>
  </si>
  <si>
    <t>https://www.munzee.com/m/Eisblume/1490/</t>
  </si>
  <si>
    <t>https://www.munzee.com/m/JackSparrow/23561</t>
  </si>
  <si>
    <t>https://www.munzee.com/m/123xilef/9883/</t>
  </si>
  <si>
    <t>https://www.munzee.com/m/levesund/8286/</t>
  </si>
  <si>
    <t>https://www.munzee.com/m/JackSparrow/23835/</t>
  </si>
  <si>
    <t>https://www.munzee.com/m/tau/11442</t>
  </si>
  <si>
    <t>https://www.munzee.com/m/TheFrog/3589/</t>
  </si>
  <si>
    <t>https://www.munzee.com/m/JackSparrow/23555</t>
  </si>
  <si>
    <t xml:space="preserve">Anetzet </t>
  </si>
  <si>
    <t>https://www.munzee.com/m/Anetzet/3069/</t>
  </si>
  <si>
    <t>https://www.munzee.com/m/h0tdog/9853/</t>
  </si>
  <si>
    <t>https://www.munzee.com/m/lupo6/3474</t>
  </si>
  <si>
    <t>https://www.munzee.com/m/levesund/8590/</t>
  </si>
  <si>
    <t>https://www.munzee.com/m/linusbi/4006/</t>
  </si>
  <si>
    <t>https://www.munzee.com/m/lupo6/3558</t>
  </si>
  <si>
    <t>https://www.munzee.com/m/fionails/4510/</t>
  </si>
  <si>
    <t>https://www.munzee.com/m/munzeemor/1323/</t>
  </si>
  <si>
    <t>https://www.munzee.com/m/munzeefarmor/2125/</t>
  </si>
  <si>
    <t>https://www.munzee.com/m/Lonni/950/</t>
  </si>
  <si>
    <t>https://www.munzee.com/m/lupo6/3585</t>
  </si>
  <si>
    <t>https://www.munzee.com/m/levesund/8501/</t>
  </si>
  <si>
    <t>https://www.munzee.com/m/halizwein/15236/</t>
  </si>
  <si>
    <t>https://www.munzee.com/m/maupel/5208/</t>
  </si>
  <si>
    <t>SanktNickel</t>
  </si>
  <si>
    <t>https://www.munzee.com/m/SanktNickel/718/</t>
  </si>
  <si>
    <t>https://www.munzee.com/m/fionails/4504/</t>
  </si>
  <si>
    <t>https://www.munzee.com/m/maupel/5254/</t>
  </si>
  <si>
    <t>Polder58</t>
  </si>
  <si>
    <t>https://www.munzee.com/m/Polder58/5534</t>
  </si>
  <si>
    <t>Kegelhexe</t>
  </si>
  <si>
    <t>https://www.munzee.com/m/Kegelhexe/3596/</t>
  </si>
  <si>
    <t>https://www.munzee.com/m/halizwein/12319/</t>
  </si>
  <si>
    <t>https://www.munzee.com/m/h0tdog/9916/</t>
  </si>
  <si>
    <t>https://www.munzee.com/m/maupel/5284</t>
  </si>
  <si>
    <t>Cachernthesky</t>
  </si>
  <si>
    <t>https://www.munzee.com/m/Cachernthesky/2239/</t>
  </si>
  <si>
    <t>https://www.munzee.com/m/linusbi/4010/</t>
  </si>
  <si>
    <t>https://www.munzee.com/m/Muskratmarie/8906/</t>
  </si>
  <si>
    <t>https://www.munzee.com/m/DeLeeuwen/4368</t>
  </si>
  <si>
    <t>https://www.munzee.com/m/JackSparrow/23456</t>
  </si>
  <si>
    <t>Sandrius</t>
  </si>
  <si>
    <t>https://www.munzee.com/m/Sandrius/7287/</t>
  </si>
  <si>
    <t>https://www.munzee.com/m/tau/11447</t>
  </si>
  <si>
    <t>https://www.munzee.com/m/123xilef/9150/</t>
  </si>
  <si>
    <t>https://www.munzee.com/m/JackSparrow/24180</t>
  </si>
  <si>
    <t>xwusel</t>
  </si>
  <si>
    <t>https://www.munzee.com/m/xwusel/3472</t>
  </si>
  <si>
    <t>https://www.munzee.com/m/123xilef/9153/</t>
  </si>
  <si>
    <t>Loewenjaeger</t>
  </si>
  <si>
    <t>https://www.munzee.com/m/Loewenjaeger/3480</t>
  </si>
  <si>
    <t>Bluelady77</t>
  </si>
  <si>
    <t>https://www.munzee.com/m/Bluelady77/3932/</t>
  </si>
  <si>
    <t>https://www.munzee.com/m/JackSparrow/23517</t>
  </si>
  <si>
    <t>https://www.munzee.com/m/123xilef/8896/</t>
  </si>
  <si>
    <t>https://www.munzee.com/m/LiiLuu70/2257/</t>
  </si>
  <si>
    <t>https://www.munzee.com/m/h0tdog/8896/</t>
  </si>
  <si>
    <t>https://www.munzee.com/m/levesund/8488/</t>
  </si>
  <si>
    <t>https://www.munzee.com/m/lupo6/3185</t>
  </si>
  <si>
    <t>https://www.munzee.com/m/fyrsel/2374</t>
  </si>
  <si>
    <t>https://www.munzee.com/m/levesund/8220/</t>
  </si>
  <si>
    <t>https://www.munzee.com/m/lupo6/3450</t>
  </si>
  <si>
    <t>https://www.munzee.com/m/fionails/4397/</t>
  </si>
  <si>
    <t>https://www.munzee.com/m/Eisblume/1374/</t>
  </si>
  <si>
    <t>https://www.munzee.com/m/lupo6/3459</t>
  </si>
  <si>
    <t>https://www.munzee.com/m/fionails/4359/</t>
  </si>
  <si>
    <t>https://www.munzee.com/m/Eisblume/1395/</t>
  </si>
  <si>
    <t>https://www.munzee.com/m/maupel/5286</t>
  </si>
  <si>
    <t>cams</t>
  </si>
  <si>
    <t>https://www.munzee.com/m/cams/1037/</t>
  </si>
  <si>
    <t>https://www.munzee.com/m/Kegelhexe/3681/</t>
  </si>
  <si>
    <t>https://www.munzee.com/m/Cachernthesky/2240/</t>
  </si>
  <si>
    <t>https://www.munzee.com/m/Polder58/6020/</t>
  </si>
  <si>
    <t>https://www.munzee.com/m/h0tdog/8908/</t>
  </si>
  <si>
    <t>https://www.munzee.com/m/Kerzenwelt/2152/</t>
  </si>
  <si>
    <t>https://www.munzee.com/m/LiiLuu70/2263/</t>
  </si>
  <si>
    <t>mortonfox</t>
  </si>
  <si>
    <t>https://www.munzee.com/m/mortonfox/9140/</t>
  </si>
  <si>
    <t>https://www.munzee.com/m/Derlame/16548/</t>
  </si>
  <si>
    <t>https://www.munzee.com/m/levesund/8484/</t>
  </si>
  <si>
    <t>https://www.munzee.com/m/Kegelhexe/3673/</t>
  </si>
  <si>
    <t>iamandrius</t>
  </si>
  <si>
    <t>https://www.munzee.com/m/iamandrius/2277/</t>
  </si>
  <si>
    <t>https://www.munzee.com/m/123xilef/9155/</t>
  </si>
  <si>
    <t>pacific blue</t>
  </si>
  <si>
    <t>https://www.munzee.com/m/xwusel/3473</t>
  </si>
  <si>
    <t>https://www.munzee.com/m/JackSparrow/24174</t>
  </si>
  <si>
    <t>https://www.munzee.com/m/123xilef/9154/</t>
  </si>
  <si>
    <t>StickerBoy</t>
  </si>
  <si>
    <t>https://www.munzee.com/m/Stickerboy/14/</t>
  </si>
  <si>
    <t>https://www.munzee.com/m/h0tdog/8924/</t>
  </si>
  <si>
    <t>https://www.munzee.com/m/123xilef/9882/</t>
  </si>
  <si>
    <t>https://www.munzee.com/m/JackSparrow/23516</t>
  </si>
  <si>
    <t>Vezliukai</t>
  </si>
  <si>
    <t>https://www.munzee.com/m/Vezliukai/1422/</t>
  </si>
  <si>
    <t>Steve70</t>
  </si>
  <si>
    <t>https://www.munzee.com/m/Steve70/390/</t>
  </si>
  <si>
    <t>https://www.munzee.com/m/Aniara/7827/</t>
  </si>
  <si>
    <t>Vanduo62</t>
  </si>
  <si>
    <t>https://www.munzee.com/m/Vanduo62/333/</t>
  </si>
  <si>
    <t>https://www.munzee.com/m/halizwein/15180/</t>
  </si>
  <si>
    <t>https://www.munzee.com/m/Derlame/16552/</t>
  </si>
  <si>
    <t>https://www.munzee.com/m/Muskratmarie/8827</t>
  </si>
  <si>
    <t>https://www.munzee.com/m/Eisblume/1513/</t>
  </si>
  <si>
    <t>https://www.munzee.com/m/Kerzenwelt/2058/</t>
  </si>
  <si>
    <t>Amerod</t>
  </si>
  <si>
    <t>https://www.munzee.com/m/Amerod/4991/</t>
  </si>
  <si>
    <t>https://www.munzee.com/m/fscheerhoorn/6430/</t>
  </si>
  <si>
    <t>https://www.munzee.com/m/h0tdog/8945/</t>
  </si>
  <si>
    <t>https://www.munzee.com/m/Amerod/4964/</t>
  </si>
  <si>
    <t>https://www.munzee.com/m/Kegelhexe/3641/</t>
  </si>
  <si>
    <t>BadgeMan</t>
  </si>
  <si>
    <t>https://www.munzee.com/m/BadgeMan/1107/</t>
  </si>
  <si>
    <t>https://www.munzee.com/m/Amerod/4919/</t>
  </si>
  <si>
    <t>https://www.munzee.com/m/123xilef/9179/</t>
  </si>
  <si>
    <t>Fassbier</t>
  </si>
  <si>
    <t>https://www.munzee.com/m/Fassbier/534/</t>
  </si>
  <si>
    <t>https://www.munzee.com/m/fyrsel/2377</t>
  </si>
  <si>
    <t>https://www.munzee.com/m/123xilef/9848/</t>
  </si>
  <si>
    <t>https://www.munzee.com/m/TheFrog/3588/</t>
  </si>
  <si>
    <t>https://www.munzee.com/m/JackSparrow/23484</t>
  </si>
  <si>
    <t>https://www.munzee.com/m/123xilef/9157/</t>
  </si>
  <si>
    <t>Flogni</t>
  </si>
  <si>
    <t>https://www.munzee.com/m/Flogni/12942/</t>
  </si>
  <si>
    <t>Erfasser</t>
  </si>
  <si>
    <t>https://www.munzee.com/m/Erfasser/619/</t>
  </si>
  <si>
    <t>https://www.munzee.com/m/halizwein/15177/</t>
  </si>
  <si>
    <t>https://www.munzee.com/m/Derlame/16551/</t>
  </si>
  <si>
    <t>ol0n0lo</t>
  </si>
  <si>
    <t>https://www.munzee.com/m/ol0n0lo/1225/</t>
  </si>
  <si>
    <t>https://www.munzee.com/m/Bluelady77/1360/</t>
  </si>
  <si>
    <t>https://www.munzee.com/m/Amerod/5023/</t>
  </si>
  <si>
    <t>https://www.munzee.com/m/LiiLuu70/2230/</t>
  </si>
  <si>
    <t>https://www.munzee.com/m/Kerzenwelt/2127/</t>
  </si>
  <si>
    <t>https://www.munzee.com/m/Amerod/5018/</t>
  </si>
  <si>
    <t>https://www.munzee.com/m/Aniara/7824/</t>
  </si>
  <si>
    <t>https://www.munzee.com/m/123xilef/9869/</t>
  </si>
  <si>
    <t>https://www.munzee.com/m/JackSparrow/23482</t>
  </si>
  <si>
    <t>https://www.munzee.com/m/halizwein/14826/</t>
  </si>
  <si>
    <t>https://www.munzee.com/m/Derlame/16550/</t>
  </si>
  <si>
    <t>poi virtual garden</t>
  </si>
  <si>
    <t>https://www.munzee.com/m/123xilef/9772/</t>
  </si>
  <si>
    <t>Break</t>
  </si>
  <si>
    <t>Flat</t>
  </si>
  <si>
    <t>https://www.munzee.com/m/levesund/8486/</t>
  </si>
  <si>
    <t>babyw</t>
  </si>
  <si>
    <t>https://www.munzee.com/m/babyw/3656/</t>
  </si>
  <si>
    <t>https://www.munzee.com/m/halizwein/11590/</t>
  </si>
  <si>
    <t>lanyasummer</t>
  </si>
  <si>
    <t>https://www.munzee.com/m/Lanyasummer/4993/</t>
  </si>
  <si>
    <t>https://www.munzee.com/m/levesund/8430/</t>
  </si>
  <si>
    <t>https://www.munzee.com/m/TheFrog/5200/</t>
  </si>
  <si>
    <t>https://www.munzee.com/m/funaty/4224</t>
  </si>
  <si>
    <t>https://www.munzee.com/m/coco15/2119</t>
  </si>
  <si>
    <t>https://www.munzee.com/m/fionails/4509/</t>
  </si>
  <si>
    <t>https://www.munzee.com/m/TheFrog/5143/</t>
  </si>
  <si>
    <t>https://www.munzee.com/m/linusbi/4009/</t>
  </si>
  <si>
    <t>https://www.munzee.com/m/halizwein/11426/</t>
  </si>
  <si>
    <t>https://www.munzee.com/m/fionails/4503/</t>
  </si>
  <si>
    <t>https://www.munzee.com/m/funaty/4130</t>
  </si>
  <si>
    <t>https://www.munzee.com/m/halizwein/11387/</t>
  </si>
  <si>
    <t>https://www.munzee.com/m/levesund/8290/</t>
  </si>
  <si>
    <t>https://www.munzee.com/m/lupo6/4250</t>
  </si>
  <si>
    <t>Anaira</t>
  </si>
  <si>
    <t>https://www.munzee.com/m/Aniara/7900/</t>
  </si>
  <si>
    <t>Anni56</t>
  </si>
  <si>
    <t>https://www.munzee.com/m/anni56/12765/</t>
  </si>
  <si>
    <t>https://www.munzee.com/m/lupo6/4251/</t>
  </si>
  <si>
    <t>https://www.munzee.com/m/JackSparrow/24105</t>
  </si>
  <si>
    <t>https://www.munzee.com/m/Cachernthesky/3147/</t>
  </si>
  <si>
    <t>https://www.munzee.com/m/lupo6/4396</t>
  </si>
  <si>
    <t>https://www.munzee.com/m/123xilef/9518/</t>
  </si>
  <si>
    <t>https://www.munzee.com/m/Derlame/17048/</t>
  </si>
  <si>
    <t>https://www.munzee.com/m/munzeemor/1333/</t>
  </si>
  <si>
    <t>https://www.munzee.com/m/linusbi/4013</t>
  </si>
  <si>
    <t>padraig</t>
  </si>
  <si>
    <t>https://www.munzee.com/m/padraig/3930/</t>
  </si>
  <si>
    <t>T72</t>
  </si>
  <si>
    <t>https://www.munzee.com/m/T72/9035/</t>
  </si>
  <si>
    <t>kiitokurre</t>
  </si>
  <si>
    <t>https://www.munzee.com/m/Kiitokurre/8538/</t>
  </si>
  <si>
    <t>https://www.munzee.com/m/T72/9034/</t>
  </si>
  <si>
    <t>https://www.munzee.com/m/linusbi/3984/</t>
  </si>
  <si>
    <t>chickenrun</t>
  </si>
  <si>
    <t>https://www.munzee.com/m/ChickenRun/13230/</t>
  </si>
  <si>
    <t>https://www.munzee.com/m/JackSparrow/23916</t>
  </si>
  <si>
    <t>https://www.munzee.com/m/123xilef/9520/</t>
  </si>
  <si>
    <t xml:space="preserve">MeanderingMonkeys </t>
  </si>
  <si>
    <t>https://www.munzee.com/m/MeanderingMonkeys/19099/</t>
  </si>
  <si>
    <t>https://www.munzee.com/m/JackSparrow/23911</t>
  </si>
  <si>
    <t>https://www.munzee.com/m/levesund/8482/</t>
  </si>
  <si>
    <t>https://www.munzee.com/m/levesund/8431/</t>
  </si>
  <si>
    <t>https://www.munzee.com/m/lupo6/4397/</t>
  </si>
  <si>
    <t>https://www.munzee.com/m/halizwein/15736/</t>
  </si>
  <si>
    <t>https://www.munzee.com/m/T72/9036/</t>
  </si>
  <si>
    <t>https://www.munzee.com/m/lupo6/4398/</t>
  </si>
  <si>
    <t>https://www.munzee.com/m/halizwein/11267/</t>
  </si>
  <si>
    <t>https://www.munzee.com/m/Aniara/6609</t>
  </si>
  <si>
    <t>https://www.munzee.com/m/T72/9037/</t>
  </si>
  <si>
    <t>https://www.munzee.com/m/JackSparrow/24106</t>
  </si>
  <si>
    <t>https://www.munzee.com/m/Derlame/17047/</t>
  </si>
  <si>
    <t>https://www.munzee.com/m/fionails/4481/</t>
  </si>
  <si>
    <t>ChickenRun</t>
  </si>
  <si>
    <t>https://www.munzee.com/m/ChickenRun/13227</t>
  </si>
  <si>
    <t>https://www.munzee.com/m/JackSparrow/24104</t>
  </si>
  <si>
    <t>https://www.munzee.com/m/padraig/4240/</t>
  </si>
  <si>
    <t>https://www.munzee.com/m/levesund/8193/</t>
  </si>
  <si>
    <t>https://www.munzee.com/m/linusbi/3978/</t>
  </si>
  <si>
    <t>https://www.munzee.com/m/halizwein/15734/</t>
  </si>
  <si>
    <t>https://www.munzee.com/m/123xilef/9804/</t>
  </si>
  <si>
    <t>https://www.munzee.com/m/Derlame/17049/</t>
  </si>
  <si>
    <t>https://www.munzee.com/m/halizwein/15735/</t>
  </si>
  <si>
    <t>https://www.munzee.com/m/lupo6/4399</t>
  </si>
  <si>
    <t>https://www.munzee.com/m/123xilef/9519/</t>
  </si>
  <si>
    <t>https://www.munzee.com/m/Muskratmarie/9308</t>
  </si>
  <si>
    <t>https://www.munzee.com/m/lupo6/4400/</t>
  </si>
  <si>
    <t>https://www.munzee.com/m/JackSparrow/23910</t>
  </si>
  <si>
    <t>https://www.munzee.com/m/munzeemor/1325/</t>
  </si>
  <si>
    <t>https://www.munzee.com/m/munzeefarmor/1697/</t>
  </si>
  <si>
    <t>https://www.munzee.com/m/halizwein/11183/</t>
  </si>
  <si>
    <t>https://www.munzee.com/m/Lonni/945/</t>
  </si>
  <si>
    <t>https://www.munzee.com/m/TheFrog/5208/</t>
  </si>
  <si>
    <t>https://www.munzee.com/m/fionails/4513/</t>
  </si>
  <si>
    <t>https://www.munzee.com/m/fyrsel/2403</t>
  </si>
  <si>
    <t>https://www.munzee.com/m/lupo6/3654/</t>
  </si>
  <si>
    <t>https://www.munzee.com/m/levesund/8477/</t>
  </si>
  <si>
    <t>https://www.munzee.com/m/fionails/4506/</t>
  </si>
  <si>
    <t>https://www.munzee.com/m/linusbi/4007/</t>
  </si>
  <si>
    <t>https://www.munzee.com/m/levesund/8432/</t>
  </si>
  <si>
    <t>https://www.munzee.com/m/munzeefarmor/1809/</t>
  </si>
  <si>
    <t>https://www.munzee.com/m/halizwein/11112/</t>
  </si>
  <si>
    <t>https://www.munzee.com/m/Loewenjaeger/3397/</t>
  </si>
  <si>
    <t>https://www.munzee.com/m/Muskratmarie/6746</t>
  </si>
  <si>
    <t>https://www.munzee.com/m/lupo6/2728/</t>
  </si>
  <si>
    <t>https://www.munzee.com/m/123xilef/9356/</t>
  </si>
  <si>
    <t>https://www.munzee.com/m/lupo6/2805</t>
  </si>
  <si>
    <t>https://www.munzee.com/m/123xilef/9350/</t>
  </si>
  <si>
    <t>https://www.munzee.com/m/Aniara/7833/</t>
  </si>
  <si>
    <t>https://www.munzee.com/m/Anetzet/3885/</t>
  </si>
  <si>
    <t>https://www.munzee.com/m/fionails/4393/</t>
  </si>
  <si>
    <t>https://www.munzee.com/m/TheFrog/5202/</t>
  </si>
  <si>
    <t>https://www.munzee.com/m/fionails/4337/</t>
  </si>
  <si>
    <t>https://www.munzee.com/m/halizwein/11635/</t>
  </si>
  <si>
    <t>https://www.munzee.com/m/Lonni/847/</t>
  </si>
  <si>
    <t>https://www.munzee.com/m/lupo6/2737/</t>
  </si>
  <si>
    <t>https://www.munzee.com/m/123xilef/9203/</t>
  </si>
  <si>
    <t>https://www.munzee.com/m/tau/10037/</t>
  </si>
  <si>
    <t>https://www.munzee.com/m/levesund/8158/</t>
  </si>
  <si>
    <t>https://www.munzee.com/m/halizwein/11588/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</si>
</sst>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 mmmm"/>
  </numFmts>
  <fonts count="21">
    <font>
      <sz val="10.0"/>
      <color rgb="FF000000"/>
      <name val="Arial"/>
    </font>
    <font/>
    <font>
      <color rgb="FFEFEFEF"/>
    </font>
    <font>
      <b/>
      <sz val="24.0"/>
      <color rgb="FFEFEFEF"/>
    </font>
    <font>
      <b/>
    </font>
    <font>
      <u/>
      <sz val="6.0"/>
      <color rgb="FF1155CC"/>
    </font>
    <font>
      <u/>
      <color rgb="FF1155CC"/>
    </font>
    <font>
      <color rgb="FF666666"/>
    </font>
    <font>
      <u/>
      <color rgb="FF1155CC"/>
    </font>
    <font>
      <color rgb="FFCCCCCC"/>
    </font>
    <font>
      <sz val="11.0"/>
      <color rgb="FF000000"/>
      <name val="Inconsolata"/>
    </font>
    <font>
      <u/>
      <color rgb="FF0000FF"/>
    </font>
    <font>
      <u/>
      <color rgb="FF000000"/>
      <name val="Roboto"/>
    </font>
    <font>
      <u/>
      <color rgb="FF1155CC"/>
      <name val="Arial"/>
    </font>
    <font>
      <name val="Arial"/>
    </font>
    <font>
      <u/>
      <color rgb="FF999999"/>
      <name val="Roboto"/>
    </font>
    <font>
      <u/>
      <color rgb="FF1155CC"/>
      <name val="Arial"/>
    </font>
    <font>
      <color rgb="FF000000"/>
    </font>
    <font>
      <u/>
      <color rgb="FF000000"/>
      <name val="Roboto"/>
    </font>
    <font>
      <u/>
      <color rgb="FF999999"/>
    </font>
    <font>
      <u/>
      <color rgb="FF0000FF"/>
    </font>
  </fonts>
  <fills count="1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4A86E8"/>
        <bgColor rgb="FF4A86E8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2" fontId="1" numFmtId="0" xfId="0" applyAlignment="1" applyFont="1">
      <alignment horizontal="left"/>
    </xf>
    <xf borderId="0" fillId="2" fontId="1" numFmtId="0" xfId="0" applyFont="1"/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4" fontId="2" numFmtId="0" xfId="0" applyAlignment="1" applyFont="1">
      <alignment horizontal="center"/>
    </xf>
    <xf borderId="0" fillId="4" fontId="3" numFmtId="0" xfId="0" applyAlignment="1" applyFont="1">
      <alignment horizontal="left" readingOrder="0"/>
    </xf>
    <xf borderId="0" fillId="4" fontId="2" numFmtId="0" xfId="0" applyAlignment="1" applyFont="1">
      <alignment horizontal="left"/>
    </xf>
    <xf borderId="0" fillId="4" fontId="2" numFmtId="0" xfId="0" applyFont="1"/>
    <xf borderId="0" fillId="3" fontId="1" numFmtId="0" xfId="0" applyFont="1"/>
    <xf borderId="0" fillId="3" fontId="1" numFmtId="0" xfId="0" applyAlignment="1" applyFont="1">
      <alignment horizontal="center"/>
    </xf>
    <xf borderId="0" fillId="3" fontId="1" numFmtId="0" xfId="0" applyAlignment="1" applyFont="1">
      <alignment horizontal="left"/>
    </xf>
    <xf borderId="0" fillId="3" fontId="4" numFmtId="0" xfId="0" applyAlignment="1" applyFont="1">
      <alignment horizontal="right" readingOrder="0"/>
    </xf>
    <xf borderId="0" fillId="3" fontId="1" numFmtId="0" xfId="0" applyAlignment="1" applyFont="1">
      <alignment readingOrder="0"/>
    </xf>
    <xf borderId="0" fillId="3" fontId="5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4" numFmtId="0" xfId="0" applyAlignment="1" applyFont="1">
      <alignment horizontal="center" readingOrder="0"/>
    </xf>
    <xf borderId="0" fillId="3" fontId="7" numFmtId="0" xfId="0" applyAlignment="1" applyFont="1">
      <alignment horizontal="center"/>
    </xf>
    <xf borderId="0" fillId="5" fontId="4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1" fillId="0" fontId="1" numFmtId="0" xfId="0" applyAlignment="1" applyBorder="1" applyFont="1">
      <alignment horizontal="center"/>
    </xf>
    <xf borderId="0" fillId="6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3" fontId="1" numFmtId="0" xfId="0" applyAlignment="1" applyFont="1">
      <alignment horizontal="left" readingOrder="0" shrinkToFit="0" vertical="top" wrapText="1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  <xf borderId="0" fillId="13" fontId="1" numFmtId="0" xfId="0" applyAlignment="1" applyFill="1" applyFont="1">
      <alignment readingOrder="0"/>
    </xf>
    <xf borderId="0" fillId="6" fontId="1" numFmtId="0" xfId="0" applyAlignment="1" applyFont="1">
      <alignment horizontal="center" readingOrder="0"/>
    </xf>
    <xf borderId="0" fillId="6" fontId="1" numFmtId="0" xfId="0" applyAlignment="1" applyFont="1">
      <alignment horizontal="center"/>
    </xf>
    <xf borderId="0" fillId="6" fontId="1" numFmtId="0" xfId="0" applyAlignment="1" applyFont="1">
      <alignment horizontal="left"/>
    </xf>
    <xf borderId="0" fillId="6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1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center"/>
    </xf>
    <xf borderId="0" fillId="5" fontId="10" numFmtId="0" xfId="0" applyFont="1"/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14" fontId="9" numFmtId="0" xfId="0" applyAlignment="1" applyFill="1" applyFont="1">
      <alignment horizontal="center" readingOrder="0"/>
    </xf>
    <xf borderId="0" fillId="14" fontId="1" numFmtId="0" xfId="0" applyAlignment="1" applyFont="1">
      <alignment horizontal="center"/>
    </xf>
    <xf borderId="0" fillId="14" fontId="1" numFmtId="0" xfId="0" applyAlignment="1" applyFont="1">
      <alignment horizontal="left"/>
    </xf>
    <xf borderId="0" fillId="14" fontId="1" numFmtId="0" xfId="0" applyFont="1"/>
    <xf borderId="0" fillId="15" fontId="1" numFmtId="0" xfId="0" applyAlignment="1" applyFill="1" applyFont="1">
      <alignment readingOrder="0"/>
    </xf>
  </cellXfs>
  <cellStyles count="1">
    <cellStyle xfId="0" name="Normal" builtinId="0"/>
  </cellStyles>
  <dxfs count="2">
    <dxf>
      <font>
        <color rgb="FF999999"/>
      </font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876300</xdr:colOff>
      <xdr:row>2</xdr:row>
      <xdr:rowOff>19050</xdr:rowOff>
    </xdr:from>
    <xdr:ext cx="1809750" cy="12001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457200</xdr:colOff>
      <xdr:row>2</xdr:row>
      <xdr:rowOff>28575</xdr:rowOff>
    </xdr:from>
    <xdr:ext cx="2943225" cy="27813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coco15/2252" TargetMode="External"/><Relationship Id="rId190" Type="http://schemas.openxmlformats.org/officeDocument/2006/relationships/hyperlink" Target="https://www.munzee.com/m/levesund/8290/admin/" TargetMode="External"/><Relationship Id="rId42" Type="http://schemas.openxmlformats.org/officeDocument/2006/relationships/hyperlink" Target="https://www.munzee.com/m/Aniara/7825/" TargetMode="External"/><Relationship Id="rId41" Type="http://schemas.openxmlformats.org/officeDocument/2006/relationships/hyperlink" Target="https://www.munzee.com/m/Minerva123/10167/" TargetMode="External"/><Relationship Id="rId44" Type="http://schemas.openxmlformats.org/officeDocument/2006/relationships/hyperlink" Target="https://www.munzee.com/m/LiiLuu70/2253/" TargetMode="External"/><Relationship Id="rId194" Type="http://schemas.openxmlformats.org/officeDocument/2006/relationships/hyperlink" Target="https://www.munzee.com/m/lupo6/4251/" TargetMode="External"/><Relationship Id="rId43" Type="http://schemas.openxmlformats.org/officeDocument/2006/relationships/hyperlink" Target="https://www.munzee.com/m/5Star/6326/" TargetMode="External"/><Relationship Id="rId193" Type="http://schemas.openxmlformats.org/officeDocument/2006/relationships/hyperlink" Target="https://www.munzee.com/m/anni56/12765/" TargetMode="External"/><Relationship Id="rId46" Type="http://schemas.openxmlformats.org/officeDocument/2006/relationships/hyperlink" Target="https://www.munzee.com/m/fscheerhoorn/6409/" TargetMode="External"/><Relationship Id="rId192" Type="http://schemas.openxmlformats.org/officeDocument/2006/relationships/hyperlink" Target="https://www.munzee.com/m/Aniara/7900/" TargetMode="External"/><Relationship Id="rId45" Type="http://schemas.openxmlformats.org/officeDocument/2006/relationships/hyperlink" Target="https://www.munzee.com/m/Kerzenwelt/2139/" TargetMode="External"/><Relationship Id="rId191" Type="http://schemas.openxmlformats.org/officeDocument/2006/relationships/hyperlink" Target="https://www.munzee.com/m/lupo6/4250" TargetMode="External"/><Relationship Id="rId48" Type="http://schemas.openxmlformats.org/officeDocument/2006/relationships/hyperlink" Target="https://www.munzee.com/m/maupel/5192" TargetMode="External"/><Relationship Id="rId187" Type="http://schemas.openxmlformats.org/officeDocument/2006/relationships/hyperlink" Target="https://www.munzee.com/m/fionails/4503/admin/" TargetMode="External"/><Relationship Id="rId47" Type="http://schemas.openxmlformats.org/officeDocument/2006/relationships/hyperlink" Target="https://www.munzee.com/m/LiiLuu70/2285/" TargetMode="External"/><Relationship Id="rId186" Type="http://schemas.openxmlformats.org/officeDocument/2006/relationships/hyperlink" Target="https://www.munzee.com/m/halizwein/11426/" TargetMode="External"/><Relationship Id="rId185" Type="http://schemas.openxmlformats.org/officeDocument/2006/relationships/hyperlink" Target="https://www.munzee.com/m/linusbi/4009/admin/" TargetMode="External"/><Relationship Id="rId49" Type="http://schemas.openxmlformats.org/officeDocument/2006/relationships/hyperlink" Target="https://www.munzee.com/m/h0tdog/10096/" TargetMode="External"/><Relationship Id="rId184" Type="http://schemas.openxmlformats.org/officeDocument/2006/relationships/hyperlink" Target="https://www.munzee.com/m/TheFrog/5143/" TargetMode="External"/><Relationship Id="rId189" Type="http://schemas.openxmlformats.org/officeDocument/2006/relationships/hyperlink" Target="https://www.munzee.com/m/halizwein/11387/" TargetMode="External"/><Relationship Id="rId188" Type="http://schemas.openxmlformats.org/officeDocument/2006/relationships/hyperlink" Target="https://www.munzee.com/m/funaty/4130" TargetMode="External"/><Relationship Id="rId31" Type="http://schemas.openxmlformats.org/officeDocument/2006/relationships/hyperlink" Target="https://www.munzee.com/m/lupo6/3114" TargetMode="External"/><Relationship Id="rId30" Type="http://schemas.openxmlformats.org/officeDocument/2006/relationships/hyperlink" Target="https://www.munzee.com/m/TheFrog/5205/" TargetMode="External"/><Relationship Id="rId33" Type="http://schemas.openxmlformats.org/officeDocument/2006/relationships/hyperlink" Target="https://www.munzee.com/m/h0tdog/10045/" TargetMode="External"/><Relationship Id="rId183" Type="http://schemas.openxmlformats.org/officeDocument/2006/relationships/hyperlink" Target="https://www.munzee.com/m/fionails/4509/admin/" TargetMode="External"/><Relationship Id="rId32" Type="http://schemas.openxmlformats.org/officeDocument/2006/relationships/hyperlink" Target="https://www.munzee.com/m/Minerva123/10070/" TargetMode="External"/><Relationship Id="rId182" Type="http://schemas.openxmlformats.org/officeDocument/2006/relationships/hyperlink" Target="https://www.munzee.com/m/coco15/2119" TargetMode="External"/><Relationship Id="rId35" Type="http://schemas.openxmlformats.org/officeDocument/2006/relationships/hyperlink" Target="https://www.munzee.com/m/halizwein/12564/" TargetMode="External"/><Relationship Id="rId181" Type="http://schemas.openxmlformats.org/officeDocument/2006/relationships/hyperlink" Target="https://www.munzee.com/m/funaty/4224" TargetMode="External"/><Relationship Id="rId34" Type="http://schemas.openxmlformats.org/officeDocument/2006/relationships/hyperlink" Target="https://www.munzee.com/m/lupo6/3130" TargetMode="External"/><Relationship Id="rId180" Type="http://schemas.openxmlformats.org/officeDocument/2006/relationships/hyperlink" Target="https://www.munzee.com/m/TheFrog/5200/" TargetMode="External"/><Relationship Id="rId37" Type="http://schemas.openxmlformats.org/officeDocument/2006/relationships/hyperlink" Target="https://www.munzee.com/m/lupo6/3137" TargetMode="External"/><Relationship Id="rId176" Type="http://schemas.openxmlformats.org/officeDocument/2006/relationships/hyperlink" Target="https://www.munzee.com/m/babyw/3656/" TargetMode="External"/><Relationship Id="rId36" Type="http://schemas.openxmlformats.org/officeDocument/2006/relationships/hyperlink" Target="https://www.munzee.com/m/funaty/4241" TargetMode="External"/><Relationship Id="rId175" Type="http://schemas.openxmlformats.org/officeDocument/2006/relationships/hyperlink" Target="https://www.munzee.com/m/levesund/8486/admin/" TargetMode="External"/><Relationship Id="rId39" Type="http://schemas.openxmlformats.org/officeDocument/2006/relationships/hyperlink" Target="https://www.munzee.com/m/funaty/4334" TargetMode="External"/><Relationship Id="rId174" Type="http://schemas.openxmlformats.org/officeDocument/2006/relationships/hyperlink" Target="https://www.munzee.com/m/123xilef/9772/" TargetMode="External"/><Relationship Id="rId38" Type="http://schemas.openxmlformats.org/officeDocument/2006/relationships/hyperlink" Target="https://www.munzee.com/m/halizwein/12528/" TargetMode="External"/><Relationship Id="rId173" Type="http://schemas.openxmlformats.org/officeDocument/2006/relationships/hyperlink" Target="https://www.munzee.com/m/Derlame/16550/" TargetMode="External"/><Relationship Id="rId179" Type="http://schemas.openxmlformats.org/officeDocument/2006/relationships/hyperlink" Target="https://www.munzee.com/m/levesund/8430/admin/" TargetMode="External"/><Relationship Id="rId178" Type="http://schemas.openxmlformats.org/officeDocument/2006/relationships/hyperlink" Target="https://www.munzee.com/m/Lanyasummer/4993/" TargetMode="External"/><Relationship Id="rId177" Type="http://schemas.openxmlformats.org/officeDocument/2006/relationships/hyperlink" Target="https://www.munzee.com/m/halizwein/11590/" TargetMode="External"/><Relationship Id="rId20" Type="http://schemas.openxmlformats.org/officeDocument/2006/relationships/hyperlink" Target="https://www.munzee.com/m/tau/11240" TargetMode="External"/><Relationship Id="rId22" Type="http://schemas.openxmlformats.org/officeDocument/2006/relationships/hyperlink" Target="https://www.munzee.com/m/maupel/5182" TargetMode="External"/><Relationship Id="rId21" Type="http://schemas.openxmlformats.org/officeDocument/2006/relationships/hyperlink" Target="https://www.munzee.com/m/Eisblume/1469" TargetMode="External"/><Relationship Id="rId24" Type="http://schemas.openxmlformats.org/officeDocument/2006/relationships/hyperlink" Target="https://www.munzee.com/m/JackSparrow/23476" TargetMode="External"/><Relationship Id="rId23" Type="http://schemas.openxmlformats.org/officeDocument/2006/relationships/hyperlink" Target="https://www.munzee.com/m/123xilef/9839/" TargetMode="External"/><Relationship Id="rId26" Type="http://schemas.openxmlformats.org/officeDocument/2006/relationships/hyperlink" Target="https://www.munzee.com/m/tau/11241" TargetMode="External"/><Relationship Id="rId25" Type="http://schemas.openxmlformats.org/officeDocument/2006/relationships/hyperlink" Target="https://www.munzee.com/m/vt601/208/" TargetMode="External"/><Relationship Id="rId28" Type="http://schemas.openxmlformats.org/officeDocument/2006/relationships/hyperlink" Target="https://www.munzee.com/m/Derlame/16540/" TargetMode="External"/><Relationship Id="rId27" Type="http://schemas.openxmlformats.org/officeDocument/2006/relationships/hyperlink" Target="https://www.munzee.com/m/JackSparrow/23481" TargetMode="External"/><Relationship Id="rId29" Type="http://schemas.openxmlformats.org/officeDocument/2006/relationships/hyperlink" Target="https://www.munzee.com/m/h0tdog/8787/" TargetMode="External"/><Relationship Id="rId11" Type="http://schemas.openxmlformats.org/officeDocument/2006/relationships/hyperlink" Target="https://www.munzee.com/m/munzeemor/1340/" TargetMode="External"/><Relationship Id="rId10" Type="http://schemas.openxmlformats.org/officeDocument/2006/relationships/hyperlink" Target="https://www.munzee.com/m/fionails/4511/" TargetMode="External"/><Relationship Id="rId13" Type="http://schemas.openxmlformats.org/officeDocument/2006/relationships/hyperlink" Target="https://www.munzee.com/m/munzeefarmor/2131/admin/" TargetMode="External"/><Relationship Id="rId12" Type="http://schemas.openxmlformats.org/officeDocument/2006/relationships/hyperlink" Target="https://www.munzee.com/m/vt601/175/" TargetMode="External"/><Relationship Id="rId15" Type="http://schemas.openxmlformats.org/officeDocument/2006/relationships/hyperlink" Target="https://www.munzee.com/m/fyrsel/2411" TargetMode="External"/><Relationship Id="rId198" Type="http://schemas.openxmlformats.org/officeDocument/2006/relationships/hyperlink" Target="https://www.munzee.com/m/123xilef/9518/" TargetMode="External"/><Relationship Id="rId14" Type="http://schemas.openxmlformats.org/officeDocument/2006/relationships/hyperlink" Target="https://www.munzee.com/m/Lonni/1052/admin/" TargetMode="External"/><Relationship Id="rId197" Type="http://schemas.openxmlformats.org/officeDocument/2006/relationships/hyperlink" Target="https://www.munzee.com/m/lupo6/4396" TargetMode="External"/><Relationship Id="rId17" Type="http://schemas.openxmlformats.org/officeDocument/2006/relationships/hyperlink" Target="https://www.munzee.com/m/TheFrog/3598/admin/" TargetMode="External"/><Relationship Id="rId196" Type="http://schemas.openxmlformats.org/officeDocument/2006/relationships/hyperlink" Target="https://www.munzee.com/m/Cachernthesky/3147/admin/" TargetMode="External"/><Relationship Id="rId16" Type="http://schemas.openxmlformats.org/officeDocument/2006/relationships/hyperlink" Target="https://www.munzee.com/m/TomsHelper/390/" TargetMode="External"/><Relationship Id="rId195" Type="http://schemas.openxmlformats.org/officeDocument/2006/relationships/hyperlink" Target="https://www.munzee.com/m/JackSparrow/24105" TargetMode="External"/><Relationship Id="rId19" Type="http://schemas.openxmlformats.org/officeDocument/2006/relationships/hyperlink" Target="https://www.munzee.com/m/maupel/5178" TargetMode="External"/><Relationship Id="rId18" Type="http://schemas.openxmlformats.org/officeDocument/2006/relationships/hyperlink" Target="https://www.munzee.com/m/DeLeeuwen/4402" TargetMode="External"/><Relationship Id="rId199" Type="http://schemas.openxmlformats.org/officeDocument/2006/relationships/hyperlink" Target="https://www.munzee.com/m/Derlame/17048/" TargetMode="External"/><Relationship Id="rId84" Type="http://schemas.openxmlformats.org/officeDocument/2006/relationships/hyperlink" Target="https://www.munzee.com/m/Kegelhexe/3596/" TargetMode="External"/><Relationship Id="rId83" Type="http://schemas.openxmlformats.org/officeDocument/2006/relationships/hyperlink" Target="https://www.munzee.com/m/Polder58/5534" TargetMode="External"/><Relationship Id="rId86" Type="http://schemas.openxmlformats.org/officeDocument/2006/relationships/hyperlink" Target="https://www.munzee.com/m/h0tdog/9916/" TargetMode="External"/><Relationship Id="rId85" Type="http://schemas.openxmlformats.org/officeDocument/2006/relationships/hyperlink" Target="https://www.munzee.com/m/halizwein/12319/" TargetMode="External"/><Relationship Id="rId88" Type="http://schemas.openxmlformats.org/officeDocument/2006/relationships/hyperlink" Target="https://www.munzee.com/m/Cachernthesky/2239/admin/" TargetMode="External"/><Relationship Id="rId150" Type="http://schemas.openxmlformats.org/officeDocument/2006/relationships/hyperlink" Target="https://www.munzee.com/m/BadgeMan/1107/" TargetMode="External"/><Relationship Id="rId87" Type="http://schemas.openxmlformats.org/officeDocument/2006/relationships/hyperlink" Target="https://www.munzee.com/m/maupel/5284" TargetMode="External"/><Relationship Id="rId270" Type="http://schemas.openxmlformats.org/officeDocument/2006/relationships/drawing" Target="../drawings/drawing1.xml"/><Relationship Id="rId89" Type="http://schemas.openxmlformats.org/officeDocument/2006/relationships/hyperlink" Target="https://www.munzee.com/m/linusbi/4010/admin/" TargetMode="External"/><Relationship Id="rId80" Type="http://schemas.openxmlformats.org/officeDocument/2006/relationships/hyperlink" Target="https://www.munzee.com/m/SanktNickel/718/" TargetMode="External"/><Relationship Id="rId82" Type="http://schemas.openxmlformats.org/officeDocument/2006/relationships/hyperlink" Target="https://www.munzee.com/m/maupel/5254/" TargetMode="External"/><Relationship Id="rId81" Type="http://schemas.openxmlformats.org/officeDocument/2006/relationships/hyperlink" Target="https://www.munzee.com/m/fionails/4504/admin/" TargetMode="External"/><Relationship Id="rId1" Type="http://schemas.openxmlformats.org/officeDocument/2006/relationships/hyperlink" Target="https://www.munzee.com/map/u336xrvt1/16.3" TargetMode="External"/><Relationship Id="rId2" Type="http://schemas.openxmlformats.org/officeDocument/2006/relationships/hyperlink" Target="https://docs.google.com/spreadsheets/d/1b3ts9PhlgkvYjd8Maw0p6zzbHWfrWgP9oucN7Fapotw/edit?usp=sharing" TargetMode="External"/><Relationship Id="rId3" Type="http://schemas.openxmlformats.org/officeDocument/2006/relationships/hyperlink" Target="https://calendar.munzee.com/event1615730356/" TargetMode="External"/><Relationship Id="rId149" Type="http://schemas.openxmlformats.org/officeDocument/2006/relationships/hyperlink" Target="https://www.munzee.com/m/Kegelhexe/3641/" TargetMode="External"/><Relationship Id="rId4" Type="http://schemas.openxmlformats.org/officeDocument/2006/relationships/hyperlink" Target="https://www.munzee.com/m/TheFrog/3599/" TargetMode="External"/><Relationship Id="rId148" Type="http://schemas.openxmlformats.org/officeDocument/2006/relationships/hyperlink" Target="https://www.munzee.com/m/Amerod/4964/" TargetMode="External"/><Relationship Id="rId269" Type="http://schemas.openxmlformats.org/officeDocument/2006/relationships/hyperlink" Target="https://www.munzee.com/m/halizwein/11588/admin/" TargetMode="External"/><Relationship Id="rId9" Type="http://schemas.openxmlformats.org/officeDocument/2006/relationships/hyperlink" Target="https://www.munzee.com/m/linusbi/4011/admin/" TargetMode="External"/><Relationship Id="rId143" Type="http://schemas.openxmlformats.org/officeDocument/2006/relationships/hyperlink" Target="https://www.munzee.com/m/Eisblume/1513" TargetMode="External"/><Relationship Id="rId264" Type="http://schemas.openxmlformats.org/officeDocument/2006/relationships/hyperlink" Target="https://www.munzee.com/m/Lonni/847/" TargetMode="External"/><Relationship Id="rId142" Type="http://schemas.openxmlformats.org/officeDocument/2006/relationships/hyperlink" Target="https://www.munzee.com/m/Muskratmarie/8827" TargetMode="External"/><Relationship Id="rId263" Type="http://schemas.openxmlformats.org/officeDocument/2006/relationships/hyperlink" Target="https://www.munzee.com/m/halizwein/11635/" TargetMode="External"/><Relationship Id="rId141" Type="http://schemas.openxmlformats.org/officeDocument/2006/relationships/hyperlink" Target="https://www.munzee.com/m/Derlame/16552/" TargetMode="External"/><Relationship Id="rId262" Type="http://schemas.openxmlformats.org/officeDocument/2006/relationships/hyperlink" Target="https://www.munzee.com/m/fionails/4337/admin/" TargetMode="External"/><Relationship Id="rId140" Type="http://schemas.openxmlformats.org/officeDocument/2006/relationships/hyperlink" Target="https://www.munzee.com/m/halizwein/15180/" TargetMode="External"/><Relationship Id="rId261" Type="http://schemas.openxmlformats.org/officeDocument/2006/relationships/hyperlink" Target="https://www.munzee.com/m/TheFrog/5202/" TargetMode="External"/><Relationship Id="rId5" Type="http://schemas.openxmlformats.org/officeDocument/2006/relationships/hyperlink" Target="https://www.munzee.com/m/Minerva123/10077/" TargetMode="External"/><Relationship Id="rId147" Type="http://schemas.openxmlformats.org/officeDocument/2006/relationships/hyperlink" Target="https://www.munzee.com/m/h0tdog/8945/" TargetMode="External"/><Relationship Id="rId268" Type="http://schemas.openxmlformats.org/officeDocument/2006/relationships/hyperlink" Target="https://www.munzee.com/m/levesund/8158/" TargetMode="External"/><Relationship Id="rId6" Type="http://schemas.openxmlformats.org/officeDocument/2006/relationships/hyperlink" Target="https://www.munzee.com/m/TomsHelper/375/" TargetMode="External"/><Relationship Id="rId146" Type="http://schemas.openxmlformats.org/officeDocument/2006/relationships/hyperlink" Target="https://www.munzee.com/m/fscheerhoorn/6430/" TargetMode="External"/><Relationship Id="rId267" Type="http://schemas.openxmlformats.org/officeDocument/2006/relationships/hyperlink" Target="https://www.munzee.com/m/tau/10037/" TargetMode="External"/><Relationship Id="rId7" Type="http://schemas.openxmlformats.org/officeDocument/2006/relationships/hyperlink" Target="https://www.munzee.com/m/Muskratmarie/8921/" TargetMode="External"/><Relationship Id="rId145" Type="http://schemas.openxmlformats.org/officeDocument/2006/relationships/hyperlink" Target="https://www.munzee.com/m/Amerod/4991/" TargetMode="External"/><Relationship Id="rId266" Type="http://schemas.openxmlformats.org/officeDocument/2006/relationships/hyperlink" Target="https://www.munzee.com/m/123xilef/9203/" TargetMode="External"/><Relationship Id="rId8" Type="http://schemas.openxmlformats.org/officeDocument/2006/relationships/hyperlink" Target="https://www.munzee.com/m/levesund/8600/admin/map/" TargetMode="External"/><Relationship Id="rId144" Type="http://schemas.openxmlformats.org/officeDocument/2006/relationships/hyperlink" Target="https://www.munzee.com/m/Kerzenwelt/2058/" TargetMode="External"/><Relationship Id="rId265" Type="http://schemas.openxmlformats.org/officeDocument/2006/relationships/hyperlink" Target="https://www.munzee.com/m/lupo6/2737/" TargetMode="External"/><Relationship Id="rId73" Type="http://schemas.openxmlformats.org/officeDocument/2006/relationships/hyperlink" Target="https://www.munzee.com/m/munzeemor/1323/admin/" TargetMode="External"/><Relationship Id="rId72" Type="http://schemas.openxmlformats.org/officeDocument/2006/relationships/hyperlink" Target="https://www.munzee.com/m/fionails/4510/admin/" TargetMode="External"/><Relationship Id="rId75" Type="http://schemas.openxmlformats.org/officeDocument/2006/relationships/hyperlink" Target="https://www.munzee.com/m/Lonni/950/admin/" TargetMode="External"/><Relationship Id="rId74" Type="http://schemas.openxmlformats.org/officeDocument/2006/relationships/hyperlink" Target="https://www.munzee.com/m/munzeefarmor/2125/admin/" TargetMode="External"/><Relationship Id="rId77" Type="http://schemas.openxmlformats.org/officeDocument/2006/relationships/hyperlink" Target="https://www.munzee.com/m/levesund/8501/admin/" TargetMode="External"/><Relationship Id="rId260" Type="http://schemas.openxmlformats.org/officeDocument/2006/relationships/hyperlink" Target="https://www.munzee.com/m/fionails/4393/admin/" TargetMode="External"/><Relationship Id="rId76" Type="http://schemas.openxmlformats.org/officeDocument/2006/relationships/hyperlink" Target="https://www.munzee.com/m/lupo6/3585" TargetMode="External"/><Relationship Id="rId79" Type="http://schemas.openxmlformats.org/officeDocument/2006/relationships/hyperlink" Target="https://www.munzee.com/m/maupel/5208/" TargetMode="External"/><Relationship Id="rId78" Type="http://schemas.openxmlformats.org/officeDocument/2006/relationships/hyperlink" Target="https://www.munzee.com/m/halizwein/15236/" TargetMode="External"/><Relationship Id="rId71" Type="http://schemas.openxmlformats.org/officeDocument/2006/relationships/hyperlink" Target="https://www.munzee.com/m/lupo6/3558" TargetMode="External"/><Relationship Id="rId70" Type="http://schemas.openxmlformats.org/officeDocument/2006/relationships/hyperlink" Target="https://www.munzee.com/m/linusbi/4006/admin/" TargetMode="External"/><Relationship Id="rId139" Type="http://schemas.openxmlformats.org/officeDocument/2006/relationships/hyperlink" Target="https://www.munzee.com/m/Vanduo62/333/" TargetMode="External"/><Relationship Id="rId138" Type="http://schemas.openxmlformats.org/officeDocument/2006/relationships/hyperlink" Target="https://www.munzee.com/m/Aniara/7827/" TargetMode="External"/><Relationship Id="rId259" Type="http://schemas.openxmlformats.org/officeDocument/2006/relationships/hyperlink" Target="https://www.munzee.com/m/Anetzet/3885/" TargetMode="External"/><Relationship Id="rId137" Type="http://schemas.openxmlformats.org/officeDocument/2006/relationships/hyperlink" Target="https://www.munzee.com/m/Steve70/390/" TargetMode="External"/><Relationship Id="rId258" Type="http://schemas.openxmlformats.org/officeDocument/2006/relationships/hyperlink" Target="https://www.munzee.com/m/Aniara/7833/" TargetMode="External"/><Relationship Id="rId132" Type="http://schemas.openxmlformats.org/officeDocument/2006/relationships/hyperlink" Target="https://www.munzee.com/m/Stickerboy/14/" TargetMode="External"/><Relationship Id="rId253" Type="http://schemas.openxmlformats.org/officeDocument/2006/relationships/hyperlink" Target="https://www.munzee.com/m/Muskratmarie/6746" TargetMode="External"/><Relationship Id="rId131" Type="http://schemas.openxmlformats.org/officeDocument/2006/relationships/hyperlink" Target="https://www.munzee.com/m/123xilef/9154/" TargetMode="External"/><Relationship Id="rId252" Type="http://schemas.openxmlformats.org/officeDocument/2006/relationships/hyperlink" Target="https://www.munzee.com/m/Loewenjaeger/3397/" TargetMode="External"/><Relationship Id="rId130" Type="http://schemas.openxmlformats.org/officeDocument/2006/relationships/hyperlink" Target="https://www.munzee.com/m/JackSparrow/24174" TargetMode="External"/><Relationship Id="rId251" Type="http://schemas.openxmlformats.org/officeDocument/2006/relationships/hyperlink" Target="https://www.munzee.com/m/halizwein/11112/" TargetMode="External"/><Relationship Id="rId250" Type="http://schemas.openxmlformats.org/officeDocument/2006/relationships/hyperlink" Target="https://www.munzee.com/m/munzeefarmor/1809/" TargetMode="External"/><Relationship Id="rId136" Type="http://schemas.openxmlformats.org/officeDocument/2006/relationships/hyperlink" Target="https://www.munzee.com/m/Vezliukai/1422/" TargetMode="External"/><Relationship Id="rId257" Type="http://schemas.openxmlformats.org/officeDocument/2006/relationships/hyperlink" Target="https://www.munzee.com/m/123xilef/9350/" TargetMode="External"/><Relationship Id="rId135" Type="http://schemas.openxmlformats.org/officeDocument/2006/relationships/hyperlink" Target="https://www.munzee.com/m/JackSparrow/23516" TargetMode="External"/><Relationship Id="rId256" Type="http://schemas.openxmlformats.org/officeDocument/2006/relationships/hyperlink" Target="https://www.munzee.com/m/lupo6/2805" TargetMode="External"/><Relationship Id="rId134" Type="http://schemas.openxmlformats.org/officeDocument/2006/relationships/hyperlink" Target="https://www.munzee.com/m/123xilef/9882/" TargetMode="External"/><Relationship Id="rId255" Type="http://schemas.openxmlformats.org/officeDocument/2006/relationships/hyperlink" Target="https://www.munzee.com/m/123xilef/9356/" TargetMode="External"/><Relationship Id="rId133" Type="http://schemas.openxmlformats.org/officeDocument/2006/relationships/hyperlink" Target="https://www.munzee.com/m/h0tdog/8924/" TargetMode="External"/><Relationship Id="rId254" Type="http://schemas.openxmlformats.org/officeDocument/2006/relationships/hyperlink" Target="https://www.munzee.com/m/lupo6/2728/" TargetMode="External"/><Relationship Id="rId62" Type="http://schemas.openxmlformats.org/officeDocument/2006/relationships/hyperlink" Target="https://www.munzee.com/m/JackSparrow/23835/" TargetMode="External"/><Relationship Id="rId61" Type="http://schemas.openxmlformats.org/officeDocument/2006/relationships/hyperlink" Target="https://www.munzee.com/m/levesund/8286/" TargetMode="External"/><Relationship Id="rId64" Type="http://schemas.openxmlformats.org/officeDocument/2006/relationships/hyperlink" Target="https://www.munzee.com/m/TheFrog/3589/" TargetMode="External"/><Relationship Id="rId63" Type="http://schemas.openxmlformats.org/officeDocument/2006/relationships/hyperlink" Target="https://www.munzee.com/m/tau/11442" TargetMode="External"/><Relationship Id="rId66" Type="http://schemas.openxmlformats.org/officeDocument/2006/relationships/hyperlink" Target="https://www.munzee.com/m/Anetzet/3069/" TargetMode="External"/><Relationship Id="rId172" Type="http://schemas.openxmlformats.org/officeDocument/2006/relationships/hyperlink" Target="https://www.munzee.com/m/halizwein/14826/" TargetMode="External"/><Relationship Id="rId65" Type="http://schemas.openxmlformats.org/officeDocument/2006/relationships/hyperlink" Target="https://www.munzee.com/m/JackSparrow/23555" TargetMode="External"/><Relationship Id="rId171" Type="http://schemas.openxmlformats.org/officeDocument/2006/relationships/hyperlink" Target="https://www.munzee.com/m/JackSparrow/23482" TargetMode="External"/><Relationship Id="rId68" Type="http://schemas.openxmlformats.org/officeDocument/2006/relationships/hyperlink" Target="https://www.munzee.com/m/lupo6/3474" TargetMode="External"/><Relationship Id="rId170" Type="http://schemas.openxmlformats.org/officeDocument/2006/relationships/hyperlink" Target="https://www.munzee.com/m/123xilef/9869/" TargetMode="External"/><Relationship Id="rId67" Type="http://schemas.openxmlformats.org/officeDocument/2006/relationships/hyperlink" Target="https://www.munzee.com/m/h0tdog/9853/" TargetMode="External"/><Relationship Id="rId60" Type="http://schemas.openxmlformats.org/officeDocument/2006/relationships/hyperlink" Target="https://www.munzee.com/m/123xilef/9883/" TargetMode="External"/><Relationship Id="rId165" Type="http://schemas.openxmlformats.org/officeDocument/2006/relationships/hyperlink" Target="https://www.munzee.com/m/Amerod/5023/" TargetMode="External"/><Relationship Id="rId69" Type="http://schemas.openxmlformats.org/officeDocument/2006/relationships/hyperlink" Target="https://www.munzee.com/m/levesund/8590/" TargetMode="External"/><Relationship Id="rId164" Type="http://schemas.openxmlformats.org/officeDocument/2006/relationships/hyperlink" Target="https://www.munzee.com/m/Bluelady77/1360/" TargetMode="External"/><Relationship Id="rId163" Type="http://schemas.openxmlformats.org/officeDocument/2006/relationships/hyperlink" Target="https://www.munzee.com/m/ol0n0lo/1225/" TargetMode="External"/><Relationship Id="rId162" Type="http://schemas.openxmlformats.org/officeDocument/2006/relationships/hyperlink" Target="https://www.munzee.com/m/Derlame/16551/" TargetMode="External"/><Relationship Id="rId169" Type="http://schemas.openxmlformats.org/officeDocument/2006/relationships/hyperlink" Target="https://www.munzee.com/m/Aniara/7824/" TargetMode="External"/><Relationship Id="rId168" Type="http://schemas.openxmlformats.org/officeDocument/2006/relationships/hyperlink" Target="https://www.munzee.com/m/Amerod/5018/" TargetMode="External"/><Relationship Id="rId167" Type="http://schemas.openxmlformats.org/officeDocument/2006/relationships/hyperlink" Target="https://www.munzee.com/m/Kerzenwelt/2127/" TargetMode="External"/><Relationship Id="rId166" Type="http://schemas.openxmlformats.org/officeDocument/2006/relationships/hyperlink" Target="https://www.munzee.com/m/LiiLuu70/2230/" TargetMode="External"/><Relationship Id="rId51" Type="http://schemas.openxmlformats.org/officeDocument/2006/relationships/hyperlink" Target="https://www.munzee.com/m/maupel/5199" TargetMode="External"/><Relationship Id="rId50" Type="http://schemas.openxmlformats.org/officeDocument/2006/relationships/hyperlink" Target="https://www.munzee.com/m/fyrsel/2402" TargetMode="External"/><Relationship Id="rId53" Type="http://schemas.openxmlformats.org/officeDocument/2006/relationships/hyperlink" Target="https://www.munzee.com/m/JackSparrow/23955" TargetMode="External"/><Relationship Id="rId52" Type="http://schemas.openxmlformats.org/officeDocument/2006/relationships/hyperlink" Target="https://www.munzee.com/m/123xilef/9941/" TargetMode="External"/><Relationship Id="rId55" Type="http://schemas.openxmlformats.org/officeDocument/2006/relationships/hyperlink" Target="https://www.munzee.com/m/Derlame/16405/" TargetMode="External"/><Relationship Id="rId161" Type="http://schemas.openxmlformats.org/officeDocument/2006/relationships/hyperlink" Target="https://www.munzee.com/m/halizwein/15177/" TargetMode="External"/><Relationship Id="rId54" Type="http://schemas.openxmlformats.org/officeDocument/2006/relationships/hyperlink" Target="https://www.munzee.com/m/Eisblume/1483" TargetMode="External"/><Relationship Id="rId160" Type="http://schemas.openxmlformats.org/officeDocument/2006/relationships/hyperlink" Target="https://www.munzee.com/m/Erfasser/619/" TargetMode="External"/><Relationship Id="rId57" Type="http://schemas.openxmlformats.org/officeDocument/2006/relationships/hyperlink" Target="https://www.munzee.com/m/123xilef/7008/" TargetMode="External"/><Relationship Id="rId56" Type="http://schemas.openxmlformats.org/officeDocument/2006/relationships/hyperlink" Target="https://www.munzee.com/m/JackSparrow/23905" TargetMode="External"/><Relationship Id="rId159" Type="http://schemas.openxmlformats.org/officeDocument/2006/relationships/hyperlink" Target="https://www.munzee.com/m/Flogni/12942/" TargetMode="External"/><Relationship Id="rId59" Type="http://schemas.openxmlformats.org/officeDocument/2006/relationships/hyperlink" Target="https://www.munzee.com/m/JackSparrow/23561" TargetMode="External"/><Relationship Id="rId154" Type="http://schemas.openxmlformats.org/officeDocument/2006/relationships/hyperlink" Target="https://www.munzee.com/m/fyrsel/2377" TargetMode="External"/><Relationship Id="rId58" Type="http://schemas.openxmlformats.org/officeDocument/2006/relationships/hyperlink" Target="https://www.munzee.com/m/Eisblume/1490/" TargetMode="External"/><Relationship Id="rId153" Type="http://schemas.openxmlformats.org/officeDocument/2006/relationships/hyperlink" Target="https://www.munzee.com/m/Fassbier/534/" TargetMode="External"/><Relationship Id="rId152" Type="http://schemas.openxmlformats.org/officeDocument/2006/relationships/hyperlink" Target="https://www.munzee.com/m/123xilef/9179/" TargetMode="External"/><Relationship Id="rId151" Type="http://schemas.openxmlformats.org/officeDocument/2006/relationships/hyperlink" Target="https://www.munzee.com/m/Amerod/4919/" TargetMode="External"/><Relationship Id="rId158" Type="http://schemas.openxmlformats.org/officeDocument/2006/relationships/hyperlink" Target="https://www.munzee.com/m/123xilef/9157/" TargetMode="External"/><Relationship Id="rId157" Type="http://schemas.openxmlformats.org/officeDocument/2006/relationships/hyperlink" Target="https://www.munzee.com/m/JackSparrow/23484" TargetMode="External"/><Relationship Id="rId156" Type="http://schemas.openxmlformats.org/officeDocument/2006/relationships/hyperlink" Target="https://www.munzee.com/m/TheFrog/3588/" TargetMode="External"/><Relationship Id="rId155" Type="http://schemas.openxmlformats.org/officeDocument/2006/relationships/hyperlink" Target="https://www.munzee.com/m/123xilef/9848/" TargetMode="External"/><Relationship Id="rId107" Type="http://schemas.openxmlformats.org/officeDocument/2006/relationships/hyperlink" Target="https://www.munzee.com/m/fyrsel/2374" TargetMode="External"/><Relationship Id="rId228" Type="http://schemas.openxmlformats.org/officeDocument/2006/relationships/hyperlink" Target="https://www.munzee.com/m/linusbi/3978/" TargetMode="External"/><Relationship Id="rId106" Type="http://schemas.openxmlformats.org/officeDocument/2006/relationships/hyperlink" Target="https://www.munzee.com/m/lupo6/3185" TargetMode="External"/><Relationship Id="rId227" Type="http://schemas.openxmlformats.org/officeDocument/2006/relationships/hyperlink" Target="https://www.munzee.com/m/levesund/8193/admin/" TargetMode="External"/><Relationship Id="rId105" Type="http://schemas.openxmlformats.org/officeDocument/2006/relationships/hyperlink" Target="https://www.munzee.com/m/levesund/8488/admin/" TargetMode="External"/><Relationship Id="rId226" Type="http://schemas.openxmlformats.org/officeDocument/2006/relationships/hyperlink" Target="https://www.munzee.com/m/padraig/4240/" TargetMode="External"/><Relationship Id="rId104" Type="http://schemas.openxmlformats.org/officeDocument/2006/relationships/hyperlink" Target="https://www.munzee.com/m/h0tdog/8896/" TargetMode="External"/><Relationship Id="rId225" Type="http://schemas.openxmlformats.org/officeDocument/2006/relationships/hyperlink" Target="https://www.munzee.com/m/JackSparrow/24104" TargetMode="External"/><Relationship Id="rId109" Type="http://schemas.openxmlformats.org/officeDocument/2006/relationships/hyperlink" Target="https://www.munzee.com/m/lupo6/3450" TargetMode="External"/><Relationship Id="rId108" Type="http://schemas.openxmlformats.org/officeDocument/2006/relationships/hyperlink" Target="https://www.munzee.com/m/levesund/8220/admin/" TargetMode="External"/><Relationship Id="rId229" Type="http://schemas.openxmlformats.org/officeDocument/2006/relationships/hyperlink" Target="https://www.munzee.com/m/halizwein/15734/admin/" TargetMode="External"/><Relationship Id="rId220" Type="http://schemas.openxmlformats.org/officeDocument/2006/relationships/hyperlink" Target="https://www.munzee.com/m/T72/9037/" TargetMode="External"/><Relationship Id="rId103" Type="http://schemas.openxmlformats.org/officeDocument/2006/relationships/hyperlink" Target="https://www.munzee.com/m/LiiLuu70/2257/" TargetMode="External"/><Relationship Id="rId224" Type="http://schemas.openxmlformats.org/officeDocument/2006/relationships/hyperlink" Target="https://www.munzee.com/m/ChickenRun/13227" TargetMode="External"/><Relationship Id="rId102" Type="http://schemas.openxmlformats.org/officeDocument/2006/relationships/hyperlink" Target="https://www.munzee.com/m/123xilef/8896/" TargetMode="External"/><Relationship Id="rId223" Type="http://schemas.openxmlformats.org/officeDocument/2006/relationships/hyperlink" Target="https://www.munzee.com/m/fionails/4481/admin/" TargetMode="External"/><Relationship Id="rId101" Type="http://schemas.openxmlformats.org/officeDocument/2006/relationships/hyperlink" Target="https://www.munzee.com/m/JackSparrow/23517" TargetMode="External"/><Relationship Id="rId222" Type="http://schemas.openxmlformats.org/officeDocument/2006/relationships/hyperlink" Target="https://www.munzee.com/m/Derlame/17047/" TargetMode="External"/><Relationship Id="rId100" Type="http://schemas.openxmlformats.org/officeDocument/2006/relationships/hyperlink" Target="https://www.munzee.com/m/Bluelady77/3932/" TargetMode="External"/><Relationship Id="rId221" Type="http://schemas.openxmlformats.org/officeDocument/2006/relationships/hyperlink" Target="https://www.munzee.com/m/JackSparrow/24106" TargetMode="External"/><Relationship Id="rId217" Type="http://schemas.openxmlformats.org/officeDocument/2006/relationships/hyperlink" Target="https://www.munzee.com/m/lupo6/4398/" TargetMode="External"/><Relationship Id="rId216" Type="http://schemas.openxmlformats.org/officeDocument/2006/relationships/hyperlink" Target="https://www.munzee.com/m/T72/9036/" TargetMode="External"/><Relationship Id="rId215" Type="http://schemas.openxmlformats.org/officeDocument/2006/relationships/hyperlink" Target="https://www.munzee.com/m/halizwein/15736/" TargetMode="External"/><Relationship Id="rId214" Type="http://schemas.openxmlformats.org/officeDocument/2006/relationships/hyperlink" Target="https://www.munzee.com/m/lupo6/4397/" TargetMode="External"/><Relationship Id="rId219" Type="http://schemas.openxmlformats.org/officeDocument/2006/relationships/hyperlink" Target="https://www.munzee.com/m/Aniara/6609" TargetMode="External"/><Relationship Id="rId218" Type="http://schemas.openxmlformats.org/officeDocument/2006/relationships/hyperlink" Target="https://www.munzee.com/m/halizwein/11267/" TargetMode="External"/><Relationship Id="rId213" Type="http://schemas.openxmlformats.org/officeDocument/2006/relationships/hyperlink" Target="https://www.munzee.com/m/levesund/8431/admin/" TargetMode="External"/><Relationship Id="rId212" Type="http://schemas.openxmlformats.org/officeDocument/2006/relationships/hyperlink" Target="https://www.munzee.com/m/levesund/8482/admin/" TargetMode="External"/><Relationship Id="rId211" Type="http://schemas.openxmlformats.org/officeDocument/2006/relationships/hyperlink" Target="https://www.munzee.com/m/JackSparrow/23911" TargetMode="External"/><Relationship Id="rId210" Type="http://schemas.openxmlformats.org/officeDocument/2006/relationships/hyperlink" Target="https://www.munzee.com/m/MeanderingMonkeys/19099/" TargetMode="External"/><Relationship Id="rId129" Type="http://schemas.openxmlformats.org/officeDocument/2006/relationships/hyperlink" Target="https://www.munzee.com/m/xwusel/3473" TargetMode="External"/><Relationship Id="rId128" Type="http://schemas.openxmlformats.org/officeDocument/2006/relationships/hyperlink" Target="https://www.munzee.com/m/123xilef/9155/" TargetMode="External"/><Relationship Id="rId249" Type="http://schemas.openxmlformats.org/officeDocument/2006/relationships/hyperlink" Target="https://www.munzee.com/m/levesund/8432/" TargetMode="External"/><Relationship Id="rId127" Type="http://schemas.openxmlformats.org/officeDocument/2006/relationships/hyperlink" Target="https://www.munzee.com/m/iamandrius/2277/" TargetMode="External"/><Relationship Id="rId248" Type="http://schemas.openxmlformats.org/officeDocument/2006/relationships/hyperlink" Target="https://www.munzee.com/m/linusbi/4007/admin/" TargetMode="External"/><Relationship Id="rId126" Type="http://schemas.openxmlformats.org/officeDocument/2006/relationships/hyperlink" Target="https://www.munzee.com/m/Kegelhexe/3673/" TargetMode="External"/><Relationship Id="rId247" Type="http://schemas.openxmlformats.org/officeDocument/2006/relationships/hyperlink" Target="https://www.munzee.com/m/fionails/4506/admin/" TargetMode="External"/><Relationship Id="rId121" Type="http://schemas.openxmlformats.org/officeDocument/2006/relationships/hyperlink" Target="https://www.munzee.com/m/Kerzenwelt/2152/" TargetMode="External"/><Relationship Id="rId242" Type="http://schemas.openxmlformats.org/officeDocument/2006/relationships/hyperlink" Target="https://www.munzee.com/m/TheFrog/5208/" TargetMode="External"/><Relationship Id="rId120" Type="http://schemas.openxmlformats.org/officeDocument/2006/relationships/hyperlink" Target="https://www.munzee.com/m/h0tdog/8908/" TargetMode="External"/><Relationship Id="rId241" Type="http://schemas.openxmlformats.org/officeDocument/2006/relationships/hyperlink" Target="https://www.munzee.com/m/Lonni/945/admin/" TargetMode="External"/><Relationship Id="rId240" Type="http://schemas.openxmlformats.org/officeDocument/2006/relationships/hyperlink" Target="https://www.munzee.com/m/halizwein/11183/" TargetMode="External"/><Relationship Id="rId125" Type="http://schemas.openxmlformats.org/officeDocument/2006/relationships/hyperlink" Target="https://www.munzee.com/m/levesund/8484/" TargetMode="External"/><Relationship Id="rId246" Type="http://schemas.openxmlformats.org/officeDocument/2006/relationships/hyperlink" Target="https://www.munzee.com/m/levesund/8477/" TargetMode="External"/><Relationship Id="rId124" Type="http://schemas.openxmlformats.org/officeDocument/2006/relationships/hyperlink" Target="https://www.munzee.com/m/Derlame/16548/" TargetMode="External"/><Relationship Id="rId245" Type="http://schemas.openxmlformats.org/officeDocument/2006/relationships/hyperlink" Target="https://www.munzee.com/m/lupo6/3654/" TargetMode="External"/><Relationship Id="rId123" Type="http://schemas.openxmlformats.org/officeDocument/2006/relationships/hyperlink" Target="https://www.munzee.com/m/mortonfox/9140/" TargetMode="External"/><Relationship Id="rId244" Type="http://schemas.openxmlformats.org/officeDocument/2006/relationships/hyperlink" Target="https://www.munzee.com/m/fyrsel/2403" TargetMode="External"/><Relationship Id="rId122" Type="http://schemas.openxmlformats.org/officeDocument/2006/relationships/hyperlink" Target="https://www.munzee.com/m/LiiLuu70/2263/" TargetMode="External"/><Relationship Id="rId243" Type="http://schemas.openxmlformats.org/officeDocument/2006/relationships/hyperlink" Target="https://www.munzee.com/m/fionails/4513/admin/" TargetMode="External"/><Relationship Id="rId95" Type="http://schemas.openxmlformats.org/officeDocument/2006/relationships/hyperlink" Target="https://www.munzee.com/m/123xilef/9150/" TargetMode="External"/><Relationship Id="rId94" Type="http://schemas.openxmlformats.org/officeDocument/2006/relationships/hyperlink" Target="https://www.munzee.com/m/tau/11447" TargetMode="External"/><Relationship Id="rId97" Type="http://schemas.openxmlformats.org/officeDocument/2006/relationships/hyperlink" Target="https://www.munzee.com/m/xwusel/3472/admin/" TargetMode="External"/><Relationship Id="rId96" Type="http://schemas.openxmlformats.org/officeDocument/2006/relationships/hyperlink" Target="https://www.munzee.com/m/JackSparrow/24180" TargetMode="External"/><Relationship Id="rId99" Type="http://schemas.openxmlformats.org/officeDocument/2006/relationships/hyperlink" Target="https://www.munzee.com/m/Loewenjaeger/3480" TargetMode="External"/><Relationship Id="rId98" Type="http://schemas.openxmlformats.org/officeDocument/2006/relationships/hyperlink" Target="https://www.munzee.com/m/123xilef/9153/" TargetMode="External"/><Relationship Id="rId91" Type="http://schemas.openxmlformats.org/officeDocument/2006/relationships/hyperlink" Target="https://www.munzee.com/m/DeLeeuwen/4368" TargetMode="External"/><Relationship Id="rId90" Type="http://schemas.openxmlformats.org/officeDocument/2006/relationships/hyperlink" Target="https://www.munzee.com/m/Muskratmarie/8906/" TargetMode="External"/><Relationship Id="rId93" Type="http://schemas.openxmlformats.org/officeDocument/2006/relationships/hyperlink" Target="https://www.munzee.com/m/Sandrius/7287/" TargetMode="External"/><Relationship Id="rId92" Type="http://schemas.openxmlformats.org/officeDocument/2006/relationships/hyperlink" Target="https://www.munzee.com/m/JackSparrow/23456" TargetMode="External"/><Relationship Id="rId118" Type="http://schemas.openxmlformats.org/officeDocument/2006/relationships/hyperlink" Target="https://www.munzee.com/m/Cachernthesky/2240/admin/" TargetMode="External"/><Relationship Id="rId239" Type="http://schemas.openxmlformats.org/officeDocument/2006/relationships/hyperlink" Target="https://www.munzee.com/m/munzeefarmor/1697/admin/" TargetMode="External"/><Relationship Id="rId117" Type="http://schemas.openxmlformats.org/officeDocument/2006/relationships/hyperlink" Target="https://www.munzee.com/m/Kegelhexe/3681/" TargetMode="External"/><Relationship Id="rId238" Type="http://schemas.openxmlformats.org/officeDocument/2006/relationships/hyperlink" Target="https://www.munzee.com/m/munzeemor/1325/admin/" TargetMode="External"/><Relationship Id="rId116" Type="http://schemas.openxmlformats.org/officeDocument/2006/relationships/hyperlink" Target="https://www.munzee.com/m/cams/1037/" TargetMode="External"/><Relationship Id="rId237" Type="http://schemas.openxmlformats.org/officeDocument/2006/relationships/hyperlink" Target="https://www.munzee.com/m/JackSparrow/23910" TargetMode="External"/><Relationship Id="rId115" Type="http://schemas.openxmlformats.org/officeDocument/2006/relationships/hyperlink" Target="https://www.munzee.com/m/maupel/5286" TargetMode="External"/><Relationship Id="rId236" Type="http://schemas.openxmlformats.org/officeDocument/2006/relationships/hyperlink" Target="https://www.munzee.com/m/lupo6/4400/" TargetMode="External"/><Relationship Id="rId119" Type="http://schemas.openxmlformats.org/officeDocument/2006/relationships/hyperlink" Target="https://www.munzee.com/m/Polder58/6020/" TargetMode="External"/><Relationship Id="rId110" Type="http://schemas.openxmlformats.org/officeDocument/2006/relationships/hyperlink" Target="https://www.munzee.com/m/fionails/4397/admin/" TargetMode="External"/><Relationship Id="rId231" Type="http://schemas.openxmlformats.org/officeDocument/2006/relationships/hyperlink" Target="https://www.munzee.com/m/Derlame/17049/" TargetMode="External"/><Relationship Id="rId230" Type="http://schemas.openxmlformats.org/officeDocument/2006/relationships/hyperlink" Target="https://www.munzee.com/m/123xilef/9804/" TargetMode="External"/><Relationship Id="rId114" Type="http://schemas.openxmlformats.org/officeDocument/2006/relationships/hyperlink" Target="https://www.munzee.com/m/Eisblume/1395/" TargetMode="External"/><Relationship Id="rId235" Type="http://schemas.openxmlformats.org/officeDocument/2006/relationships/hyperlink" Target="https://www.munzee.com/m/Muskratmarie/9308" TargetMode="External"/><Relationship Id="rId113" Type="http://schemas.openxmlformats.org/officeDocument/2006/relationships/hyperlink" Target="https://www.munzee.com/m/fionails/4359/admin/" TargetMode="External"/><Relationship Id="rId234" Type="http://schemas.openxmlformats.org/officeDocument/2006/relationships/hyperlink" Target="https://www.munzee.com/m/123xilef/9519/" TargetMode="External"/><Relationship Id="rId112" Type="http://schemas.openxmlformats.org/officeDocument/2006/relationships/hyperlink" Target="https://www.munzee.com/m/lupo6/3459" TargetMode="External"/><Relationship Id="rId233" Type="http://schemas.openxmlformats.org/officeDocument/2006/relationships/hyperlink" Target="https://www.munzee.com/m/lupo6/4399" TargetMode="External"/><Relationship Id="rId111" Type="http://schemas.openxmlformats.org/officeDocument/2006/relationships/hyperlink" Target="https://www.munzee.com/m/Eisblume/1374/" TargetMode="External"/><Relationship Id="rId232" Type="http://schemas.openxmlformats.org/officeDocument/2006/relationships/hyperlink" Target="https://www.munzee.com/m/halizwein/15735/" TargetMode="External"/><Relationship Id="rId206" Type="http://schemas.openxmlformats.org/officeDocument/2006/relationships/hyperlink" Target="https://www.munzee.com/m/linusbi/3984/admin/" TargetMode="External"/><Relationship Id="rId205" Type="http://schemas.openxmlformats.org/officeDocument/2006/relationships/hyperlink" Target="https://www.munzee.com/m/T72/9034/" TargetMode="External"/><Relationship Id="rId204" Type="http://schemas.openxmlformats.org/officeDocument/2006/relationships/hyperlink" Target="https://www.munzee.com/m/Kiitokurre/8538/" TargetMode="External"/><Relationship Id="rId203" Type="http://schemas.openxmlformats.org/officeDocument/2006/relationships/hyperlink" Target="https://www.munzee.com/m/T72/9035/" TargetMode="External"/><Relationship Id="rId209" Type="http://schemas.openxmlformats.org/officeDocument/2006/relationships/hyperlink" Target="https://www.munzee.com/m/123xilef/9520/" TargetMode="External"/><Relationship Id="rId208" Type="http://schemas.openxmlformats.org/officeDocument/2006/relationships/hyperlink" Target="https://www.munzee.com/m/JackSparrow/23916" TargetMode="External"/><Relationship Id="rId207" Type="http://schemas.openxmlformats.org/officeDocument/2006/relationships/hyperlink" Target="https://www.munzee.com/m/ChickenRun/13230/" TargetMode="External"/><Relationship Id="rId202" Type="http://schemas.openxmlformats.org/officeDocument/2006/relationships/hyperlink" Target="https://www.munzee.com/m/padraig/3930/" TargetMode="External"/><Relationship Id="rId201" Type="http://schemas.openxmlformats.org/officeDocument/2006/relationships/hyperlink" Target="https://www.munzee.com/m/linusbi/4013" TargetMode="External"/><Relationship Id="rId200" Type="http://schemas.openxmlformats.org/officeDocument/2006/relationships/hyperlink" Target="https://www.munzee.com/m/munzeemor/1333/adm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0"/>
    <col customWidth="1" min="3" max="3" width="7.88"/>
    <col customWidth="1" min="4" max="5" width="15.25"/>
    <col customWidth="1" min="6" max="7" width="20.38"/>
    <col customWidth="1" min="8" max="8" width="14.88"/>
    <col customWidth="1" min="9" max="9" width="26.38"/>
    <col customWidth="1" min="10" max="10" width="17.63"/>
    <col hidden="1" min="12" max="19" width="12.63"/>
    <col customWidth="1" min="20" max="20" width="5.5"/>
    <col customWidth="1" min="21" max="21" width="4.5"/>
  </cols>
  <sheetData>
    <row r="1">
      <c r="A1" s="1"/>
      <c r="B1" s="1"/>
      <c r="C1" s="2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</row>
    <row r="2">
      <c r="A2" s="6"/>
      <c r="B2" s="7"/>
      <c r="C2" s="8"/>
      <c r="D2" s="9" t="s">
        <v>0</v>
      </c>
      <c r="E2" s="10"/>
      <c r="F2" s="11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5"/>
    </row>
    <row r="3">
      <c r="A3" s="6"/>
      <c r="B3" s="6"/>
      <c r="C3" s="13"/>
      <c r="D3" s="14"/>
      <c r="E3" s="14"/>
      <c r="F3" s="12"/>
      <c r="G3" s="15" t="s">
        <v>1</v>
      </c>
      <c r="H3" s="16" t="s">
        <v>2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5"/>
    </row>
    <row r="4">
      <c r="A4" s="6"/>
      <c r="B4" s="6"/>
      <c r="C4" s="13"/>
      <c r="D4" s="14"/>
      <c r="E4" s="14"/>
      <c r="F4" s="12"/>
      <c r="G4" s="15" t="s">
        <v>3</v>
      </c>
      <c r="H4" s="17" t="s">
        <v>4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5"/>
    </row>
    <row r="5">
      <c r="A5" s="6"/>
      <c r="B5" s="6"/>
      <c r="C5" s="13"/>
      <c r="D5" s="14"/>
      <c r="E5" s="14"/>
      <c r="F5" s="12"/>
      <c r="G5" s="15" t="s">
        <v>5</v>
      </c>
      <c r="H5" s="17" t="s">
        <v>6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5"/>
    </row>
    <row r="6">
      <c r="A6" s="6"/>
      <c r="B6" s="6"/>
      <c r="C6" s="13"/>
      <c r="D6" s="14"/>
      <c r="E6" s="14"/>
      <c r="F6" s="12"/>
      <c r="G6" s="15" t="s">
        <v>7</v>
      </c>
      <c r="H6" s="16" t="s">
        <v>8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5"/>
    </row>
    <row r="7">
      <c r="A7" s="6"/>
      <c r="B7" s="6"/>
      <c r="C7" s="13"/>
      <c r="D7" s="14"/>
      <c r="E7" s="14"/>
      <c r="F7" s="12"/>
      <c r="G7" s="15" t="s">
        <v>9</v>
      </c>
      <c r="H7" s="16" t="s">
        <v>10</v>
      </c>
      <c r="I7" s="18" t="s">
        <v>11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5"/>
    </row>
    <row r="8">
      <c r="A8" s="6"/>
      <c r="B8" s="6"/>
      <c r="C8" s="13"/>
      <c r="D8" s="14"/>
      <c r="E8" s="14"/>
      <c r="F8" s="12"/>
      <c r="G8" s="15" t="s">
        <v>12</v>
      </c>
      <c r="H8" s="6" t="s">
        <v>13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5"/>
    </row>
    <row r="9">
      <c r="A9" s="6"/>
      <c r="B9" s="6"/>
      <c r="C9" s="13"/>
      <c r="D9" s="14"/>
      <c r="E9" s="14"/>
      <c r="F9" s="12"/>
      <c r="G9" s="15" t="s">
        <v>14</v>
      </c>
      <c r="H9" s="6">
        <f>IFERROR(__xludf.DUMMYFUNCTION("countunique($H$26:$H$292)"),61.0)</f>
        <v>61</v>
      </c>
      <c r="I9" s="13"/>
      <c r="J9" s="19" t="s">
        <v>15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5"/>
    </row>
    <row r="10">
      <c r="A10" s="6"/>
      <c r="B10" s="6"/>
      <c r="C10" s="13"/>
      <c r="D10" s="14"/>
      <c r="E10" s="14"/>
      <c r="F10" s="12"/>
      <c r="G10" s="12"/>
      <c r="H10" s="19" t="s">
        <v>16</v>
      </c>
      <c r="I10" s="19" t="s">
        <v>17</v>
      </c>
      <c r="J10" s="19" t="s">
        <v>18</v>
      </c>
      <c r="K10" s="19" t="s">
        <v>19</v>
      </c>
      <c r="L10" s="12"/>
      <c r="M10" s="12"/>
      <c r="N10" s="12"/>
      <c r="O10" s="12"/>
      <c r="P10" s="12"/>
      <c r="Q10" s="12"/>
      <c r="R10" s="12"/>
      <c r="S10" s="12"/>
      <c r="T10" s="20">
        <f>countifs($K$26:$K$292,"Deployed ")</f>
        <v>83</v>
      </c>
      <c r="U10" s="5"/>
    </row>
    <row r="11">
      <c r="A11" s="6"/>
      <c r="B11" s="6"/>
      <c r="C11" s="13"/>
      <c r="D11" s="14"/>
      <c r="E11" s="14"/>
      <c r="F11" s="12"/>
      <c r="G11" s="12"/>
      <c r="H11" s="21">
        <f t="shared" ref="H11:K11" si="1">SUM(H12:H21)</f>
        <v>266</v>
      </c>
      <c r="I11" s="21">
        <f t="shared" si="1"/>
        <v>0</v>
      </c>
      <c r="J11" s="21">
        <f t="shared" si="1"/>
        <v>0</v>
      </c>
      <c r="K11" s="21">
        <f t="shared" si="1"/>
        <v>266</v>
      </c>
      <c r="L11" s="12"/>
      <c r="M11" s="12"/>
      <c r="N11" s="12"/>
      <c r="O11" s="12"/>
      <c r="P11" s="12"/>
      <c r="Q11" s="12"/>
      <c r="R11" s="12"/>
      <c r="S11" s="12"/>
      <c r="T11" s="12"/>
      <c r="U11" s="5"/>
    </row>
    <row r="12">
      <c r="A12" s="6"/>
      <c r="B12" s="6"/>
      <c r="C12" s="13"/>
      <c r="D12" s="14"/>
      <c r="E12" s="14"/>
      <c r="F12" s="12"/>
      <c r="G12" s="22" t="s">
        <v>20</v>
      </c>
      <c r="H12" s="23">
        <f t="shared" ref="H12:H21" si="2">countifs($F$26:$F$292,G12)</f>
        <v>24</v>
      </c>
      <c r="I12" s="23">
        <f t="shared" ref="I12:I21" si="3">countifs($F$26:$F$292,G12,$K$26:$K$292, "")</f>
        <v>0</v>
      </c>
      <c r="J12" s="23">
        <f t="shared" ref="J12:J21" si="4">countifs($F$26:$F$292,$G12,$K$26:$K$292, "Reserved")+countifs($F$26:$F$292,$G12,$K$26:$K$292, "Not Deployed")</f>
        <v>0</v>
      </c>
      <c r="K12" s="23">
        <f t="shared" ref="K12:K21" si="5">countifs($F$26:$F$292,$G12,$T$26:$T$292, "TRUE")</f>
        <v>24</v>
      </c>
      <c r="L12" s="12"/>
      <c r="M12" s="12"/>
      <c r="N12" s="12"/>
      <c r="O12" s="12"/>
      <c r="P12" s="12"/>
      <c r="Q12" s="12"/>
      <c r="R12" s="12"/>
      <c r="S12" s="12"/>
      <c r="T12" s="12"/>
      <c r="U12" s="5"/>
    </row>
    <row r="13">
      <c r="A13" s="6"/>
      <c r="B13" s="6"/>
      <c r="C13" s="13"/>
      <c r="D13" s="14"/>
      <c r="E13" s="14"/>
      <c r="F13" s="12"/>
      <c r="G13" s="24" t="s">
        <v>21</v>
      </c>
      <c r="H13" s="23">
        <f t="shared" si="2"/>
        <v>24</v>
      </c>
      <c r="I13" s="23">
        <f t="shared" si="3"/>
        <v>0</v>
      </c>
      <c r="J13" s="23">
        <f t="shared" si="4"/>
        <v>0</v>
      </c>
      <c r="K13" s="23">
        <f t="shared" si="5"/>
        <v>24</v>
      </c>
      <c r="L13" s="12"/>
      <c r="M13" s="12"/>
      <c r="N13" s="12"/>
      <c r="O13" s="12"/>
      <c r="P13" s="12"/>
      <c r="Q13" s="12"/>
      <c r="R13" s="12"/>
      <c r="S13" s="12"/>
      <c r="T13" s="12"/>
      <c r="U13" s="5"/>
    </row>
    <row r="14">
      <c r="A14" s="6"/>
      <c r="B14" s="6"/>
      <c r="C14" s="13"/>
      <c r="D14" s="14"/>
      <c r="E14" s="14"/>
      <c r="F14" s="12"/>
      <c r="G14" s="25" t="s">
        <v>22</v>
      </c>
      <c r="H14" s="23">
        <f t="shared" si="2"/>
        <v>75</v>
      </c>
      <c r="I14" s="23">
        <f t="shared" si="3"/>
        <v>0</v>
      </c>
      <c r="J14" s="23">
        <f t="shared" si="4"/>
        <v>0</v>
      </c>
      <c r="K14" s="23">
        <f t="shared" si="5"/>
        <v>75</v>
      </c>
      <c r="L14" s="12"/>
      <c r="M14" s="12"/>
      <c r="N14" s="12"/>
      <c r="O14" s="12"/>
      <c r="P14" s="12"/>
      <c r="Q14" s="12"/>
      <c r="R14" s="12"/>
      <c r="S14" s="12"/>
      <c r="T14" s="12"/>
      <c r="U14" s="5"/>
    </row>
    <row r="15">
      <c r="A15" s="6"/>
      <c r="B15" s="6"/>
      <c r="C15" s="13"/>
      <c r="D15" s="14"/>
      <c r="E15" s="14"/>
      <c r="F15" s="12"/>
      <c r="G15" s="26" t="s">
        <v>23</v>
      </c>
      <c r="H15" s="23">
        <f t="shared" si="2"/>
        <v>35</v>
      </c>
      <c r="I15" s="23">
        <f t="shared" si="3"/>
        <v>0</v>
      </c>
      <c r="J15" s="23">
        <f t="shared" si="4"/>
        <v>0</v>
      </c>
      <c r="K15" s="23">
        <f t="shared" si="5"/>
        <v>35</v>
      </c>
      <c r="L15" s="12"/>
      <c r="M15" s="12"/>
      <c r="N15" s="12"/>
      <c r="O15" s="12"/>
      <c r="P15" s="12"/>
      <c r="Q15" s="12"/>
      <c r="R15" s="12"/>
      <c r="S15" s="12"/>
      <c r="T15" s="12"/>
      <c r="U15" s="5"/>
    </row>
    <row r="16">
      <c r="A16" s="6"/>
      <c r="B16" s="6"/>
      <c r="C16" s="13"/>
      <c r="D16" s="14"/>
      <c r="E16" s="14"/>
      <c r="F16" s="12"/>
      <c r="G16" s="27" t="s">
        <v>24</v>
      </c>
      <c r="H16" s="23">
        <f t="shared" si="2"/>
        <v>12</v>
      </c>
      <c r="I16" s="23">
        <f t="shared" si="3"/>
        <v>0</v>
      </c>
      <c r="J16" s="23">
        <f t="shared" si="4"/>
        <v>0</v>
      </c>
      <c r="K16" s="23">
        <f t="shared" si="5"/>
        <v>12</v>
      </c>
      <c r="L16" s="12"/>
      <c r="M16" s="12"/>
      <c r="N16" s="12"/>
      <c r="O16" s="12"/>
      <c r="P16" s="12"/>
      <c r="Q16" s="12"/>
      <c r="R16" s="12"/>
      <c r="S16" s="12"/>
      <c r="T16" s="12"/>
      <c r="U16" s="5"/>
    </row>
    <row r="17">
      <c r="A17" s="6"/>
      <c r="B17" s="28" t="s">
        <v>25</v>
      </c>
      <c r="G17" s="29" t="s">
        <v>26</v>
      </c>
      <c r="H17" s="23">
        <f t="shared" si="2"/>
        <v>24</v>
      </c>
      <c r="I17" s="23">
        <f t="shared" si="3"/>
        <v>0</v>
      </c>
      <c r="J17" s="23">
        <f t="shared" si="4"/>
        <v>0</v>
      </c>
      <c r="K17" s="23">
        <f t="shared" si="5"/>
        <v>24</v>
      </c>
      <c r="L17" s="12"/>
      <c r="M17" s="12"/>
      <c r="N17" s="12"/>
      <c r="O17" s="12"/>
      <c r="P17" s="12"/>
      <c r="Q17" s="12"/>
      <c r="R17" s="12"/>
      <c r="S17" s="12"/>
      <c r="T17" s="12"/>
      <c r="U17" s="5"/>
    </row>
    <row r="18">
      <c r="A18" s="6"/>
      <c r="G18" s="30" t="s">
        <v>27</v>
      </c>
      <c r="H18" s="23">
        <f t="shared" si="2"/>
        <v>24</v>
      </c>
      <c r="I18" s="23">
        <f t="shared" si="3"/>
        <v>0</v>
      </c>
      <c r="J18" s="23">
        <f t="shared" si="4"/>
        <v>0</v>
      </c>
      <c r="K18" s="23">
        <f t="shared" si="5"/>
        <v>24</v>
      </c>
      <c r="L18" s="12"/>
      <c r="M18" s="12"/>
      <c r="N18" s="12"/>
      <c r="O18" s="12"/>
      <c r="P18" s="12"/>
      <c r="Q18" s="12"/>
      <c r="R18" s="12"/>
      <c r="S18" s="12"/>
      <c r="T18" s="12"/>
      <c r="U18" s="5"/>
    </row>
    <row r="19">
      <c r="A19" s="6"/>
      <c r="G19" s="31" t="s">
        <v>28</v>
      </c>
      <c r="H19" s="23">
        <f t="shared" si="2"/>
        <v>35</v>
      </c>
      <c r="I19" s="23">
        <f t="shared" si="3"/>
        <v>0</v>
      </c>
      <c r="J19" s="23">
        <f t="shared" si="4"/>
        <v>0</v>
      </c>
      <c r="K19" s="23">
        <f t="shared" si="5"/>
        <v>35</v>
      </c>
      <c r="L19" s="12"/>
      <c r="M19" s="12"/>
      <c r="N19" s="12"/>
      <c r="O19" s="12"/>
      <c r="P19" s="12"/>
      <c r="Q19" s="12"/>
      <c r="R19" s="12"/>
      <c r="S19" s="12"/>
      <c r="T19" s="12"/>
      <c r="U19" s="5"/>
    </row>
    <row r="20">
      <c r="A20" s="6"/>
      <c r="G20" s="32" t="s">
        <v>29</v>
      </c>
      <c r="H20" s="23">
        <f t="shared" si="2"/>
        <v>12</v>
      </c>
      <c r="I20" s="23">
        <f t="shared" si="3"/>
        <v>0</v>
      </c>
      <c r="J20" s="23">
        <f t="shared" si="4"/>
        <v>0</v>
      </c>
      <c r="K20" s="23">
        <f t="shared" si="5"/>
        <v>12</v>
      </c>
      <c r="L20" s="12"/>
      <c r="M20" s="12"/>
      <c r="N20" s="12"/>
      <c r="O20" s="12"/>
      <c r="P20" s="12"/>
      <c r="Q20" s="12"/>
      <c r="R20" s="12"/>
      <c r="S20" s="12"/>
      <c r="T20" s="12"/>
      <c r="U20" s="5"/>
    </row>
    <row r="21">
      <c r="A21" s="6"/>
      <c r="G21" s="33" t="s">
        <v>30</v>
      </c>
      <c r="H21" s="23">
        <f t="shared" si="2"/>
        <v>1</v>
      </c>
      <c r="I21" s="23">
        <f t="shared" si="3"/>
        <v>0</v>
      </c>
      <c r="J21" s="23">
        <f t="shared" si="4"/>
        <v>0</v>
      </c>
      <c r="K21" s="23">
        <f t="shared" si="5"/>
        <v>1</v>
      </c>
      <c r="L21" s="12"/>
      <c r="M21" s="12"/>
      <c r="N21" s="12"/>
      <c r="O21" s="12"/>
      <c r="P21" s="12"/>
      <c r="Q21" s="12"/>
      <c r="R21" s="12"/>
      <c r="S21" s="12"/>
      <c r="T21" s="12"/>
      <c r="U21" s="5"/>
    </row>
    <row r="22">
      <c r="A22" s="6"/>
      <c r="B22" s="6"/>
      <c r="C22" s="13"/>
      <c r="D22" s="14"/>
      <c r="E22" s="14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5"/>
    </row>
    <row r="23">
      <c r="A23" s="34"/>
      <c r="B23" s="34"/>
      <c r="C23" s="35"/>
      <c r="D23" s="36"/>
      <c r="E23" s="36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5"/>
    </row>
    <row r="24">
      <c r="A24" s="38"/>
      <c r="B24" s="38" t="s">
        <v>31</v>
      </c>
      <c r="C24" s="5"/>
      <c r="D24" s="39"/>
      <c r="E24" s="39"/>
      <c r="U24" s="5"/>
    </row>
    <row r="25">
      <c r="A25" s="40" t="s">
        <v>32</v>
      </c>
      <c r="B25" s="40" t="s">
        <v>33</v>
      </c>
      <c r="C25" s="40" t="s">
        <v>34</v>
      </c>
      <c r="D25" s="41" t="s">
        <v>35</v>
      </c>
      <c r="E25" s="41" t="s">
        <v>36</v>
      </c>
      <c r="F25" s="42" t="s">
        <v>37</v>
      </c>
      <c r="G25" s="42" t="s">
        <v>38</v>
      </c>
      <c r="H25" s="42" t="s">
        <v>39</v>
      </c>
      <c r="I25" s="42" t="s">
        <v>40</v>
      </c>
      <c r="J25" s="42" t="s">
        <v>41</v>
      </c>
      <c r="K25" s="42" t="s">
        <v>42</v>
      </c>
      <c r="L25" s="43"/>
      <c r="M25" s="43"/>
      <c r="N25" s="43"/>
      <c r="O25" s="43"/>
      <c r="P25" s="43"/>
      <c r="Q25" s="43"/>
      <c r="R25" s="43"/>
      <c r="S25" s="43"/>
      <c r="T25" s="42" t="s">
        <v>43</v>
      </c>
      <c r="U25" s="5"/>
    </row>
    <row r="26">
      <c r="A26" s="38" t="s">
        <v>44</v>
      </c>
      <c r="B26" s="38">
        <v>1.0</v>
      </c>
      <c r="C26" s="38">
        <v>5.0</v>
      </c>
      <c r="D26" s="44">
        <v>52.5155459358399</v>
      </c>
      <c r="E26" s="44">
        <v>13.3307767242311</v>
      </c>
      <c r="F26" s="22" t="s">
        <v>20</v>
      </c>
      <c r="G26" s="22" t="s">
        <v>45</v>
      </c>
      <c r="H26" s="25" t="s">
        <v>46</v>
      </c>
      <c r="I26" s="45" t="s">
        <v>47</v>
      </c>
      <c r="K26" t="str">
        <f>IFERROR(__xludf.DUMMYFUNCTION("IF(I26&lt;&gt;"""",IFERROR(IMPORTXML(I26, ""//p[@class='status-date']""), ""Not loading""),if(H26&lt;&gt;"""",""Reserved"",""""))"),"Deployed ")</f>
        <v>Deployed </v>
      </c>
      <c r="T26" s="38" t="b">
        <v>1</v>
      </c>
      <c r="U26" s="46">
        <f t="shared" ref="U26:U98" si="6">countifs($H$26:$H$292,H26)</f>
        <v>9</v>
      </c>
      <c r="X26" s="47" t="str">
        <f>IFERROR(__xludf.DUMMYFUNCTION("IMPORTXML(I26,""//h3"")"),"Berlin Greeting Cards Pin")</f>
        <v>Berlin Greeting Cards Pin</v>
      </c>
    </row>
    <row r="27">
      <c r="A27" s="38" t="s">
        <v>44</v>
      </c>
      <c r="B27" s="38">
        <v>1.0</v>
      </c>
      <c r="C27" s="38">
        <v>6.0</v>
      </c>
      <c r="D27" s="44">
        <v>52.5156636728508</v>
      </c>
      <c r="E27" s="44">
        <v>13.3309121956623</v>
      </c>
      <c r="F27" s="24" t="s">
        <v>21</v>
      </c>
      <c r="G27" s="24" t="s">
        <v>48</v>
      </c>
      <c r="H27" s="25" t="s">
        <v>49</v>
      </c>
      <c r="I27" s="48" t="s">
        <v>50</v>
      </c>
      <c r="K27" t="str">
        <f>IFERROR(__xludf.DUMMYFUNCTION("IF(I27&lt;&gt;"""",IFERROR(IMPORTXML(I27, ""//p[@class='status-date']""), ""Not loading""),if(H27&lt;&gt;"""",""Reserved"",""""))"),"Not loading")</f>
        <v>Not loading</v>
      </c>
      <c r="T27" s="38" t="b">
        <v>1</v>
      </c>
      <c r="U27" s="46">
        <f t="shared" si="6"/>
        <v>3</v>
      </c>
    </row>
    <row r="28">
      <c r="A28" s="38" t="s">
        <v>44</v>
      </c>
      <c r="B28" s="38">
        <v>1.0</v>
      </c>
      <c r="C28" s="38">
        <v>7.0</v>
      </c>
      <c r="D28" s="44">
        <v>52.5157814098617</v>
      </c>
      <c r="E28" s="44">
        <v>13.3310476674565</v>
      </c>
      <c r="F28" s="24" t="s">
        <v>21</v>
      </c>
      <c r="G28" s="24" t="s">
        <v>48</v>
      </c>
      <c r="H28" s="25" t="s">
        <v>51</v>
      </c>
      <c r="I28" s="48" t="s">
        <v>52</v>
      </c>
      <c r="K28" t="str">
        <f>IFERROR(__xludf.DUMMYFUNCTION("IF(I28&lt;&gt;"""",IFERROR(IMPORTXML(I28, ""//p[@class='status-date']""), ""Not loading""),if(H28&lt;&gt;"""",""Reserved"",""""))"),"Not loading")</f>
        <v>Not loading</v>
      </c>
      <c r="T28" s="38" t="b">
        <v>1</v>
      </c>
      <c r="U28" s="46">
        <f t="shared" si="6"/>
        <v>2</v>
      </c>
    </row>
    <row r="29">
      <c r="A29" s="38" t="s">
        <v>44</v>
      </c>
      <c r="B29" s="38">
        <v>1.0</v>
      </c>
      <c r="C29" s="38">
        <v>8.0</v>
      </c>
      <c r="D29" s="44">
        <v>52.5158991468726</v>
      </c>
      <c r="E29" s="44">
        <v>13.3311831396138</v>
      </c>
      <c r="F29" s="24" t="s">
        <v>21</v>
      </c>
      <c r="G29" s="24" t="s">
        <v>48</v>
      </c>
      <c r="H29" s="25" t="s">
        <v>53</v>
      </c>
      <c r="I29" s="48" t="s">
        <v>54</v>
      </c>
      <c r="K29" t="str">
        <f>IFERROR(__xludf.DUMMYFUNCTION("IF(I29&lt;&gt;"""",IFERROR(IMPORTXML(I29, ""//p[@class='status-date']""), ""Not loading""),if(H29&lt;&gt;"""",""Reserved"",""""))"),"Not loading")</f>
        <v>Not loading</v>
      </c>
      <c r="T29" s="38" t="b">
        <v>1</v>
      </c>
      <c r="U29" s="46">
        <f t="shared" si="6"/>
        <v>5</v>
      </c>
    </row>
    <row r="30">
      <c r="A30" s="38" t="s">
        <v>44</v>
      </c>
      <c r="B30" s="38">
        <v>1.0</v>
      </c>
      <c r="C30" s="38">
        <v>9.0</v>
      </c>
      <c r="D30" s="44">
        <v>52.5160168838835</v>
      </c>
      <c r="E30" s="44">
        <v>13.331318612134</v>
      </c>
      <c r="F30" s="22" t="s">
        <v>20</v>
      </c>
      <c r="G30" s="22" t="s">
        <v>45</v>
      </c>
      <c r="H30" s="25" t="s">
        <v>55</v>
      </c>
      <c r="I30" s="45" t="s">
        <v>56</v>
      </c>
      <c r="K30" t="str">
        <f>IFERROR(__xludf.DUMMYFUNCTION("IF(I30&lt;&gt;"""",IFERROR(IMPORTXML(I30, ""//p[@class='status-date']""), ""Not loading""),if(H30&lt;&gt;"""",""Reserved"",""""))"),"Not loading")</f>
        <v>Not loading</v>
      </c>
      <c r="T30" s="38" t="b">
        <v>1</v>
      </c>
      <c r="U30" s="46">
        <f t="shared" si="6"/>
        <v>16</v>
      </c>
    </row>
    <row r="31">
      <c r="A31" s="38" t="s">
        <v>44</v>
      </c>
      <c r="B31" s="38">
        <v>2.0</v>
      </c>
      <c r="C31" s="38">
        <v>3.0</v>
      </c>
      <c r="D31" s="44">
        <v>52.5152280212638</v>
      </c>
      <c r="E31" s="44">
        <v>13.330699233709</v>
      </c>
      <c r="F31" s="24" t="s">
        <v>21</v>
      </c>
      <c r="G31" s="24" t="s">
        <v>48</v>
      </c>
      <c r="H31" s="25" t="s">
        <v>57</v>
      </c>
      <c r="I31" s="45" t="s">
        <v>58</v>
      </c>
      <c r="K31" t="str">
        <f>IFERROR(__xludf.DUMMYFUNCTION("IF(I31&lt;&gt;"""",IFERROR(IMPORTXML(I31, ""//p[@class='status-date']""), ""Not loading""),if(H31&lt;&gt;"""",""Reserved"",""""))"),"Not loading")</f>
        <v>Not loading</v>
      </c>
      <c r="T31" s="38" t="b">
        <v>1</v>
      </c>
      <c r="U31" s="46">
        <f t="shared" si="6"/>
        <v>8</v>
      </c>
    </row>
    <row r="32">
      <c r="A32" s="38" t="s">
        <v>44</v>
      </c>
      <c r="B32" s="38">
        <v>2.0</v>
      </c>
      <c r="C32" s="38">
        <v>4.0</v>
      </c>
      <c r="D32" s="44">
        <v>52.5153457582747</v>
      </c>
      <c r="E32" s="44">
        <v>13.3308347041601</v>
      </c>
      <c r="F32" s="22" t="s">
        <v>20</v>
      </c>
      <c r="G32" s="22" t="s">
        <v>45</v>
      </c>
      <c r="H32" s="25" t="s">
        <v>59</v>
      </c>
      <c r="I32" s="49" t="s">
        <v>60</v>
      </c>
      <c r="K32" t="str">
        <f>IFERROR(__xludf.DUMMYFUNCTION("IF(I32&lt;&gt;"""",IFERROR(IMPORTXML(I32, ""//p[@class='status-date']""), ""Not loading""),if(H32&lt;&gt;"""",""Reserved"",""""))"),"Not loading")</f>
        <v>Not loading</v>
      </c>
      <c r="T32" s="38" t="b">
        <v>1</v>
      </c>
      <c r="U32" s="46">
        <f t="shared" si="6"/>
        <v>12</v>
      </c>
    </row>
    <row r="33">
      <c r="A33" s="38" t="s">
        <v>44</v>
      </c>
      <c r="B33" s="38">
        <v>2.0</v>
      </c>
      <c r="C33" s="38">
        <v>5.0</v>
      </c>
      <c r="D33" s="44">
        <v>52.5154634952856</v>
      </c>
      <c r="E33" s="44">
        <v>13.3309701749741</v>
      </c>
      <c r="F33" s="22" t="s">
        <v>20</v>
      </c>
      <c r="G33" s="22" t="s">
        <v>45</v>
      </c>
      <c r="H33" s="25" t="s">
        <v>61</v>
      </c>
      <c r="I33" s="45" t="s">
        <v>62</v>
      </c>
      <c r="K33" t="str">
        <f>IFERROR(__xludf.DUMMYFUNCTION("IF(I33&lt;&gt;"""",IFERROR(IMPORTXML(I33, ""//p[@class='status-date']""), ""Not loading""),if(H33&lt;&gt;"""",""Reserved"",""""))"),"Not loading")</f>
        <v>Not loading</v>
      </c>
      <c r="T33" s="38" t="b">
        <v>1</v>
      </c>
      <c r="U33" s="46">
        <f t="shared" si="6"/>
        <v>4</v>
      </c>
    </row>
    <row r="34">
      <c r="A34" s="38" t="s">
        <v>44</v>
      </c>
      <c r="B34" s="38">
        <v>2.0</v>
      </c>
      <c r="C34" s="38">
        <v>6.0</v>
      </c>
      <c r="D34" s="44">
        <v>52.5155812322965</v>
      </c>
      <c r="E34" s="44">
        <v>13.3311056461511</v>
      </c>
      <c r="F34" s="25" t="s">
        <v>22</v>
      </c>
      <c r="G34" s="25" t="s">
        <v>63</v>
      </c>
      <c r="H34" s="25" t="s">
        <v>64</v>
      </c>
      <c r="I34" s="48" t="s">
        <v>65</v>
      </c>
      <c r="K34" t="str">
        <f>IFERROR(__xludf.DUMMYFUNCTION("IF(I34&lt;&gt;"""",IFERROR(IMPORTXML(I34, ""//p[@class='status-date']""), ""Not loading""),if(H34&lt;&gt;"""",""Reserved"",""""))"),"Deployed ")</f>
        <v>Deployed </v>
      </c>
      <c r="T34" s="38" t="b">
        <v>1</v>
      </c>
      <c r="U34" s="46">
        <f t="shared" si="6"/>
        <v>2</v>
      </c>
    </row>
    <row r="35">
      <c r="A35" s="38" t="s">
        <v>44</v>
      </c>
      <c r="B35" s="38">
        <v>2.0</v>
      </c>
      <c r="C35" s="38">
        <v>7.0</v>
      </c>
      <c r="D35" s="44">
        <v>52.5156989693074</v>
      </c>
      <c r="E35" s="44">
        <v>13.3312411176912</v>
      </c>
      <c r="F35" s="25" t="s">
        <v>22</v>
      </c>
      <c r="G35" s="25" t="s">
        <v>63</v>
      </c>
      <c r="H35" s="25" t="s">
        <v>66</v>
      </c>
      <c r="I35" s="45" t="s">
        <v>67</v>
      </c>
      <c r="K35" t="str">
        <f>IFERROR(__xludf.DUMMYFUNCTION("IF(I35&lt;&gt;"""",IFERROR(IMPORTXML(I35, ""//p[@class='status-date']""), ""Not loading""),if(H35&lt;&gt;"""",""Reserved"",""""))"),"Not loading")</f>
        <v>Not loading</v>
      </c>
      <c r="T35" s="38" t="b">
        <v>1</v>
      </c>
      <c r="U35" s="46">
        <f t="shared" si="6"/>
        <v>4</v>
      </c>
    </row>
    <row r="36">
      <c r="A36" s="38" t="s">
        <v>44</v>
      </c>
      <c r="B36" s="38">
        <v>2.0</v>
      </c>
      <c r="C36" s="38">
        <v>8.0</v>
      </c>
      <c r="D36" s="44">
        <v>52.5158167063183</v>
      </c>
      <c r="E36" s="44">
        <v>13.3313765895942</v>
      </c>
      <c r="F36" s="25" t="s">
        <v>22</v>
      </c>
      <c r="G36" s="25" t="s">
        <v>63</v>
      </c>
      <c r="H36" s="25" t="s">
        <v>68</v>
      </c>
      <c r="I36" s="45" t="s">
        <v>69</v>
      </c>
      <c r="K36" t="str">
        <f>IFERROR(__xludf.DUMMYFUNCTION("IF(I36&lt;&gt;"""",IFERROR(IMPORTXML(I36, ""//p[@class='status-date']""), ""Not loading""),if(H36&lt;&gt;"""",""Reserved"",""""))"),"Deployed ")</f>
        <v>Deployed </v>
      </c>
      <c r="T36" s="38" t="b">
        <v>1</v>
      </c>
      <c r="U36" s="46">
        <f t="shared" si="6"/>
        <v>4</v>
      </c>
    </row>
    <row r="37">
      <c r="A37" s="38" t="s">
        <v>44</v>
      </c>
      <c r="B37" s="38">
        <v>2.0</v>
      </c>
      <c r="C37" s="38">
        <v>9.0</v>
      </c>
      <c r="D37" s="44">
        <v>52.5159344433291</v>
      </c>
      <c r="E37" s="44">
        <v>13.3315120618602</v>
      </c>
      <c r="F37" s="22" t="s">
        <v>20</v>
      </c>
      <c r="G37" s="22" t="s">
        <v>45</v>
      </c>
      <c r="H37" s="25" t="s">
        <v>70</v>
      </c>
      <c r="I37" s="48" t="s">
        <v>71</v>
      </c>
      <c r="K37" t="str">
        <f>IFERROR(__xludf.DUMMYFUNCTION("IF(I37&lt;&gt;"""",IFERROR(IMPORTXML(I37, ""//p[@class='status-date']""), ""Not loading""),if(H37&lt;&gt;"""",""Reserved"",""""))"),"Deployed ")</f>
        <v>Deployed </v>
      </c>
      <c r="T37" s="38" t="b">
        <v>1</v>
      </c>
      <c r="U37" s="46">
        <f t="shared" si="6"/>
        <v>5</v>
      </c>
    </row>
    <row r="38">
      <c r="A38" s="38" t="s">
        <v>44</v>
      </c>
      <c r="B38" s="38">
        <v>2.0</v>
      </c>
      <c r="C38" s="38">
        <v>10.0</v>
      </c>
      <c r="D38" s="44">
        <v>52.51605218034</v>
      </c>
      <c r="E38" s="44">
        <v>13.3316475344893</v>
      </c>
      <c r="F38" s="22" t="s">
        <v>20</v>
      </c>
      <c r="G38" s="22" t="s">
        <v>45</v>
      </c>
      <c r="H38" s="25" t="s">
        <v>51</v>
      </c>
      <c r="I38" s="48" t="s">
        <v>72</v>
      </c>
      <c r="K38" t="str">
        <f>IFERROR(__xludf.DUMMYFUNCTION("IF(I38&lt;&gt;"""",IFERROR(IMPORTXML(I38, ""//p[@class='status-date']""), ""Not loading""),if(#REF!&lt;&gt;"""",""Reserved"",""""))"),"Not loading")</f>
        <v>Not loading</v>
      </c>
      <c r="T38" s="38" t="b">
        <v>1</v>
      </c>
      <c r="U38" s="46">
        <f t="shared" si="6"/>
        <v>2</v>
      </c>
    </row>
    <row r="39">
      <c r="A39" s="38" t="s">
        <v>44</v>
      </c>
      <c r="B39" s="38">
        <v>2.0</v>
      </c>
      <c r="C39" s="38">
        <v>11.0</v>
      </c>
      <c r="D39" s="44">
        <v>52.5161699173509</v>
      </c>
      <c r="E39" s="44">
        <v>13.3317830074813</v>
      </c>
      <c r="F39" s="24" t="s">
        <v>21</v>
      </c>
      <c r="G39" s="24" t="s">
        <v>48</v>
      </c>
      <c r="H39" s="25" t="s">
        <v>46</v>
      </c>
      <c r="I39" s="45" t="s">
        <v>73</v>
      </c>
      <c r="K39" t="str">
        <f>IFERROR(__xludf.DUMMYFUNCTION("IF(I39&lt;&gt;"""",IFERROR(IMPORTXML(I39, ""//p[@class='status-date']""), ""Not loading""),if(H39&lt;&gt;"""",""Reserved"",""""))"),"Deployed ")</f>
        <v>Deployed </v>
      </c>
      <c r="T39" s="38" t="b">
        <v>1</v>
      </c>
      <c r="U39" s="46">
        <f t="shared" si="6"/>
        <v>9</v>
      </c>
    </row>
    <row r="40">
      <c r="A40" s="38" t="s">
        <v>44</v>
      </c>
      <c r="B40" s="38">
        <v>3.0</v>
      </c>
      <c r="C40" s="38">
        <v>2.0</v>
      </c>
      <c r="D40" s="44">
        <v>52.5150278436985</v>
      </c>
      <c r="E40" s="44">
        <v>13.3307572147638</v>
      </c>
      <c r="F40" s="24" t="s">
        <v>21</v>
      </c>
      <c r="G40" s="24" t="s">
        <v>48</v>
      </c>
      <c r="H40" s="25" t="s">
        <v>74</v>
      </c>
      <c r="I40" s="48" t="s">
        <v>75</v>
      </c>
      <c r="K40" t="str">
        <f>IFERROR(__xludf.DUMMYFUNCTION("IF(I40&lt;&gt;"""",IFERROR(IMPORTXML(I40, ""//p[@class='status-date']""), ""Not loading""),if(H40&lt;&gt;"""",""Reserved"",""""))"),"Not loading")</f>
        <v>Not loading</v>
      </c>
      <c r="T40" s="38" t="b">
        <v>1</v>
      </c>
      <c r="U40" s="46">
        <f t="shared" si="6"/>
        <v>2</v>
      </c>
    </row>
    <row r="41">
      <c r="A41" s="38" t="s">
        <v>44</v>
      </c>
      <c r="B41" s="38">
        <v>3.0</v>
      </c>
      <c r="C41" s="38">
        <v>3.0</v>
      </c>
      <c r="D41" s="44">
        <v>52.5151455807094</v>
      </c>
      <c r="E41" s="44">
        <v>13.3308926845977</v>
      </c>
      <c r="F41" s="24" t="s">
        <v>21</v>
      </c>
      <c r="G41" s="24" t="s">
        <v>48</v>
      </c>
      <c r="H41" s="25" t="s">
        <v>76</v>
      </c>
      <c r="I41" s="48" t="s">
        <v>77</v>
      </c>
      <c r="K41" t="str">
        <f>IFERROR(__xludf.DUMMYFUNCTION("IF(I41&lt;&gt;"""",IFERROR(IMPORTXML(I41, ""//p[@class='status-date']""), ""Not loading""),if(H41&lt;&gt;"""",""Reserved"",""""))"),"Deployed ")</f>
        <v>Deployed </v>
      </c>
      <c r="T41" s="38" t="b">
        <v>1</v>
      </c>
      <c r="U41" s="46">
        <f t="shared" si="6"/>
        <v>8</v>
      </c>
    </row>
    <row r="42">
      <c r="A42" s="38" t="s">
        <v>44</v>
      </c>
      <c r="B42" s="38">
        <v>3.0</v>
      </c>
      <c r="C42" s="38">
        <v>4.0</v>
      </c>
      <c r="D42" s="44">
        <v>52.5152633177203</v>
      </c>
      <c r="E42" s="44">
        <v>13.3310281547946</v>
      </c>
      <c r="F42" s="25" t="s">
        <v>22</v>
      </c>
      <c r="G42" s="25" t="s">
        <v>63</v>
      </c>
      <c r="H42" s="25" t="s">
        <v>78</v>
      </c>
      <c r="I42" s="48" t="s">
        <v>79</v>
      </c>
      <c r="K42" t="str">
        <f>IFERROR(__xludf.DUMMYFUNCTION("IF(I42&lt;&gt;"""",IFERROR(IMPORTXML(I42, ""//p[@class='status-date']""), ""Not loading""),if(H42&lt;&gt;"""",""Reserved"",""""))"),"Deployed ")</f>
        <v>Deployed </v>
      </c>
      <c r="T42" s="38" t="b">
        <v>1</v>
      </c>
      <c r="U42" s="46">
        <f t="shared" si="6"/>
        <v>5</v>
      </c>
    </row>
    <row r="43">
      <c r="A43" s="38" t="s">
        <v>44</v>
      </c>
      <c r="B43" s="38">
        <v>3.0</v>
      </c>
      <c r="C43" s="38">
        <v>5.0</v>
      </c>
      <c r="D43" s="44">
        <v>52.5153810547312</v>
      </c>
      <c r="E43" s="44">
        <v>13.3311636253545</v>
      </c>
      <c r="F43" s="25" t="s">
        <v>22</v>
      </c>
      <c r="G43" s="25" t="s">
        <v>63</v>
      </c>
      <c r="H43" s="25" t="s">
        <v>80</v>
      </c>
      <c r="I43" s="48" t="s">
        <v>81</v>
      </c>
      <c r="K43" t="str">
        <f>IFERROR(__xludf.DUMMYFUNCTION("IF(I43&lt;&gt;"""",IFERROR(IMPORTXML(I43, ""//p[@class='status-date']""), ""Not loading""),if(H43&lt;&gt;"""",""Reserved"",""""))"),"Deployed ")</f>
        <v>Deployed </v>
      </c>
      <c r="T43" s="38" t="b">
        <v>1</v>
      </c>
      <c r="U43" s="46">
        <f t="shared" si="6"/>
        <v>6</v>
      </c>
    </row>
    <row r="44">
      <c r="A44" s="38" t="s">
        <v>44</v>
      </c>
      <c r="B44" s="38">
        <v>3.0</v>
      </c>
      <c r="C44" s="38">
        <v>6.0</v>
      </c>
      <c r="D44" s="44">
        <v>52.5154987917421</v>
      </c>
      <c r="E44" s="44">
        <v>13.3312990962773</v>
      </c>
      <c r="F44" s="25" t="s">
        <v>22</v>
      </c>
      <c r="G44" s="25" t="s">
        <v>63</v>
      </c>
      <c r="H44" s="25" t="s">
        <v>76</v>
      </c>
      <c r="I44" s="48" t="s">
        <v>82</v>
      </c>
      <c r="K44" t="str">
        <f>IFERROR(__xludf.DUMMYFUNCTION("IF(I44&lt;&gt;"""",IFERROR(IMPORTXML(I44, ""//p[@class='status-date']""), ""Not loading""),if(H44&lt;&gt;"""",""Reserved"",""""))"),"Deployed ")</f>
        <v>Deployed </v>
      </c>
      <c r="T44" s="38" t="b">
        <v>1</v>
      </c>
      <c r="U44" s="46">
        <f t="shared" si="6"/>
        <v>8</v>
      </c>
    </row>
    <row r="45">
      <c r="A45" s="38" t="s">
        <v>44</v>
      </c>
      <c r="B45" s="38">
        <v>3.0</v>
      </c>
      <c r="C45" s="38">
        <v>7.0</v>
      </c>
      <c r="D45" s="44">
        <v>52.5156165287529</v>
      </c>
      <c r="E45" s="44">
        <v>13.3314345675631</v>
      </c>
      <c r="F45" s="25" t="s">
        <v>22</v>
      </c>
      <c r="G45" s="25" t="s">
        <v>63</v>
      </c>
      <c r="H45" s="25" t="s">
        <v>13</v>
      </c>
      <c r="I45" s="50" t="s">
        <v>83</v>
      </c>
      <c r="K45" t="str">
        <f>IFERROR(__xludf.DUMMYFUNCTION("IF(I45&lt;&gt;"""",IFERROR(IMPORTXML(I45, ""//p[@class='status-date']""), ""Not loading""),if(H45&lt;&gt;"""",""Reserved"",""""))"),"Not loading")</f>
        <v>Not loading</v>
      </c>
      <c r="T45" s="38" t="b">
        <v>1</v>
      </c>
      <c r="U45" s="46">
        <f t="shared" si="6"/>
        <v>22</v>
      </c>
    </row>
    <row r="46">
      <c r="A46" s="38" t="s">
        <v>44</v>
      </c>
      <c r="B46" s="38">
        <v>3.0</v>
      </c>
      <c r="C46" s="38">
        <v>8.0</v>
      </c>
      <c r="D46" s="44">
        <v>52.5157342657638</v>
      </c>
      <c r="E46" s="44">
        <v>13.331570039212</v>
      </c>
      <c r="F46" s="25" t="s">
        <v>22</v>
      </c>
      <c r="G46" s="25" t="s">
        <v>63</v>
      </c>
      <c r="H46" s="25" t="s">
        <v>84</v>
      </c>
      <c r="I46" s="48" t="s">
        <v>85</v>
      </c>
      <c r="K46" t="str">
        <f>IFERROR(__xludf.DUMMYFUNCTION("IF(I46&lt;&gt;"""",IFERROR(IMPORTXML(I46, ""//p[@class='status-date']""), ""Not loading""),if(H46&lt;&gt;"""",""Reserved"",""""))"),"Not loading")</f>
        <v>Not loading</v>
      </c>
      <c r="T46" s="38" t="b">
        <v>1</v>
      </c>
      <c r="U46" s="46">
        <f t="shared" si="6"/>
        <v>20</v>
      </c>
    </row>
    <row r="47">
      <c r="A47" s="38" t="s">
        <v>44</v>
      </c>
      <c r="B47" s="38">
        <v>3.0</v>
      </c>
      <c r="C47" s="38">
        <v>9.0</v>
      </c>
      <c r="D47" s="44">
        <v>52.5158520027747</v>
      </c>
      <c r="E47" s="44">
        <v>13.3317055112238</v>
      </c>
      <c r="F47" s="25" t="s">
        <v>22</v>
      </c>
      <c r="G47" s="25" t="s">
        <v>63</v>
      </c>
      <c r="H47" s="51" t="s">
        <v>64</v>
      </c>
      <c r="I47" s="48" t="s">
        <v>86</v>
      </c>
      <c r="K47" t="str">
        <f>IFERROR(__xludf.DUMMYFUNCTION("IF(I47&lt;&gt;"""",IFERROR(IMPORTXML(I47, ""//p[@class='status-date']""), ""Not loading""),if(H47&lt;&gt;"""",""Reserved"",""""))"),"Deployed ")</f>
        <v>Deployed </v>
      </c>
      <c r="T47" s="38" t="b">
        <v>1</v>
      </c>
      <c r="U47" s="46">
        <f t="shared" si="6"/>
        <v>2</v>
      </c>
    </row>
    <row r="48">
      <c r="A48" s="38" t="s">
        <v>44</v>
      </c>
      <c r="B48" s="38">
        <v>3.0</v>
      </c>
      <c r="C48" s="38">
        <v>10.0</v>
      </c>
      <c r="D48" s="44">
        <v>52.5159697397856</v>
      </c>
      <c r="E48" s="44">
        <v>13.3318409835986</v>
      </c>
      <c r="F48" s="25" t="s">
        <v>22</v>
      </c>
      <c r="G48" s="25" t="s">
        <v>63</v>
      </c>
      <c r="H48" s="25" t="s">
        <v>78</v>
      </c>
      <c r="I48" s="48" t="s">
        <v>87</v>
      </c>
      <c r="K48" t="str">
        <f>IFERROR(__xludf.DUMMYFUNCTION("IF(I48&lt;&gt;"""",IFERROR(IMPORTXML(I48, ""//p[@class='status-date']""), ""Not loading""),if(H48&lt;&gt;"""",""Reserved"",""""))"),"Deployed ")</f>
        <v>Deployed </v>
      </c>
      <c r="T48" s="38" t="b">
        <v>1</v>
      </c>
      <c r="U48" s="46">
        <f t="shared" si="6"/>
        <v>5</v>
      </c>
    </row>
    <row r="49">
      <c r="A49" s="38" t="s">
        <v>44</v>
      </c>
      <c r="B49" s="38">
        <v>3.0</v>
      </c>
      <c r="C49" s="38">
        <v>11.0</v>
      </c>
      <c r="D49" s="44">
        <v>52.5160874767965</v>
      </c>
      <c r="E49" s="44">
        <v>13.3319764563365</v>
      </c>
      <c r="F49" s="24" t="s">
        <v>21</v>
      </c>
      <c r="G49" s="24" t="s">
        <v>48</v>
      </c>
      <c r="H49" s="25" t="s">
        <v>84</v>
      </c>
      <c r="I49" s="48" t="s">
        <v>88</v>
      </c>
      <c r="K49" t="str">
        <f>IFERROR(__xludf.DUMMYFUNCTION("IF(I49&lt;&gt;"""",IFERROR(IMPORTXML(I49, ""//p[@class='status-date']""), ""Not loading""),if(H49&lt;&gt;"""",""Reserved"",""""))"),"Not loading")</f>
        <v>Not loading</v>
      </c>
      <c r="T49" s="38" t="b">
        <v>1</v>
      </c>
      <c r="U49" s="46">
        <f t="shared" si="6"/>
        <v>20</v>
      </c>
    </row>
    <row r="50">
      <c r="A50" s="38" t="s">
        <v>44</v>
      </c>
      <c r="B50" s="38">
        <v>3.0</v>
      </c>
      <c r="C50" s="38">
        <v>12.0</v>
      </c>
      <c r="D50" s="44">
        <v>52.5162052138074</v>
      </c>
      <c r="E50" s="44">
        <v>13.3321119294373</v>
      </c>
      <c r="F50" s="24" t="s">
        <v>21</v>
      </c>
      <c r="G50" s="24" t="s">
        <v>48</v>
      </c>
      <c r="H50" s="25" t="s">
        <v>89</v>
      </c>
      <c r="I50" s="48" t="s">
        <v>90</v>
      </c>
      <c r="K50" t="str">
        <f>IFERROR(__xludf.DUMMYFUNCTION("IF(I50&lt;&gt;"""",IFERROR(IMPORTXML(I50, ""//p[@class='status-date']""), ""Not loading""),if(H50&lt;&gt;"""",""Reserved"",""""))"),"Not loading")</f>
        <v>Not loading</v>
      </c>
      <c r="T50" s="38" t="b">
        <v>1</v>
      </c>
      <c r="U50" s="46">
        <f t="shared" si="6"/>
        <v>9</v>
      </c>
    </row>
    <row r="51">
      <c r="A51" s="38" t="s">
        <v>44</v>
      </c>
      <c r="B51" s="38">
        <v>4.0</v>
      </c>
      <c r="C51" s="38">
        <v>2.0</v>
      </c>
      <c r="D51" s="44">
        <v>52.5149454031441</v>
      </c>
      <c r="E51" s="44">
        <v>13.3309506655431</v>
      </c>
      <c r="F51" s="22" t="s">
        <v>20</v>
      </c>
      <c r="G51" s="22" t="s">
        <v>45</v>
      </c>
      <c r="H51" s="25" t="s">
        <v>91</v>
      </c>
      <c r="I51" s="48" t="s">
        <v>92</v>
      </c>
      <c r="K51" t="str">
        <f>IFERROR(__xludf.DUMMYFUNCTION("IF(I51&lt;&gt;"""",IFERROR(IMPORTXML(I51, ""//p[@class='status-date']""), ""Not loading""),if(H51&lt;&gt;"""",""Reserved"",""""))"),"Not loading")</f>
        <v>Not loading</v>
      </c>
      <c r="T51" s="38" t="b">
        <v>1</v>
      </c>
      <c r="U51" s="46">
        <f t="shared" si="6"/>
        <v>9</v>
      </c>
    </row>
    <row r="52">
      <c r="A52" s="38" t="s">
        <v>44</v>
      </c>
      <c r="B52" s="38">
        <v>4.0</v>
      </c>
      <c r="C52" s="38">
        <v>3.0</v>
      </c>
      <c r="D52" s="44">
        <v>52.5150631401549</v>
      </c>
      <c r="E52" s="44">
        <v>13.3310861351228</v>
      </c>
      <c r="F52" s="26" t="s">
        <v>23</v>
      </c>
      <c r="G52" s="26"/>
      <c r="H52" s="25" t="s">
        <v>46</v>
      </c>
      <c r="I52" s="45" t="s">
        <v>93</v>
      </c>
      <c r="K52" t="str">
        <f>IFERROR(__xludf.DUMMYFUNCTION("IF(I52&lt;&gt;"""",IFERROR(IMPORTXML(I52, ""//p[@class='status-date']""), ""Not loading""),if(H52&lt;&gt;"""",""Reserved"",""""))"),"Not loading")</f>
        <v>Not loading</v>
      </c>
      <c r="T52" s="38" t="b">
        <v>1</v>
      </c>
      <c r="U52" s="46">
        <f t="shared" si="6"/>
        <v>9</v>
      </c>
    </row>
    <row r="53">
      <c r="A53" s="38" t="s">
        <v>44</v>
      </c>
      <c r="B53" s="38">
        <v>4.0</v>
      </c>
      <c r="C53" s="38">
        <v>4.0</v>
      </c>
      <c r="D53" s="44">
        <v>52.5151808771658</v>
      </c>
      <c r="E53" s="44">
        <v>13.3312216050655</v>
      </c>
      <c r="F53" s="26" t="s">
        <v>23</v>
      </c>
      <c r="G53" s="26"/>
      <c r="H53" s="25" t="s">
        <v>94</v>
      </c>
      <c r="I53" s="48" t="s">
        <v>95</v>
      </c>
      <c r="K53" t="str">
        <f>IFERROR(__xludf.DUMMYFUNCTION("IF(I53&lt;&gt;"""",IFERROR(IMPORTXML(I53, ""//p[@class='status-date']""), ""Not loading""),if(H53&lt;&gt;"""",""Reserved"",""""))"),"Deployed ")</f>
        <v>Deployed </v>
      </c>
      <c r="T53" s="38" t="b">
        <v>1</v>
      </c>
      <c r="U53" s="46">
        <f t="shared" si="6"/>
        <v>20</v>
      </c>
    </row>
    <row r="54">
      <c r="A54" s="38" t="s">
        <v>44</v>
      </c>
      <c r="B54" s="38">
        <v>4.0</v>
      </c>
      <c r="C54" s="38">
        <v>5.0</v>
      </c>
      <c r="D54" s="44">
        <v>52.5152986141767</v>
      </c>
      <c r="E54" s="44">
        <v>13.3313570753713</v>
      </c>
      <c r="F54" s="26" t="s">
        <v>23</v>
      </c>
      <c r="G54" s="26"/>
      <c r="H54" s="25" t="s">
        <v>49</v>
      </c>
      <c r="I54" s="48" t="s">
        <v>96</v>
      </c>
      <c r="K54" t="str">
        <f>IFERROR(__xludf.DUMMYFUNCTION("IF(I54&lt;&gt;"""",IFERROR(IMPORTXML(I54, ""//p[@class='status-date']""), ""Not loading""),if(H54&lt;&gt;"""",""Reserved"",""""))"),"Not loading")</f>
        <v>Not loading</v>
      </c>
      <c r="T54" s="38" t="b">
        <v>1</v>
      </c>
      <c r="U54" s="46">
        <f t="shared" si="6"/>
        <v>3</v>
      </c>
    </row>
    <row r="55">
      <c r="A55" s="38" t="s">
        <v>44</v>
      </c>
      <c r="B55" s="38">
        <v>4.0</v>
      </c>
      <c r="C55" s="38">
        <v>6.0</v>
      </c>
      <c r="D55" s="44">
        <v>52.5154163511876</v>
      </c>
      <c r="E55" s="44">
        <v>13.3314925460399</v>
      </c>
      <c r="F55" s="26" t="s">
        <v>23</v>
      </c>
      <c r="G55" s="26"/>
      <c r="H55" s="25" t="s">
        <v>91</v>
      </c>
      <c r="I55" s="48" t="s">
        <v>97</v>
      </c>
      <c r="K55" t="str">
        <f>IFERROR(__xludf.DUMMYFUNCTION("IF(I55&lt;&gt;"""",IFERROR(IMPORTXML(I55, ""//p[@class='status-date']""), ""Not loading""),if(H55&lt;&gt;"""",""Reserved"",""""))"),"Not loading")</f>
        <v>Not loading</v>
      </c>
      <c r="T55" s="38" t="b">
        <v>1</v>
      </c>
      <c r="U55" s="46">
        <f t="shared" si="6"/>
        <v>9</v>
      </c>
    </row>
    <row r="56">
      <c r="A56" s="38" t="s">
        <v>44</v>
      </c>
      <c r="B56" s="38">
        <v>4.0</v>
      </c>
      <c r="C56" s="38">
        <v>7.0</v>
      </c>
      <c r="D56" s="44">
        <v>52.5155340881985</v>
      </c>
      <c r="E56" s="44">
        <v>13.3316280170715</v>
      </c>
      <c r="F56" s="26" t="s">
        <v>23</v>
      </c>
      <c r="G56" s="26"/>
      <c r="H56" s="25" t="s">
        <v>94</v>
      </c>
      <c r="I56" s="48" t="s">
        <v>98</v>
      </c>
      <c r="K56" t="str">
        <f>IFERROR(__xludf.DUMMYFUNCTION("IF(I56&lt;&gt;"""",IFERROR(IMPORTXML(I56, ""//p[@class='status-date']""), ""Not loading""),if(H56&lt;&gt;"""",""Reserved"",""""))"),"Deployed ")</f>
        <v>Deployed </v>
      </c>
      <c r="T56" s="38" t="b">
        <v>1</v>
      </c>
      <c r="U56" s="46">
        <f t="shared" si="6"/>
        <v>20</v>
      </c>
    </row>
    <row r="57">
      <c r="A57" s="38" t="s">
        <v>44</v>
      </c>
      <c r="B57" s="38">
        <v>4.0</v>
      </c>
      <c r="C57" s="38">
        <v>8.0</v>
      </c>
      <c r="D57" s="44">
        <v>52.5156518252094</v>
      </c>
      <c r="E57" s="44">
        <v>13.3317634884663</v>
      </c>
      <c r="F57" s="26" t="s">
        <v>23</v>
      </c>
      <c r="G57" s="26"/>
      <c r="H57" s="25" t="s">
        <v>99</v>
      </c>
      <c r="I57" s="52" t="s">
        <v>100</v>
      </c>
      <c r="K57" t="str">
        <f>IFERROR(__xludf.DUMMYFUNCTION("IF(I57&lt;&gt;"""",IFERROR(IMPORTXML(I57, ""//p[@class='status-date']""), ""Not loading""),if(H57&lt;&gt;"""",""Reserved"",""""))"),"Not loading")</f>
        <v>Not loading</v>
      </c>
      <c r="T57" s="38" t="b">
        <v>1</v>
      </c>
      <c r="U57" s="46">
        <f t="shared" si="6"/>
        <v>18</v>
      </c>
    </row>
    <row r="58">
      <c r="A58" s="38" t="s">
        <v>44</v>
      </c>
      <c r="B58" s="38">
        <v>4.0</v>
      </c>
      <c r="C58" s="38">
        <v>9.0</v>
      </c>
      <c r="D58" s="44">
        <v>52.5157695622202</v>
      </c>
      <c r="E58" s="44">
        <v>13.3318989602239</v>
      </c>
      <c r="F58" s="26" t="s">
        <v>23</v>
      </c>
      <c r="G58" s="26"/>
      <c r="H58" s="25" t="s">
        <v>101</v>
      </c>
      <c r="I58" s="48" t="s">
        <v>102</v>
      </c>
      <c r="K58" t="str">
        <f>IFERROR(__xludf.DUMMYFUNCTION("IF(I58&lt;&gt;"""",IFERROR(IMPORTXML(I58, ""//p[@class='status-date']""), ""Not loading""),if(H58&lt;&gt;"""",""Reserved"",""""))"),"Deployed ")</f>
        <v>Deployed </v>
      </c>
      <c r="T58" s="38" t="b">
        <v>1</v>
      </c>
      <c r="U58" s="46">
        <f t="shared" si="6"/>
        <v>4</v>
      </c>
    </row>
    <row r="59">
      <c r="A59" s="38" t="s">
        <v>44</v>
      </c>
      <c r="B59" s="38">
        <v>4.0</v>
      </c>
      <c r="C59" s="38">
        <v>10.0</v>
      </c>
      <c r="D59" s="44">
        <v>52.5158872992311</v>
      </c>
      <c r="E59" s="44">
        <v>13.3320344323446</v>
      </c>
      <c r="F59" s="26" t="s">
        <v>23</v>
      </c>
      <c r="G59" s="26"/>
      <c r="H59" s="25" t="s">
        <v>94</v>
      </c>
      <c r="I59" s="48" t="s">
        <v>103</v>
      </c>
      <c r="K59" t="str">
        <f>IFERROR(__xludf.DUMMYFUNCTION("IF(I59&lt;&gt;"""",IFERROR(IMPORTXML(I59, ""//p[@class='status-date']""), ""Not loading""),if(H59&lt;&gt;"""",""Reserved"",""""))"),"Deployed ")</f>
        <v>Deployed </v>
      </c>
      <c r="T59" s="38" t="b">
        <v>1</v>
      </c>
      <c r="U59" s="46">
        <f t="shared" si="6"/>
        <v>20</v>
      </c>
    </row>
    <row r="60">
      <c r="A60" s="38" t="s">
        <v>44</v>
      </c>
      <c r="B60" s="38">
        <v>4.0</v>
      </c>
      <c r="C60" s="38">
        <v>11.0</v>
      </c>
      <c r="D60" s="44">
        <v>52.516005036242</v>
      </c>
      <c r="E60" s="44">
        <v>13.3321699048283</v>
      </c>
      <c r="F60" s="26" t="s">
        <v>23</v>
      </c>
      <c r="G60" s="26"/>
      <c r="H60" s="25" t="s">
        <v>99</v>
      </c>
      <c r="I60" s="48" t="s">
        <v>104</v>
      </c>
      <c r="K60" t="str">
        <f>IFERROR(__xludf.DUMMYFUNCTION("IF(I60&lt;&gt;"""",IFERROR(IMPORTXML(I60, ""//p[@class='status-date']""), ""Not loading""),if(H60&lt;&gt;"""",""Reserved"",""""))"),"Not loading")</f>
        <v>Not loading</v>
      </c>
      <c r="T60" s="38" t="b">
        <v>1</v>
      </c>
      <c r="U60" s="46">
        <f t="shared" si="6"/>
        <v>18</v>
      </c>
    </row>
    <row r="61">
      <c r="A61" s="38" t="s">
        <v>44</v>
      </c>
      <c r="B61" s="38">
        <v>4.0</v>
      </c>
      <c r="C61" s="38">
        <v>12.0</v>
      </c>
      <c r="D61" s="44">
        <v>52.5161227732529</v>
      </c>
      <c r="E61" s="44">
        <v>13.332305377675</v>
      </c>
      <c r="F61" s="22" t="s">
        <v>20</v>
      </c>
      <c r="G61" s="22" t="s">
        <v>45</v>
      </c>
      <c r="H61" s="25" t="s">
        <v>101</v>
      </c>
      <c r="I61" s="48" t="s">
        <v>105</v>
      </c>
      <c r="K61" t="str">
        <f>IFERROR(__xludf.DUMMYFUNCTION("IF(I61&lt;&gt;"""",IFERROR(IMPORTXML(I61, ""//p[@class='status-date']""), ""Not loading""),if(H61&lt;&gt;"""",""Reserved"",""""))"),"Deployed ")</f>
        <v>Deployed </v>
      </c>
      <c r="T61" s="38" t="b">
        <v>1</v>
      </c>
      <c r="U61" s="46">
        <f t="shared" si="6"/>
        <v>4</v>
      </c>
    </row>
    <row r="62">
      <c r="A62" s="38" t="s">
        <v>44</v>
      </c>
      <c r="B62" s="38">
        <v>5.0</v>
      </c>
      <c r="C62" s="38">
        <v>1.0</v>
      </c>
      <c r="D62" s="44">
        <v>52.5147452255788</v>
      </c>
      <c r="E62" s="44">
        <v>13.3310086469972</v>
      </c>
      <c r="F62" s="22" t="s">
        <v>20</v>
      </c>
      <c r="G62" s="22" t="s">
        <v>45</v>
      </c>
      <c r="H62" s="25" t="s">
        <v>106</v>
      </c>
      <c r="I62" s="48" t="s">
        <v>107</v>
      </c>
      <c r="K62" t="str">
        <f>IFERROR(__xludf.DUMMYFUNCTION("IF(I62&lt;&gt;"""",IFERROR(IMPORTXML(I62, ""//p[@class='status-date']""), ""Not loading""),if(H62&lt;&gt;"""",""Reserved"",""""))"),"Deployed ")</f>
        <v>Deployed </v>
      </c>
      <c r="T62" s="38" t="b">
        <v>1</v>
      </c>
      <c r="U62" s="46">
        <f t="shared" si="6"/>
        <v>2</v>
      </c>
    </row>
    <row r="63">
      <c r="A63" s="38" t="s">
        <v>44</v>
      </c>
      <c r="B63" s="38">
        <v>5.0</v>
      </c>
      <c r="C63" s="38">
        <v>2.0</v>
      </c>
      <c r="D63" s="44">
        <v>52.5148629625897</v>
      </c>
      <c r="E63" s="44">
        <v>13.3311441159598</v>
      </c>
      <c r="F63" s="25" t="s">
        <v>22</v>
      </c>
      <c r="G63" s="25" t="s">
        <v>63</v>
      </c>
      <c r="H63" s="25" t="s">
        <v>49</v>
      </c>
      <c r="I63" s="48" t="s">
        <v>108</v>
      </c>
      <c r="K63" t="str">
        <f>IFERROR(__xludf.DUMMYFUNCTION("IF(I63&lt;&gt;"""",IFERROR(IMPORTXML(I63, ""//p[@class='status-date']""), ""Not loading""),if(H63&lt;&gt;"""",""Reserved"",""""))"),"Not loading")</f>
        <v>Not loading</v>
      </c>
      <c r="T63" s="38" t="b">
        <v>1</v>
      </c>
      <c r="U63" s="46">
        <f t="shared" si="6"/>
        <v>3</v>
      </c>
    </row>
    <row r="64">
      <c r="A64" s="38" t="s">
        <v>44</v>
      </c>
      <c r="B64" s="38">
        <v>5.0</v>
      </c>
      <c r="C64" s="38">
        <v>3.0</v>
      </c>
      <c r="D64" s="44">
        <v>52.5149806996006</v>
      </c>
      <c r="E64" s="44">
        <v>13.3312795852854</v>
      </c>
      <c r="F64" s="26" t="s">
        <v>23</v>
      </c>
      <c r="G64" s="26"/>
      <c r="H64" s="25" t="s">
        <v>109</v>
      </c>
      <c r="I64" s="45" t="s">
        <v>110</v>
      </c>
      <c r="K64" t="str">
        <f>IFERROR(__xludf.DUMMYFUNCTION("IF(I64&lt;&gt;"""",IFERROR(IMPORTXML(I64, ""//p[@class='status-date']""), ""Not loading""),if(H64&lt;&gt;"""",""Reserved"",""""))"),"Deployed ")</f>
        <v>Deployed </v>
      </c>
      <c r="T64" s="38" t="b">
        <v>1</v>
      </c>
      <c r="U64" s="46">
        <f t="shared" si="6"/>
        <v>5</v>
      </c>
    </row>
    <row r="65">
      <c r="A65" s="38" t="s">
        <v>44</v>
      </c>
      <c r="B65" s="38">
        <v>5.0</v>
      </c>
      <c r="C65" s="38">
        <v>4.0</v>
      </c>
      <c r="D65" s="44">
        <v>52.5150984366114</v>
      </c>
      <c r="E65" s="44">
        <v>13.3314150549739</v>
      </c>
      <c r="F65" s="26" t="s">
        <v>23</v>
      </c>
      <c r="G65" s="26"/>
      <c r="H65" s="25" t="s">
        <v>111</v>
      </c>
      <c r="I65" s="48" t="s">
        <v>112</v>
      </c>
      <c r="K65" t="str">
        <f>IFERROR(__xludf.DUMMYFUNCTION("IF(I65&lt;&gt;"""",IFERROR(IMPORTXML(I65, ""//p[@class='status-date']""), ""Not loading""),if(H65&lt;&gt;"""",""Reserved"",""""))"),"Deployed ")</f>
        <v>Deployed </v>
      </c>
      <c r="T65" s="38" t="b">
        <v>1</v>
      </c>
      <c r="U65" s="46">
        <f t="shared" si="6"/>
        <v>1</v>
      </c>
    </row>
    <row r="66">
      <c r="A66" s="38" t="s">
        <v>44</v>
      </c>
      <c r="B66" s="38">
        <v>5.0</v>
      </c>
      <c r="C66" s="38">
        <v>5.0</v>
      </c>
      <c r="D66" s="44">
        <v>52.5152161736223</v>
      </c>
      <c r="E66" s="44">
        <v>13.3315505250254</v>
      </c>
      <c r="F66" s="25" t="s">
        <v>22</v>
      </c>
      <c r="G66" s="25" t="s">
        <v>63</v>
      </c>
      <c r="H66" s="25" t="s">
        <v>113</v>
      </c>
      <c r="I66" s="45" t="s">
        <v>114</v>
      </c>
      <c r="K66" t="str">
        <f>IFERROR(__xludf.DUMMYFUNCTION("IF(I66&lt;&gt;"""",IFERROR(IMPORTXML(I66, ""//p[@class='status-date']""), ""Not loading""),if(H66&lt;&gt;"""",""Reserved"",""""))"),"Not loading")</f>
        <v>Not loading</v>
      </c>
      <c r="T66" s="38" t="b">
        <v>1</v>
      </c>
      <c r="U66" s="46">
        <f t="shared" si="6"/>
        <v>5</v>
      </c>
    </row>
    <row r="67">
      <c r="A67" s="38" t="s">
        <v>44</v>
      </c>
      <c r="B67" s="38">
        <v>5.0</v>
      </c>
      <c r="C67" s="38">
        <v>6.0</v>
      </c>
      <c r="D67" s="44">
        <v>52.5153339106332</v>
      </c>
      <c r="E67" s="44">
        <v>13.33168599544</v>
      </c>
      <c r="F67" s="25" t="s">
        <v>22</v>
      </c>
      <c r="G67" s="25" t="s">
        <v>63</v>
      </c>
      <c r="H67" s="25" t="s">
        <v>115</v>
      </c>
      <c r="I67" s="48" t="s">
        <v>116</v>
      </c>
      <c r="K67" t="str">
        <f>IFERROR(__xludf.DUMMYFUNCTION("IF(I67&lt;&gt;"""",IFERROR(IMPORTXML(I67, ""//p[@class='status-date']""), ""Not loading""),if(H67&lt;&gt;"""",""Reserved"",""""))"),"Not loading")</f>
        <v>Not loading</v>
      </c>
      <c r="T67" s="38" t="b">
        <v>1</v>
      </c>
      <c r="U67" s="46">
        <f t="shared" si="6"/>
        <v>4</v>
      </c>
    </row>
    <row r="68">
      <c r="A68" s="38" t="s">
        <v>44</v>
      </c>
      <c r="B68" s="38">
        <v>5.0</v>
      </c>
      <c r="C68" s="38">
        <v>7.0</v>
      </c>
      <c r="D68" s="44">
        <v>52.5154516476441</v>
      </c>
      <c r="E68" s="44">
        <v>13.3318214662175</v>
      </c>
      <c r="F68" s="25" t="s">
        <v>22</v>
      </c>
      <c r="G68" s="25" t="s">
        <v>63</v>
      </c>
      <c r="H68" s="25" t="s">
        <v>117</v>
      </c>
      <c r="I68" s="48" t="s">
        <v>118</v>
      </c>
      <c r="K68" t="str">
        <f>IFERROR(__xludf.DUMMYFUNCTION("IF(I68&lt;&gt;"""",IFERROR(IMPORTXML(I68, ""//p[@class='status-date']""), ""Not loading""),if(H68&lt;&gt;"""",""Reserved"",""""))"),"Not loading")</f>
        <v>Not loading</v>
      </c>
      <c r="T68" s="38" t="b">
        <v>1</v>
      </c>
      <c r="U68" s="46">
        <f t="shared" si="6"/>
        <v>2</v>
      </c>
    </row>
    <row r="69">
      <c r="A69" s="38" t="s">
        <v>44</v>
      </c>
      <c r="B69" s="38">
        <v>5.0</v>
      </c>
      <c r="C69" s="38">
        <v>8.0</v>
      </c>
      <c r="D69" s="44">
        <v>52.515569384655</v>
      </c>
      <c r="E69" s="44">
        <v>13.331956937358</v>
      </c>
      <c r="F69" s="25" t="s">
        <v>22</v>
      </c>
      <c r="G69" s="25" t="s">
        <v>63</v>
      </c>
      <c r="H69" s="25" t="s">
        <v>113</v>
      </c>
      <c r="I69" s="48" t="s">
        <v>119</v>
      </c>
      <c r="K69" t="str">
        <f>IFERROR(__xludf.DUMMYFUNCTION("IF(I69&lt;&gt;"""",IFERROR(IMPORTXML(I69, ""//p[@class='status-date']""), ""Not loading""),if(H69&lt;&gt;"""",""Reserved"",""""))"),"Not loading")</f>
        <v>Not loading</v>
      </c>
      <c r="T69" s="38" t="b">
        <v>1</v>
      </c>
      <c r="U69" s="46">
        <f t="shared" si="6"/>
        <v>5</v>
      </c>
    </row>
    <row r="70">
      <c r="A70" s="38" t="s">
        <v>44</v>
      </c>
      <c r="B70" s="38">
        <v>5.0</v>
      </c>
      <c r="C70" s="38">
        <v>9.0</v>
      </c>
      <c r="D70" s="44">
        <v>52.5156871216659</v>
      </c>
      <c r="E70" s="44">
        <v>13.3320924088616</v>
      </c>
      <c r="F70" s="25" t="s">
        <v>22</v>
      </c>
      <c r="G70" s="25" t="s">
        <v>63</v>
      </c>
      <c r="H70" s="25" t="s">
        <v>76</v>
      </c>
      <c r="I70" s="48" t="s">
        <v>120</v>
      </c>
      <c r="K70" t="str">
        <f>IFERROR(__xludf.DUMMYFUNCTION("IF(I70&lt;&gt;"""",IFERROR(IMPORTXML(I70, ""//p[@class='status-date']""), ""Not loading""),if(H70&lt;&gt;"""",""Reserved"",""""))"),"Deployed ")</f>
        <v>Deployed </v>
      </c>
      <c r="T70" s="38" t="b">
        <v>1</v>
      </c>
      <c r="U70" s="46">
        <f t="shared" si="6"/>
        <v>8</v>
      </c>
    </row>
    <row r="71">
      <c r="A71" s="38" t="s">
        <v>44</v>
      </c>
      <c r="B71" s="38">
        <v>5.0</v>
      </c>
      <c r="C71" s="38">
        <v>10.0</v>
      </c>
      <c r="D71" s="44">
        <v>52.5158048586767</v>
      </c>
      <c r="E71" s="44">
        <v>13.3322278807281</v>
      </c>
      <c r="F71" s="26" t="s">
        <v>23</v>
      </c>
      <c r="G71" s="26"/>
      <c r="H71" s="25" t="s">
        <v>91</v>
      </c>
      <c r="I71" s="48" t="s">
        <v>121</v>
      </c>
      <c r="K71" t="str">
        <f>IFERROR(__xludf.DUMMYFUNCTION("IF(I71&lt;&gt;"""",IFERROR(IMPORTXML(I71, ""//p[@class='status-date']""), ""Not loading""),if(H71&lt;&gt;"""",""Reserved"",""""))"),"Not loading")</f>
        <v>Not loading</v>
      </c>
      <c r="T71" s="38" t="b">
        <v>1</v>
      </c>
      <c r="U71" s="46">
        <f t="shared" si="6"/>
        <v>9</v>
      </c>
    </row>
    <row r="72">
      <c r="A72" s="38" t="s">
        <v>44</v>
      </c>
      <c r="B72" s="38">
        <v>5.0</v>
      </c>
      <c r="C72" s="38">
        <v>11.0</v>
      </c>
      <c r="D72" s="44">
        <v>52.5159225956876</v>
      </c>
      <c r="E72" s="44">
        <v>13.3323633529577</v>
      </c>
      <c r="F72" s="26" t="s">
        <v>23</v>
      </c>
      <c r="G72" s="26"/>
      <c r="H72" s="25" t="s">
        <v>70</v>
      </c>
      <c r="I72" s="48" t="s">
        <v>122</v>
      </c>
      <c r="K72" t="str">
        <f>IFERROR(__xludf.DUMMYFUNCTION("IF(I72&lt;&gt;"""",IFERROR(IMPORTXML(I72, ""//p[@class='status-date']""), ""Not loading""),if(H72&lt;&gt;"""",""Reserved"",""""))"),"Deployed ")</f>
        <v>Deployed </v>
      </c>
      <c r="T72" s="38" t="b">
        <v>1</v>
      </c>
      <c r="U72" s="46">
        <f t="shared" si="6"/>
        <v>5</v>
      </c>
    </row>
    <row r="73">
      <c r="A73" s="38" t="s">
        <v>44</v>
      </c>
      <c r="B73" s="38">
        <v>5.0</v>
      </c>
      <c r="C73" s="38">
        <v>12.0</v>
      </c>
      <c r="D73" s="44">
        <v>52.5160403326985</v>
      </c>
      <c r="E73" s="44">
        <v>13.3324988255502</v>
      </c>
      <c r="F73" s="25" t="s">
        <v>22</v>
      </c>
      <c r="G73" s="25" t="s">
        <v>63</v>
      </c>
      <c r="H73" s="25" t="s">
        <v>76</v>
      </c>
      <c r="I73" s="48" t="s">
        <v>123</v>
      </c>
      <c r="K73" t="str">
        <f>IFERROR(__xludf.DUMMYFUNCTION("IF(I73&lt;&gt;"""",IFERROR(IMPORTXML(I73, ""//p[@class='status-date']""), ""Not loading""),if(H73&lt;&gt;"""",""Reserved"",""""))"),"Deployed ")</f>
        <v>Deployed </v>
      </c>
      <c r="T73" s="38" t="b">
        <v>1</v>
      </c>
      <c r="U73" s="46">
        <f t="shared" si="6"/>
        <v>8</v>
      </c>
    </row>
    <row r="74">
      <c r="A74" s="38" t="s">
        <v>44</v>
      </c>
      <c r="B74" s="38">
        <v>5.0</v>
      </c>
      <c r="C74" s="38">
        <v>13.0</v>
      </c>
      <c r="D74" s="44">
        <v>52.5161580697094</v>
      </c>
      <c r="E74" s="44">
        <v>13.3326342985058</v>
      </c>
      <c r="F74" s="22" t="s">
        <v>20</v>
      </c>
      <c r="G74" s="22" t="s">
        <v>45</v>
      </c>
      <c r="H74" s="25" t="s">
        <v>13</v>
      </c>
      <c r="I74" s="49" t="s">
        <v>124</v>
      </c>
      <c r="K74" t="str">
        <f>IFERROR(__xludf.DUMMYFUNCTION("IF(I74&lt;&gt;"""",IFERROR(IMPORTXML(I74, ""//p[@class='status-date']""), ""Not loading""),if(H74&lt;&gt;"""",""Reserved"",""""))"),"Not loading")</f>
        <v>Not loading</v>
      </c>
      <c r="T74" s="38" t="b">
        <v>1</v>
      </c>
      <c r="U74" s="46">
        <f t="shared" si="6"/>
        <v>22</v>
      </c>
    </row>
    <row r="75">
      <c r="A75" s="38" t="s">
        <v>44</v>
      </c>
      <c r="B75" s="38">
        <v>6.0</v>
      </c>
      <c r="C75" s="38">
        <v>1.0</v>
      </c>
      <c r="D75" s="44">
        <v>52.5146627850244</v>
      </c>
      <c r="E75" s="44">
        <v>13.3312020973052</v>
      </c>
      <c r="F75" s="24" t="s">
        <v>21</v>
      </c>
      <c r="G75" s="24" t="s">
        <v>48</v>
      </c>
      <c r="H75" s="25" t="s">
        <v>84</v>
      </c>
      <c r="I75" s="48" t="s">
        <v>125</v>
      </c>
      <c r="K75" t="str">
        <f>IFERROR(__xludf.DUMMYFUNCTION("IF(I75&lt;&gt;"""",IFERROR(IMPORTXML(I75, ""//p[@class='status-date']""), ""Not loading""),if(H75&lt;&gt;"""",""Reserved"",""""))"),"Not loading")</f>
        <v>Not loading</v>
      </c>
      <c r="T75" s="38" t="b">
        <v>1</v>
      </c>
      <c r="U75" s="46">
        <f t="shared" si="6"/>
        <v>20</v>
      </c>
    </row>
    <row r="76">
      <c r="A76" s="38" t="s">
        <v>44</v>
      </c>
      <c r="B76" s="38">
        <v>6.0</v>
      </c>
      <c r="C76" s="38">
        <v>2.0</v>
      </c>
      <c r="D76" s="44">
        <v>52.5147805220353</v>
      </c>
      <c r="E76" s="44">
        <v>13.3313375660136</v>
      </c>
      <c r="F76" s="25" t="s">
        <v>22</v>
      </c>
      <c r="G76" s="25" t="s">
        <v>63</v>
      </c>
      <c r="H76" s="25" t="s">
        <v>80</v>
      </c>
      <c r="I76" s="48" t="s">
        <v>126</v>
      </c>
      <c r="K76" t="str">
        <f>IFERROR(__xludf.DUMMYFUNCTION("IF(I76&lt;&gt;"""",IFERROR(IMPORTXML(I76, ""//p[@class='status-date']""), ""Not loading""),if(H76&lt;&gt;"""",""Reserved"",""""))"),"Deployed ")</f>
        <v>Deployed </v>
      </c>
      <c r="T76" s="38" t="b">
        <v>1</v>
      </c>
      <c r="U76" s="46">
        <f t="shared" si="6"/>
        <v>6</v>
      </c>
    </row>
    <row r="77">
      <c r="A77" s="38" t="s">
        <v>44</v>
      </c>
      <c r="B77" s="38">
        <v>6.0</v>
      </c>
      <c r="C77" s="38">
        <v>3.0</v>
      </c>
      <c r="D77" s="44">
        <v>52.5148982590462</v>
      </c>
      <c r="E77" s="44">
        <v>13.331473035085</v>
      </c>
      <c r="F77" s="26" t="s">
        <v>23</v>
      </c>
      <c r="G77" s="26"/>
      <c r="H77" s="25" t="s">
        <v>89</v>
      </c>
      <c r="I77" s="53" t="s">
        <v>127</v>
      </c>
      <c r="K77" t="str">
        <f>IFERROR(__xludf.DUMMYFUNCTION("IF(I77&lt;&gt;"""",IFERROR(IMPORTXML(I77, ""//p[@class='status-date']""), ""Not loading""),if(H77&lt;&gt;"""",""Reserved"",""""))"),"Not loading")</f>
        <v>Not loading</v>
      </c>
      <c r="T77" s="38" t="b">
        <v>1</v>
      </c>
      <c r="U77" s="46">
        <f t="shared" si="6"/>
        <v>9</v>
      </c>
    </row>
    <row r="78">
      <c r="A78" s="38" t="s">
        <v>44</v>
      </c>
      <c r="B78" s="38">
        <v>6.0</v>
      </c>
      <c r="C78" s="38">
        <v>4.0</v>
      </c>
      <c r="D78" s="44">
        <v>52.515015996057</v>
      </c>
      <c r="E78" s="44">
        <v>13.3316085045194</v>
      </c>
      <c r="F78" s="25" t="s">
        <v>22</v>
      </c>
      <c r="G78" s="25" t="s">
        <v>63</v>
      </c>
      <c r="H78" s="25" t="s">
        <v>84</v>
      </c>
      <c r="I78" s="48" t="s">
        <v>128</v>
      </c>
      <c r="K78" t="str">
        <f>IFERROR(__xludf.DUMMYFUNCTION("IF(I78&lt;&gt;"""",IFERROR(IMPORTXML(I78, ""//p[@class='status-date']""), ""Not loading""),if(H78&lt;&gt;"""",""Reserved"",""""))"),"Not loading")</f>
        <v>Not loading</v>
      </c>
      <c r="T78" s="38" t="b">
        <v>1</v>
      </c>
      <c r="U78" s="46">
        <f t="shared" si="6"/>
        <v>20</v>
      </c>
    </row>
    <row r="79">
      <c r="A79" s="38" t="s">
        <v>44</v>
      </c>
      <c r="B79" s="38">
        <v>6.0</v>
      </c>
      <c r="C79" s="38">
        <v>5.0</v>
      </c>
      <c r="D79" s="44">
        <v>52.5151337330679</v>
      </c>
      <c r="E79" s="44">
        <v>13.3317439743167</v>
      </c>
      <c r="F79" s="26" t="s">
        <v>23</v>
      </c>
      <c r="G79" s="26"/>
      <c r="H79" s="25" t="s">
        <v>13</v>
      </c>
      <c r="I79" s="45" t="s">
        <v>129</v>
      </c>
      <c r="K79" t="str">
        <f>IFERROR(__xludf.DUMMYFUNCTION("IF(I79&lt;&gt;"""",IFERROR(IMPORTXML(I79, ""//p[@class='status-date']""), ""Not loading""),if(H79&lt;&gt;"""",""Reserved"",""""))"),"Not loading")</f>
        <v>Not loading</v>
      </c>
      <c r="T79" s="38" t="b">
        <v>1</v>
      </c>
      <c r="U79" s="46">
        <f t="shared" si="6"/>
        <v>22</v>
      </c>
    </row>
    <row r="80">
      <c r="A80" s="38" t="s">
        <v>44</v>
      </c>
      <c r="B80" s="38">
        <v>6.0</v>
      </c>
      <c r="C80" s="38">
        <v>6.0</v>
      </c>
      <c r="D80" s="44">
        <v>52.5152514700788</v>
      </c>
      <c r="E80" s="44">
        <v>13.331879444477</v>
      </c>
      <c r="F80" s="25" t="s">
        <v>22</v>
      </c>
      <c r="G80" s="25" t="s">
        <v>63</v>
      </c>
      <c r="H80" s="25" t="s">
        <v>80</v>
      </c>
      <c r="I80" s="45" t="s">
        <v>130</v>
      </c>
      <c r="K80" t="str">
        <f>IFERROR(__xludf.DUMMYFUNCTION("IF(I80&lt;&gt;"""",IFERROR(IMPORTXML(I80, ""//p[@class='status-date']""), ""Not loading""),if(H80&lt;&gt;"""",""Reserved"",""""))"),"Not loading")</f>
        <v>Not loading</v>
      </c>
      <c r="T80" s="38" t="b">
        <v>1</v>
      </c>
      <c r="U80" s="46">
        <f t="shared" si="6"/>
        <v>6</v>
      </c>
    </row>
    <row r="81">
      <c r="A81" s="38" t="s">
        <v>44</v>
      </c>
      <c r="B81" s="38">
        <v>6.0</v>
      </c>
      <c r="C81" s="38">
        <v>7.0</v>
      </c>
      <c r="D81" s="44">
        <v>52.5153692070897</v>
      </c>
      <c r="E81" s="44">
        <v>13.3320149150004</v>
      </c>
      <c r="F81" s="25" t="s">
        <v>22</v>
      </c>
      <c r="G81" s="25" t="s">
        <v>63</v>
      </c>
      <c r="H81" s="25" t="s">
        <v>84</v>
      </c>
      <c r="I81" s="48" t="s">
        <v>131</v>
      </c>
      <c r="K81" t="str">
        <f>IFERROR(__xludf.DUMMYFUNCTION("IF(I81&lt;&gt;"""",IFERROR(IMPORTXML(I81, ""//p[@class='status-date']""), ""Not loading""),if(H81&lt;&gt;"""",""Reserved"",""""))"),"Not loading")</f>
        <v>Not loading</v>
      </c>
      <c r="T81" s="38" t="b">
        <v>1</v>
      </c>
      <c r="U81" s="46">
        <f t="shared" si="6"/>
        <v>20</v>
      </c>
    </row>
    <row r="82">
      <c r="A82" s="38" t="s">
        <v>44</v>
      </c>
      <c r="B82" s="38">
        <v>6.0</v>
      </c>
      <c r="C82" s="38">
        <v>8.0</v>
      </c>
      <c r="D82" s="44">
        <v>52.5154869441006</v>
      </c>
      <c r="E82" s="44">
        <v>13.3321503858867</v>
      </c>
      <c r="F82" s="25" t="s">
        <v>22</v>
      </c>
      <c r="G82" s="25" t="s">
        <v>63</v>
      </c>
      <c r="H82" s="25" t="s">
        <v>13</v>
      </c>
      <c r="I82" s="45" t="s">
        <v>132</v>
      </c>
      <c r="K82" t="str">
        <f>IFERROR(__xludf.DUMMYFUNCTION("IF(I82&lt;&gt;"""",IFERROR(IMPORTXML(I82, ""//p[@class='status-date']""), ""Not loading""),if(H82&lt;&gt;"""",""Reserved"",""""))"),"Not loading")</f>
        <v>Not loading</v>
      </c>
      <c r="T82" s="38" t="b">
        <v>1</v>
      </c>
      <c r="U82" s="46">
        <f t="shared" si="6"/>
        <v>22</v>
      </c>
    </row>
    <row r="83">
      <c r="A83" s="38" t="s">
        <v>44</v>
      </c>
      <c r="B83" s="38">
        <v>6.0</v>
      </c>
      <c r="C83" s="38">
        <v>9.0</v>
      </c>
      <c r="D83" s="44">
        <v>52.5156046811115</v>
      </c>
      <c r="E83" s="44">
        <v>13.332285857136</v>
      </c>
      <c r="F83" s="26" t="s">
        <v>23</v>
      </c>
      <c r="G83" s="26"/>
      <c r="H83" s="25" t="s">
        <v>55</v>
      </c>
      <c r="I83" s="45" t="s">
        <v>133</v>
      </c>
      <c r="K83" t="str">
        <f>IFERROR(__xludf.DUMMYFUNCTION("IF(I83&lt;&gt;"""",IFERROR(IMPORTXML(I83, ""//p[@class='status-date']""), ""Not loading""),if(H83&lt;&gt;"""",""Reserved"",""""))"),"Not loading")</f>
        <v>Not loading</v>
      </c>
      <c r="T83" s="38" t="b">
        <v>1</v>
      </c>
      <c r="U83" s="46">
        <f t="shared" si="6"/>
        <v>16</v>
      </c>
    </row>
    <row r="84">
      <c r="A84" s="38" t="s">
        <v>44</v>
      </c>
      <c r="B84" s="38">
        <v>6.0</v>
      </c>
      <c r="C84" s="38">
        <v>10.0</v>
      </c>
      <c r="D84" s="44">
        <v>52.5157224181223</v>
      </c>
      <c r="E84" s="44">
        <v>13.3324213287484</v>
      </c>
      <c r="F84" s="25" t="s">
        <v>22</v>
      </c>
      <c r="G84" s="25" t="s">
        <v>63</v>
      </c>
      <c r="H84" s="25" t="s">
        <v>84</v>
      </c>
      <c r="I84" s="48" t="s">
        <v>134</v>
      </c>
      <c r="K84" t="str">
        <f>IFERROR(__xludf.DUMMYFUNCTION("IF(I84&lt;&gt;"""",IFERROR(IMPORTXML(I84, ""//p[@class='status-date']""), ""Not loading""),if(H84&lt;&gt;"""",""Reserved"",""""))"),"Not loading")</f>
        <v>Not loading</v>
      </c>
      <c r="T84" s="38" t="b">
        <v>1</v>
      </c>
      <c r="U84" s="46">
        <f t="shared" si="6"/>
        <v>20</v>
      </c>
    </row>
    <row r="85">
      <c r="A85" s="38" t="s">
        <v>44</v>
      </c>
      <c r="B85" s="38">
        <v>6.0</v>
      </c>
      <c r="C85" s="38">
        <v>11.0</v>
      </c>
      <c r="D85" s="44">
        <v>52.5158401551332</v>
      </c>
      <c r="E85" s="44">
        <v>13.3325568007237</v>
      </c>
      <c r="F85" s="26" t="s">
        <v>23</v>
      </c>
      <c r="G85" s="26"/>
      <c r="H85" s="25" t="s">
        <v>78</v>
      </c>
      <c r="I85" s="48" t="s">
        <v>135</v>
      </c>
      <c r="K85" t="str">
        <f>IFERROR(__xludf.DUMMYFUNCTION("IF(I85&lt;&gt;"""",IFERROR(IMPORTXML(I85, ""//p[@class='status-date']""), ""Not loading""),if(H85&lt;&gt;"""",""Reserved"",""""))"),"Deployed ")</f>
        <v>Deployed </v>
      </c>
      <c r="T85" s="38" t="b">
        <v>1</v>
      </c>
      <c r="U85" s="46">
        <f t="shared" si="6"/>
        <v>5</v>
      </c>
    </row>
    <row r="86">
      <c r="A86" s="38" t="s">
        <v>44</v>
      </c>
      <c r="B86" s="38">
        <v>6.0</v>
      </c>
      <c r="C86" s="38">
        <v>12.0</v>
      </c>
      <c r="D86" s="44">
        <v>52.5159578921441</v>
      </c>
      <c r="E86" s="44">
        <v>13.332692273062</v>
      </c>
      <c r="F86" s="25" t="s">
        <v>22</v>
      </c>
      <c r="G86" s="25" t="s">
        <v>63</v>
      </c>
      <c r="H86" s="25" t="s">
        <v>46</v>
      </c>
      <c r="I86" s="48" t="s">
        <v>136</v>
      </c>
      <c r="K86" t="str">
        <f>IFERROR(__xludf.DUMMYFUNCTION("IF(I86&lt;&gt;"""",IFERROR(IMPORTXML(I86, ""//p[@class='status-date']""), ""Not loading""),if(H86&lt;&gt;"""",""Reserved"",""""))"),"Not loading")</f>
        <v>Not loading</v>
      </c>
      <c r="T86" s="38" t="b">
        <v>1</v>
      </c>
      <c r="U86" s="46">
        <f t="shared" si="6"/>
        <v>9</v>
      </c>
    </row>
    <row r="87">
      <c r="A87" s="38" t="s">
        <v>44</v>
      </c>
      <c r="B87" s="38">
        <v>6.0</v>
      </c>
      <c r="C87" s="38">
        <v>13.0</v>
      </c>
      <c r="D87" s="44">
        <v>52.516075629155</v>
      </c>
      <c r="E87" s="44">
        <v>13.3328277457634</v>
      </c>
      <c r="F87" s="24" t="s">
        <v>21</v>
      </c>
      <c r="G87" s="24" t="s">
        <v>48</v>
      </c>
      <c r="H87" s="25" t="s">
        <v>84</v>
      </c>
      <c r="I87" s="48" t="s">
        <v>137</v>
      </c>
      <c r="K87" t="str">
        <f>IFERROR(__xludf.DUMMYFUNCTION("IF(I87&lt;&gt;"""",IFERROR(IMPORTXML(I87, ""//p[@class='status-date']""), ""Not loading""),if(H87&lt;&gt;"""",""Reserved"",""""))"),"Not loading")</f>
        <v>Not loading</v>
      </c>
      <c r="T87" s="38" t="b">
        <v>1</v>
      </c>
      <c r="U87" s="46">
        <f t="shared" si="6"/>
        <v>20</v>
      </c>
    </row>
    <row r="88">
      <c r="A88" s="38" t="s">
        <v>44</v>
      </c>
      <c r="B88" s="38">
        <v>7.0</v>
      </c>
      <c r="C88" s="38">
        <v>1.0</v>
      </c>
      <c r="D88" s="44">
        <v>52.51458034447</v>
      </c>
      <c r="E88" s="44">
        <v>13.3313955472503</v>
      </c>
      <c r="F88" s="24" t="s">
        <v>21</v>
      </c>
      <c r="G88" s="24" t="s">
        <v>48</v>
      </c>
      <c r="H88" s="25" t="s">
        <v>138</v>
      </c>
      <c r="I88" s="48" t="s">
        <v>139</v>
      </c>
      <c r="K88" t="str">
        <f>IFERROR(__xludf.DUMMYFUNCTION("IF(I88&lt;&gt;"""",IFERROR(IMPORTXML(I88, ""//p[@class='status-date']""), ""Not loading""),if(H88&lt;&gt;"""",""Reserved"",""""))"),"Deployed ")</f>
        <v>Deployed </v>
      </c>
      <c r="T88" s="38" t="b">
        <v>1</v>
      </c>
      <c r="U88" s="46">
        <f t="shared" si="6"/>
        <v>2</v>
      </c>
    </row>
    <row r="89">
      <c r="A89" s="38" t="s">
        <v>44</v>
      </c>
      <c r="B89" s="38">
        <v>7.0</v>
      </c>
      <c r="C89" s="38">
        <v>2.0</v>
      </c>
      <c r="D89" s="44">
        <v>52.5146980814809</v>
      </c>
      <c r="E89" s="44">
        <v>13.3315310157046</v>
      </c>
      <c r="F89" s="25" t="s">
        <v>22</v>
      </c>
      <c r="G89" s="25" t="s">
        <v>63</v>
      </c>
      <c r="H89" s="25" t="s">
        <v>91</v>
      </c>
      <c r="I89" s="48" t="s">
        <v>140</v>
      </c>
      <c r="K89" t="str">
        <f>IFERROR(__xludf.DUMMYFUNCTION("IF(I89&lt;&gt;"""",IFERROR(IMPORTXML(I89, ""//p[@class='status-date']""), ""Not loading""),if(H89&lt;&gt;"""",""Reserved"",""""))"),"Not loading")</f>
        <v>Not loading</v>
      </c>
      <c r="T89" s="38" t="b">
        <v>1</v>
      </c>
      <c r="U89" s="46">
        <f t="shared" si="6"/>
        <v>9</v>
      </c>
    </row>
    <row r="90">
      <c r="A90" s="38" t="s">
        <v>44</v>
      </c>
      <c r="B90" s="38">
        <v>7.0</v>
      </c>
      <c r="C90" s="38">
        <v>3.0</v>
      </c>
      <c r="D90" s="44">
        <v>52.5148158184917</v>
      </c>
      <c r="E90" s="44">
        <v>13.3316664845218</v>
      </c>
      <c r="F90" s="26" t="s">
        <v>23</v>
      </c>
      <c r="G90" s="26"/>
      <c r="H90" s="25" t="s">
        <v>94</v>
      </c>
      <c r="I90" s="48" t="s">
        <v>141</v>
      </c>
      <c r="K90" t="str">
        <f>IFERROR(__xludf.DUMMYFUNCTION("IF(I90&lt;&gt;"""",IFERROR(IMPORTXML(I90, ""//p[@class='status-date']""), ""Not loading""),if(H90&lt;&gt;"""",""Reserved"",""""))"),"Deployed ")</f>
        <v>Deployed </v>
      </c>
      <c r="T90" s="38" t="b">
        <v>1</v>
      </c>
      <c r="U90" s="46">
        <f t="shared" si="6"/>
        <v>20</v>
      </c>
    </row>
    <row r="91">
      <c r="A91" s="38" t="s">
        <v>44</v>
      </c>
      <c r="B91" s="38">
        <v>7.0</v>
      </c>
      <c r="C91" s="38">
        <v>4.0</v>
      </c>
      <c r="D91" s="44">
        <v>52.5149335555026</v>
      </c>
      <c r="E91" s="44">
        <v>13.331801953702</v>
      </c>
      <c r="F91" s="25" t="s">
        <v>22</v>
      </c>
      <c r="G91" s="25" t="s">
        <v>63</v>
      </c>
      <c r="H91" s="25" t="s">
        <v>55</v>
      </c>
      <c r="I91" s="52" t="s">
        <v>142</v>
      </c>
      <c r="K91" t="str">
        <f>IFERROR(__xludf.DUMMYFUNCTION("IF(I91&lt;&gt;"""",IFERROR(IMPORTXML(I91, ""//p[@class='status-date']""), ""Not loading""),if(H91&lt;&gt;"""",""Reserved"",""""))"),"Not loading")</f>
        <v>Not loading</v>
      </c>
      <c r="T91" s="38" t="b">
        <v>1</v>
      </c>
      <c r="U91" s="46">
        <f t="shared" si="6"/>
        <v>16</v>
      </c>
    </row>
    <row r="92">
      <c r="A92" s="38" t="s">
        <v>44</v>
      </c>
      <c r="B92" s="38">
        <v>7.0</v>
      </c>
      <c r="C92" s="38">
        <v>5.0</v>
      </c>
      <c r="D92" s="44">
        <v>52.5150512925135</v>
      </c>
      <c r="E92" s="44">
        <v>13.3319374232453</v>
      </c>
      <c r="F92" s="25" t="s">
        <v>22</v>
      </c>
      <c r="G92" s="25" t="s">
        <v>63</v>
      </c>
      <c r="H92" s="25" t="s">
        <v>57</v>
      </c>
      <c r="I92" s="45" t="s">
        <v>143</v>
      </c>
      <c r="K92" t="str">
        <f>IFERROR(__xludf.DUMMYFUNCTION("IF(I92&lt;&gt;"""",IFERROR(IMPORTXML(I92, ""//p[@class='status-date']""), ""Not loading""),if(H92&lt;&gt;"""",""Reserved"",""""))"),"Not loading")</f>
        <v>Not loading</v>
      </c>
      <c r="T92" s="38" t="b">
        <v>1</v>
      </c>
      <c r="U92" s="46">
        <f t="shared" si="6"/>
        <v>8</v>
      </c>
    </row>
    <row r="93">
      <c r="A93" s="38" t="s">
        <v>44</v>
      </c>
      <c r="B93" s="38">
        <v>7.0</v>
      </c>
      <c r="C93" s="38">
        <v>6.0</v>
      </c>
      <c r="D93" s="44">
        <v>52.5151690295244</v>
      </c>
      <c r="E93" s="44">
        <v>13.3320728931514</v>
      </c>
      <c r="F93" s="26" t="s">
        <v>23</v>
      </c>
      <c r="G93" s="26"/>
      <c r="H93" s="25" t="s">
        <v>94</v>
      </c>
      <c r="I93" s="48" t="s">
        <v>144</v>
      </c>
      <c r="K93" t="str">
        <f>IFERROR(__xludf.DUMMYFUNCTION("IF(I93&lt;&gt;"""",IFERROR(IMPORTXML(I93, ""//p[@class='status-date']""), ""Not loading""),if(H93&lt;&gt;"""",""Reserved"",""""))"),"Deployed ")</f>
        <v>Deployed </v>
      </c>
      <c r="T93" s="38" t="b">
        <v>1</v>
      </c>
      <c r="U93" s="46">
        <f t="shared" si="6"/>
        <v>20</v>
      </c>
    </row>
    <row r="94">
      <c r="A94" s="38" t="s">
        <v>44</v>
      </c>
      <c r="B94" s="38">
        <v>7.0</v>
      </c>
      <c r="C94" s="38">
        <v>7.0</v>
      </c>
      <c r="D94" s="44">
        <v>52.5152867665353</v>
      </c>
      <c r="E94" s="44">
        <v>13.3322083634207</v>
      </c>
      <c r="F94" s="25" t="s">
        <v>22</v>
      </c>
      <c r="G94" s="25" t="s">
        <v>63</v>
      </c>
      <c r="H94" s="25" t="s">
        <v>59</v>
      </c>
      <c r="I94" s="45" t="s">
        <v>145</v>
      </c>
      <c r="K94" t="str">
        <f>IFERROR(__xludf.DUMMYFUNCTION("IF(I94&lt;&gt;"""",IFERROR(IMPORTXML(I94, ""//p[@class='status-date']""), ""Not loading""),if(H94&lt;&gt;"""",""Reserved"",""""))"),"Not loading")</f>
        <v>Not loading</v>
      </c>
      <c r="T94" s="38" t="b">
        <v>1</v>
      </c>
      <c r="U94" s="46">
        <f t="shared" si="6"/>
        <v>12</v>
      </c>
    </row>
    <row r="95">
      <c r="A95" s="38" t="s">
        <v>44</v>
      </c>
      <c r="B95" s="38">
        <v>7.0</v>
      </c>
      <c r="C95" s="38">
        <v>8.0</v>
      </c>
      <c r="D95" s="44">
        <v>52.5154045035462</v>
      </c>
      <c r="E95" s="44">
        <v>13.3323438340528</v>
      </c>
      <c r="F95" s="26" t="s">
        <v>23</v>
      </c>
      <c r="G95" s="26"/>
      <c r="H95" s="25" t="s">
        <v>61</v>
      </c>
      <c r="I95" s="45" t="s">
        <v>146</v>
      </c>
      <c r="K95" t="str">
        <f>IFERROR(__xludf.DUMMYFUNCTION("IF(I95&lt;&gt;"""",IFERROR(IMPORTXML(I95, ""//p[@class='status-date']""), ""Not loading""),if(H95&lt;&gt;"""",""Reserved"",""""))"),"Not loading")</f>
        <v>Not loading</v>
      </c>
      <c r="T95" s="38" t="b">
        <v>1</v>
      </c>
      <c r="U95" s="46">
        <f t="shared" si="6"/>
        <v>4</v>
      </c>
    </row>
    <row r="96">
      <c r="A96" s="38" t="s">
        <v>44</v>
      </c>
      <c r="B96" s="38">
        <v>7.0</v>
      </c>
      <c r="C96" s="38">
        <v>9.0</v>
      </c>
      <c r="D96" s="44">
        <v>52.515522240557</v>
      </c>
      <c r="E96" s="44">
        <v>13.3324793050479</v>
      </c>
      <c r="F96" s="25" t="s">
        <v>22</v>
      </c>
      <c r="G96" s="25" t="s">
        <v>63</v>
      </c>
      <c r="H96" s="25" t="s">
        <v>66</v>
      </c>
      <c r="I96" s="45" t="s">
        <v>147</v>
      </c>
      <c r="K96" t="str">
        <f>IFERROR(__xludf.DUMMYFUNCTION("IF(I96&lt;&gt;"""",IFERROR(IMPORTXML(I96, ""//p[@class='status-date']""), ""Not loading""),if(H96&lt;&gt;"""",""Reserved"",""""))"),"Not loading")</f>
        <v>Not loading</v>
      </c>
      <c r="T96" s="38" t="b">
        <v>1</v>
      </c>
      <c r="U96" s="46">
        <f t="shared" si="6"/>
        <v>4</v>
      </c>
    </row>
    <row r="97">
      <c r="A97" s="38" t="s">
        <v>44</v>
      </c>
      <c r="B97" s="38">
        <v>7.0</v>
      </c>
      <c r="C97" s="38">
        <v>10.0</v>
      </c>
      <c r="D97" s="44">
        <v>52.5156399775679</v>
      </c>
      <c r="E97" s="44">
        <v>13.3326147764061</v>
      </c>
      <c r="F97" s="25" t="s">
        <v>22</v>
      </c>
      <c r="G97" s="25" t="s">
        <v>63</v>
      </c>
      <c r="H97" s="25" t="s">
        <v>68</v>
      </c>
      <c r="I97" s="45" t="s">
        <v>148</v>
      </c>
      <c r="K97" t="str">
        <f>IFERROR(__xludf.DUMMYFUNCTION("IF(I97&lt;&gt;"""",IFERROR(IMPORTXML(I97, ""//p[@class='status-date']""), ""Not loading""),if(H97&lt;&gt;"""",""Reserved"",""""))"),"Deployed ")</f>
        <v>Deployed </v>
      </c>
      <c r="T97" s="38" t="b">
        <v>1</v>
      </c>
      <c r="U97" s="46">
        <f t="shared" si="6"/>
        <v>4</v>
      </c>
    </row>
    <row r="98">
      <c r="A98" s="38" t="s">
        <v>44</v>
      </c>
      <c r="B98" s="38">
        <v>7.0</v>
      </c>
      <c r="C98" s="38">
        <v>11.0</v>
      </c>
      <c r="D98" s="44">
        <v>52.5157577145788</v>
      </c>
      <c r="E98" s="44">
        <v>13.3327502481272</v>
      </c>
      <c r="F98" s="26" t="s">
        <v>23</v>
      </c>
      <c r="G98" s="26"/>
      <c r="H98" s="25" t="s">
        <v>94</v>
      </c>
      <c r="I98" s="48" t="s">
        <v>149</v>
      </c>
      <c r="K98" t="str">
        <f>IFERROR(__xludf.DUMMYFUNCTION("IF(I98&lt;&gt;"""",IFERROR(IMPORTXML(I98, ""//p[@class='status-date']""), ""Not loading""),if(H98&lt;&gt;"""",""Reserved"",""""))"),"Deployed ")</f>
        <v>Deployed </v>
      </c>
      <c r="T98" s="38" t="b">
        <v>1</v>
      </c>
      <c r="U98" s="46">
        <f t="shared" si="6"/>
        <v>20</v>
      </c>
    </row>
    <row r="99">
      <c r="A99" s="38" t="s">
        <v>44</v>
      </c>
      <c r="B99" s="38">
        <v>7.0</v>
      </c>
      <c r="C99" s="38">
        <v>12.0</v>
      </c>
      <c r="D99" s="44">
        <v>52.5158754515897</v>
      </c>
      <c r="E99" s="44">
        <v>13.3328857202113</v>
      </c>
      <c r="F99" s="25" t="s">
        <v>22</v>
      </c>
      <c r="G99" s="25" t="s">
        <v>63</v>
      </c>
      <c r="H99" s="25" t="s">
        <v>55</v>
      </c>
      <c r="I99" s="45" t="s">
        <v>150</v>
      </c>
      <c r="K99" t="str">
        <f>IFERROR(__xludf.DUMMYFUNCTION("IF(I99&lt;&gt;"""",IFERROR(IMPORTXML(I99, ""//p[@class='status-date']""), ""Not loading""),if(H99&lt;&gt;"""",""Reserved"",""""))"),"Not loading")</f>
        <v>Not loading</v>
      </c>
      <c r="T99" s="38" t="b">
        <v>1</v>
      </c>
      <c r="U99" s="46">
        <f>countifs($H$26:$H$292,H108)</f>
        <v>9</v>
      </c>
    </row>
    <row r="100">
      <c r="A100" s="38" t="s">
        <v>44</v>
      </c>
      <c r="B100" s="38">
        <v>7.0</v>
      </c>
      <c r="C100" s="38">
        <v>13.0</v>
      </c>
      <c r="D100" s="44">
        <v>52.5159931886006</v>
      </c>
      <c r="E100" s="44">
        <v>13.3330211926585</v>
      </c>
      <c r="F100" s="24" t="s">
        <v>21</v>
      </c>
      <c r="G100" s="24" t="s">
        <v>48</v>
      </c>
      <c r="H100" s="25" t="s">
        <v>99</v>
      </c>
      <c r="I100" s="48" t="s">
        <v>151</v>
      </c>
      <c r="K100" t="str">
        <f>IFERROR(__xludf.DUMMYFUNCTION("IF(I100&lt;&gt;"""",IFERROR(IMPORTXML(I100, ""//p[@class='status-date']""), ""Not loading""),if(H100&lt;&gt;"""",""Reserved"",""""))"),"Not loading")</f>
        <v>Not loading</v>
      </c>
      <c r="T100" s="38" t="b">
        <v>1</v>
      </c>
      <c r="U100" s="46">
        <f t="shared" ref="U100:U290" si="7">countifs($H$26:$H$292,H100)</f>
        <v>18</v>
      </c>
    </row>
    <row r="101">
      <c r="A101" s="38" t="s">
        <v>44</v>
      </c>
      <c r="B101" s="38">
        <v>8.0</v>
      </c>
      <c r="C101" s="38">
        <v>1.0</v>
      </c>
      <c r="D101" s="44">
        <v>52.5144979039156</v>
      </c>
      <c r="E101" s="44">
        <v>13.3315889968326</v>
      </c>
      <c r="F101" s="22" t="s">
        <v>20</v>
      </c>
      <c r="G101" s="22" t="s">
        <v>45</v>
      </c>
      <c r="H101" s="25" t="s">
        <v>76</v>
      </c>
      <c r="I101" s="48" t="s">
        <v>152</v>
      </c>
      <c r="K101" t="str">
        <f>IFERROR(__xludf.DUMMYFUNCTION("IF(I101&lt;&gt;"""",IFERROR(IMPORTXML(I101, ""//p[@class='status-date']""), ""Not loading""),if(H101&lt;&gt;"""",""Reserved"",""""))"),"Not loading")</f>
        <v>Not loading</v>
      </c>
      <c r="T101" s="38" t="b">
        <v>1</v>
      </c>
      <c r="U101" s="46">
        <f t="shared" si="7"/>
        <v>8</v>
      </c>
    </row>
    <row r="102">
      <c r="A102" s="38" t="s">
        <v>44</v>
      </c>
      <c r="B102" s="38">
        <v>8.0</v>
      </c>
      <c r="C102" s="38">
        <v>2.0</v>
      </c>
      <c r="D102" s="44">
        <v>52.5146156409264</v>
      </c>
      <c r="E102" s="44">
        <v>13.3317244650328</v>
      </c>
      <c r="F102" s="25" t="s">
        <v>22</v>
      </c>
      <c r="G102" s="25" t="s">
        <v>63</v>
      </c>
      <c r="H102" s="25" t="s">
        <v>153</v>
      </c>
      <c r="I102" s="48" t="s">
        <v>154</v>
      </c>
      <c r="K102" t="str">
        <f>IFERROR(__xludf.DUMMYFUNCTION("IF(I102&lt;&gt;"""",IFERROR(IMPORTXML(I102, ""//p[@class='status-date']""), ""Not loading""),if(H102&lt;&gt;"""",""Reserved"",""""))"),"Not loading")</f>
        <v>Not loading</v>
      </c>
      <c r="T102" s="38" t="b">
        <v>1</v>
      </c>
      <c r="U102" s="46">
        <f t="shared" si="7"/>
        <v>1</v>
      </c>
    </row>
    <row r="103">
      <c r="A103" s="38" t="s">
        <v>44</v>
      </c>
      <c r="B103" s="38">
        <v>8.0</v>
      </c>
      <c r="C103" s="38">
        <v>3.0</v>
      </c>
      <c r="D103" s="44">
        <v>52.5147333779373</v>
      </c>
      <c r="E103" s="44">
        <v>13.3318599335959</v>
      </c>
      <c r="F103" s="26" t="s">
        <v>23</v>
      </c>
      <c r="G103" s="26"/>
      <c r="H103" s="25" t="s">
        <v>59</v>
      </c>
      <c r="I103" s="45" t="s">
        <v>155</v>
      </c>
      <c r="K103" t="str">
        <f>IFERROR(__xludf.DUMMYFUNCTION("IF(I103&lt;&gt;"""",IFERROR(IMPORTXML(I103, ""//p[@class='status-date']""), ""Not loading""),if(H103&lt;&gt;"""",""Reserved"",""""))"),"Not loading")</f>
        <v>Not loading</v>
      </c>
      <c r="T103" s="38" t="b">
        <v>1</v>
      </c>
      <c r="U103" s="46">
        <f t="shared" si="7"/>
        <v>12</v>
      </c>
    </row>
    <row r="104">
      <c r="A104" s="38" t="s">
        <v>44</v>
      </c>
      <c r="B104" s="38">
        <v>8.0</v>
      </c>
      <c r="C104" s="38">
        <v>4.0</v>
      </c>
      <c r="D104" s="44">
        <v>52.5148511149482</v>
      </c>
      <c r="E104" s="44">
        <v>13.331995402522</v>
      </c>
      <c r="F104" s="25" t="s">
        <v>22</v>
      </c>
      <c r="G104" s="25" t="s">
        <v>63</v>
      </c>
      <c r="H104" s="25" t="s">
        <v>76</v>
      </c>
      <c r="I104" s="48" t="s">
        <v>156</v>
      </c>
      <c r="K104" t="str">
        <f>IFERROR(__xludf.DUMMYFUNCTION("IF(I104&lt;&gt;"""",IFERROR(IMPORTXML(I104, ""//p[@class='status-date']""), ""Not loading""),if(H104&lt;&gt;"""",""Reserved"",""""))"),"Not loading")</f>
        <v>Not loading</v>
      </c>
      <c r="T104" s="38" t="b">
        <v>1</v>
      </c>
      <c r="U104" s="46">
        <f t="shared" si="7"/>
        <v>8</v>
      </c>
    </row>
    <row r="105">
      <c r="A105" s="38" t="s">
        <v>44</v>
      </c>
      <c r="B105" s="38">
        <v>8.0</v>
      </c>
      <c r="C105" s="38">
        <v>5.0</v>
      </c>
      <c r="D105" s="44">
        <v>52.5149688519591</v>
      </c>
      <c r="E105" s="44">
        <v>13.332130871811</v>
      </c>
      <c r="F105" s="25" t="s">
        <v>22</v>
      </c>
      <c r="G105" s="25" t="s">
        <v>63</v>
      </c>
      <c r="H105" s="25" t="s">
        <v>157</v>
      </c>
      <c r="I105" s="48" t="s">
        <v>158</v>
      </c>
      <c r="K105" t="str">
        <f>IFERROR(__xludf.DUMMYFUNCTION("IF(I105&lt;&gt;"""",IFERROR(IMPORTXML(I105, ""//p[@class='status-date']""), ""Not loading""),if(H105&lt;&gt;"""",""Reserved"",""""))"),"Deployed ")</f>
        <v>Deployed </v>
      </c>
      <c r="T105" s="38" t="b">
        <v>1</v>
      </c>
      <c r="U105" s="46">
        <f t="shared" si="7"/>
        <v>2</v>
      </c>
    </row>
    <row r="106">
      <c r="A106" s="38" t="s">
        <v>44</v>
      </c>
      <c r="B106" s="38">
        <v>8.0</v>
      </c>
      <c r="C106" s="38">
        <v>6.0</v>
      </c>
      <c r="D106" s="44">
        <v>52.51508658897</v>
      </c>
      <c r="E106" s="44">
        <v>13.332266341463</v>
      </c>
      <c r="F106" s="25" t="s">
        <v>22</v>
      </c>
      <c r="G106" s="25" t="s">
        <v>63</v>
      </c>
      <c r="H106" s="25" t="s">
        <v>159</v>
      </c>
      <c r="I106" s="48" t="s">
        <v>160</v>
      </c>
      <c r="K106" t="str">
        <f>IFERROR(__xludf.DUMMYFUNCTION("IF(I106&lt;&gt;"""",IFERROR(IMPORTXML(I106, ""//p[@class='status-date']""), ""Not loading""),if(H106&lt;&gt;"""",""Reserved"",""""))"),"Not loading")</f>
        <v>Not loading</v>
      </c>
      <c r="T106" s="38" t="b">
        <v>1</v>
      </c>
      <c r="U106" s="46">
        <f t="shared" si="7"/>
        <v>4</v>
      </c>
    </row>
    <row r="107">
      <c r="A107" s="38" t="s">
        <v>44</v>
      </c>
      <c r="B107" s="38">
        <v>8.0</v>
      </c>
      <c r="C107" s="38">
        <v>7.0</v>
      </c>
      <c r="D107" s="44">
        <v>52.5152043259809</v>
      </c>
      <c r="E107" s="44">
        <v>13.3324018114781</v>
      </c>
      <c r="F107" s="26" t="s">
        <v>23</v>
      </c>
      <c r="G107" s="26"/>
      <c r="H107" s="25" t="s">
        <v>99</v>
      </c>
      <c r="I107" s="45" t="s">
        <v>161</v>
      </c>
      <c r="K107" t="str">
        <f>IFERROR(__xludf.DUMMYFUNCTION("IF(I107&lt;&gt;"""",IFERROR(IMPORTXML(I107, ""//p[@class='status-date']""), ""Not loading""),if(H107&lt;&gt;"""",""Reserved"",""""))"),"Not loading")</f>
        <v>Not loading</v>
      </c>
      <c r="T107" s="38" t="b">
        <v>1</v>
      </c>
      <c r="U107" s="46">
        <f t="shared" si="7"/>
        <v>18</v>
      </c>
    </row>
    <row r="108">
      <c r="A108" s="38" t="s">
        <v>44</v>
      </c>
      <c r="B108" s="38">
        <v>8.0</v>
      </c>
      <c r="C108" s="38">
        <v>8.0</v>
      </c>
      <c r="D108" s="44">
        <v>52.5153220629917</v>
      </c>
      <c r="E108" s="44">
        <v>13.332537281856</v>
      </c>
      <c r="F108" s="25" t="s">
        <v>22</v>
      </c>
      <c r="G108" s="25" t="s">
        <v>63</v>
      </c>
      <c r="H108" s="25" t="s">
        <v>91</v>
      </c>
      <c r="I108" s="48" t="s">
        <v>162</v>
      </c>
      <c r="K108" t="str">
        <f>IFERROR(__xludf.DUMMYFUNCTION("IF(I108&lt;&gt;"""",IFERROR(IMPORTXML(I108, ""//p[@class='status-date']""), ""Not loading""),if(H108&lt;&gt;"""",""Reserved"",""""))"),"Not loading")</f>
        <v>Not loading</v>
      </c>
      <c r="T108" s="38" t="b">
        <v>1</v>
      </c>
      <c r="U108" s="46">
        <f t="shared" si="7"/>
        <v>9</v>
      </c>
    </row>
    <row r="109">
      <c r="A109" s="38" t="s">
        <v>44</v>
      </c>
      <c r="B109" s="38">
        <v>8.0</v>
      </c>
      <c r="C109" s="38">
        <v>9.0</v>
      </c>
      <c r="D109" s="44">
        <v>52.5154398000026</v>
      </c>
      <c r="E109" s="44">
        <v>13.332672752597</v>
      </c>
      <c r="F109" s="25" t="s">
        <v>22</v>
      </c>
      <c r="G109" s="25" t="s">
        <v>63</v>
      </c>
      <c r="H109" s="25" t="s">
        <v>76</v>
      </c>
      <c r="I109" s="48" t="s">
        <v>163</v>
      </c>
      <c r="K109" t="str">
        <f>IFERROR(__xludf.DUMMYFUNCTION("IF(I109&lt;&gt;"""",IFERROR(IMPORTXML(I109, ""//p[@class='status-date']""), ""Not loading""),if(H109&lt;&gt;"""",""Reserved"",""""))"),"Deployed ")</f>
        <v>Deployed </v>
      </c>
      <c r="T109" s="38" t="b">
        <v>1</v>
      </c>
      <c r="U109" s="46">
        <f t="shared" si="7"/>
        <v>8</v>
      </c>
    </row>
    <row r="110">
      <c r="A110" s="38" t="s">
        <v>44</v>
      </c>
      <c r="B110" s="38">
        <v>8.0</v>
      </c>
      <c r="C110" s="38">
        <v>10.0</v>
      </c>
      <c r="D110" s="44">
        <v>52.5155575370135</v>
      </c>
      <c r="E110" s="44">
        <v>13.332808223701</v>
      </c>
      <c r="F110" s="25" t="s">
        <v>22</v>
      </c>
      <c r="G110" s="25" t="s">
        <v>63</v>
      </c>
      <c r="H110" s="25" t="s">
        <v>164</v>
      </c>
      <c r="I110" s="45" t="s">
        <v>165</v>
      </c>
      <c r="K110" t="str">
        <f>IFERROR(__xludf.DUMMYFUNCTION("IF(I110&lt;&gt;"""",IFERROR(IMPORTXML(I110, ""//p[@class='status-date']""), ""Not loading""),if(H110&lt;&gt;"""",""Reserved"",""""))"),"Not loading")</f>
        <v>Not loading</v>
      </c>
      <c r="T110" s="38" t="b">
        <v>1</v>
      </c>
      <c r="U110" s="46">
        <f t="shared" si="7"/>
        <v>3</v>
      </c>
    </row>
    <row r="111">
      <c r="A111" s="38" t="s">
        <v>44</v>
      </c>
      <c r="B111" s="38">
        <v>8.0</v>
      </c>
      <c r="C111" s="38">
        <v>11.0</v>
      </c>
      <c r="D111" s="44">
        <v>52.5156752740244</v>
      </c>
      <c r="E111" s="44">
        <v>13.332943695168</v>
      </c>
      <c r="F111" s="26" t="s">
        <v>23</v>
      </c>
      <c r="G111" s="26"/>
      <c r="H111" s="25" t="s">
        <v>57</v>
      </c>
      <c r="I111" s="45" t="s">
        <v>166</v>
      </c>
      <c r="K111" t="str">
        <f>IFERROR(__xludf.DUMMYFUNCTION("IF(I111&lt;&gt;"""",IFERROR(IMPORTXML(I111, ""//p[@class='status-date']""), ""Not loading""),if(H111&lt;&gt;"""",""Reserved"",""""))"),"Not loading")</f>
        <v>Not loading</v>
      </c>
      <c r="T111" s="38" t="b">
        <v>1</v>
      </c>
      <c r="U111" s="46">
        <f t="shared" si="7"/>
        <v>8</v>
      </c>
    </row>
    <row r="112">
      <c r="A112" s="38" t="s">
        <v>44</v>
      </c>
      <c r="B112" s="38">
        <v>8.0</v>
      </c>
      <c r="C112" s="38">
        <v>12.0</v>
      </c>
      <c r="D112" s="44">
        <v>52.5157930110353</v>
      </c>
      <c r="E112" s="44">
        <v>13.333079166998</v>
      </c>
      <c r="F112" s="25" t="s">
        <v>22</v>
      </c>
      <c r="G112" s="25" t="s">
        <v>63</v>
      </c>
      <c r="H112" s="25" t="s">
        <v>53</v>
      </c>
      <c r="I112" s="48" t="s">
        <v>167</v>
      </c>
      <c r="K112" t="str">
        <f>IFERROR(__xludf.DUMMYFUNCTION("IF(I112&lt;&gt;"""",IFERROR(IMPORTXML(I112, ""//p[@class='status-date']""), ""Not loading""),if(H112&lt;&gt;"""",""Reserved"",""""))"),"Not loading")</f>
        <v>Not loading</v>
      </c>
      <c r="T112" s="38" t="b">
        <v>1</v>
      </c>
      <c r="U112" s="46">
        <f t="shared" si="7"/>
        <v>5</v>
      </c>
    </row>
    <row r="113">
      <c r="A113" s="38" t="s">
        <v>44</v>
      </c>
      <c r="B113" s="38">
        <v>8.0</v>
      </c>
      <c r="C113" s="38">
        <v>13.0</v>
      </c>
      <c r="D113" s="44">
        <v>52.5159107480461</v>
      </c>
      <c r="E113" s="44">
        <v>13.3332146391909</v>
      </c>
      <c r="F113" s="22" t="s">
        <v>20</v>
      </c>
      <c r="G113" s="22" t="s">
        <v>45</v>
      </c>
      <c r="H113" s="25" t="s">
        <v>74</v>
      </c>
      <c r="I113" s="48" t="s">
        <v>168</v>
      </c>
      <c r="K113" t="str">
        <f>IFERROR(__xludf.DUMMYFUNCTION("IF(I113&lt;&gt;"""",IFERROR(IMPORTXML(I113, ""//p[@class='status-date']""), ""Not loading""),if(H113&lt;&gt;"""",""Reserved"",""""))"),"Not loading")</f>
        <v>Not loading</v>
      </c>
      <c r="T113" s="38" t="b">
        <v>1</v>
      </c>
      <c r="U113" s="46">
        <f t="shared" si="7"/>
        <v>2</v>
      </c>
    </row>
    <row r="114">
      <c r="A114" s="38" t="s">
        <v>44</v>
      </c>
      <c r="B114" s="38">
        <v>9.0</v>
      </c>
      <c r="C114" s="38">
        <v>1.0</v>
      </c>
      <c r="D114" s="44">
        <v>52.5144154633611</v>
      </c>
      <c r="E114" s="44">
        <v>13.3317824460517</v>
      </c>
      <c r="F114" s="22" t="s">
        <v>20</v>
      </c>
      <c r="G114" s="22" t="s">
        <v>45</v>
      </c>
      <c r="H114" s="25" t="s">
        <v>84</v>
      </c>
      <c r="I114" s="48" t="s">
        <v>169</v>
      </c>
      <c r="K114" t="str">
        <f>IFERROR(__xludf.DUMMYFUNCTION("IF(I114&lt;&gt;"""",IFERROR(IMPORTXML(I114, ""//p[@class='status-date']""), ""Not loading""),if(H114&lt;&gt;"""",""Reserved"",""""))"),"Not loading")</f>
        <v>Not loading</v>
      </c>
      <c r="T114" s="38" t="b">
        <v>1</v>
      </c>
      <c r="U114" s="46">
        <f t="shared" si="7"/>
        <v>20</v>
      </c>
    </row>
    <row r="115">
      <c r="A115" s="38" t="s">
        <v>44</v>
      </c>
      <c r="B115" s="38">
        <v>9.0</v>
      </c>
      <c r="C115" s="38">
        <v>2.0</v>
      </c>
      <c r="D115" s="44">
        <v>52.514533200372</v>
      </c>
      <c r="E115" s="44">
        <v>13.3319179139977</v>
      </c>
      <c r="F115" s="25" t="s">
        <v>22</v>
      </c>
      <c r="G115" s="25" t="s">
        <v>63</v>
      </c>
      <c r="H115" s="25" t="s">
        <v>170</v>
      </c>
      <c r="I115" s="48" t="s">
        <v>171</v>
      </c>
      <c r="K115" t="str">
        <f>IFERROR(__xludf.DUMMYFUNCTION("IF(I115&lt;&gt;"""",IFERROR(IMPORTXML(I115, ""//p[@class='status-date']""), ""Not loading""),if(H115&lt;&gt;"""",""Reserved"",""""))"),"Not loading")</f>
        <v>Not loading</v>
      </c>
      <c r="T115" s="38" t="b">
        <v>1</v>
      </c>
      <c r="U115" s="46">
        <f t="shared" si="7"/>
        <v>1</v>
      </c>
    </row>
    <row r="116">
      <c r="A116" s="38" t="s">
        <v>44</v>
      </c>
      <c r="B116" s="38">
        <v>9.0</v>
      </c>
      <c r="C116" s="38">
        <v>3.0</v>
      </c>
      <c r="D116" s="44">
        <v>52.5146509373829</v>
      </c>
      <c r="E116" s="44">
        <v>13.3320533823066</v>
      </c>
      <c r="F116" s="26" t="s">
        <v>23</v>
      </c>
      <c r="G116" s="26"/>
      <c r="H116" s="25" t="s">
        <v>78</v>
      </c>
      <c r="I116" s="48" t="s">
        <v>172</v>
      </c>
      <c r="K116" t="str">
        <f>IFERROR(__xludf.DUMMYFUNCTION("IF(I116&lt;&gt;"""",IFERROR(IMPORTXML(I116, ""//p[@class='status-date']""), ""Not loading""),if(H116&lt;&gt;"""",""Reserved"",""""))"),"Deployed ")</f>
        <v>Deployed </v>
      </c>
      <c r="T116" s="38" t="b">
        <v>1</v>
      </c>
      <c r="U116" s="46">
        <f t="shared" si="7"/>
        <v>5</v>
      </c>
    </row>
    <row r="117">
      <c r="A117" s="38" t="s">
        <v>44</v>
      </c>
      <c r="B117" s="38">
        <v>9.0</v>
      </c>
      <c r="C117" s="38">
        <v>4.0</v>
      </c>
      <c r="D117" s="44">
        <v>52.5147686743938</v>
      </c>
      <c r="E117" s="44">
        <v>13.3321888509785</v>
      </c>
      <c r="F117" s="25" t="s">
        <v>22</v>
      </c>
      <c r="G117" s="25" t="s">
        <v>63</v>
      </c>
      <c r="H117" s="25" t="s">
        <v>13</v>
      </c>
      <c r="I117" s="45" t="s">
        <v>173</v>
      </c>
      <c r="K117" t="str">
        <f>IFERROR(__xludf.DUMMYFUNCTION("IF(I117&lt;&gt;"""",IFERROR(IMPORTXML(I117, ""//p[@class='status-date']""), ""Not loading""),if(H117&lt;&gt;"""",""Reserved"",""""))"),"Not loading")</f>
        <v>Not loading</v>
      </c>
      <c r="T117" s="38" t="b">
        <v>1</v>
      </c>
      <c r="U117" s="46">
        <f t="shared" si="7"/>
        <v>22</v>
      </c>
    </row>
    <row r="118">
      <c r="A118" s="38" t="s">
        <v>44</v>
      </c>
      <c r="B118" s="38">
        <v>9.0</v>
      </c>
      <c r="C118" s="38">
        <v>5.0</v>
      </c>
      <c r="D118" s="44">
        <v>52.5148864114046</v>
      </c>
      <c r="E118" s="44">
        <v>13.3323243200134</v>
      </c>
      <c r="F118" s="25" t="s">
        <v>22</v>
      </c>
      <c r="G118" s="25" t="s">
        <v>63</v>
      </c>
      <c r="H118" s="25" t="s">
        <v>84</v>
      </c>
      <c r="I118" s="48" t="s">
        <v>174</v>
      </c>
      <c r="K118" t="str">
        <f>IFERROR(__xludf.DUMMYFUNCTION("IF(I118&lt;&gt;"""",IFERROR(IMPORTXML(I118, ""//p[@class='status-date']""), ""Not loading""),if(H118&lt;&gt;"""",""Reserved"",""""))"),"Not loading")</f>
        <v>Not loading</v>
      </c>
      <c r="T118" s="38" t="b">
        <v>1</v>
      </c>
      <c r="U118" s="46">
        <f t="shared" si="7"/>
        <v>20</v>
      </c>
    </row>
    <row r="119">
      <c r="A119" s="38" t="s">
        <v>44</v>
      </c>
      <c r="B119" s="38">
        <v>9.0</v>
      </c>
      <c r="C119" s="38">
        <v>6.0</v>
      </c>
      <c r="D119" s="44">
        <v>52.5150041484155</v>
      </c>
      <c r="E119" s="44">
        <v>13.3324597894112</v>
      </c>
      <c r="F119" s="25" t="s">
        <v>22</v>
      </c>
      <c r="G119" s="25" t="s">
        <v>63</v>
      </c>
      <c r="H119" s="25" t="s">
        <v>175</v>
      </c>
      <c r="I119" s="45" t="s">
        <v>176</v>
      </c>
      <c r="K119" t="str">
        <f>IFERROR(__xludf.DUMMYFUNCTION("IF(I119&lt;&gt;"""",IFERROR(IMPORTXML(I119, ""//p[@class='status-date']""), ""Not loading""),if(H119&lt;&gt;"""",""Reserved"",""""))"),"Deployed ")</f>
        <v>Deployed </v>
      </c>
      <c r="T119" s="38" t="b">
        <v>1</v>
      </c>
      <c r="U119" s="46">
        <f t="shared" si="7"/>
        <v>2</v>
      </c>
    </row>
    <row r="120">
      <c r="A120" s="38" t="s">
        <v>44</v>
      </c>
      <c r="B120" s="38">
        <v>9.0</v>
      </c>
      <c r="C120" s="38">
        <v>7.0</v>
      </c>
      <c r="D120" s="44">
        <v>52.5151218854264</v>
      </c>
      <c r="E120" s="44">
        <v>13.332595259172</v>
      </c>
      <c r="F120" s="25" t="s">
        <v>22</v>
      </c>
      <c r="G120" s="25" t="s">
        <v>63</v>
      </c>
      <c r="H120" s="25" t="s">
        <v>13</v>
      </c>
      <c r="I120" s="45" t="s">
        <v>177</v>
      </c>
      <c r="K120" t="str">
        <f>IFERROR(__xludf.DUMMYFUNCTION("IF(I120&lt;&gt;"""",IFERROR(IMPORTXML(I120, ""//p[@class='status-date']""), ""Not loading""),if(H120&lt;&gt;"""",""Reserved"",""""))"),"Not loading")</f>
        <v>Not loading</v>
      </c>
      <c r="T120" s="38" t="b">
        <v>1</v>
      </c>
      <c r="U120" s="46">
        <f t="shared" si="7"/>
        <v>22</v>
      </c>
    </row>
    <row r="121">
      <c r="A121" s="38" t="s">
        <v>44</v>
      </c>
      <c r="B121" s="38">
        <v>9.0</v>
      </c>
      <c r="C121" s="38">
        <v>8.0</v>
      </c>
      <c r="D121" s="44">
        <v>52.5152396224373</v>
      </c>
      <c r="E121" s="44">
        <v>13.3327307292959</v>
      </c>
      <c r="F121" s="25" t="s">
        <v>22</v>
      </c>
      <c r="G121" s="25" t="s">
        <v>63</v>
      </c>
      <c r="H121" s="25" t="s">
        <v>178</v>
      </c>
      <c r="I121" s="48" t="s">
        <v>179</v>
      </c>
      <c r="K121" t="str">
        <f>IFERROR(__xludf.DUMMYFUNCTION("IF(I121&lt;&gt;"""",IFERROR(IMPORTXML(I121, ""//p[@class='status-date']""), ""Not loading""),if(H121&lt;&gt;"""",""Reserved"",""""))"),"Not loading")</f>
        <v>Not loading</v>
      </c>
      <c r="T121" s="38" t="b">
        <v>1</v>
      </c>
      <c r="U121" s="46">
        <f t="shared" si="7"/>
        <v>2</v>
      </c>
    </row>
    <row r="122">
      <c r="A122" s="38" t="s">
        <v>44</v>
      </c>
      <c r="B122" s="38">
        <v>9.0</v>
      </c>
      <c r="C122" s="38">
        <v>9.0</v>
      </c>
      <c r="D122" s="44">
        <v>52.5153573594482</v>
      </c>
      <c r="E122" s="44">
        <v>13.3328661997827</v>
      </c>
      <c r="F122" s="25" t="s">
        <v>22</v>
      </c>
      <c r="G122" s="25" t="s">
        <v>63</v>
      </c>
      <c r="H122" s="25" t="s">
        <v>180</v>
      </c>
      <c r="I122" s="48" t="s">
        <v>181</v>
      </c>
      <c r="K122" t="str">
        <f>IFERROR(__xludf.DUMMYFUNCTION("IF(I122&lt;&gt;"""",IFERROR(IMPORTXML(I122, ""//p[@class='status-date']""), ""Not loading""),if(H122&lt;&gt;"""",""Reserved"",""""))"),"Not loading")</f>
        <v>Not loading</v>
      </c>
      <c r="T122" s="38" t="b">
        <v>1</v>
      </c>
      <c r="U122" s="46">
        <f t="shared" si="7"/>
        <v>2</v>
      </c>
    </row>
    <row r="123">
      <c r="A123" s="38" t="s">
        <v>44</v>
      </c>
      <c r="B123" s="38">
        <v>9.0</v>
      </c>
      <c r="C123" s="38">
        <v>10.0</v>
      </c>
      <c r="D123" s="44">
        <v>52.5154750964591</v>
      </c>
      <c r="E123" s="44">
        <v>13.3330016706325</v>
      </c>
      <c r="F123" s="25" t="s">
        <v>22</v>
      </c>
      <c r="G123" s="25" t="s">
        <v>63</v>
      </c>
      <c r="H123" s="25" t="s">
        <v>84</v>
      </c>
      <c r="I123" s="48" t="s">
        <v>182</v>
      </c>
      <c r="K123" t="str">
        <f>IFERROR(__xludf.DUMMYFUNCTION("IF(I123&lt;&gt;"""",IFERROR(IMPORTXML(I123, ""//p[@class='status-date']""), ""Not loading""),if(H123&lt;&gt;"""",""Reserved"",""""))"),"Not loading")</f>
        <v>Not loading</v>
      </c>
      <c r="T123" s="38" t="b">
        <v>1</v>
      </c>
      <c r="U123" s="46">
        <f t="shared" si="7"/>
        <v>20</v>
      </c>
    </row>
    <row r="124">
      <c r="A124" s="38" t="s">
        <v>44</v>
      </c>
      <c r="B124" s="38">
        <v>9.0</v>
      </c>
      <c r="C124" s="38">
        <v>11.0</v>
      </c>
      <c r="D124" s="44">
        <v>52.51559283347</v>
      </c>
      <c r="E124" s="44">
        <v>13.3331371418453</v>
      </c>
      <c r="F124" s="26" t="s">
        <v>23</v>
      </c>
      <c r="G124" s="26"/>
      <c r="H124" s="25" t="s">
        <v>13</v>
      </c>
      <c r="I124" s="45" t="s">
        <v>183</v>
      </c>
      <c r="K124" t="str">
        <f>IFERROR(__xludf.DUMMYFUNCTION("IF(I124&lt;&gt;"""",IFERROR(IMPORTXML(I124, ""//p[@class='status-date']""), ""Not loading""),if(H124&lt;&gt;"""",""Reserved"",""""))"),"Not loading")</f>
        <v>Not loading</v>
      </c>
      <c r="T124" s="38" t="b">
        <v>1</v>
      </c>
      <c r="U124" s="46">
        <f t="shared" si="7"/>
        <v>22</v>
      </c>
    </row>
    <row r="125">
      <c r="A125" s="38" t="s">
        <v>44</v>
      </c>
      <c r="B125" s="38">
        <v>9.0</v>
      </c>
      <c r="C125" s="38">
        <v>12.0</v>
      </c>
      <c r="D125" s="44">
        <v>52.5157105704808</v>
      </c>
      <c r="E125" s="44">
        <v>13.333272613421</v>
      </c>
      <c r="F125" s="25" t="s">
        <v>22</v>
      </c>
      <c r="G125" s="25" t="s">
        <v>63</v>
      </c>
      <c r="H125" s="25" t="s">
        <v>113</v>
      </c>
      <c r="I125" s="48" t="s">
        <v>184</v>
      </c>
      <c r="K125" t="str">
        <f>IFERROR(__xludf.DUMMYFUNCTION("IF(I125&lt;&gt;"""",IFERROR(IMPORTXML(I125, ""//p[@class='status-date']""), ""Not loading""),if(H125&lt;&gt;"""",""Reserved"",""""))"),"Not loading")</f>
        <v>Not loading</v>
      </c>
      <c r="T125" s="38" t="b">
        <v>1</v>
      </c>
      <c r="U125" s="46">
        <f t="shared" si="7"/>
        <v>5</v>
      </c>
    </row>
    <row r="126">
      <c r="A126" s="38" t="s">
        <v>44</v>
      </c>
      <c r="B126" s="38">
        <v>9.0</v>
      </c>
      <c r="C126" s="38">
        <v>13.0</v>
      </c>
      <c r="D126" s="44">
        <v>52.5158283074917</v>
      </c>
      <c r="E126" s="44">
        <v>13.3334080853599</v>
      </c>
      <c r="F126" s="22" t="s">
        <v>20</v>
      </c>
      <c r="G126" s="22" t="s">
        <v>45</v>
      </c>
      <c r="H126" s="25" t="s">
        <v>91</v>
      </c>
      <c r="I126" s="48" t="s">
        <v>185</v>
      </c>
      <c r="K126" t="str">
        <f>IFERROR(__xludf.DUMMYFUNCTION("IF(I126&lt;&gt;"""",IFERROR(IMPORTXML(I126, ""//p[@class='status-date']""), ""Not loading""),if(#REF!&lt;&gt;"""",""Reserved"",""""))"),"Deployed ")</f>
        <v>Deployed </v>
      </c>
      <c r="T126" s="38" t="b">
        <v>1</v>
      </c>
      <c r="U126" s="46">
        <f t="shared" si="7"/>
        <v>9</v>
      </c>
    </row>
    <row r="127">
      <c r="A127" s="38" t="s">
        <v>44</v>
      </c>
      <c r="B127" s="38">
        <v>10.0</v>
      </c>
      <c r="C127" s="38">
        <v>2.0</v>
      </c>
      <c r="D127" s="44">
        <v>52.5144507598176</v>
      </c>
      <c r="E127" s="44">
        <v>13.3321113626</v>
      </c>
      <c r="F127" s="24" t="s">
        <v>21</v>
      </c>
      <c r="G127" s="24" t="s">
        <v>48</v>
      </c>
      <c r="H127" s="25" t="s">
        <v>55</v>
      </c>
      <c r="I127" s="45" t="s">
        <v>186</v>
      </c>
      <c r="K127" t="str">
        <f>IFERROR(__xludf.DUMMYFUNCTION("IF(I127&lt;&gt;"""",IFERROR(IMPORTXML(I127, ""//p[@class='status-date']""), ""Not loading""),if(H127&lt;&gt;"""",""Reserved"",""""))"),"Not loading")</f>
        <v>Not loading</v>
      </c>
      <c r="T127" s="38" t="b">
        <v>1</v>
      </c>
      <c r="U127" s="46">
        <f t="shared" si="7"/>
        <v>16</v>
      </c>
    </row>
    <row r="128">
      <c r="A128" s="38" t="s">
        <v>44</v>
      </c>
      <c r="B128" s="38">
        <v>10.0</v>
      </c>
      <c r="C128" s="38">
        <v>3.0</v>
      </c>
      <c r="D128" s="44">
        <v>52.5145684968285</v>
      </c>
      <c r="E128" s="44">
        <v>13.3322468306547</v>
      </c>
      <c r="F128" s="26" t="s">
        <v>23</v>
      </c>
      <c r="G128" s="26"/>
      <c r="H128" s="25" t="s">
        <v>94</v>
      </c>
      <c r="I128" s="48" t="s">
        <v>187</v>
      </c>
      <c r="K128" t="str">
        <f>IFERROR(__xludf.DUMMYFUNCTION("IF(I128&lt;&gt;"""",IFERROR(IMPORTXML(I128, ""//p[@class='status-date']""), ""Not loading""),if(H128&lt;&gt;"""",""Reserved"",""""))"),"Deployed ")</f>
        <v>Deployed </v>
      </c>
      <c r="T128" s="38" t="b">
        <v>1</v>
      </c>
      <c r="U128" s="46">
        <f t="shared" si="7"/>
        <v>20</v>
      </c>
    </row>
    <row r="129">
      <c r="A129" s="38" t="s">
        <v>44</v>
      </c>
      <c r="B129" s="38">
        <v>10.0</v>
      </c>
      <c r="C129" s="38">
        <v>4.0</v>
      </c>
      <c r="D129" s="44">
        <v>52.5146862338394</v>
      </c>
      <c r="E129" s="44">
        <v>13.3323822990724</v>
      </c>
      <c r="F129" s="26" t="s">
        <v>23</v>
      </c>
      <c r="G129" s="26"/>
      <c r="H129" s="25" t="s">
        <v>70</v>
      </c>
      <c r="I129" s="48" t="s">
        <v>188</v>
      </c>
      <c r="K129" t="str">
        <f>IFERROR(__xludf.DUMMYFUNCTION("IF(I129&lt;&gt;"""",IFERROR(IMPORTXML(I129, ""//p[@class='status-date']""), ""Not loading""),if(H129&lt;&gt;"""",""Reserved"",""""))"),"Deployed ")</f>
        <v>Deployed </v>
      </c>
      <c r="T129" s="38" t="b">
        <v>1</v>
      </c>
      <c r="U129" s="46">
        <f t="shared" si="7"/>
        <v>5</v>
      </c>
    </row>
    <row r="130">
      <c r="A130" s="38" t="s">
        <v>44</v>
      </c>
      <c r="B130" s="38">
        <v>10.0</v>
      </c>
      <c r="C130" s="38">
        <v>5.0</v>
      </c>
      <c r="D130" s="44">
        <v>52.5148039708503</v>
      </c>
      <c r="E130" s="44">
        <v>13.3325177678532</v>
      </c>
      <c r="F130" s="26" t="s">
        <v>23</v>
      </c>
      <c r="G130" s="26"/>
      <c r="H130" s="25" t="s">
        <v>55</v>
      </c>
      <c r="I130" s="45" t="s">
        <v>189</v>
      </c>
      <c r="K130" t="str">
        <f>IFERROR(__xludf.DUMMYFUNCTION("IF(I130&lt;&gt;"""",IFERROR(IMPORTXML(I130, ""//p[@class='status-date']""), ""Not loading""),if(H130&lt;&gt;"""",""Reserved"",""""))"),"Not loading")</f>
        <v>Not loading</v>
      </c>
      <c r="T130" s="38" t="b">
        <v>1</v>
      </c>
      <c r="U130" s="46">
        <f t="shared" si="7"/>
        <v>16</v>
      </c>
    </row>
    <row r="131">
      <c r="A131" s="38" t="s">
        <v>44</v>
      </c>
      <c r="B131" s="38">
        <v>10.0</v>
      </c>
      <c r="C131" s="38">
        <v>6.0</v>
      </c>
      <c r="D131" s="44">
        <v>52.5149217078612</v>
      </c>
      <c r="E131" s="44">
        <v>13.3326532369969</v>
      </c>
      <c r="F131" s="26" t="s">
        <v>23</v>
      </c>
      <c r="G131" s="26"/>
      <c r="H131" s="25" t="s">
        <v>94</v>
      </c>
      <c r="I131" s="48" t="s">
        <v>190</v>
      </c>
      <c r="K131" t="str">
        <f>IFERROR(__xludf.DUMMYFUNCTION("IF(I131&lt;&gt;"""",IFERROR(IMPORTXML(I131, ""//p[@class='status-date']""), ""Not loading""),if(H131&lt;&gt;"""",""Reserved"",""""))"),"Deployed ")</f>
        <v>Deployed </v>
      </c>
      <c r="T131" s="38" t="b">
        <v>1</v>
      </c>
      <c r="U131" s="46">
        <f t="shared" si="7"/>
        <v>20</v>
      </c>
    </row>
    <row r="132">
      <c r="A132" s="38" t="s">
        <v>44</v>
      </c>
      <c r="B132" s="38">
        <v>10.0</v>
      </c>
      <c r="C132" s="38">
        <v>7.0</v>
      </c>
      <c r="D132" s="44">
        <v>52.515039444872</v>
      </c>
      <c r="E132" s="44">
        <v>13.3327887065036</v>
      </c>
      <c r="F132" s="26" t="s">
        <v>23</v>
      </c>
      <c r="G132" s="26"/>
      <c r="H132" s="25" t="s">
        <v>59</v>
      </c>
      <c r="I132" s="45" t="s">
        <v>191</v>
      </c>
      <c r="K132" t="str">
        <f>IFERROR(__xludf.DUMMYFUNCTION("IF(I132&lt;&gt;"""",IFERROR(IMPORTXML(I132, ""//p[@class='status-date']""), ""Not loading""),if(H132&lt;&gt;"""",""Reserved"",""""))"),"Not loading")</f>
        <v>Not loading</v>
      </c>
      <c r="T132" s="38" t="b">
        <v>1</v>
      </c>
      <c r="U132" s="46">
        <f t="shared" si="7"/>
        <v>12</v>
      </c>
    </row>
    <row r="133">
      <c r="A133" s="38" t="s">
        <v>44</v>
      </c>
      <c r="B133" s="38">
        <v>10.0</v>
      </c>
      <c r="C133" s="38">
        <v>8.0</v>
      </c>
      <c r="D133" s="44">
        <v>52.5151571818829</v>
      </c>
      <c r="E133" s="44">
        <v>13.3329241763732</v>
      </c>
      <c r="F133" s="26" t="s">
        <v>23</v>
      </c>
      <c r="G133" s="26"/>
      <c r="H133" s="25" t="s">
        <v>80</v>
      </c>
      <c r="I133" s="45" t="s">
        <v>192</v>
      </c>
      <c r="K133" t="str">
        <f>IFERROR(__xludf.DUMMYFUNCTION("IF(I133&lt;&gt;"""",IFERROR(IMPORTXML(I133, ""//p[@class='status-date']""), ""Not loading""),if(H133&lt;&gt;"""",""Reserved"",""""))"),"Not loading")</f>
        <v>Not loading</v>
      </c>
      <c r="T133" s="38" t="b">
        <v>1</v>
      </c>
      <c r="U133" s="46">
        <f t="shared" si="7"/>
        <v>6</v>
      </c>
    </row>
    <row r="134">
      <c r="A134" s="38" t="s">
        <v>44</v>
      </c>
      <c r="B134" s="38">
        <v>10.0</v>
      </c>
      <c r="C134" s="38">
        <v>9.0</v>
      </c>
      <c r="D134" s="44">
        <v>52.5152749188938</v>
      </c>
      <c r="E134" s="44">
        <v>13.3330596466058</v>
      </c>
      <c r="F134" s="26" t="s">
        <v>23</v>
      </c>
      <c r="G134" s="26"/>
      <c r="H134" s="25" t="s">
        <v>94</v>
      </c>
      <c r="I134" s="48" t="s">
        <v>193</v>
      </c>
      <c r="K134" t="str">
        <f>IFERROR(__xludf.DUMMYFUNCTION("IF(I134&lt;&gt;"""",IFERROR(IMPORTXML(I134, ""//p[@class='status-date']""), ""Not loading""),if(H134&lt;&gt;"""",""Reserved"",""""))"),"Deployed ")</f>
        <v>Deployed </v>
      </c>
      <c r="T134" s="38" t="b">
        <v>1</v>
      </c>
      <c r="U134" s="46">
        <f t="shared" si="7"/>
        <v>20</v>
      </c>
    </row>
    <row r="135">
      <c r="A135" s="38" t="s">
        <v>44</v>
      </c>
      <c r="B135" s="38">
        <v>10.0</v>
      </c>
      <c r="C135" s="38">
        <v>10.0</v>
      </c>
      <c r="D135" s="44">
        <v>52.5153926559047</v>
      </c>
      <c r="E135" s="44">
        <v>13.3331951172015</v>
      </c>
      <c r="F135" s="26" t="s">
        <v>23</v>
      </c>
      <c r="G135" s="26"/>
      <c r="H135" s="25" t="s">
        <v>59</v>
      </c>
      <c r="I135" s="45" t="s">
        <v>194</v>
      </c>
      <c r="K135" t="str">
        <f>IFERROR(__xludf.DUMMYFUNCTION("IF(I135&lt;&gt;"""",IFERROR(IMPORTXML(I135, ""//p[@class='status-date']""), ""Not loading""),if(H135&lt;&gt;"""",""Reserved"",""""))"),"Not loading")</f>
        <v>Not loading</v>
      </c>
      <c r="T135" s="38" t="b">
        <v>1</v>
      </c>
      <c r="U135" s="46">
        <f t="shared" si="7"/>
        <v>12</v>
      </c>
    </row>
    <row r="136">
      <c r="A136" s="38" t="s">
        <v>44</v>
      </c>
      <c r="B136" s="38">
        <v>10.0</v>
      </c>
      <c r="C136" s="38">
        <v>11.0</v>
      </c>
      <c r="D136" s="44">
        <v>52.5155103929156</v>
      </c>
      <c r="E136" s="44">
        <v>13.3333305881601</v>
      </c>
      <c r="F136" s="26" t="s">
        <v>23</v>
      </c>
      <c r="G136" s="26"/>
      <c r="H136" s="25" t="s">
        <v>80</v>
      </c>
      <c r="I136" s="45" t="s">
        <v>195</v>
      </c>
      <c r="K136" t="str">
        <f>IFERROR(__xludf.DUMMYFUNCTION("IF(I136&lt;&gt;"""",IFERROR(IMPORTXML(I136, ""//p[@class='status-date']""), ""Not loading""),if(H136&lt;&gt;"""",""Reserved"",""""))"),"Not loading")</f>
        <v>Not loading</v>
      </c>
      <c r="T136" s="38" t="b">
        <v>1</v>
      </c>
      <c r="U136" s="46">
        <f t="shared" si="7"/>
        <v>6</v>
      </c>
    </row>
    <row r="137">
      <c r="A137" s="38" t="s">
        <v>44</v>
      </c>
      <c r="B137" s="38">
        <v>10.0</v>
      </c>
      <c r="C137" s="38">
        <v>12.0</v>
      </c>
      <c r="D137" s="44">
        <v>52.5156281299265</v>
      </c>
      <c r="E137" s="44">
        <v>13.3334660594817</v>
      </c>
      <c r="F137" s="24" t="s">
        <v>21</v>
      </c>
      <c r="G137" s="24" t="s">
        <v>48</v>
      </c>
      <c r="H137" s="25" t="s">
        <v>76</v>
      </c>
      <c r="I137" s="48" t="s">
        <v>196</v>
      </c>
      <c r="K137" t="str">
        <f>IFERROR(__xludf.DUMMYFUNCTION("IF(I137&lt;&gt;"""",IFERROR(IMPORTXML(I137, ""//p[@class='status-date']""), ""Not loading""),if(H137&lt;&gt;"""",""Reserved"",""""))"),"Deployed ")</f>
        <v>Deployed </v>
      </c>
      <c r="T137" s="38" t="b">
        <v>1</v>
      </c>
      <c r="U137" s="46">
        <f t="shared" si="7"/>
        <v>8</v>
      </c>
    </row>
    <row r="138">
      <c r="A138" s="38" t="s">
        <v>44</v>
      </c>
      <c r="B138" s="38">
        <v>11.0</v>
      </c>
      <c r="C138" s="38">
        <v>2.0</v>
      </c>
      <c r="D138" s="44">
        <v>52.5143683192632</v>
      </c>
      <c r="E138" s="44">
        <v>13.3323048108394</v>
      </c>
      <c r="F138" s="24" t="s">
        <v>21</v>
      </c>
      <c r="G138" s="24" t="s">
        <v>48</v>
      </c>
      <c r="H138" s="25" t="s">
        <v>197</v>
      </c>
      <c r="I138" s="48" t="s">
        <v>198</v>
      </c>
      <c r="K138" t="str">
        <f>IFERROR(__xludf.DUMMYFUNCTION("IF(I138&lt;&gt;"""",IFERROR(IMPORTXML(I138, ""//p[@class='status-date']""), ""Not loading""),if(H138&lt;&gt;"""",""Reserved"",""""))"),"Deployed ")</f>
        <v>Deployed </v>
      </c>
      <c r="T138" s="38" t="b">
        <v>1</v>
      </c>
      <c r="U138" s="46">
        <f t="shared" si="7"/>
        <v>1</v>
      </c>
    </row>
    <row r="139">
      <c r="A139" s="38" t="s">
        <v>44</v>
      </c>
      <c r="B139" s="38">
        <v>11.0</v>
      </c>
      <c r="C139" s="38">
        <v>3.0</v>
      </c>
      <c r="D139" s="44">
        <v>52.5144860562741</v>
      </c>
      <c r="E139" s="44">
        <v>13.3324402786399</v>
      </c>
      <c r="F139" s="25" t="s">
        <v>22</v>
      </c>
      <c r="G139" s="25" t="s">
        <v>63</v>
      </c>
      <c r="H139" s="25" t="s">
        <v>159</v>
      </c>
      <c r="I139" s="48" t="s">
        <v>199</v>
      </c>
      <c r="K139" t="str">
        <f>IFERROR(__xludf.DUMMYFUNCTION("IF(I139&lt;&gt;"""",IFERROR(IMPORTXML(I139, ""//p[@class='status-date']""), ""Not loading""),if(H139&lt;&gt;"""",""Reserved"",""""))"),"Not loading")</f>
        <v>Not loading</v>
      </c>
      <c r="T139" s="38" t="b">
        <v>1</v>
      </c>
      <c r="U139" s="46">
        <f t="shared" si="7"/>
        <v>4</v>
      </c>
    </row>
    <row r="140">
      <c r="A140" s="38" t="s">
        <v>44</v>
      </c>
      <c r="B140" s="38">
        <v>11.0</v>
      </c>
      <c r="C140" s="38">
        <v>4.0</v>
      </c>
      <c r="D140" s="44">
        <v>52.514603793285</v>
      </c>
      <c r="E140" s="44">
        <v>13.3325757468035</v>
      </c>
      <c r="F140" s="25" t="s">
        <v>22</v>
      </c>
      <c r="G140" s="25" t="s">
        <v>63</v>
      </c>
      <c r="H140" s="25" t="s">
        <v>164</v>
      </c>
      <c r="I140" s="45" t="s">
        <v>200</v>
      </c>
      <c r="K140" t="str">
        <f>IFERROR(__xludf.DUMMYFUNCTION("IF(I140&lt;&gt;"""",IFERROR(IMPORTXML(I140, ""//p[@class='status-date']""), ""Not loading""),if(H140&lt;&gt;"""",""Reserved"",""""))"),"Not loading")</f>
        <v>Not loading</v>
      </c>
      <c r="T140" s="38" t="b">
        <v>1</v>
      </c>
      <c r="U140" s="46">
        <f t="shared" si="7"/>
        <v>3</v>
      </c>
    </row>
    <row r="141">
      <c r="A141" s="38" t="s">
        <v>44</v>
      </c>
      <c r="B141" s="38">
        <v>11.0</v>
      </c>
      <c r="C141" s="38">
        <v>5.0</v>
      </c>
      <c r="D141" s="44">
        <v>52.5147215302959</v>
      </c>
      <c r="E141" s="44">
        <v>13.33271121533</v>
      </c>
      <c r="F141" s="25" t="s">
        <v>22</v>
      </c>
      <c r="G141" s="25" t="s">
        <v>63</v>
      </c>
      <c r="H141" s="25" t="s">
        <v>157</v>
      </c>
      <c r="I141" s="48" t="s">
        <v>201</v>
      </c>
      <c r="K141" t="str">
        <f>IFERROR(__xludf.DUMMYFUNCTION("IF(I141&lt;&gt;"""",IFERROR(IMPORTXML(I141, ""//p[@class='status-date']""), ""Not loading""),if(H141&lt;&gt;"""",""Reserved"",""""))"),"Not loading")</f>
        <v>Not loading</v>
      </c>
      <c r="T141" s="38" t="b">
        <v>1</v>
      </c>
      <c r="U141" s="46">
        <f t="shared" si="7"/>
        <v>2</v>
      </c>
    </row>
    <row r="142">
      <c r="A142" s="38" t="s">
        <v>44</v>
      </c>
      <c r="B142" s="38">
        <v>11.0</v>
      </c>
      <c r="C142" s="38">
        <v>6.0</v>
      </c>
      <c r="D142" s="44">
        <v>52.5148392673068</v>
      </c>
      <c r="E142" s="44">
        <v>13.3328466842195</v>
      </c>
      <c r="F142" s="25" t="s">
        <v>22</v>
      </c>
      <c r="G142" s="25" t="s">
        <v>63</v>
      </c>
      <c r="H142" s="25" t="s">
        <v>91</v>
      </c>
      <c r="I142" s="48" t="s">
        <v>202</v>
      </c>
      <c r="K142" t="str">
        <f>IFERROR(__xludf.DUMMYFUNCTION("IF(I142&lt;&gt;"""",IFERROR(IMPORTXML(I142, ""//p[@class='status-date']""), ""Not loading""),if(H142&lt;&gt;"""",""Reserved"",""""))"),"Deployed ")</f>
        <v>Deployed </v>
      </c>
      <c r="T142" s="38" t="b">
        <v>1</v>
      </c>
      <c r="U142" s="46">
        <f t="shared" si="7"/>
        <v>9</v>
      </c>
    </row>
    <row r="143">
      <c r="A143" s="38" t="s">
        <v>44</v>
      </c>
      <c r="B143" s="38">
        <v>11.0</v>
      </c>
      <c r="C143" s="38">
        <v>7.0</v>
      </c>
      <c r="D143" s="44">
        <v>52.5149570043176</v>
      </c>
      <c r="E143" s="44">
        <v>13.3329821534721</v>
      </c>
      <c r="F143" s="25" t="s">
        <v>22</v>
      </c>
      <c r="G143" s="25" t="s">
        <v>63</v>
      </c>
      <c r="H143" s="25" t="s">
        <v>115</v>
      </c>
      <c r="I143" s="48" t="s">
        <v>203</v>
      </c>
      <c r="K143" t="str">
        <f>IFERROR(__xludf.DUMMYFUNCTION("IF(I143&lt;&gt;"""",IFERROR(IMPORTXML(I143, ""//p[@class='status-date']""), ""Not loading""),if(H143&lt;&gt;"""",""Reserved"",""""))"),"Not loading")</f>
        <v>Not loading</v>
      </c>
      <c r="T143" s="38" t="b">
        <v>1</v>
      </c>
      <c r="U143" s="46">
        <f t="shared" si="7"/>
        <v>4</v>
      </c>
    </row>
    <row r="144">
      <c r="A144" s="38" t="s">
        <v>44</v>
      </c>
      <c r="B144" s="38">
        <v>11.0</v>
      </c>
      <c r="C144" s="38">
        <v>8.0</v>
      </c>
      <c r="D144" s="44">
        <v>52.5150747413285</v>
      </c>
      <c r="E144" s="44">
        <v>13.3331176230876</v>
      </c>
      <c r="F144" s="25" t="s">
        <v>22</v>
      </c>
      <c r="G144" s="25" t="s">
        <v>63</v>
      </c>
      <c r="H144" s="25" t="s">
        <v>113</v>
      </c>
      <c r="I144" s="48" t="s">
        <v>204</v>
      </c>
      <c r="K144" t="str">
        <f>IFERROR(__xludf.DUMMYFUNCTION("IF(I144&lt;&gt;"""",IFERROR(IMPORTXML(I144, ""//p[@class='status-date']""), ""Not loading""),if(H144&lt;&gt;"""",""Reserved"",""""))"),"Not loading")</f>
        <v>Not loading</v>
      </c>
      <c r="T144" s="38" t="b">
        <v>1</v>
      </c>
      <c r="U144" s="46">
        <f t="shared" si="7"/>
        <v>5</v>
      </c>
    </row>
    <row r="145">
      <c r="A145" s="38" t="s">
        <v>44</v>
      </c>
      <c r="B145" s="38">
        <v>11.0</v>
      </c>
      <c r="C145" s="38">
        <v>9.0</v>
      </c>
      <c r="D145" s="44">
        <v>52.5151924783394</v>
      </c>
      <c r="E145" s="44">
        <v>13.3332530930661</v>
      </c>
      <c r="F145" s="25" t="s">
        <v>22</v>
      </c>
      <c r="G145" s="25" t="s">
        <v>63</v>
      </c>
      <c r="H145" s="25" t="s">
        <v>205</v>
      </c>
      <c r="I145" s="48" t="s">
        <v>206</v>
      </c>
      <c r="K145" t="str">
        <f>IFERROR(__xludf.DUMMYFUNCTION("IF(I145&lt;&gt;"""",IFERROR(IMPORTXML(I145, ""//p[@class='status-date']""), ""Not loading""),if(H145&lt;&gt;"""",""Reserved"",""""))"),"Not loading")</f>
        <v>Not loading</v>
      </c>
      <c r="T145" s="38" t="b">
        <v>1</v>
      </c>
      <c r="U145" s="46">
        <f t="shared" si="7"/>
        <v>1</v>
      </c>
    </row>
    <row r="146">
      <c r="A146" s="38" t="s">
        <v>44</v>
      </c>
      <c r="B146" s="38">
        <v>11.0</v>
      </c>
      <c r="C146" s="38">
        <v>10.0</v>
      </c>
      <c r="D146" s="44">
        <v>52.5153102153503</v>
      </c>
      <c r="E146" s="44">
        <v>13.3333885634075</v>
      </c>
      <c r="F146" s="25" t="s">
        <v>22</v>
      </c>
      <c r="G146" s="25" t="s">
        <v>63</v>
      </c>
      <c r="H146" s="25" t="s">
        <v>89</v>
      </c>
      <c r="I146" s="48" t="s">
        <v>207</v>
      </c>
      <c r="K146" t="str">
        <f>IFERROR(__xludf.DUMMYFUNCTION("IF(I146&lt;&gt;"""",IFERROR(IMPORTXML(I146, ""//p[@class='status-date']""), ""Not loading""),if(H146&lt;&gt;"""",""Reserved"",""""))"),"Not loading")</f>
        <v>Not loading</v>
      </c>
      <c r="T146" s="38" t="b">
        <v>1</v>
      </c>
      <c r="U146" s="46">
        <f t="shared" si="7"/>
        <v>9</v>
      </c>
    </row>
    <row r="147">
      <c r="A147" s="38" t="s">
        <v>44</v>
      </c>
      <c r="B147" s="38">
        <v>11.0</v>
      </c>
      <c r="C147" s="38">
        <v>11.0</v>
      </c>
      <c r="D147" s="44">
        <v>52.5154279523612</v>
      </c>
      <c r="E147" s="44">
        <v>13.3335240341119</v>
      </c>
      <c r="F147" s="25" t="s">
        <v>22</v>
      </c>
      <c r="G147" s="25" t="s">
        <v>63</v>
      </c>
      <c r="H147" s="54" t="s">
        <v>55</v>
      </c>
      <c r="I147" s="52" t="s">
        <v>208</v>
      </c>
      <c r="K147" t="str">
        <f>IFERROR(__xludf.DUMMYFUNCTION("IF(I147&lt;&gt;"""",IFERROR(IMPORTXML(I147, ""//p[@class='status-date']""), ""Not loading""),if(H147&lt;&gt;"""",""Reserved"",""""))"),"Not loading")</f>
        <v>Not loading</v>
      </c>
      <c r="T147" s="38" t="b">
        <v>1</v>
      </c>
      <c r="U147" s="46">
        <f t="shared" si="7"/>
        <v>16</v>
      </c>
    </row>
    <row r="148">
      <c r="A148" s="38" t="s">
        <v>44</v>
      </c>
      <c r="B148" s="38">
        <v>11.0</v>
      </c>
      <c r="C148" s="38">
        <v>12.0</v>
      </c>
      <c r="D148" s="44">
        <v>52.5155456893721</v>
      </c>
      <c r="E148" s="44">
        <v>13.3336595051794</v>
      </c>
      <c r="F148" s="24" t="s">
        <v>21</v>
      </c>
      <c r="G148" s="24" t="s">
        <v>48</v>
      </c>
      <c r="H148" s="25" t="s">
        <v>159</v>
      </c>
      <c r="I148" s="48" t="s">
        <v>209</v>
      </c>
      <c r="K148" t="str">
        <f>IFERROR(__xludf.DUMMYFUNCTION("IF(I148&lt;&gt;"""",IFERROR(IMPORTXML(I148, ""//p[@class='status-date']""), ""Not loading""),if(H148&lt;&gt;"""",""Reserved"",""""))"),"Not loading")</f>
        <v>Not loading</v>
      </c>
      <c r="T148" s="38" t="b">
        <v>1</v>
      </c>
      <c r="U148" s="46">
        <f t="shared" si="7"/>
        <v>4</v>
      </c>
    </row>
    <row r="149">
      <c r="A149" s="38" t="s">
        <v>44</v>
      </c>
      <c r="B149" s="38">
        <v>12.0</v>
      </c>
      <c r="C149" s="38">
        <v>3.0</v>
      </c>
      <c r="D149" s="44">
        <v>52.5144036157197</v>
      </c>
      <c r="E149" s="44">
        <v>13.3326337262623</v>
      </c>
      <c r="F149" s="22" t="s">
        <v>20</v>
      </c>
      <c r="G149" s="22" t="s">
        <v>45</v>
      </c>
      <c r="H149" s="25" t="s">
        <v>210</v>
      </c>
      <c r="I149" s="48" t="s">
        <v>211</v>
      </c>
      <c r="K149" t="str">
        <f>IFERROR(__xludf.DUMMYFUNCTION("IF(I149&lt;&gt;"""",IFERROR(IMPORTXML(I149, ""//p[@class='status-date']""), ""Not loading""),if(H149&lt;&gt;"""",""Reserved"",""""))"),"Not loading")</f>
        <v>Not loading</v>
      </c>
      <c r="T149" s="38" t="b">
        <v>1</v>
      </c>
      <c r="U149" s="46">
        <f t="shared" si="7"/>
        <v>1</v>
      </c>
    </row>
    <row r="150">
      <c r="A150" s="38" t="s">
        <v>44</v>
      </c>
      <c r="B150" s="38">
        <v>12.0</v>
      </c>
      <c r="C150" s="38">
        <v>4.0</v>
      </c>
      <c r="D150" s="44">
        <v>52.5145213527306</v>
      </c>
      <c r="E150" s="44">
        <v>13.3327691941717</v>
      </c>
      <c r="F150" s="25" t="s">
        <v>22</v>
      </c>
      <c r="G150" s="25" t="s">
        <v>63</v>
      </c>
      <c r="H150" s="25" t="s">
        <v>13</v>
      </c>
      <c r="I150" s="55" t="s">
        <v>212</v>
      </c>
      <c r="K150" t="str">
        <f>IFERROR(__xludf.DUMMYFUNCTION("IF(I150&lt;&gt;"""",IFERROR(IMPORTXML(I150, ""//p[@class='status-date']""), ""Not loading""),if(H150&lt;&gt;"""",""Reserved"",""""))"),"Not loading")</f>
        <v>Not loading</v>
      </c>
      <c r="T150" s="38" t="b">
        <v>1</v>
      </c>
      <c r="U150" s="46">
        <f t="shared" si="7"/>
        <v>22</v>
      </c>
    </row>
    <row r="151">
      <c r="A151" s="38" t="s">
        <v>44</v>
      </c>
      <c r="B151" s="38">
        <v>12.0</v>
      </c>
      <c r="C151" s="38">
        <v>5.0</v>
      </c>
      <c r="D151" s="44">
        <v>52.5146390897415</v>
      </c>
      <c r="E151" s="44">
        <v>13.3329046624442</v>
      </c>
      <c r="F151" s="27" t="s">
        <v>24</v>
      </c>
      <c r="G151" s="27" t="s">
        <v>213</v>
      </c>
      <c r="H151" s="25" t="s">
        <v>175</v>
      </c>
      <c r="I151" s="45" t="s">
        <v>214</v>
      </c>
      <c r="K151" t="str">
        <f>IFERROR(__xludf.DUMMYFUNCTION("IF(I151&lt;&gt;"""",IFERROR(IMPORTXML(I151, ""//p[@class='status-date']""), ""Not loading""),if(H151&lt;&gt;"""",""Reserved"",""""))"),"Deployed ")</f>
        <v>Deployed </v>
      </c>
      <c r="T151" s="38" t="b">
        <v>1</v>
      </c>
      <c r="U151" s="46">
        <f t="shared" si="7"/>
        <v>2</v>
      </c>
    </row>
    <row r="152">
      <c r="A152" s="38" t="s">
        <v>44</v>
      </c>
      <c r="B152" s="38">
        <v>12.0</v>
      </c>
      <c r="C152" s="38">
        <v>6.0</v>
      </c>
      <c r="D152" s="44">
        <v>52.5147568267523</v>
      </c>
      <c r="E152" s="44">
        <v>13.3330401310795</v>
      </c>
      <c r="F152" s="25" t="s">
        <v>22</v>
      </c>
      <c r="G152" s="25" t="s">
        <v>63</v>
      </c>
      <c r="H152" s="25" t="s">
        <v>84</v>
      </c>
      <c r="I152" s="48" t="s">
        <v>215</v>
      </c>
      <c r="K152" t="str">
        <f>IFERROR(__xludf.DUMMYFUNCTION("IF(I152&lt;&gt;"""",IFERROR(IMPORTXML(I152, ""//p[@class='status-date']""), ""Not loading""),if(H152&lt;&gt;"""",""Reserved"",""""))"),"Not loading")</f>
        <v>Not loading</v>
      </c>
      <c r="T152" s="38" t="b">
        <v>1</v>
      </c>
      <c r="U152" s="46">
        <f t="shared" si="7"/>
        <v>20</v>
      </c>
    </row>
    <row r="153">
      <c r="A153" s="38" t="s">
        <v>44</v>
      </c>
      <c r="B153" s="38">
        <v>12.0</v>
      </c>
      <c r="C153" s="38">
        <v>7.0</v>
      </c>
      <c r="D153" s="44">
        <v>52.5148745637632</v>
      </c>
      <c r="E153" s="44">
        <v>13.3331756000778</v>
      </c>
      <c r="F153" s="25" t="s">
        <v>22</v>
      </c>
      <c r="G153" s="25" t="s">
        <v>63</v>
      </c>
      <c r="H153" s="25" t="s">
        <v>13</v>
      </c>
      <c r="I153" s="45" t="s">
        <v>216</v>
      </c>
      <c r="K153" t="str">
        <f>IFERROR(__xludf.DUMMYFUNCTION("IF(I153&lt;&gt;"""",IFERROR(IMPORTXML(I153, ""//p[@class='status-date']""), ""Not loading""),if(H153&lt;&gt;"""",""Reserved"",""""))"),"Not loading")</f>
        <v>Not loading</v>
      </c>
      <c r="T153" s="38" t="b">
        <v>1</v>
      </c>
      <c r="U153" s="46">
        <f t="shared" si="7"/>
        <v>22</v>
      </c>
    </row>
    <row r="154">
      <c r="A154" s="38" t="s">
        <v>44</v>
      </c>
      <c r="B154" s="38">
        <v>12.0</v>
      </c>
      <c r="C154" s="38">
        <v>8.0</v>
      </c>
      <c r="D154" s="44">
        <v>52.5149923007741</v>
      </c>
      <c r="E154" s="44">
        <v>13.3333110694392</v>
      </c>
      <c r="F154" s="25" t="s">
        <v>22</v>
      </c>
      <c r="G154" s="25" t="s">
        <v>63</v>
      </c>
      <c r="H154" s="25" t="s">
        <v>217</v>
      </c>
      <c r="I154" s="48" t="s">
        <v>218</v>
      </c>
      <c r="K154" t="str">
        <f>IFERROR(__xludf.DUMMYFUNCTION("IF(I154&lt;&gt;"""",IFERROR(IMPORTXML(I154, ""//p[@class='status-date']""), ""Not loading""),if(H154&lt;&gt;"""",""Reserved"",""""))"),"Not loading")</f>
        <v>Not loading</v>
      </c>
      <c r="T154" s="38" t="b">
        <v>1</v>
      </c>
      <c r="U154" s="46">
        <f t="shared" si="7"/>
        <v>1</v>
      </c>
    </row>
    <row r="155">
      <c r="A155" s="38" t="s">
        <v>44</v>
      </c>
      <c r="B155" s="38">
        <v>12.0</v>
      </c>
      <c r="C155" s="38">
        <v>9.0</v>
      </c>
      <c r="D155" s="44">
        <v>52.515110037785</v>
      </c>
      <c r="E155" s="44">
        <v>13.3334465391635</v>
      </c>
      <c r="F155" s="27" t="s">
        <v>24</v>
      </c>
      <c r="G155" s="27" t="s">
        <v>213</v>
      </c>
      <c r="H155" s="25" t="s">
        <v>91</v>
      </c>
      <c r="I155" s="48" t="s">
        <v>219</v>
      </c>
      <c r="K155" t="str">
        <f>IFERROR(__xludf.DUMMYFUNCTION("IF(I155&lt;&gt;"""",IFERROR(IMPORTXML(I155, ""//p[@class='status-date']""), ""Not loading""),if(H155&lt;&gt;"""",""Reserved"",""""))"),"Not loading")</f>
        <v>Not loading</v>
      </c>
      <c r="T155" s="38" t="b">
        <v>1</v>
      </c>
      <c r="U155" s="46">
        <f t="shared" si="7"/>
        <v>9</v>
      </c>
    </row>
    <row r="156">
      <c r="A156" s="38" t="s">
        <v>44</v>
      </c>
      <c r="B156" s="38">
        <v>12.0</v>
      </c>
      <c r="C156" s="38">
        <v>10.0</v>
      </c>
      <c r="D156" s="44">
        <v>52.5152277747959</v>
      </c>
      <c r="E156" s="44">
        <v>13.3335820092509</v>
      </c>
      <c r="F156" s="25" t="s">
        <v>22</v>
      </c>
      <c r="G156" s="25" t="s">
        <v>63</v>
      </c>
      <c r="H156" s="25" t="s">
        <v>13</v>
      </c>
      <c r="I156" s="50" t="s">
        <v>220</v>
      </c>
      <c r="K156" t="str">
        <f>IFERROR(__xludf.DUMMYFUNCTION("IF(I156&lt;&gt;"""",IFERROR(IMPORTXML(I156, ""//p[@class='status-date']""), ""Not loading""),if(H156&lt;&gt;"""",""Reserved"",""""))"),"Not loading")</f>
        <v>Not loading</v>
      </c>
      <c r="T156" s="38" t="b">
        <v>1</v>
      </c>
      <c r="U156" s="46">
        <f t="shared" si="7"/>
        <v>22</v>
      </c>
    </row>
    <row r="157">
      <c r="A157" s="38" t="s">
        <v>44</v>
      </c>
      <c r="B157" s="38">
        <v>12.0</v>
      </c>
      <c r="C157" s="38">
        <v>11.0</v>
      </c>
      <c r="D157" s="44">
        <v>52.5153455118068</v>
      </c>
      <c r="E157" s="44">
        <v>13.3337174797011</v>
      </c>
      <c r="F157" s="22" t="s">
        <v>20</v>
      </c>
      <c r="G157" s="22" t="s">
        <v>45</v>
      </c>
      <c r="H157" s="25" t="s">
        <v>84</v>
      </c>
      <c r="I157" s="48" t="s">
        <v>221</v>
      </c>
      <c r="K157" t="str">
        <f>IFERROR(__xludf.DUMMYFUNCTION("IF(I157&lt;&gt;"""",IFERROR(IMPORTXML(I157, ""//p[@class='status-date']""), ""Not loading""),if(H157&lt;&gt;"""",""Reserved"",""""))"),"Not loading")</f>
        <v>Not loading</v>
      </c>
      <c r="T157" s="38" t="b">
        <v>1</v>
      </c>
      <c r="U157" s="46">
        <f t="shared" si="7"/>
        <v>20</v>
      </c>
    </row>
    <row r="158">
      <c r="A158" s="38" t="s">
        <v>44</v>
      </c>
      <c r="B158" s="38">
        <v>13.0</v>
      </c>
      <c r="C158" s="38">
        <v>3.0</v>
      </c>
      <c r="D158" s="44">
        <v>52.5143211751653</v>
      </c>
      <c r="E158" s="44">
        <v>13.3328271735222</v>
      </c>
      <c r="F158" s="22" t="s">
        <v>20</v>
      </c>
      <c r="G158" s="22" t="s">
        <v>45</v>
      </c>
      <c r="H158" s="25" t="s">
        <v>222</v>
      </c>
      <c r="I158" s="48" t="s">
        <v>223</v>
      </c>
      <c r="K158" t="str">
        <f>IFERROR(__xludf.DUMMYFUNCTION("IF(I158&lt;&gt;"""",IFERROR(IMPORTXML(I158, ""//p[@class='status-date']""), ""Not loading""),if(H158&lt;&gt;"""",""Reserved"",""""))"),"Not loading")</f>
        <v>Not loading</v>
      </c>
      <c r="T158" s="38" t="b">
        <v>1</v>
      </c>
      <c r="U158" s="46">
        <f t="shared" si="7"/>
        <v>1</v>
      </c>
    </row>
    <row r="159">
      <c r="A159" s="38" t="s">
        <v>44</v>
      </c>
      <c r="B159" s="38">
        <v>13.0</v>
      </c>
      <c r="C159" s="38">
        <v>4.0</v>
      </c>
      <c r="D159" s="44">
        <v>52.5144389121762</v>
      </c>
      <c r="E159" s="44">
        <v>13.3329626411774</v>
      </c>
      <c r="F159" s="25" t="s">
        <v>22</v>
      </c>
      <c r="G159" s="25" t="s">
        <v>63</v>
      </c>
      <c r="H159" s="25" t="s">
        <v>224</v>
      </c>
      <c r="I159" s="48" t="s">
        <v>225</v>
      </c>
      <c r="K159" t="str">
        <f>IFERROR(__xludf.DUMMYFUNCTION("IF(I159&lt;&gt;"""",IFERROR(IMPORTXML(I159, ""//p[@class='status-date']""), ""Not loading""),if(H159&lt;&gt;"""",""Reserved"",""""))"),"Deployed ")</f>
        <v>Deployed </v>
      </c>
      <c r="T159" s="38" t="b">
        <v>1</v>
      </c>
      <c r="U159" s="46">
        <f t="shared" si="7"/>
        <v>1</v>
      </c>
    </row>
    <row r="160">
      <c r="A160" s="38" t="s">
        <v>44</v>
      </c>
      <c r="B160" s="38">
        <v>13.0</v>
      </c>
      <c r="C160" s="38">
        <v>5.0</v>
      </c>
      <c r="D160" s="44">
        <v>52.514556649187</v>
      </c>
      <c r="E160" s="44">
        <v>13.3330981091957</v>
      </c>
      <c r="F160" s="27" t="s">
        <v>24</v>
      </c>
      <c r="G160" s="27" t="s">
        <v>213</v>
      </c>
      <c r="H160" s="25" t="s">
        <v>109</v>
      </c>
      <c r="I160" s="48" t="s">
        <v>226</v>
      </c>
      <c r="K160" t="str">
        <f>IFERROR(__xludf.DUMMYFUNCTION("IF(I160&lt;&gt;"""",IFERROR(IMPORTXML(I160, ""//p[@class='status-date']""), ""Not loading""),if(H160&lt;&gt;"""",""Reserved"",""""))"),"Deployed ")</f>
        <v>Deployed </v>
      </c>
      <c r="T160" s="38" t="b">
        <v>1</v>
      </c>
      <c r="U160" s="46">
        <f t="shared" si="7"/>
        <v>5</v>
      </c>
    </row>
    <row r="161">
      <c r="A161" s="38" t="s">
        <v>44</v>
      </c>
      <c r="B161" s="38">
        <v>13.0</v>
      </c>
      <c r="C161" s="38">
        <v>6.0</v>
      </c>
      <c r="D161" s="44">
        <v>52.5146743861979</v>
      </c>
      <c r="E161" s="44">
        <v>13.3332335775769</v>
      </c>
      <c r="F161" s="27" t="s">
        <v>24</v>
      </c>
      <c r="G161" s="27" t="s">
        <v>213</v>
      </c>
      <c r="H161" s="25" t="s">
        <v>227</v>
      </c>
      <c r="I161" s="48" t="s">
        <v>228</v>
      </c>
      <c r="K161" t="str">
        <f>IFERROR(__xludf.DUMMYFUNCTION("IF(I161&lt;&gt;"""",IFERROR(IMPORTXML(I161, ""//p[@class='status-date']""), ""Not loading""),if(H161&lt;&gt;"""",""Reserved"",""""))"),"Not loading")</f>
        <v>Not loading</v>
      </c>
      <c r="T161" s="38" t="b">
        <v>1</v>
      </c>
      <c r="U161" s="46">
        <f t="shared" si="7"/>
        <v>1</v>
      </c>
    </row>
    <row r="162">
      <c r="A162" s="38" t="s">
        <v>44</v>
      </c>
      <c r="B162" s="38">
        <v>13.0</v>
      </c>
      <c r="C162" s="38">
        <v>7.0</v>
      </c>
      <c r="D162" s="44">
        <v>52.5147921232088</v>
      </c>
      <c r="E162" s="44">
        <v>13.3333690463211</v>
      </c>
      <c r="F162" s="25" t="s">
        <v>22</v>
      </c>
      <c r="G162" s="25" t="s">
        <v>63</v>
      </c>
      <c r="H162" s="25" t="s">
        <v>99</v>
      </c>
      <c r="I162" s="45" t="s">
        <v>229</v>
      </c>
      <c r="K162" t="str">
        <f>IFERROR(__xludf.DUMMYFUNCTION("IF(I162&lt;&gt;"""",IFERROR(IMPORTXML(I162, ""//p[@class='status-date']""), ""Not loading""),if(H162&lt;&gt;"""",""Reserved"",""""))"),"Not loading")</f>
        <v>Not loading</v>
      </c>
      <c r="T162" s="38" t="b">
        <v>1</v>
      </c>
      <c r="U162" s="46">
        <f t="shared" si="7"/>
        <v>18</v>
      </c>
    </row>
    <row r="163">
      <c r="A163" s="38" t="s">
        <v>44</v>
      </c>
      <c r="B163" s="38">
        <v>13.0</v>
      </c>
      <c r="C163" s="38">
        <v>8.0</v>
      </c>
      <c r="D163" s="44">
        <v>52.5149098602197</v>
      </c>
      <c r="E163" s="44">
        <v>13.3335045154283</v>
      </c>
      <c r="F163" s="27" t="s">
        <v>24</v>
      </c>
      <c r="G163" s="27" t="s">
        <v>213</v>
      </c>
      <c r="H163" s="25" t="s">
        <v>89</v>
      </c>
      <c r="I163" s="48" t="s">
        <v>230</v>
      </c>
      <c r="K163" t="str">
        <f>IFERROR(__xludf.DUMMYFUNCTION("IF(I163&lt;&gt;"""",IFERROR(IMPORTXML(I163, ""//p[@class='status-date']""), ""Not loading""),if(H163&lt;&gt;"""",""Reserved"",""""))"),"Not loading")</f>
        <v>Not loading</v>
      </c>
      <c r="T163" s="38" t="b">
        <v>1</v>
      </c>
      <c r="U163" s="46">
        <f t="shared" si="7"/>
        <v>9</v>
      </c>
    </row>
    <row r="164">
      <c r="A164" s="38" t="s">
        <v>44</v>
      </c>
      <c r="B164" s="38">
        <v>13.0</v>
      </c>
      <c r="C164" s="38">
        <v>9.0</v>
      </c>
      <c r="D164" s="44">
        <v>52.5150275972306</v>
      </c>
      <c r="E164" s="44">
        <v>13.3336399848984</v>
      </c>
      <c r="F164" s="27" t="s">
        <v>24</v>
      </c>
      <c r="G164" s="27" t="s">
        <v>213</v>
      </c>
      <c r="H164" s="25" t="s">
        <v>53</v>
      </c>
      <c r="I164" s="48" t="s">
        <v>231</v>
      </c>
      <c r="K164" t="str">
        <f>IFERROR(__xludf.DUMMYFUNCTION("IF(I164&lt;&gt;"""",IFERROR(IMPORTXML(I164, ""//p[@class='status-date']""), ""Not loading""),if(H164&lt;&gt;"""",""Reserved"",""""))"),"Not loading")</f>
        <v>Not loading</v>
      </c>
      <c r="T164" s="38" t="b">
        <v>1</v>
      </c>
      <c r="U164" s="46">
        <f t="shared" si="7"/>
        <v>5</v>
      </c>
    </row>
    <row r="165">
      <c r="A165" s="38" t="s">
        <v>44</v>
      </c>
      <c r="B165" s="38">
        <v>13.0</v>
      </c>
      <c r="C165" s="38">
        <v>10.0</v>
      </c>
      <c r="D165" s="44">
        <v>52.5151453342415</v>
      </c>
      <c r="E165" s="44">
        <v>13.3337754547316</v>
      </c>
      <c r="F165" s="25" t="s">
        <v>22</v>
      </c>
      <c r="G165" s="25" t="s">
        <v>63</v>
      </c>
      <c r="H165" s="25" t="s">
        <v>80</v>
      </c>
      <c r="I165" s="56" t="s">
        <v>232</v>
      </c>
      <c r="K165" t="str">
        <f>IFERROR(__xludf.DUMMYFUNCTION("IF(I165&lt;&gt;"""",IFERROR(IMPORTXML(I165, ""//p[@class='status-date']""), ""Not loading""),if(H165&lt;&gt;"""",""Reserved"",""""))"),"Not loading")</f>
        <v>Not loading</v>
      </c>
      <c r="T165" s="38" t="b">
        <v>1</v>
      </c>
      <c r="U165" s="46">
        <f t="shared" si="7"/>
        <v>6</v>
      </c>
    </row>
    <row r="166">
      <c r="A166" s="38" t="s">
        <v>44</v>
      </c>
      <c r="B166" s="38">
        <v>13.0</v>
      </c>
      <c r="C166" s="38">
        <v>11.0</v>
      </c>
      <c r="D166" s="44">
        <v>52.5152630712524</v>
      </c>
      <c r="E166" s="44">
        <v>13.3339109249277</v>
      </c>
      <c r="F166" s="22" t="s">
        <v>20</v>
      </c>
      <c r="G166" s="22" t="s">
        <v>45</v>
      </c>
      <c r="H166" s="25" t="s">
        <v>115</v>
      </c>
      <c r="I166" s="48" t="s">
        <v>233</v>
      </c>
      <c r="K166" t="str">
        <f>IFERROR(__xludf.DUMMYFUNCTION("IF(I166&lt;&gt;"""",IFERROR(IMPORTXML(I166, ""//p[@class='status-date']""), ""Not loading""),if(H166&lt;&gt;"""",""Reserved"",""""))"),"Not loading")</f>
        <v>Not loading</v>
      </c>
      <c r="T166" s="38" t="b">
        <v>1</v>
      </c>
      <c r="U166" s="46">
        <f t="shared" si="7"/>
        <v>4</v>
      </c>
    </row>
    <row r="167">
      <c r="A167" s="38" t="s">
        <v>44</v>
      </c>
      <c r="B167" s="38">
        <v>14.0</v>
      </c>
      <c r="C167" s="38">
        <v>4.0</v>
      </c>
      <c r="D167" s="44">
        <v>52.5143564716217</v>
      </c>
      <c r="E167" s="44">
        <v>13.3331560878202</v>
      </c>
      <c r="F167" s="24" t="s">
        <v>21</v>
      </c>
      <c r="G167" s="24" t="s">
        <v>48</v>
      </c>
      <c r="H167" s="25" t="s">
        <v>234</v>
      </c>
      <c r="I167" s="53" t="s">
        <v>235</v>
      </c>
      <c r="K167" t="str">
        <f>IFERROR(__xludf.DUMMYFUNCTION("IF(I167&lt;&gt;"""",IFERROR(IMPORTXML(I167, ""//p[@class='status-date']""), ""Not loading""),if(H167&lt;&gt;"""",""Reserved"",""""))"),"Deployed ")</f>
        <v>Deployed </v>
      </c>
      <c r="T167" s="38" t="b">
        <v>1</v>
      </c>
      <c r="U167" s="46">
        <f t="shared" si="7"/>
        <v>5</v>
      </c>
    </row>
    <row r="168">
      <c r="A168" s="38" t="s">
        <v>44</v>
      </c>
      <c r="B168" s="38">
        <v>14.0</v>
      </c>
      <c r="C168" s="38">
        <v>5.0</v>
      </c>
      <c r="D168" s="44">
        <v>52.5144742086326</v>
      </c>
      <c r="E168" s="44">
        <v>13.3332915555843</v>
      </c>
      <c r="F168" s="25" t="s">
        <v>22</v>
      </c>
      <c r="G168" s="25" t="s">
        <v>63</v>
      </c>
      <c r="H168" s="25" t="s">
        <v>117</v>
      </c>
      <c r="I168" s="48" t="s">
        <v>236</v>
      </c>
      <c r="K168" t="str">
        <f>IFERROR(__xludf.DUMMYFUNCTION("IF(I168&lt;&gt;"""",IFERROR(IMPORTXML(I168, ""//p[@class='status-date']""), ""Not loading""),if(H168&lt;&gt;"""",""Reserved"",""""))"),"Not loading")</f>
        <v>Not loading</v>
      </c>
      <c r="T168" s="38" t="b">
        <v>1</v>
      </c>
      <c r="U168" s="46">
        <f t="shared" si="7"/>
        <v>2</v>
      </c>
    </row>
    <row r="169">
      <c r="A169" s="38" t="s">
        <v>44</v>
      </c>
      <c r="B169" s="38">
        <v>14.0</v>
      </c>
      <c r="C169" s="38">
        <v>6.0</v>
      </c>
      <c r="D169" s="44">
        <v>52.5145919456435</v>
      </c>
      <c r="E169" s="44">
        <v>13.3334270237113</v>
      </c>
      <c r="F169" s="27" t="s">
        <v>24</v>
      </c>
      <c r="G169" s="27" t="s">
        <v>213</v>
      </c>
      <c r="H169" s="25" t="s">
        <v>91</v>
      </c>
      <c r="I169" s="48" t="s">
        <v>237</v>
      </c>
      <c r="K169" t="str">
        <f>IFERROR(__xludf.DUMMYFUNCTION("IF(I169&lt;&gt;"""",IFERROR(IMPORTXML(I169, ""//p[@class='status-date']""), ""Not loading""),if(H169&lt;&gt;"""",""Reserved"",""""))"),"Not loading")</f>
        <v>Not loading</v>
      </c>
      <c r="T169" s="38" t="b">
        <v>1</v>
      </c>
      <c r="U169" s="46">
        <f t="shared" si="7"/>
        <v>9</v>
      </c>
    </row>
    <row r="170">
      <c r="A170" s="38" t="s">
        <v>44</v>
      </c>
      <c r="B170" s="38">
        <v>14.0</v>
      </c>
      <c r="C170" s="38">
        <v>7.0</v>
      </c>
      <c r="D170" s="44">
        <v>52.5147096826544</v>
      </c>
      <c r="E170" s="44">
        <v>13.3335624922013</v>
      </c>
      <c r="F170" s="25" t="s">
        <v>22</v>
      </c>
      <c r="G170" s="25" t="s">
        <v>63</v>
      </c>
      <c r="H170" s="25" t="s">
        <v>234</v>
      </c>
      <c r="I170" s="45" t="s">
        <v>238</v>
      </c>
      <c r="K170" t="str">
        <f>IFERROR(__xludf.DUMMYFUNCTION("IF(I170&lt;&gt;"""",IFERROR(IMPORTXML(I170, ""//p[@class='status-date']""), ""Not loading""),if(H170&lt;&gt;"""",""Reserved"",""""))"),"Deployed ")</f>
        <v>Deployed </v>
      </c>
      <c r="T170" s="38" t="b">
        <v>1</v>
      </c>
      <c r="U170" s="46">
        <f t="shared" si="7"/>
        <v>5</v>
      </c>
    </row>
    <row r="171">
      <c r="A171" s="38" t="s">
        <v>44</v>
      </c>
      <c r="B171" s="38">
        <v>14.0</v>
      </c>
      <c r="C171" s="38">
        <v>8.0</v>
      </c>
      <c r="D171" s="44">
        <v>52.5148274196653</v>
      </c>
      <c r="E171" s="44">
        <v>13.3336979610544</v>
      </c>
      <c r="F171" s="27" t="s">
        <v>24</v>
      </c>
      <c r="G171" s="27" t="s">
        <v>213</v>
      </c>
      <c r="H171" s="42" t="s">
        <v>159</v>
      </c>
      <c r="I171" s="48" t="s">
        <v>239</v>
      </c>
      <c r="K171" t="str">
        <f>IFERROR(__xludf.DUMMYFUNCTION("IF(I171&lt;&gt;"""",IFERROR(IMPORTXML(I171, ""//p[@class='status-date']""), ""Not loading""),if(H171&lt;&gt;"""",""Reserved"",""""))"),"Not loading")</f>
        <v>Not loading</v>
      </c>
      <c r="T171" s="38" t="b">
        <v>1</v>
      </c>
      <c r="U171" s="46">
        <f t="shared" si="7"/>
        <v>4</v>
      </c>
    </row>
    <row r="172">
      <c r="A172" s="38" t="s">
        <v>44</v>
      </c>
      <c r="B172" s="38">
        <v>14.0</v>
      </c>
      <c r="C172" s="38">
        <v>9.0</v>
      </c>
      <c r="D172" s="44">
        <v>52.5149451566762</v>
      </c>
      <c r="E172" s="44">
        <v>13.3338334302704</v>
      </c>
      <c r="F172" s="25" t="s">
        <v>22</v>
      </c>
      <c r="G172" s="25" t="s">
        <v>63</v>
      </c>
      <c r="H172" s="25" t="s">
        <v>240</v>
      </c>
      <c r="I172" s="48" t="s">
        <v>241</v>
      </c>
      <c r="K172" t="str">
        <f>IFERROR(__xludf.DUMMYFUNCTION("IF(I172&lt;&gt;"""",IFERROR(IMPORTXML(I172, ""//p[@class='status-date']""), ""Not loading""),if(H172&lt;&gt;"""",""Reserved"",""""))"),"Not loading")</f>
        <v>Not loading</v>
      </c>
      <c r="T172" s="38" t="b">
        <v>1</v>
      </c>
      <c r="U172" s="46">
        <f t="shared" si="7"/>
        <v>1</v>
      </c>
    </row>
    <row r="173">
      <c r="A173" s="38" t="s">
        <v>44</v>
      </c>
      <c r="B173" s="38">
        <v>14.0</v>
      </c>
      <c r="C173" s="38">
        <v>10.0</v>
      </c>
      <c r="D173" s="44">
        <v>52.515062893687</v>
      </c>
      <c r="E173" s="44">
        <v>13.3339688998494</v>
      </c>
      <c r="F173" s="24" t="s">
        <v>21</v>
      </c>
      <c r="G173" s="24" t="s">
        <v>48</v>
      </c>
      <c r="H173" s="25" t="s">
        <v>234</v>
      </c>
      <c r="I173" s="53" t="s">
        <v>242</v>
      </c>
      <c r="K173" t="str">
        <f>IFERROR(__xludf.DUMMYFUNCTION("IF(I173&lt;&gt;"""",IFERROR(IMPORTXML(I173, ""//p[@class='status-date']""), ""Not loading""),if(H173&lt;&gt;"""",""Reserved"",""""))"),"Deployed ")</f>
        <v>Deployed </v>
      </c>
      <c r="T173" s="38" t="b">
        <v>1</v>
      </c>
      <c r="U173" s="46">
        <f t="shared" si="7"/>
        <v>5</v>
      </c>
    </row>
    <row r="174">
      <c r="A174" s="38" t="s">
        <v>44</v>
      </c>
      <c r="B174" s="38">
        <v>15.0</v>
      </c>
      <c r="C174" s="38">
        <v>4.0</v>
      </c>
      <c r="D174" s="44">
        <v>52.5142740310673</v>
      </c>
      <c r="E174" s="44">
        <v>13.3333495340998</v>
      </c>
      <c r="F174" s="24" t="s">
        <v>21</v>
      </c>
      <c r="G174" s="24" t="s">
        <v>48</v>
      </c>
      <c r="H174" s="25" t="s">
        <v>13</v>
      </c>
      <c r="I174" s="45" t="s">
        <v>243</v>
      </c>
      <c r="K174" t="str">
        <f>IFERROR(__xludf.DUMMYFUNCTION("IF(I174&lt;&gt;"""",IFERROR(IMPORTXML(I174, ""//p[@class='status-date']""), ""Not loading""),if(H174&lt;&gt;"""",""Reserved"",""""))"),"Not loading")</f>
        <v>Not loading</v>
      </c>
      <c r="T174" s="38" t="b">
        <v>1</v>
      </c>
      <c r="U174" s="46">
        <f t="shared" si="7"/>
        <v>22</v>
      </c>
    </row>
    <row r="175">
      <c r="A175" s="38" t="s">
        <v>44</v>
      </c>
      <c r="B175" s="38">
        <v>15.0</v>
      </c>
      <c r="C175" s="38">
        <v>5.0</v>
      </c>
      <c r="D175" s="44">
        <v>52.5143917680782</v>
      </c>
      <c r="E175" s="44">
        <v>13.3334850016098</v>
      </c>
      <c r="F175" s="25" t="s">
        <v>22</v>
      </c>
      <c r="G175" s="25" t="s">
        <v>63</v>
      </c>
      <c r="H175" s="25" t="s">
        <v>244</v>
      </c>
      <c r="I175" s="48" t="s">
        <v>245</v>
      </c>
      <c r="K175" t="str">
        <f>IFERROR(__xludf.DUMMYFUNCTION("IF(I175&lt;&gt;"""",IFERROR(IMPORTXML(I175, ""//p[@class='status-date']""), ""Not loading""),if(H175&lt;&gt;"""",""Reserved"",""""))"),"Deployed ")</f>
        <v>Deployed </v>
      </c>
      <c r="T175" s="38" t="b">
        <v>1</v>
      </c>
      <c r="U175" s="46">
        <f t="shared" si="7"/>
        <v>1</v>
      </c>
    </row>
    <row r="176">
      <c r="A176" s="38" t="s">
        <v>44</v>
      </c>
      <c r="B176" s="38">
        <v>15.0</v>
      </c>
      <c r="C176" s="38">
        <v>6.0</v>
      </c>
      <c r="D176" s="44">
        <v>52.5145095050891</v>
      </c>
      <c r="E176" s="44">
        <v>13.3336204694826</v>
      </c>
      <c r="F176" s="27" t="s">
        <v>24</v>
      </c>
      <c r="G176" s="27" t="s">
        <v>213</v>
      </c>
      <c r="H176" s="25" t="s">
        <v>70</v>
      </c>
      <c r="I176" s="48" t="s">
        <v>246</v>
      </c>
      <c r="K176" t="str">
        <f>IFERROR(__xludf.DUMMYFUNCTION("IF(I176&lt;&gt;"""",IFERROR(IMPORTXML(I176, ""//p[@class='status-date']""), ""Not loading""),if(H176&lt;&gt;"""",""Reserved"",""""))"),"Deployed ")</f>
        <v>Deployed </v>
      </c>
      <c r="T176" s="38" t="b">
        <v>1</v>
      </c>
      <c r="U176" s="46">
        <f t="shared" si="7"/>
        <v>5</v>
      </c>
    </row>
    <row r="177">
      <c r="A177" s="38" t="s">
        <v>44</v>
      </c>
      <c r="B177" s="38">
        <v>15.0</v>
      </c>
      <c r="C177" s="38">
        <v>7.0</v>
      </c>
      <c r="D177" s="44">
        <v>52.5146272421</v>
      </c>
      <c r="E177" s="44">
        <v>13.3337559377184</v>
      </c>
      <c r="F177" s="27" t="s">
        <v>24</v>
      </c>
      <c r="G177" s="27" t="s">
        <v>213</v>
      </c>
      <c r="H177" s="25" t="s">
        <v>13</v>
      </c>
      <c r="I177" s="45" t="s">
        <v>247</v>
      </c>
      <c r="K177" t="str">
        <f>IFERROR(__xludf.DUMMYFUNCTION("IF(I177&lt;&gt;"""",IFERROR(IMPORTXML(I177, ""//p[@class='status-date']""), ""Not loading""),if(H177&lt;&gt;"""",""Reserved"",""""))"),"Not loading")</f>
        <v>Not loading</v>
      </c>
      <c r="T177" s="38" t="b">
        <v>1</v>
      </c>
      <c r="U177" s="46">
        <f t="shared" si="7"/>
        <v>22</v>
      </c>
    </row>
    <row r="178">
      <c r="A178" s="38" t="s">
        <v>44</v>
      </c>
      <c r="B178" s="38">
        <v>15.0</v>
      </c>
      <c r="C178" s="38">
        <v>8.0</v>
      </c>
      <c r="D178" s="44">
        <v>52.5147449791109</v>
      </c>
      <c r="E178" s="44">
        <v>13.3338914063173</v>
      </c>
      <c r="F178" s="27" t="s">
        <v>24</v>
      </c>
      <c r="G178" s="27" t="s">
        <v>213</v>
      </c>
      <c r="H178" s="25" t="s">
        <v>46</v>
      </c>
      <c r="I178" s="57" t="s">
        <v>248</v>
      </c>
      <c r="K178" t="str">
        <f>IFERROR(__xludf.DUMMYFUNCTION("IF(I178&lt;&gt;"""",IFERROR(IMPORTXML(I178, ""//p[@class='status-date']""), ""Not loading""),if(H178&lt;&gt;"""",""Reserved"",""""))"),"Deployed ")</f>
        <v>Deployed </v>
      </c>
      <c r="T178" s="38" t="b">
        <v>1</v>
      </c>
      <c r="U178" s="46">
        <f t="shared" si="7"/>
        <v>9</v>
      </c>
    </row>
    <row r="179">
      <c r="A179" s="38" t="s">
        <v>44</v>
      </c>
      <c r="B179" s="38">
        <v>15.0</v>
      </c>
      <c r="C179" s="38">
        <v>9.0</v>
      </c>
      <c r="D179" s="44">
        <v>52.5148627161218</v>
      </c>
      <c r="E179" s="44">
        <v>13.3340268752791</v>
      </c>
      <c r="F179" s="25" t="s">
        <v>22</v>
      </c>
      <c r="G179" s="25" t="s">
        <v>63</v>
      </c>
      <c r="H179" s="25" t="s">
        <v>84</v>
      </c>
      <c r="I179" s="48" t="s">
        <v>249</v>
      </c>
      <c r="K179" t="str">
        <f>IFERROR(__xludf.DUMMYFUNCTION("IF(I179&lt;&gt;"""",IFERROR(IMPORTXML(I179, ""//p[@class='status-date']""), ""Not loading""),if(H179&lt;&gt;"""",""Reserved"",""""))"),"Not loading")</f>
        <v>Not loading</v>
      </c>
      <c r="T179" s="38" t="b">
        <v>1</v>
      </c>
      <c r="U179" s="46">
        <f t="shared" si="7"/>
        <v>20</v>
      </c>
    </row>
    <row r="180">
      <c r="A180" s="38" t="s">
        <v>44</v>
      </c>
      <c r="B180" s="38">
        <v>15.0</v>
      </c>
      <c r="C180" s="38">
        <v>10.0</v>
      </c>
      <c r="D180" s="44">
        <v>52.5149804531327</v>
      </c>
      <c r="E180" s="44">
        <v>13.334162344604</v>
      </c>
      <c r="F180" s="24" t="s">
        <v>21</v>
      </c>
      <c r="G180" s="24" t="s">
        <v>48</v>
      </c>
      <c r="H180" s="25" t="s">
        <v>13</v>
      </c>
      <c r="I180" s="53" t="s">
        <v>250</v>
      </c>
      <c r="K180" t="str">
        <f>IFERROR(__xludf.DUMMYFUNCTION("IF(I180&lt;&gt;"""",IFERROR(IMPORTXML(I180, ""//p[@class='status-date']""), ""Not loading""),if(H180&lt;&gt;"""",""Reserved"",""""))"),"Not loading")</f>
        <v>Not loading</v>
      </c>
      <c r="T180" s="38" t="b">
        <v>1</v>
      </c>
      <c r="U180" s="46">
        <f t="shared" si="7"/>
        <v>22</v>
      </c>
    </row>
    <row r="181">
      <c r="A181" s="38" t="s">
        <v>44</v>
      </c>
      <c r="B181" s="38">
        <v>16.0</v>
      </c>
      <c r="C181" s="38">
        <v>5.0</v>
      </c>
      <c r="D181" s="44">
        <v>52.5143093275238</v>
      </c>
      <c r="E181" s="44">
        <v>13.3336784472722</v>
      </c>
      <c r="F181" s="22" t="s">
        <v>20</v>
      </c>
      <c r="G181" s="22" t="s">
        <v>45</v>
      </c>
      <c r="H181" s="25" t="s">
        <v>251</v>
      </c>
      <c r="I181" s="48" t="s">
        <v>252</v>
      </c>
      <c r="K181" t="str">
        <f>IFERROR(__xludf.DUMMYFUNCTION("IF(I181&lt;&gt;"""",IFERROR(IMPORTXML(I181, ""//p[@class='status-date']""), ""Not loading""),if(H181&lt;&gt;"""",""Reserved"",""""))"),"Deployed ")</f>
        <v>Deployed </v>
      </c>
      <c r="T181" s="38" t="b">
        <v>1</v>
      </c>
      <c r="U181" s="46">
        <f t="shared" si="7"/>
        <v>1</v>
      </c>
    </row>
    <row r="182">
      <c r="A182" s="38" t="s">
        <v>44</v>
      </c>
      <c r="B182" s="38">
        <v>16.0</v>
      </c>
      <c r="C182" s="38">
        <v>6.0</v>
      </c>
      <c r="D182" s="44">
        <v>52.5144270645347</v>
      </c>
      <c r="E182" s="44">
        <v>13.333813914891</v>
      </c>
      <c r="F182" s="25" t="s">
        <v>22</v>
      </c>
      <c r="G182" s="25" t="s">
        <v>63</v>
      </c>
      <c r="H182" s="25" t="s">
        <v>253</v>
      </c>
      <c r="I182" s="48" t="s">
        <v>254</v>
      </c>
      <c r="K182" t="str">
        <f>IFERROR(__xludf.DUMMYFUNCTION("IF(I182&lt;&gt;"""",IFERROR(IMPORTXML(I182, ""//p[@class='status-date']""), ""Not loading""),if(H182&lt;&gt;"""",""Reserved"",""""))"),"Not loading")</f>
        <v>Not loading</v>
      </c>
      <c r="T182" s="38" t="b">
        <v>1</v>
      </c>
      <c r="U182" s="46">
        <f t="shared" si="7"/>
        <v>1</v>
      </c>
    </row>
    <row r="183">
      <c r="A183" s="38" t="s">
        <v>44</v>
      </c>
      <c r="B183" s="38">
        <v>16.0</v>
      </c>
      <c r="C183" s="38">
        <v>7.0</v>
      </c>
      <c r="D183" s="44">
        <v>52.5145448015456</v>
      </c>
      <c r="E183" s="44">
        <v>13.3339493828727</v>
      </c>
      <c r="F183" s="27" t="s">
        <v>24</v>
      </c>
      <c r="G183" s="27" t="s">
        <v>213</v>
      </c>
      <c r="H183" s="25" t="s">
        <v>99</v>
      </c>
      <c r="I183" s="48" t="s">
        <v>255</v>
      </c>
      <c r="K183" t="str">
        <f>IFERROR(__xludf.DUMMYFUNCTION("IF(I183&lt;&gt;"""",IFERROR(IMPORTXML(I183, ""//p[@class='status-date']""), ""Not loading""),if(H183&lt;&gt;"""",""Reserved"",""""))"),"Not loading")</f>
        <v>Not loading</v>
      </c>
      <c r="T183" s="38" t="b">
        <v>1</v>
      </c>
      <c r="U183" s="46">
        <f t="shared" si="7"/>
        <v>18</v>
      </c>
    </row>
    <row r="184">
      <c r="A184" s="38" t="s">
        <v>44</v>
      </c>
      <c r="B184" s="38">
        <v>16.0</v>
      </c>
      <c r="C184" s="38">
        <v>8.0</v>
      </c>
      <c r="D184" s="44">
        <v>52.5146625385565</v>
      </c>
      <c r="E184" s="44">
        <v>13.3340848512175</v>
      </c>
      <c r="F184" s="25" t="s">
        <v>22</v>
      </c>
      <c r="G184" s="25" t="s">
        <v>63</v>
      </c>
      <c r="H184" s="25" t="s">
        <v>89</v>
      </c>
      <c r="I184" s="48" t="s">
        <v>256</v>
      </c>
      <c r="K184" t="str">
        <f>IFERROR(__xludf.DUMMYFUNCTION("IF(I184&lt;&gt;"""",IFERROR(IMPORTXML(I184, ""//p[@class='status-date']""), ""Not loading""),if(H184&lt;&gt;"""",""Reserved"",""""))"),"Not loading")</f>
        <v>Not loading</v>
      </c>
      <c r="T184" s="38" t="b">
        <v>1</v>
      </c>
      <c r="U184" s="46">
        <f t="shared" si="7"/>
        <v>9</v>
      </c>
    </row>
    <row r="185">
      <c r="A185" s="38" t="s">
        <v>44</v>
      </c>
      <c r="B185" s="38">
        <v>16.0</v>
      </c>
      <c r="C185" s="38">
        <v>9.0</v>
      </c>
      <c r="D185" s="44">
        <v>52.5147802755673</v>
      </c>
      <c r="E185" s="44">
        <v>13.3342203199251</v>
      </c>
      <c r="F185" s="22" t="s">
        <v>20</v>
      </c>
      <c r="G185" s="22" t="s">
        <v>45</v>
      </c>
      <c r="H185" s="25" t="s">
        <v>257</v>
      </c>
      <c r="I185" s="49" t="s">
        <v>258</v>
      </c>
      <c r="J185" s="58"/>
      <c r="K185" t="str">
        <f>IFERROR(__xludf.DUMMYFUNCTION("IF(I185&lt;&gt;"""",IFERROR(IMPORTXML(I185, ""//p[@class='status-date']""), ""Not loading""),if(H185&lt;&gt;"""",""Reserved"",""""))"),"Not loading")</f>
        <v>Not loading</v>
      </c>
      <c r="T185" s="38" t="b">
        <v>1</v>
      </c>
      <c r="U185" s="46">
        <f t="shared" si="7"/>
        <v>1</v>
      </c>
    </row>
    <row r="186">
      <c r="A186" s="38" t="s">
        <v>44</v>
      </c>
      <c r="B186" s="38">
        <v>17.0</v>
      </c>
      <c r="C186" s="38">
        <v>5.0</v>
      </c>
      <c r="D186" s="44">
        <v>52.5142268869693</v>
      </c>
      <c r="E186" s="44">
        <v>13.3338718925717</v>
      </c>
      <c r="F186" s="22" t="s">
        <v>20</v>
      </c>
      <c r="G186" s="22" t="s">
        <v>45</v>
      </c>
      <c r="H186" s="25" t="s">
        <v>180</v>
      </c>
      <c r="I186" s="48" t="s">
        <v>259</v>
      </c>
      <c r="K186" t="str">
        <f>IFERROR(__xludf.DUMMYFUNCTION("IF(I186&lt;&gt;"""",IFERROR(IMPORTXML(I186, ""//p[@class='status-date']""), ""Not loading""),if(H186&lt;&gt;"""",""Reserved"",""""))"),"Not loading")</f>
        <v>Not loading</v>
      </c>
      <c r="T186" s="38" t="b">
        <v>1</v>
      </c>
      <c r="U186" s="46">
        <f t="shared" si="7"/>
        <v>2</v>
      </c>
    </row>
    <row r="187">
      <c r="A187" s="38" t="s">
        <v>44</v>
      </c>
      <c r="B187" s="38">
        <v>17.0</v>
      </c>
      <c r="C187" s="38">
        <v>6.0</v>
      </c>
      <c r="D187" s="44">
        <v>52.5143446239802</v>
      </c>
      <c r="E187" s="44">
        <v>13.3340073599363</v>
      </c>
      <c r="F187" s="25" t="s">
        <v>22</v>
      </c>
      <c r="G187" s="25" t="s">
        <v>63</v>
      </c>
      <c r="H187" s="25" t="s">
        <v>234</v>
      </c>
      <c r="I187" s="48" t="s">
        <v>260</v>
      </c>
      <c r="K187" t="str">
        <f>IFERROR(__xludf.DUMMYFUNCTION("IF(I187&lt;&gt;"""",IFERROR(IMPORTXML(I187, ""//p[@class='status-date']""), ""Not loading""),if(H187&lt;&gt;"""",""Reserved"",""""))"),"Deployed ")</f>
        <v>Deployed </v>
      </c>
      <c r="T187" s="38" t="b">
        <v>1</v>
      </c>
      <c r="U187" s="46">
        <f t="shared" si="7"/>
        <v>5</v>
      </c>
    </row>
    <row r="188">
      <c r="A188" s="38" t="s">
        <v>44</v>
      </c>
      <c r="B188" s="38">
        <v>17.0</v>
      </c>
      <c r="C188" s="38">
        <v>7.0</v>
      </c>
      <c r="D188" s="44">
        <v>52.5144623609911</v>
      </c>
      <c r="E188" s="44">
        <v>13.3341428276638</v>
      </c>
      <c r="F188" s="25" t="s">
        <v>22</v>
      </c>
      <c r="G188" s="25" t="s">
        <v>63</v>
      </c>
      <c r="H188" s="25" t="s">
        <v>113</v>
      </c>
      <c r="I188" s="48" t="s">
        <v>261</v>
      </c>
      <c r="K188" t="str">
        <f>IFERROR(__xludf.DUMMYFUNCTION("IF(I188&lt;&gt;"""",IFERROR(IMPORTXML(I188, ""//p[@class='status-date']""), ""Not loading""),if(H188&lt;&gt;"""",""Reserved"",""""))"),"Not loading")</f>
        <v>Not loading</v>
      </c>
      <c r="T188" s="38" t="b">
        <v>1</v>
      </c>
      <c r="U188" s="46">
        <f t="shared" si="7"/>
        <v>5</v>
      </c>
    </row>
    <row r="189">
      <c r="A189" s="38" t="s">
        <v>44</v>
      </c>
      <c r="B189" s="38">
        <v>17.0</v>
      </c>
      <c r="C189" s="38">
        <v>8.0</v>
      </c>
      <c r="D189" s="44">
        <v>52.514580098002</v>
      </c>
      <c r="E189" s="44">
        <v>13.3342782957544</v>
      </c>
      <c r="F189" s="25" t="s">
        <v>22</v>
      </c>
      <c r="G189" s="25" t="s">
        <v>63</v>
      </c>
      <c r="H189" s="25" t="s">
        <v>115</v>
      </c>
      <c r="I189" s="48" t="s">
        <v>262</v>
      </c>
      <c r="K189" t="str">
        <f>IFERROR(__xludf.DUMMYFUNCTION("IF(I189&lt;&gt;"""",IFERROR(IMPORTXML(I189, ""//p[@class='status-date']""), ""Not loading""),if(H189&lt;&gt;"""",""Reserved"",""""))"),"Not loading")</f>
        <v>Not loading</v>
      </c>
      <c r="T189" s="38" t="b">
        <v>1</v>
      </c>
      <c r="U189" s="46">
        <f t="shared" si="7"/>
        <v>4</v>
      </c>
    </row>
    <row r="190">
      <c r="A190" s="38" t="s">
        <v>44</v>
      </c>
      <c r="B190" s="38">
        <v>17.0</v>
      </c>
      <c r="C190" s="38">
        <v>9.0</v>
      </c>
      <c r="D190" s="44">
        <v>52.5146978350129</v>
      </c>
      <c r="E190" s="44">
        <v>13.3344137642079</v>
      </c>
      <c r="F190" s="22" t="s">
        <v>20</v>
      </c>
      <c r="G190" s="22" t="s">
        <v>45</v>
      </c>
      <c r="H190" s="25" t="s">
        <v>234</v>
      </c>
      <c r="I190" s="53" t="s">
        <v>263</v>
      </c>
      <c r="K190" t="str">
        <f>IFERROR(__xludf.DUMMYFUNCTION("IF(I190&lt;&gt;"""",IFERROR(IMPORTXML(I190, ""//p[@class='status-date']""), ""Not loading""),if(H190&lt;&gt;"""",""Reserved"",""""))"),"Deployed ")</f>
        <v>Deployed </v>
      </c>
      <c r="T190" s="38" t="b">
        <v>1</v>
      </c>
      <c r="U190" s="46">
        <f t="shared" si="7"/>
        <v>5</v>
      </c>
    </row>
    <row r="191">
      <c r="A191" s="38" t="s">
        <v>44</v>
      </c>
      <c r="B191" s="38">
        <v>18.0</v>
      </c>
      <c r="C191" s="38">
        <v>6.0</v>
      </c>
      <c r="D191" s="44">
        <v>52.5142621834259</v>
      </c>
      <c r="E191" s="44">
        <v>13.3342008046191</v>
      </c>
      <c r="F191" s="24" t="s">
        <v>21</v>
      </c>
      <c r="G191" s="24" t="s">
        <v>48</v>
      </c>
      <c r="H191" s="25" t="s">
        <v>109</v>
      </c>
      <c r="I191" s="48" t="s">
        <v>264</v>
      </c>
      <c r="K191" t="str">
        <f>IFERROR(__xludf.DUMMYFUNCTION("IF(I191&lt;&gt;"""",IFERROR(IMPORTXML(I191, ""//p[@class='status-date']""), ""Not loading""),if(H191&lt;&gt;"""",""Reserved"",""""))"),"Deployed ")</f>
        <v>Deployed </v>
      </c>
      <c r="T191" s="38" t="b">
        <v>1</v>
      </c>
      <c r="U191" s="46">
        <f t="shared" si="7"/>
        <v>5</v>
      </c>
    </row>
    <row r="192">
      <c r="A192" s="38" t="s">
        <v>44</v>
      </c>
      <c r="B192" s="38">
        <v>18.0</v>
      </c>
      <c r="C192" s="38">
        <v>7.0</v>
      </c>
      <c r="D192" s="44">
        <v>52.5143799204368</v>
      </c>
      <c r="E192" s="44">
        <v>13.3343362720925</v>
      </c>
      <c r="F192" s="24" t="s">
        <v>21</v>
      </c>
      <c r="G192" s="24" t="s">
        <v>48</v>
      </c>
      <c r="H192" s="25" t="s">
        <v>13</v>
      </c>
      <c r="I192" s="45" t="s">
        <v>265</v>
      </c>
      <c r="K192" t="str">
        <f>IFERROR(__xludf.DUMMYFUNCTION("IF(I192&lt;&gt;"""",IFERROR(IMPORTXML(I192, ""//p[@class='status-date']""), ""Not loading""),if(H192&lt;&gt;"""",""Reserved"",""""))"),"Not loading")</f>
        <v>Not loading</v>
      </c>
      <c r="T192" s="38" t="b">
        <v>1</v>
      </c>
      <c r="U192" s="46">
        <f t="shared" si="7"/>
        <v>22</v>
      </c>
    </row>
    <row r="193">
      <c r="A193" s="38" t="s">
        <v>44</v>
      </c>
      <c r="B193" s="38">
        <v>18.0</v>
      </c>
      <c r="C193" s="38">
        <v>8.0</v>
      </c>
      <c r="D193" s="44">
        <v>52.5144976574477</v>
      </c>
      <c r="E193" s="44">
        <v>13.3344717399288</v>
      </c>
      <c r="F193" s="24" t="s">
        <v>21</v>
      </c>
      <c r="G193" s="24" t="s">
        <v>48</v>
      </c>
      <c r="H193" s="25" t="s">
        <v>84</v>
      </c>
      <c r="I193" s="48" t="s">
        <v>266</v>
      </c>
      <c r="K193" t="str">
        <f>IFERROR(__xludf.DUMMYFUNCTION("IF(I193&lt;&gt;"""",IFERROR(IMPORTXML(I193, ""//p[@class='status-date']""), ""Not loading""),if(H193&lt;&gt;"""",""Reserved"",""""))"),"Not loading")</f>
        <v>Not loading</v>
      </c>
      <c r="T193" s="38" t="b">
        <v>1</v>
      </c>
      <c r="U193" s="46">
        <f t="shared" si="7"/>
        <v>20</v>
      </c>
    </row>
    <row r="194">
      <c r="A194" s="38" t="s">
        <v>44</v>
      </c>
      <c r="B194" s="38">
        <v>19.0</v>
      </c>
      <c r="C194" s="38">
        <v>7.0</v>
      </c>
      <c r="D194" s="44">
        <v>52.5142974798824</v>
      </c>
      <c r="E194" s="44">
        <v>13.3345297161582</v>
      </c>
      <c r="F194" s="22" t="s">
        <v>20</v>
      </c>
      <c r="G194" s="22" t="s">
        <v>45</v>
      </c>
      <c r="H194" s="25" t="s">
        <v>99</v>
      </c>
      <c r="I194" s="48" t="s">
        <v>267</v>
      </c>
      <c r="K194" t="str">
        <f>IFERROR(__xludf.DUMMYFUNCTION("IF(I194&lt;&gt;"""",IFERROR(IMPORTXML(I194, ""//p[@class='status-date']""), ""Not loading""),if(H194&lt;&gt;"""",""Reserved"",""""))"),"Not loading")</f>
        <v>Not loading</v>
      </c>
      <c r="T194" s="38" t="b">
        <v>1</v>
      </c>
      <c r="U194" s="46">
        <f t="shared" si="7"/>
        <v>18</v>
      </c>
    </row>
    <row r="195">
      <c r="A195" s="38" t="s">
        <v>44</v>
      </c>
      <c r="B195" s="38">
        <v>20.0</v>
      </c>
      <c r="C195" s="38">
        <v>7.0</v>
      </c>
      <c r="D195" s="44">
        <v>52.5142150393279</v>
      </c>
      <c r="E195" s="44">
        <v>13.3347231598611</v>
      </c>
      <c r="F195" s="22" t="s">
        <v>20</v>
      </c>
      <c r="G195" s="22" t="s">
        <v>45</v>
      </c>
      <c r="H195" s="25" t="s">
        <v>89</v>
      </c>
      <c r="I195" s="48" t="s">
        <v>268</v>
      </c>
      <c r="K195" t="str">
        <f>IFERROR(__xludf.DUMMYFUNCTION("IF(I195&lt;&gt;"""",IFERROR(IMPORTXML(I195, ""//p[@class='status-date']""), ""Not loading""),if(H195&lt;&gt;"""",""Reserved"",""""))"),"Not loading")</f>
        <v>Not loading</v>
      </c>
      <c r="T195" s="38" t="b">
        <v>1</v>
      </c>
      <c r="U195" s="46">
        <f t="shared" si="7"/>
        <v>9</v>
      </c>
    </row>
    <row r="196">
      <c r="A196" s="38" t="s">
        <v>44</v>
      </c>
      <c r="B196" s="38">
        <v>21.0</v>
      </c>
      <c r="C196" s="38">
        <v>7.0</v>
      </c>
      <c r="D196" s="44">
        <v>52.5141325987735</v>
      </c>
      <c r="E196" s="44">
        <v>13.3349166032013</v>
      </c>
      <c r="F196" s="33" t="s">
        <v>30</v>
      </c>
      <c r="G196" s="33" t="s">
        <v>269</v>
      </c>
      <c r="H196" s="25" t="s">
        <v>13</v>
      </c>
      <c r="I196" s="45" t="s">
        <v>270</v>
      </c>
      <c r="K196" t="str">
        <f>IFERROR(__xludf.DUMMYFUNCTION("IF(I196&lt;&gt;"""",IFERROR(IMPORTXML(I196, ""//p[@class='status-date']""), ""Not loading""),if(H196&lt;&gt;"""",""Reserved"",""""))"),"Not loading")</f>
        <v>Not loading</v>
      </c>
      <c r="T196" s="38" t="b">
        <v>1</v>
      </c>
      <c r="U196" s="46">
        <f t="shared" si="7"/>
        <v>22</v>
      </c>
    </row>
    <row r="197" ht="4.5" customHeight="1">
      <c r="A197" s="59" t="s">
        <v>271</v>
      </c>
      <c r="B197" s="60"/>
      <c r="C197" s="60"/>
      <c r="D197" s="61"/>
      <c r="E197" s="61"/>
      <c r="F197" s="62"/>
      <c r="G197" s="62"/>
      <c r="H197" s="62"/>
      <c r="I197" s="62"/>
      <c r="J197" s="62"/>
      <c r="K197" s="62" t="str">
        <f>IFERROR(__xludf.DUMMYFUNCTION("IF(I197&lt;&gt;"""",IFERROR(IMPORTXML(I197, ""//p[@class='status-date']""), ""Not loading""),if(H197&lt;&gt;"""",""Reserved"",""""))"),"")</f>
        <v/>
      </c>
      <c r="L197" s="62"/>
      <c r="M197" s="62"/>
      <c r="N197" s="62"/>
      <c r="O197" s="62"/>
      <c r="P197" s="62"/>
      <c r="Q197" s="62"/>
      <c r="R197" s="62"/>
      <c r="S197" s="62"/>
      <c r="T197" s="62"/>
      <c r="U197" s="46">
        <f t="shared" si="7"/>
        <v>0</v>
      </c>
    </row>
    <row r="198">
      <c r="A198" s="38" t="s">
        <v>272</v>
      </c>
      <c r="B198" s="38">
        <v>1.0</v>
      </c>
      <c r="C198" s="38">
        <v>5.0</v>
      </c>
      <c r="D198" s="44">
        <v>52.5155459358399</v>
      </c>
      <c r="E198" s="44">
        <v>13.3307767242311</v>
      </c>
      <c r="F198" s="30" t="s">
        <v>27</v>
      </c>
      <c r="G198" s="30"/>
      <c r="H198" s="25" t="s">
        <v>55</v>
      </c>
      <c r="I198" s="45" t="s">
        <v>273</v>
      </c>
      <c r="K198" t="str">
        <f>IFERROR(__xludf.DUMMYFUNCTION("IF(I198&lt;&gt;"""",IFERROR(IMPORTXML(I198, ""//p[@class='status-date']""), ""Not loading""),if(H198&lt;&gt;"""",""Reserved"",""""))"),"Not loading")</f>
        <v>Not loading</v>
      </c>
      <c r="T198" s="38" t="b">
        <v>1</v>
      </c>
      <c r="U198" s="46">
        <f t="shared" si="7"/>
        <v>16</v>
      </c>
    </row>
    <row r="199">
      <c r="A199" s="38" t="s">
        <v>272</v>
      </c>
      <c r="B199" s="38">
        <v>1.0</v>
      </c>
      <c r="C199" s="38">
        <v>6.0</v>
      </c>
      <c r="D199" s="44">
        <v>52.5156636728508</v>
      </c>
      <c r="E199" s="44">
        <v>13.3309121956623</v>
      </c>
      <c r="F199" s="29" t="s">
        <v>26</v>
      </c>
      <c r="G199" s="29"/>
      <c r="H199" s="25" t="s">
        <v>274</v>
      </c>
      <c r="I199" s="48" t="s">
        <v>275</v>
      </c>
      <c r="K199" t="str">
        <f>IFERROR(__xludf.DUMMYFUNCTION("IF(I199&lt;&gt;"""",IFERROR(IMPORTXML(I199, ""//p[@class='status-date']""), ""Not loading""),if(H199&lt;&gt;"""",""Reserved"",""""))"),"Deployed ")</f>
        <v>Deployed </v>
      </c>
      <c r="T199" s="38" t="b">
        <v>1</v>
      </c>
      <c r="U199" s="46">
        <f t="shared" si="7"/>
        <v>1</v>
      </c>
    </row>
    <row r="200">
      <c r="A200" s="38" t="s">
        <v>272</v>
      </c>
      <c r="B200" s="38">
        <v>1.0</v>
      </c>
      <c r="C200" s="38">
        <v>7.0</v>
      </c>
      <c r="D200" s="44">
        <v>52.5157814098617</v>
      </c>
      <c r="E200" s="44">
        <v>13.3310476674565</v>
      </c>
      <c r="F200" s="29" t="s">
        <v>26</v>
      </c>
      <c r="G200" s="29"/>
      <c r="H200" s="25" t="s">
        <v>99</v>
      </c>
      <c r="I200" s="45" t="s">
        <v>276</v>
      </c>
      <c r="K200" t="str">
        <f>IFERROR(__xludf.DUMMYFUNCTION("IF(I200&lt;&gt;"""",IFERROR(IMPORTXML(I200, ""//p[@class='status-date']""), ""Not loading""),if(H200&lt;&gt;"""",""Reserved"",""""))"),"Not loading")</f>
        <v>Not loading</v>
      </c>
      <c r="T200" s="38" t="b">
        <v>1</v>
      </c>
      <c r="U200" s="46">
        <f t="shared" si="7"/>
        <v>18</v>
      </c>
    </row>
    <row r="201">
      <c r="A201" s="38" t="s">
        <v>272</v>
      </c>
      <c r="B201" s="38">
        <v>1.0</v>
      </c>
      <c r="C201" s="38">
        <v>8.0</v>
      </c>
      <c r="D201" s="44">
        <v>52.5158991468726</v>
      </c>
      <c r="E201" s="44">
        <v>13.3311831396138</v>
      </c>
      <c r="F201" s="29" t="s">
        <v>26</v>
      </c>
      <c r="G201" s="29"/>
      <c r="H201" s="63" t="s">
        <v>277</v>
      </c>
      <c r="I201" s="48" t="s">
        <v>278</v>
      </c>
      <c r="K201" t="str">
        <f>IFERROR(__xludf.DUMMYFUNCTION("IF(I201&lt;&gt;"""",IFERROR(IMPORTXML(I201, ""//p[@class='status-date']""), ""Not loading""),if(H201&lt;&gt;"""",""Reserved"",""""))"),"Not loading")</f>
        <v>Not loading</v>
      </c>
      <c r="T201" s="38" t="b">
        <v>1</v>
      </c>
      <c r="U201" s="46">
        <f t="shared" si="7"/>
        <v>1</v>
      </c>
    </row>
    <row r="202">
      <c r="A202" s="38" t="s">
        <v>272</v>
      </c>
      <c r="B202" s="38">
        <v>1.0</v>
      </c>
      <c r="C202" s="38">
        <v>9.0</v>
      </c>
      <c r="D202" s="44">
        <v>52.5160168838835</v>
      </c>
      <c r="E202" s="44">
        <v>13.331318612134</v>
      </c>
      <c r="F202" s="30" t="s">
        <v>27</v>
      </c>
      <c r="G202" s="30"/>
      <c r="H202" s="25" t="s">
        <v>55</v>
      </c>
      <c r="I202" s="45" t="s">
        <v>279</v>
      </c>
      <c r="K202" t="str">
        <f>IFERROR(__xludf.DUMMYFUNCTION("IF(I202&lt;&gt;"""",IFERROR(IMPORTXML(I202, ""//p[@class='status-date']""), ""Not loading""),if(H202&lt;&gt;"""",""Reserved"",""""))"),"Not loading")</f>
        <v>Not loading</v>
      </c>
      <c r="T202" s="38" t="b">
        <v>1</v>
      </c>
      <c r="U202" s="46">
        <f t="shared" si="7"/>
        <v>16</v>
      </c>
    </row>
    <row r="203">
      <c r="A203" s="38" t="s">
        <v>272</v>
      </c>
      <c r="B203" s="38">
        <v>2.0</v>
      </c>
      <c r="C203" s="38">
        <v>3.0</v>
      </c>
      <c r="D203" s="44">
        <v>52.5152280212638</v>
      </c>
      <c r="E203" s="44">
        <v>13.330699233709</v>
      </c>
      <c r="F203" s="29" t="s">
        <v>26</v>
      </c>
      <c r="G203" s="29"/>
      <c r="H203" s="25" t="s">
        <v>46</v>
      </c>
      <c r="I203" s="56" t="s">
        <v>280</v>
      </c>
      <c r="K203" t="str">
        <f>IFERROR(__xludf.DUMMYFUNCTION("IF(I203&lt;&gt;"""",IFERROR(IMPORTXML(I203, ""//p[@class='status-date']""), ""Not loading""),if(H203&lt;&gt;"""",""Reserved"",""""))"),"Deployed ")</f>
        <v>Deployed </v>
      </c>
      <c r="T203" s="38" t="b">
        <v>1</v>
      </c>
      <c r="U203" s="46">
        <f t="shared" si="7"/>
        <v>9</v>
      </c>
    </row>
    <row r="204">
      <c r="A204" s="38" t="s">
        <v>272</v>
      </c>
      <c r="B204" s="38">
        <v>2.0</v>
      </c>
      <c r="C204" s="38">
        <v>4.0</v>
      </c>
      <c r="D204" s="44">
        <v>52.5153457582747</v>
      </c>
      <c r="E204" s="44">
        <v>13.3308347041601</v>
      </c>
      <c r="F204" s="30" t="s">
        <v>27</v>
      </c>
      <c r="G204" s="30"/>
      <c r="H204" s="25" t="s">
        <v>101</v>
      </c>
      <c r="I204" s="48" t="s">
        <v>281</v>
      </c>
      <c r="K204" t="str">
        <f>IFERROR(__xludf.DUMMYFUNCTION("IF(I204&lt;&gt;"""",IFERROR(IMPORTXML(I204, ""//p[@class='status-date']""), ""Not loading""),if(H204&lt;&gt;"""",""Reserved"",""""))"),"Deployed ")</f>
        <v>Deployed </v>
      </c>
      <c r="T204" s="38" t="b">
        <v>1</v>
      </c>
      <c r="U204" s="46">
        <f t="shared" si="7"/>
        <v>4</v>
      </c>
    </row>
    <row r="205">
      <c r="A205" s="38" t="s">
        <v>272</v>
      </c>
      <c r="B205" s="38">
        <v>2.0</v>
      </c>
      <c r="C205" s="38">
        <v>5.0</v>
      </c>
      <c r="D205" s="44">
        <v>52.5154634952856</v>
      </c>
      <c r="E205" s="44">
        <v>13.3309701749741</v>
      </c>
      <c r="F205" s="30" t="s">
        <v>27</v>
      </c>
      <c r="G205" s="30"/>
      <c r="H205" s="25" t="s">
        <v>106</v>
      </c>
      <c r="I205" s="48" t="s">
        <v>282</v>
      </c>
      <c r="K205" t="str">
        <f>IFERROR(__xludf.DUMMYFUNCTION("IF(I205&lt;&gt;"""",IFERROR(IMPORTXML(I205, ""//p[@class='status-date']""), ""Not loading""),if(H205&lt;&gt;"""",""Reserved"",""""))"),"Deployed ")</f>
        <v>Deployed </v>
      </c>
      <c r="T205" s="38" t="b">
        <v>1</v>
      </c>
      <c r="U205" s="46">
        <f t="shared" si="7"/>
        <v>2</v>
      </c>
    </row>
    <row r="206">
      <c r="A206" s="38" t="s">
        <v>272</v>
      </c>
      <c r="B206" s="38">
        <v>2.0</v>
      </c>
      <c r="C206" s="38">
        <v>9.0</v>
      </c>
      <c r="D206" s="44">
        <v>52.5159344433291</v>
      </c>
      <c r="E206" s="44">
        <v>13.3315120618602</v>
      </c>
      <c r="F206" s="30" t="s">
        <v>27</v>
      </c>
      <c r="G206" s="30"/>
      <c r="H206" s="25" t="s">
        <v>59</v>
      </c>
      <c r="I206" s="45" t="s">
        <v>283</v>
      </c>
      <c r="K206" t="str">
        <f>IFERROR(__xludf.DUMMYFUNCTION("IF(I206&lt;&gt;"""",IFERROR(IMPORTXML(I206, ""//p[@class='status-date']""), ""Not loading""),if(H206&lt;&gt;"""",""Reserved"",""""))"),"Not loading")</f>
        <v>Not loading</v>
      </c>
      <c r="T206" s="38" t="b">
        <v>1</v>
      </c>
      <c r="U206" s="46">
        <f t="shared" si="7"/>
        <v>12</v>
      </c>
    </row>
    <row r="207">
      <c r="A207" s="38" t="s">
        <v>272</v>
      </c>
      <c r="B207" s="38">
        <v>2.0</v>
      </c>
      <c r="C207" s="38">
        <v>10.0</v>
      </c>
      <c r="D207" s="44">
        <v>52.51605218034</v>
      </c>
      <c r="E207" s="44">
        <v>13.3316475344893</v>
      </c>
      <c r="F207" s="30" t="s">
        <v>27</v>
      </c>
      <c r="G207" s="30"/>
      <c r="H207" s="25" t="s">
        <v>46</v>
      </c>
      <c r="I207" s="48" t="s">
        <v>284</v>
      </c>
      <c r="K207" t="str">
        <f>IFERROR(__xludf.DUMMYFUNCTION("IF(I207&lt;&gt;"""",IFERROR(IMPORTXML(I207, ""//p[@class='status-date']""), ""Not loading""),if(H207&lt;&gt;"""",""Reserved"",""""))"),"Deployed ")</f>
        <v>Deployed </v>
      </c>
      <c r="T207" s="38" t="b">
        <v>1</v>
      </c>
      <c r="U207" s="46">
        <f t="shared" si="7"/>
        <v>9</v>
      </c>
    </row>
    <row r="208">
      <c r="A208" s="38" t="s">
        <v>272</v>
      </c>
      <c r="B208" s="38">
        <v>2.0</v>
      </c>
      <c r="C208" s="38">
        <v>11.0</v>
      </c>
      <c r="D208" s="44">
        <v>52.5161699173509</v>
      </c>
      <c r="E208" s="44">
        <v>13.3317830074813</v>
      </c>
      <c r="F208" s="29" t="s">
        <v>26</v>
      </c>
      <c r="G208" s="29"/>
      <c r="H208" s="25" t="s">
        <v>57</v>
      </c>
      <c r="I208" s="45" t="s">
        <v>285</v>
      </c>
      <c r="K208" t="str">
        <f>IFERROR(__xludf.DUMMYFUNCTION("IF(I208&lt;&gt;"""",IFERROR(IMPORTXML(I208, ""//p[@class='status-date']""), ""Not loading""),if(H208&lt;&gt;"""",""Reserved"",""""))"),"Not loading")</f>
        <v>Not loading</v>
      </c>
      <c r="T208" s="38" t="b">
        <v>1</v>
      </c>
      <c r="U208" s="46">
        <f t="shared" si="7"/>
        <v>8</v>
      </c>
    </row>
    <row r="209">
      <c r="A209" s="38" t="s">
        <v>272</v>
      </c>
      <c r="B209" s="38">
        <v>3.0</v>
      </c>
      <c r="C209" s="38">
        <v>2.0</v>
      </c>
      <c r="D209" s="44">
        <v>52.5150278436985</v>
      </c>
      <c r="E209" s="44">
        <v>13.3307572147638</v>
      </c>
      <c r="F209" s="29" t="s">
        <v>26</v>
      </c>
      <c r="G209" s="29"/>
      <c r="H209" s="25" t="s">
        <v>99</v>
      </c>
      <c r="I209" s="45" t="s">
        <v>286</v>
      </c>
      <c r="K209" t="str">
        <f>IFERROR(__xludf.DUMMYFUNCTION("IF(I209&lt;&gt;"""",IFERROR(IMPORTXML(I209, ""//p[@class='status-date']""), ""Not loading""),if(H209&lt;&gt;"""",""Reserved"",""""))"),"Not loading")</f>
        <v>Not loading</v>
      </c>
      <c r="T209" s="38" t="b">
        <v>1</v>
      </c>
      <c r="U209" s="46">
        <f t="shared" si="7"/>
        <v>18</v>
      </c>
    </row>
    <row r="210">
      <c r="A210" s="38" t="s">
        <v>272</v>
      </c>
      <c r="B210" s="38">
        <v>3.0</v>
      </c>
      <c r="C210" s="38">
        <v>3.0</v>
      </c>
      <c r="D210" s="44">
        <v>52.5151455807094</v>
      </c>
      <c r="E210" s="44">
        <v>13.3308926845977</v>
      </c>
      <c r="F210" s="29" t="s">
        <v>26</v>
      </c>
      <c r="G210" s="29"/>
      <c r="H210" s="25" t="s">
        <v>59</v>
      </c>
      <c r="I210" s="45" t="s">
        <v>287</v>
      </c>
      <c r="K210" t="str">
        <f>IFERROR(__xludf.DUMMYFUNCTION("IF(I210&lt;&gt;"""",IFERROR(IMPORTXML(I210, ""//p[@class='status-date']""), ""Not loading""),if(H210&lt;&gt;"""",""Reserved"",""""))"),"Not loading")</f>
        <v>Not loading</v>
      </c>
      <c r="T210" s="38" t="b">
        <v>1</v>
      </c>
      <c r="U210" s="46">
        <f t="shared" si="7"/>
        <v>12</v>
      </c>
    </row>
    <row r="211">
      <c r="A211" s="38" t="s">
        <v>272</v>
      </c>
      <c r="B211" s="38">
        <v>3.0</v>
      </c>
      <c r="C211" s="38">
        <v>11.0</v>
      </c>
      <c r="D211" s="44">
        <v>52.5160874767965</v>
      </c>
      <c r="E211" s="44">
        <v>13.3319764563365</v>
      </c>
      <c r="F211" s="29" t="s">
        <v>26</v>
      </c>
      <c r="G211" s="29"/>
      <c r="H211" s="25" t="s">
        <v>101</v>
      </c>
      <c r="I211" s="48" t="s">
        <v>288</v>
      </c>
      <c r="K211" t="str">
        <f>IFERROR(__xludf.DUMMYFUNCTION("IF(I211&lt;&gt;"""",IFERROR(IMPORTXML(I211, ""//p[@class='status-date']""), ""Not loading""),if(H211&lt;&gt;"""",""Reserved"",""""))"),"Deployed ")</f>
        <v>Deployed </v>
      </c>
      <c r="T211" s="38" t="b">
        <v>1</v>
      </c>
      <c r="U211" s="46">
        <f t="shared" si="7"/>
        <v>4</v>
      </c>
    </row>
    <row r="212">
      <c r="A212" s="38" t="s">
        <v>272</v>
      </c>
      <c r="B212" s="38">
        <v>3.0</v>
      </c>
      <c r="C212" s="38">
        <v>12.0</v>
      </c>
      <c r="D212" s="44">
        <v>52.5162052138074</v>
      </c>
      <c r="E212" s="44">
        <v>13.3321119294373</v>
      </c>
      <c r="F212" s="29" t="s">
        <v>26</v>
      </c>
      <c r="G212" s="29"/>
      <c r="H212" s="25" t="s">
        <v>99</v>
      </c>
      <c r="I212" s="45" t="s">
        <v>289</v>
      </c>
      <c r="K212" t="str">
        <f>IFERROR(__xludf.DUMMYFUNCTION("IF(I212&lt;&gt;"""",IFERROR(IMPORTXML(I212, ""//p[@class='status-date']""), ""Not loading""),if(H212&lt;&gt;"""",""Reserved"",""""))"),"Not loading")</f>
        <v>Not loading</v>
      </c>
      <c r="T212" s="38" t="b">
        <v>1</v>
      </c>
      <c r="U212" s="46">
        <f t="shared" si="7"/>
        <v>18</v>
      </c>
    </row>
    <row r="213">
      <c r="A213" s="38" t="s">
        <v>272</v>
      </c>
      <c r="B213" s="38">
        <v>4.0</v>
      </c>
      <c r="C213" s="38">
        <v>2.0</v>
      </c>
      <c r="D213" s="44">
        <v>52.5149454031441</v>
      </c>
      <c r="E213" s="44">
        <v>13.3309506655431</v>
      </c>
      <c r="F213" s="30" t="s">
        <v>27</v>
      </c>
      <c r="G213" s="30"/>
      <c r="H213" s="25" t="s">
        <v>55</v>
      </c>
      <c r="I213" s="45" t="s">
        <v>290</v>
      </c>
      <c r="K213" t="str">
        <f>IFERROR(__xludf.DUMMYFUNCTION("IF(I213&lt;&gt;"""",IFERROR(IMPORTXML(I213, ""//p[@class='status-date']""), ""Not loading""),if(H213&lt;&gt;"""",""Reserved"",""""))"),"Not loading")</f>
        <v>Not loading</v>
      </c>
      <c r="T213" s="38" t="b">
        <v>1</v>
      </c>
      <c r="U213" s="46">
        <f t="shared" si="7"/>
        <v>16</v>
      </c>
    </row>
    <row r="214">
      <c r="A214" s="38" t="s">
        <v>272</v>
      </c>
      <c r="B214" s="38">
        <v>4.0</v>
      </c>
      <c r="C214" s="38">
        <v>3.0</v>
      </c>
      <c r="D214" s="44">
        <v>52.5150631401549</v>
      </c>
      <c r="E214" s="44">
        <v>13.3310861351228</v>
      </c>
      <c r="F214" s="31" t="s">
        <v>28</v>
      </c>
      <c r="G214" s="31"/>
      <c r="H214" s="25" t="s">
        <v>94</v>
      </c>
      <c r="I214" s="48" t="s">
        <v>291</v>
      </c>
      <c r="K214" t="str">
        <f>IFERROR(__xludf.DUMMYFUNCTION("IF(I214&lt;&gt;"""",IFERROR(IMPORTXML(I214, ""//p[@class='status-date']""), ""Not loading""),if(H214&lt;&gt;"""",""Reserved"",""""))"),"Deployed ")</f>
        <v>Deployed </v>
      </c>
      <c r="T214" s="38" t="b">
        <v>1</v>
      </c>
      <c r="U214" s="46">
        <f t="shared" si="7"/>
        <v>20</v>
      </c>
    </row>
    <row r="215">
      <c r="A215" s="38" t="s">
        <v>272</v>
      </c>
      <c r="B215" s="38">
        <v>4.0</v>
      </c>
      <c r="C215" s="38">
        <v>4.0</v>
      </c>
      <c r="D215" s="44">
        <v>52.5151808771658</v>
      </c>
      <c r="E215" s="44">
        <v>13.3312216050655</v>
      </c>
      <c r="F215" s="31" t="s">
        <v>28</v>
      </c>
      <c r="G215" s="31"/>
      <c r="H215" s="25" t="s">
        <v>292</v>
      </c>
      <c r="I215" s="48" t="s">
        <v>293</v>
      </c>
      <c r="K215" t="str">
        <f>IFERROR(__xludf.DUMMYFUNCTION("IF(I215&lt;&gt;"""",IFERROR(IMPORTXML(I215, ""//p[@class='status-date']""), ""Not loading""),if(H215&lt;&gt;"""",""Reserved"",""""))"),"Deployed ")</f>
        <v>Deployed </v>
      </c>
      <c r="T215" s="38" t="b">
        <v>1</v>
      </c>
      <c r="U215" s="46">
        <f t="shared" si="7"/>
        <v>1</v>
      </c>
    </row>
    <row r="216">
      <c r="A216" s="38" t="s">
        <v>272</v>
      </c>
      <c r="B216" s="38">
        <v>4.0</v>
      </c>
      <c r="C216" s="38">
        <v>5.0</v>
      </c>
      <c r="D216" s="44">
        <v>52.5152986141767</v>
      </c>
      <c r="E216" s="44">
        <v>13.3313570753713</v>
      </c>
      <c r="F216" s="31" t="s">
        <v>28</v>
      </c>
      <c r="G216" s="31"/>
      <c r="H216" s="25" t="s">
        <v>294</v>
      </c>
      <c r="I216" s="48" t="s">
        <v>295</v>
      </c>
      <c r="K216" t="str">
        <f>IFERROR(__xludf.DUMMYFUNCTION("IF(I216&lt;&gt;"""",IFERROR(IMPORTXML(I216, ""//p[@class='status-date']""), ""Not loading""),if(H216&lt;&gt;"""",""Reserved"",""""))"),"Not loading")</f>
        <v>Not loading</v>
      </c>
      <c r="T216" s="38" t="b">
        <v>1</v>
      </c>
      <c r="U216" s="46">
        <f t="shared" si="7"/>
        <v>1</v>
      </c>
    </row>
    <row r="217">
      <c r="A217" s="38" t="s">
        <v>272</v>
      </c>
      <c r="B217" s="38">
        <v>4.0</v>
      </c>
      <c r="C217" s="38">
        <v>6.0</v>
      </c>
      <c r="D217" s="44">
        <v>52.5154163511876</v>
      </c>
      <c r="E217" s="44">
        <v>13.3314925460399</v>
      </c>
      <c r="F217" s="31" t="s">
        <v>28</v>
      </c>
      <c r="G217" s="31"/>
      <c r="H217" s="25" t="s">
        <v>94</v>
      </c>
      <c r="I217" s="48" t="s">
        <v>296</v>
      </c>
      <c r="K217" t="str">
        <f>IFERROR(__xludf.DUMMYFUNCTION("IF(I217&lt;&gt;"""",IFERROR(IMPORTXML(I217, ""//p[@class='status-date']""), ""Not loading""),if(H217&lt;&gt;"""",""Reserved"",""""))"),"Deployed ")</f>
        <v>Deployed </v>
      </c>
      <c r="T217" s="38" t="b">
        <v>1</v>
      </c>
      <c r="U217" s="46">
        <f t="shared" si="7"/>
        <v>20</v>
      </c>
    </row>
    <row r="218">
      <c r="A218" s="38" t="s">
        <v>272</v>
      </c>
      <c r="B218" s="38">
        <v>4.0</v>
      </c>
      <c r="C218" s="38">
        <v>7.0</v>
      </c>
      <c r="D218" s="44">
        <v>52.5155340881985</v>
      </c>
      <c r="E218" s="44">
        <v>13.3316280170715</v>
      </c>
      <c r="F218" s="31" t="s">
        <v>28</v>
      </c>
      <c r="G218" s="31"/>
      <c r="H218" s="25" t="s">
        <v>84</v>
      </c>
      <c r="I218" s="48" t="s">
        <v>297</v>
      </c>
      <c r="K218" t="str">
        <f>IFERROR(__xludf.DUMMYFUNCTION("IF(I218&lt;&gt;"""",IFERROR(IMPORTXML(I218, ""//p[@class='status-date']""), ""Not loading""),if(H218&lt;&gt;"""",""Reserved"",""""))"),"Not loading")</f>
        <v>Not loading</v>
      </c>
      <c r="T218" s="38" t="b">
        <v>1</v>
      </c>
      <c r="U218" s="46">
        <f t="shared" si="7"/>
        <v>20</v>
      </c>
    </row>
    <row r="219">
      <c r="A219" s="38" t="s">
        <v>272</v>
      </c>
      <c r="B219" s="38">
        <v>4.0</v>
      </c>
      <c r="C219" s="38">
        <v>8.0</v>
      </c>
      <c r="D219" s="44">
        <v>52.5156518252094</v>
      </c>
      <c r="E219" s="44">
        <v>13.3317634884663</v>
      </c>
      <c r="F219" s="31" t="s">
        <v>28</v>
      </c>
      <c r="G219" s="31"/>
      <c r="H219" s="25" t="s">
        <v>164</v>
      </c>
      <c r="I219" s="45" t="s">
        <v>298</v>
      </c>
      <c r="K219" t="str">
        <f>IFERROR(__xludf.DUMMYFUNCTION("IF(I219&lt;&gt;"""",IFERROR(IMPORTXML(I219, ""//p[@class='status-date']""), ""Not loading""),if(H219&lt;&gt;"""",""Reserved"",""""))"),"Not loading")</f>
        <v>Not loading</v>
      </c>
      <c r="T219" s="38" t="b">
        <v>1</v>
      </c>
      <c r="U219" s="46">
        <f t="shared" si="7"/>
        <v>3</v>
      </c>
    </row>
    <row r="220">
      <c r="A220" s="38" t="s">
        <v>272</v>
      </c>
      <c r="B220" s="38">
        <v>4.0</v>
      </c>
      <c r="C220" s="38">
        <v>9.0</v>
      </c>
      <c r="D220" s="44">
        <v>52.5157695622202</v>
      </c>
      <c r="E220" s="44">
        <v>13.3318989602239</v>
      </c>
      <c r="F220" s="31" t="s">
        <v>28</v>
      </c>
      <c r="G220" s="31"/>
      <c r="H220" s="25" t="s">
        <v>94</v>
      </c>
      <c r="I220" s="48" t="s">
        <v>299</v>
      </c>
      <c r="K220" t="str">
        <f>IFERROR(__xludf.DUMMYFUNCTION("IF(I220&lt;&gt;"""",IFERROR(IMPORTXML(I220, ""//p[@class='status-date']""), ""Not loading""),if(H220&lt;&gt;"""",""Reserved"",""""))"),"Deployed ")</f>
        <v>Deployed </v>
      </c>
      <c r="T220" s="38" t="b">
        <v>1</v>
      </c>
      <c r="U220" s="46">
        <f t="shared" si="7"/>
        <v>20</v>
      </c>
    </row>
    <row r="221">
      <c r="A221" s="38" t="s">
        <v>272</v>
      </c>
      <c r="B221" s="38">
        <v>4.0</v>
      </c>
      <c r="C221" s="38">
        <v>10.0</v>
      </c>
      <c r="D221" s="44">
        <v>52.5158872992311</v>
      </c>
      <c r="E221" s="44">
        <v>13.3320344323446</v>
      </c>
      <c r="F221" s="31" t="s">
        <v>28</v>
      </c>
      <c r="G221" s="31"/>
      <c r="H221" s="25" t="s">
        <v>13</v>
      </c>
      <c r="I221" s="45" t="s">
        <v>300</v>
      </c>
      <c r="K221" t="str">
        <f>IFERROR(__xludf.DUMMYFUNCTION("IF(I221&lt;&gt;"""",IFERROR(IMPORTXML(I221, ""//p[@class='status-date']""), ""Not loading""),if(H221&lt;&gt;"""",""Reserved"",""""))"),"Not loading")</f>
        <v>Not loading</v>
      </c>
      <c r="T221" s="38" t="b">
        <v>1</v>
      </c>
      <c r="U221" s="46">
        <f t="shared" si="7"/>
        <v>22</v>
      </c>
    </row>
    <row r="222">
      <c r="A222" s="38" t="s">
        <v>272</v>
      </c>
      <c r="B222" s="38">
        <v>4.0</v>
      </c>
      <c r="C222" s="38">
        <v>11.0</v>
      </c>
      <c r="D222" s="44">
        <v>52.516005036242</v>
      </c>
      <c r="E222" s="44">
        <v>13.3321699048283</v>
      </c>
      <c r="F222" s="31" t="s">
        <v>28</v>
      </c>
      <c r="G222" s="31"/>
      <c r="H222" s="25" t="s">
        <v>89</v>
      </c>
      <c r="I222" s="48" t="s">
        <v>301</v>
      </c>
      <c r="K222" t="str">
        <f>IFERROR(__xludf.DUMMYFUNCTION("IF(I222&lt;&gt;"""",IFERROR(IMPORTXML(I222, ""//p[@class='status-date']""), ""Not loading""),if(H222&lt;&gt;"""",""Reserved"",""""))"),"Not loading")</f>
        <v>Not loading</v>
      </c>
      <c r="T222" s="38" t="b">
        <v>1</v>
      </c>
      <c r="U222" s="46">
        <f t="shared" si="7"/>
        <v>9</v>
      </c>
    </row>
    <row r="223">
      <c r="A223" s="38" t="s">
        <v>272</v>
      </c>
      <c r="B223" s="38">
        <v>4.0</v>
      </c>
      <c r="C223" s="38">
        <v>12.0</v>
      </c>
      <c r="D223" s="44">
        <v>52.5161227732529</v>
      </c>
      <c r="E223" s="44">
        <v>13.332305377675</v>
      </c>
      <c r="F223" s="30" t="s">
        <v>27</v>
      </c>
      <c r="G223" s="30"/>
      <c r="H223" s="25" t="s">
        <v>61</v>
      </c>
      <c r="I223" s="45" t="s">
        <v>302</v>
      </c>
      <c r="K223" t="str">
        <f>IFERROR(__xludf.DUMMYFUNCTION("IF(I223&lt;&gt;"""",IFERROR(IMPORTXML(I223, ""//p[@class='status-date']""), ""Not loading""),if(H223&lt;&gt;"""",""Reserved"",""""))"),"Not loading")</f>
        <v>Not loading</v>
      </c>
      <c r="T223" s="38" t="b">
        <v>1</v>
      </c>
      <c r="U223" s="46">
        <f t="shared" si="7"/>
        <v>4</v>
      </c>
    </row>
    <row r="224">
      <c r="A224" s="38" t="s">
        <v>272</v>
      </c>
      <c r="B224" s="38">
        <v>5.0</v>
      </c>
      <c r="C224" s="38">
        <v>1.0</v>
      </c>
      <c r="D224" s="44">
        <v>52.5147452255788</v>
      </c>
      <c r="E224" s="44">
        <v>13.3310086469972</v>
      </c>
      <c r="F224" s="30" t="s">
        <v>27</v>
      </c>
      <c r="G224" s="30"/>
      <c r="H224" s="25" t="s">
        <v>57</v>
      </c>
      <c r="I224" s="45" t="s">
        <v>303</v>
      </c>
      <c r="K224" t="str">
        <f>IFERROR(__xludf.DUMMYFUNCTION("IF(I224&lt;&gt;"""",IFERROR(IMPORTXML(I224, ""//p[@class='status-date']""), ""Not loading""),if(H224&lt;&gt;"""",""Reserved"",""""))"),"Not loading")</f>
        <v>Not loading</v>
      </c>
      <c r="T224" s="38" t="b">
        <v>1</v>
      </c>
      <c r="U224" s="46">
        <f t="shared" si="7"/>
        <v>8</v>
      </c>
    </row>
    <row r="225">
      <c r="A225" s="38" t="s">
        <v>272</v>
      </c>
      <c r="B225" s="38">
        <v>5.0</v>
      </c>
      <c r="C225" s="38">
        <v>3.0</v>
      </c>
      <c r="D225" s="44">
        <v>52.5149806996006</v>
      </c>
      <c r="E225" s="44">
        <v>13.3312795852854</v>
      </c>
      <c r="F225" s="31" t="s">
        <v>28</v>
      </c>
      <c r="G225" s="31"/>
      <c r="H225" s="25" t="s">
        <v>304</v>
      </c>
      <c r="I225" s="48" t="s">
        <v>305</v>
      </c>
      <c r="K225" t="str">
        <f>IFERROR(__xludf.DUMMYFUNCTION("IF(I225&lt;&gt;"""",IFERROR(IMPORTXML(I225, ""//p[@class='status-date']""), ""Not loading""),if(H225&lt;&gt;"""",""Reserved"",""""))"),"Not loading")</f>
        <v>Not loading</v>
      </c>
      <c r="T225" s="38" t="b">
        <v>1</v>
      </c>
      <c r="U225" s="46">
        <f t="shared" si="7"/>
        <v>2</v>
      </c>
    </row>
    <row r="226">
      <c r="A226" s="38" t="s">
        <v>272</v>
      </c>
      <c r="B226" s="38">
        <v>5.0</v>
      </c>
      <c r="C226" s="38">
        <v>4.0</v>
      </c>
      <c r="D226" s="44">
        <v>52.5150984366114</v>
      </c>
      <c r="E226" s="44">
        <v>13.3314150549739</v>
      </c>
      <c r="F226" s="31" t="s">
        <v>28</v>
      </c>
      <c r="G226" s="31"/>
      <c r="H226" s="25" t="s">
        <v>306</v>
      </c>
      <c r="I226" s="48" t="s">
        <v>307</v>
      </c>
      <c r="K226" t="str">
        <f>IFERROR(__xludf.DUMMYFUNCTION("IF(I226&lt;&gt;"""",IFERROR(IMPORTXML(I226, ""//p[@class='status-date']""), ""Not loading""),if(H226&lt;&gt;"""",""Reserved"",""""))"),"Deployed ")</f>
        <v>Deployed </v>
      </c>
      <c r="T226" s="38" t="b">
        <v>1</v>
      </c>
      <c r="U226" s="46">
        <f t="shared" si="7"/>
        <v>4</v>
      </c>
    </row>
    <row r="227">
      <c r="A227" s="38" t="s">
        <v>272</v>
      </c>
      <c r="B227" s="38">
        <v>5.0</v>
      </c>
      <c r="C227" s="38">
        <v>10.0</v>
      </c>
      <c r="D227" s="44">
        <v>52.5158048586767</v>
      </c>
      <c r="E227" s="44">
        <v>13.3322278807281</v>
      </c>
      <c r="F227" s="31" t="s">
        <v>28</v>
      </c>
      <c r="G227" s="31"/>
      <c r="H227" s="25" t="s">
        <v>308</v>
      </c>
      <c r="I227" s="48" t="s">
        <v>309</v>
      </c>
      <c r="K227" t="str">
        <f>IFERROR(__xludf.DUMMYFUNCTION("IF(I227&lt;&gt;"""",IFERROR(IMPORTXML(I227, ""//p[@class='status-date']""), ""Not loading""),if(H227&lt;&gt;"""",""Reserved"",""""))"),"Not loading")</f>
        <v>Not loading</v>
      </c>
      <c r="T227" s="38" t="b">
        <v>1</v>
      </c>
      <c r="U227" s="46">
        <f t="shared" si="7"/>
        <v>1</v>
      </c>
    </row>
    <row r="228">
      <c r="A228" s="38" t="s">
        <v>272</v>
      </c>
      <c r="B228" s="38">
        <v>5.0</v>
      </c>
      <c r="C228" s="38">
        <v>11.0</v>
      </c>
      <c r="D228" s="44">
        <v>52.5159225956876</v>
      </c>
      <c r="E228" s="44">
        <v>13.3323633529577</v>
      </c>
      <c r="F228" s="31" t="s">
        <v>28</v>
      </c>
      <c r="G228" s="31"/>
      <c r="H228" s="25" t="s">
        <v>306</v>
      </c>
      <c r="I228" s="48" t="s">
        <v>310</v>
      </c>
      <c r="K228" t="str">
        <f>IFERROR(__xludf.DUMMYFUNCTION("IF(I228&lt;&gt;"""",IFERROR(IMPORTXML(I228, ""//p[@class='status-date']""), ""Not loading""),if(H228&lt;&gt;"""",""Reserved"",""""))"),"Deployed ")</f>
        <v>Deployed </v>
      </c>
      <c r="T228" s="38" t="b">
        <v>1</v>
      </c>
      <c r="U228" s="46">
        <f t="shared" si="7"/>
        <v>4</v>
      </c>
    </row>
    <row r="229">
      <c r="A229" s="38" t="s">
        <v>272</v>
      </c>
      <c r="B229" s="38">
        <v>5.0</v>
      </c>
      <c r="C229" s="38">
        <v>13.0</v>
      </c>
      <c r="D229" s="44">
        <v>52.5161580697094</v>
      </c>
      <c r="E229" s="44">
        <v>13.3326342985058</v>
      </c>
      <c r="F229" s="30" t="s">
        <v>27</v>
      </c>
      <c r="G229" s="30"/>
      <c r="H229" s="25" t="s">
        <v>57</v>
      </c>
      <c r="I229" s="45" t="s">
        <v>311</v>
      </c>
      <c r="K229" t="str">
        <f>IFERROR(__xludf.DUMMYFUNCTION("IF(I229&lt;&gt;"""",IFERROR(IMPORTXML(I229, ""//p[@class='status-date']""), ""Not loading""),if(H229&lt;&gt;"""",""Reserved"",""""))"),"Not loading")</f>
        <v>Not loading</v>
      </c>
      <c r="T229" s="38" t="b">
        <v>1</v>
      </c>
      <c r="U229" s="46">
        <f t="shared" si="7"/>
        <v>8</v>
      </c>
    </row>
    <row r="230">
      <c r="A230" s="38" t="s">
        <v>272</v>
      </c>
      <c r="B230" s="38">
        <v>6.0</v>
      </c>
      <c r="C230" s="38">
        <v>1.0</v>
      </c>
      <c r="D230" s="44">
        <v>52.5146627850244</v>
      </c>
      <c r="E230" s="44">
        <v>13.3312020973052</v>
      </c>
      <c r="F230" s="29" t="s">
        <v>26</v>
      </c>
      <c r="G230" s="29"/>
      <c r="H230" s="25" t="s">
        <v>312</v>
      </c>
      <c r="I230" s="48" t="s">
        <v>313</v>
      </c>
      <c r="K230" t="str">
        <f>IFERROR(__xludf.DUMMYFUNCTION("IF(I230&lt;&gt;"""",IFERROR(IMPORTXML(I230, ""//p[@class='status-date']""), ""Not loading""),if(H230&lt;&gt;"""",""Reserved"",""""))"),"Not loading")</f>
        <v>Not loading</v>
      </c>
      <c r="T230" s="38" t="b">
        <v>1</v>
      </c>
      <c r="U230" s="46">
        <f t="shared" si="7"/>
        <v>2</v>
      </c>
    </row>
    <row r="231">
      <c r="A231" s="38" t="s">
        <v>272</v>
      </c>
      <c r="B231" s="38">
        <v>6.0</v>
      </c>
      <c r="C231" s="38">
        <v>3.0</v>
      </c>
      <c r="D231" s="44">
        <v>52.5148982590462</v>
      </c>
      <c r="E231" s="44">
        <v>13.331473035085</v>
      </c>
      <c r="F231" s="31" t="s">
        <v>28</v>
      </c>
      <c r="G231" s="31"/>
      <c r="H231" s="25" t="s">
        <v>84</v>
      </c>
      <c r="I231" s="48" t="s">
        <v>314</v>
      </c>
      <c r="K231" t="str">
        <f>IFERROR(__xludf.DUMMYFUNCTION("IF(I231&lt;&gt;"""",IFERROR(IMPORTXML(I231, ""//p[@class='status-date']""), ""Not loading""),if(H231&lt;&gt;"""",""Reserved"",""""))"),"Not loading")</f>
        <v>Not loading</v>
      </c>
      <c r="T231" s="38" t="b">
        <v>1</v>
      </c>
      <c r="U231" s="46">
        <f t="shared" si="7"/>
        <v>20</v>
      </c>
    </row>
    <row r="232">
      <c r="A232" s="38" t="s">
        <v>272</v>
      </c>
      <c r="B232" s="38">
        <v>6.0</v>
      </c>
      <c r="C232" s="38">
        <v>5.0</v>
      </c>
      <c r="D232" s="44">
        <v>52.5151337330679</v>
      </c>
      <c r="E232" s="44">
        <v>13.3317439743167</v>
      </c>
      <c r="F232" s="31" t="s">
        <v>28</v>
      </c>
      <c r="G232" s="31"/>
      <c r="H232" s="25" t="s">
        <v>13</v>
      </c>
      <c r="I232" s="48" t="s">
        <v>315</v>
      </c>
      <c r="K232" t="str">
        <f>IFERROR(__xludf.DUMMYFUNCTION("IF(I232&lt;&gt;"""",IFERROR(IMPORTXML(I232, ""//p[@class='status-date']""), ""Not loading""),if(H232&lt;&gt;"""",""Reserved"",""""))"),"Not loading")</f>
        <v>Not loading</v>
      </c>
      <c r="T232" s="38" t="b">
        <v>1</v>
      </c>
      <c r="U232" s="46">
        <f t="shared" si="7"/>
        <v>22</v>
      </c>
    </row>
    <row r="233">
      <c r="A233" s="38" t="s">
        <v>272</v>
      </c>
      <c r="B233" s="38">
        <v>6.0</v>
      </c>
      <c r="C233" s="38">
        <v>9.0</v>
      </c>
      <c r="D233" s="44">
        <v>52.5156046811115</v>
      </c>
      <c r="E233" s="44">
        <v>13.332285857136</v>
      </c>
      <c r="F233" s="31" t="s">
        <v>28</v>
      </c>
      <c r="G233" s="31"/>
      <c r="H233" s="25" t="s">
        <v>316</v>
      </c>
      <c r="I233" s="48" t="s">
        <v>317</v>
      </c>
      <c r="K233" t="str">
        <f>IFERROR(__xludf.DUMMYFUNCTION("IF(I233&lt;&gt;"""",IFERROR(IMPORTXML(I233, ""//p[@class='status-date']""), ""Not loading""),if(H233&lt;&gt;"""",""Reserved"",""""))"),"Not loading")</f>
        <v>Not loading</v>
      </c>
      <c r="T233" s="38" t="b">
        <v>1</v>
      </c>
      <c r="U233" s="46">
        <f t="shared" si="7"/>
        <v>1</v>
      </c>
    </row>
    <row r="234">
      <c r="A234" s="38" t="s">
        <v>272</v>
      </c>
      <c r="B234" s="38">
        <v>6.0</v>
      </c>
      <c r="C234" s="38">
        <v>11.0</v>
      </c>
      <c r="D234" s="44">
        <v>52.5158401551332</v>
      </c>
      <c r="E234" s="44">
        <v>13.3325568007237</v>
      </c>
      <c r="F234" s="31" t="s">
        <v>28</v>
      </c>
      <c r="G234" s="31"/>
      <c r="H234" s="25" t="s">
        <v>84</v>
      </c>
      <c r="I234" s="48" t="s">
        <v>318</v>
      </c>
      <c r="K234" t="str">
        <f>IFERROR(__xludf.DUMMYFUNCTION("IF(I234&lt;&gt;"""",IFERROR(IMPORTXML(I234, ""//p[@class='status-date']""), ""Not loading""),if(H234&lt;&gt;"""",""Reserved"",""""))"),"Not loading")</f>
        <v>Not loading</v>
      </c>
      <c r="T234" s="38" t="b">
        <v>1</v>
      </c>
      <c r="U234" s="46">
        <f t="shared" si="7"/>
        <v>20</v>
      </c>
    </row>
    <row r="235">
      <c r="A235" s="38" t="s">
        <v>272</v>
      </c>
      <c r="B235" s="38">
        <v>6.0</v>
      </c>
      <c r="C235" s="38">
        <v>13.0</v>
      </c>
      <c r="D235" s="44">
        <v>52.516075629155</v>
      </c>
      <c r="E235" s="44">
        <v>13.3328277457634</v>
      </c>
      <c r="F235" s="29" t="s">
        <v>26</v>
      </c>
      <c r="G235" s="29"/>
      <c r="H235" s="25" t="s">
        <v>55</v>
      </c>
      <c r="I235" s="45" t="s">
        <v>319</v>
      </c>
      <c r="K235" t="str">
        <f>IFERROR(__xludf.DUMMYFUNCTION("IF(I235&lt;&gt;"""",IFERROR(IMPORTXML(I235, ""//p[@class='status-date']""), ""Not loading""),if(H235&lt;&gt;"""",""Reserved"",""""))"),"Not loading")</f>
        <v>Not loading</v>
      </c>
      <c r="T235" s="38" t="b">
        <v>1</v>
      </c>
      <c r="U235" s="46">
        <f t="shared" si="7"/>
        <v>16</v>
      </c>
    </row>
    <row r="236">
      <c r="A236" s="38" t="s">
        <v>272</v>
      </c>
      <c r="B236" s="38">
        <v>7.0</v>
      </c>
      <c r="C236" s="38">
        <v>1.0</v>
      </c>
      <c r="D236" s="44">
        <v>52.51458034447</v>
      </c>
      <c r="E236" s="44">
        <v>13.3313955472503</v>
      </c>
      <c r="F236" s="29" t="s">
        <v>26</v>
      </c>
      <c r="G236" s="29"/>
      <c r="H236" s="25" t="s">
        <v>55</v>
      </c>
      <c r="I236" s="45" t="s">
        <v>320</v>
      </c>
      <c r="K236" t="str">
        <f>IFERROR(__xludf.DUMMYFUNCTION("IF(I236&lt;&gt;"""",IFERROR(IMPORTXML(I236, ""//p[@class='status-date']""), ""Not loading""),if(H236&lt;&gt;"""",""Reserved"",""""))"),"Not loading")</f>
        <v>Not loading</v>
      </c>
      <c r="T236" s="38" t="b">
        <v>1</v>
      </c>
      <c r="U236" s="46">
        <f t="shared" si="7"/>
        <v>16</v>
      </c>
    </row>
    <row r="237">
      <c r="A237" s="38" t="s">
        <v>272</v>
      </c>
      <c r="B237" s="38">
        <v>7.0</v>
      </c>
      <c r="C237" s="38">
        <v>3.0</v>
      </c>
      <c r="D237" s="44">
        <v>52.5148158184917</v>
      </c>
      <c r="E237" s="44">
        <v>13.3316664845218</v>
      </c>
      <c r="F237" s="31" t="s">
        <v>28</v>
      </c>
      <c r="G237" s="31"/>
      <c r="H237" s="25" t="s">
        <v>94</v>
      </c>
      <c r="I237" s="48" t="s">
        <v>321</v>
      </c>
      <c r="K237" t="str">
        <f>IFERROR(__xludf.DUMMYFUNCTION("IF(I237&lt;&gt;"""",IFERROR(IMPORTXML(I237, ""//p[@class='status-date']""), ""Not loading""),if(H237&lt;&gt;"""",""Reserved"",""""))"),"Deployed ")</f>
        <v>Deployed </v>
      </c>
      <c r="T237" s="38" t="b">
        <v>1</v>
      </c>
      <c r="U237" s="46">
        <f t="shared" si="7"/>
        <v>20</v>
      </c>
    </row>
    <row r="238">
      <c r="A238" s="38" t="s">
        <v>272</v>
      </c>
      <c r="B238" s="38">
        <v>7.0</v>
      </c>
      <c r="C238" s="38">
        <v>6.0</v>
      </c>
      <c r="D238" s="44">
        <v>52.5151690295244</v>
      </c>
      <c r="E238" s="44">
        <v>13.3320728931514</v>
      </c>
      <c r="F238" s="31" t="s">
        <v>28</v>
      </c>
      <c r="G238" s="31"/>
      <c r="H238" s="25" t="s">
        <v>99</v>
      </c>
      <c r="I238" s="45" t="s">
        <v>322</v>
      </c>
      <c r="K238" t="str">
        <f>IFERROR(__xludf.DUMMYFUNCTION("IF(I238&lt;&gt;"""",IFERROR(IMPORTXML(I238, ""//p[@class='status-date']""), ""Not loading""),if(H238&lt;&gt;"""",""Reserved"",""""))"),"Not loading")</f>
        <v>Not loading</v>
      </c>
      <c r="T238" s="38" t="b">
        <v>1</v>
      </c>
      <c r="U238" s="46">
        <f t="shared" si="7"/>
        <v>18</v>
      </c>
    </row>
    <row r="239">
      <c r="A239" s="38" t="s">
        <v>272</v>
      </c>
      <c r="B239" s="38">
        <v>7.0</v>
      </c>
      <c r="C239" s="38">
        <v>8.0</v>
      </c>
      <c r="D239" s="44">
        <v>52.5154045035462</v>
      </c>
      <c r="E239" s="44">
        <v>13.3323438340528</v>
      </c>
      <c r="F239" s="31" t="s">
        <v>28</v>
      </c>
      <c r="G239" s="31"/>
      <c r="H239" s="25" t="s">
        <v>306</v>
      </c>
      <c r="I239" s="48" t="s">
        <v>323</v>
      </c>
      <c r="K239" t="str">
        <f>IFERROR(__xludf.DUMMYFUNCTION("IF(I239&lt;&gt;"""",IFERROR(IMPORTXML(I239, ""//p[@class='status-date']""), ""Not loading""),if(H239&lt;&gt;"""",""Reserved"",""""))"),"Deployed ")</f>
        <v>Deployed </v>
      </c>
      <c r="T239" s="38" t="b">
        <v>1</v>
      </c>
      <c r="U239" s="46">
        <f t="shared" si="7"/>
        <v>4</v>
      </c>
    </row>
    <row r="240">
      <c r="A240" s="38" t="s">
        <v>272</v>
      </c>
      <c r="B240" s="38">
        <v>7.0</v>
      </c>
      <c r="C240" s="38">
        <v>11.0</v>
      </c>
      <c r="D240" s="44">
        <v>52.5157577145788</v>
      </c>
      <c r="E240" s="44">
        <v>13.3327502481272</v>
      </c>
      <c r="F240" s="31" t="s">
        <v>28</v>
      </c>
      <c r="G240" s="31"/>
      <c r="H240" s="25" t="s">
        <v>94</v>
      </c>
      <c r="I240" s="48" t="s">
        <v>324</v>
      </c>
      <c r="K240" t="str">
        <f>IFERROR(__xludf.DUMMYFUNCTION("IF(I240&lt;&gt;"""",IFERROR(IMPORTXML(I240, ""//p[@class='status-date']""), ""Not loading""),if(H240&lt;&gt;"""",""Reserved"",""""))"),"Deployed ")</f>
        <v>Deployed </v>
      </c>
      <c r="T240" s="38" t="b">
        <v>1</v>
      </c>
      <c r="U240" s="46">
        <f t="shared" si="7"/>
        <v>20</v>
      </c>
    </row>
    <row r="241">
      <c r="A241" s="38" t="s">
        <v>272</v>
      </c>
      <c r="B241" s="38">
        <v>7.0</v>
      </c>
      <c r="C241" s="38">
        <v>13.0</v>
      </c>
      <c r="D241" s="44">
        <v>52.5159931886006</v>
      </c>
      <c r="E241" s="44">
        <v>13.3330211926585</v>
      </c>
      <c r="F241" s="29" t="s">
        <v>26</v>
      </c>
      <c r="G241" s="29"/>
      <c r="H241" s="25" t="s">
        <v>99</v>
      </c>
      <c r="I241" s="48" t="s">
        <v>325</v>
      </c>
      <c r="K241" t="str">
        <f>IFERROR(__xludf.DUMMYFUNCTION("IF(I241&lt;&gt;"""",IFERROR(IMPORTXML(I241, ""//p[@class='status-date']""), ""Not loading""),if(H241&lt;&gt;"""",""Reserved"",""""))"),"Not loading")</f>
        <v>Not loading</v>
      </c>
      <c r="T241" s="38" t="b">
        <v>1</v>
      </c>
      <c r="U241" s="46">
        <f t="shared" si="7"/>
        <v>18</v>
      </c>
    </row>
    <row r="242">
      <c r="A242" s="38" t="s">
        <v>272</v>
      </c>
      <c r="B242" s="38">
        <v>8.0</v>
      </c>
      <c r="C242" s="38">
        <v>1.0</v>
      </c>
      <c r="D242" s="44">
        <v>52.5144979039156</v>
      </c>
      <c r="E242" s="44">
        <v>13.3315889968326</v>
      </c>
      <c r="F242" s="30" t="s">
        <v>27</v>
      </c>
      <c r="G242" s="30"/>
      <c r="H242" s="25" t="s">
        <v>109</v>
      </c>
      <c r="I242" s="48" t="s">
        <v>326</v>
      </c>
      <c r="K242" t="str">
        <f>IFERROR(__xludf.DUMMYFUNCTION("IF(I242&lt;&gt;"""",IFERROR(IMPORTXML(I242, ""//p[@class='status-date']""), ""Not loading""),if(H242&lt;&gt;"""",""Reserved"",""""))"),"Deployed ")</f>
        <v>Deployed </v>
      </c>
      <c r="T242" s="38" t="b">
        <v>1</v>
      </c>
      <c r="U242" s="46">
        <f t="shared" si="7"/>
        <v>5</v>
      </c>
    </row>
    <row r="243">
      <c r="A243" s="38" t="s">
        <v>272</v>
      </c>
      <c r="B243" s="38">
        <v>8.0</v>
      </c>
      <c r="C243" s="38">
        <v>3.0</v>
      </c>
      <c r="D243" s="44">
        <v>52.5147333779373</v>
      </c>
      <c r="E243" s="44">
        <v>13.3318599335959</v>
      </c>
      <c r="F243" s="31" t="s">
        <v>28</v>
      </c>
      <c r="G243" s="31"/>
      <c r="H243" s="25" t="s">
        <v>306</v>
      </c>
      <c r="I243" s="48" t="s">
        <v>327</v>
      </c>
      <c r="K243" t="str">
        <f>IFERROR(__xludf.DUMMYFUNCTION("IF(I243&lt;&gt;"""",IFERROR(IMPORTXML(I243, ""//p[@class='status-date']""), ""Not loading""),if(H243&lt;&gt;"""",""Reserved"",""""))"),"Deployed ")</f>
        <v>Deployed </v>
      </c>
      <c r="T243" s="38" t="b">
        <v>1</v>
      </c>
      <c r="U243" s="46">
        <f t="shared" si="7"/>
        <v>4</v>
      </c>
    </row>
    <row r="244">
      <c r="A244" s="38" t="s">
        <v>272</v>
      </c>
      <c r="B244" s="38">
        <v>8.0</v>
      </c>
      <c r="C244" s="38">
        <v>7.0</v>
      </c>
      <c r="D244" s="44">
        <v>52.5152043259809</v>
      </c>
      <c r="E244" s="44">
        <v>13.3324018114781</v>
      </c>
      <c r="F244" s="31" t="s">
        <v>28</v>
      </c>
      <c r="G244" s="31"/>
      <c r="H244" s="25" t="s">
        <v>84</v>
      </c>
      <c r="I244" s="48" t="s">
        <v>328</v>
      </c>
      <c r="K244" t="str">
        <f>IFERROR(__xludf.DUMMYFUNCTION("IF(I244&lt;&gt;"""",IFERROR(IMPORTXML(I244, ""//p[@class='status-date']""), ""Not loading""),if(H244&lt;&gt;"""",""Reserved"",""""))"),"Not loading")</f>
        <v>Not loading</v>
      </c>
      <c r="T244" s="38" t="b">
        <v>1</v>
      </c>
      <c r="U244" s="46">
        <f t="shared" si="7"/>
        <v>20</v>
      </c>
    </row>
    <row r="245">
      <c r="A245" s="38" t="s">
        <v>272</v>
      </c>
      <c r="B245" s="38">
        <v>8.0</v>
      </c>
      <c r="C245" s="38">
        <v>11.0</v>
      </c>
      <c r="D245" s="44">
        <v>52.5156752740244</v>
      </c>
      <c r="E245" s="44">
        <v>13.332943695168</v>
      </c>
      <c r="F245" s="31" t="s">
        <v>28</v>
      </c>
      <c r="G245" s="31"/>
      <c r="H245" s="25" t="s">
        <v>89</v>
      </c>
      <c r="I245" s="48" t="s">
        <v>329</v>
      </c>
      <c r="K245" t="str">
        <f>IFERROR(__xludf.DUMMYFUNCTION("IF(I245&lt;&gt;"""",IFERROR(IMPORTXML(I245, ""//p[@class='status-date']""), ""Not loading""),if(H245&lt;&gt;"""",""Reserved"",""""))"),"Not loading")</f>
        <v>Not loading</v>
      </c>
      <c r="T245" s="38" t="b">
        <v>1</v>
      </c>
      <c r="U245" s="46">
        <f t="shared" si="7"/>
        <v>9</v>
      </c>
    </row>
    <row r="246">
      <c r="A246" s="38" t="s">
        <v>272</v>
      </c>
      <c r="B246" s="38">
        <v>8.0</v>
      </c>
      <c r="C246" s="38">
        <v>13.0</v>
      </c>
      <c r="D246" s="44">
        <v>52.5159107480461</v>
      </c>
      <c r="E246" s="44">
        <v>13.3332146391909</v>
      </c>
      <c r="F246" s="30" t="s">
        <v>27</v>
      </c>
      <c r="G246" s="30"/>
      <c r="H246" s="25" t="s">
        <v>59</v>
      </c>
      <c r="I246" s="45" t="s">
        <v>330</v>
      </c>
      <c r="K246" t="str">
        <f>IFERROR(__xludf.DUMMYFUNCTION("IF(I246&lt;&gt;"""",IFERROR(IMPORTXML(I246, ""//p[@class='status-date']""), ""Not loading""),if(H246&lt;&gt;"""",""Reserved"",""""))"),"Not loading")</f>
        <v>Not loading</v>
      </c>
      <c r="T246" s="38" t="b">
        <v>1</v>
      </c>
      <c r="U246" s="46">
        <f t="shared" si="7"/>
        <v>12</v>
      </c>
    </row>
    <row r="247">
      <c r="A247" s="38" t="s">
        <v>272</v>
      </c>
      <c r="B247" s="38">
        <v>9.0</v>
      </c>
      <c r="C247" s="38">
        <v>1.0</v>
      </c>
      <c r="D247" s="44">
        <v>52.5144154633611</v>
      </c>
      <c r="E247" s="44">
        <v>13.3317824460517</v>
      </c>
      <c r="F247" s="30" t="s">
        <v>27</v>
      </c>
      <c r="G247" s="30"/>
      <c r="H247" s="25" t="s">
        <v>331</v>
      </c>
      <c r="I247" s="48" t="s">
        <v>332</v>
      </c>
      <c r="K247" t="str">
        <f>IFERROR(__xludf.DUMMYFUNCTION("IF(I247&lt;&gt;"""",IFERROR(IMPORTXML(I247, ""//p[@class='status-date']""), ""Not loading""),if(H247&lt;&gt;"""",""Reserved"",""""))"),"Not loading")</f>
        <v>Not loading</v>
      </c>
      <c r="T247" s="38" t="b">
        <v>1</v>
      </c>
      <c r="U247" s="46">
        <f t="shared" si="7"/>
        <v>2</v>
      </c>
    </row>
    <row r="248">
      <c r="A248" s="38" t="s">
        <v>272</v>
      </c>
      <c r="B248" s="38">
        <v>9.0</v>
      </c>
      <c r="C248" s="38">
        <v>3.0</v>
      </c>
      <c r="D248" s="44">
        <v>52.5146509373829</v>
      </c>
      <c r="E248" s="44">
        <v>13.3320533823066</v>
      </c>
      <c r="F248" s="31" t="s">
        <v>28</v>
      </c>
      <c r="G248" s="31"/>
      <c r="H248" s="25" t="s">
        <v>84</v>
      </c>
      <c r="I248" s="48" t="s">
        <v>333</v>
      </c>
      <c r="K248" t="str">
        <f>IFERROR(__xludf.DUMMYFUNCTION("IF(I248&lt;&gt;"""",IFERROR(IMPORTXML(I248, ""//p[@class='status-date']""), ""Not loading""),if(H248&lt;&gt;"""",""Reserved"",""""))"),"Not loading")</f>
        <v>Not loading</v>
      </c>
      <c r="T248" s="38" t="b">
        <v>1</v>
      </c>
      <c r="U248" s="46">
        <f t="shared" si="7"/>
        <v>20</v>
      </c>
    </row>
    <row r="249">
      <c r="A249" s="38" t="s">
        <v>272</v>
      </c>
      <c r="B249" s="38">
        <v>9.0</v>
      </c>
      <c r="C249" s="38">
        <v>11.0</v>
      </c>
      <c r="D249" s="44">
        <v>52.51559283347</v>
      </c>
      <c r="E249" s="44">
        <v>13.3331371418453</v>
      </c>
      <c r="F249" s="31" t="s">
        <v>28</v>
      </c>
      <c r="G249" s="31"/>
      <c r="H249" s="25" t="s">
        <v>304</v>
      </c>
      <c r="I249" s="48" t="s">
        <v>334</v>
      </c>
      <c r="K249" t="str">
        <f>IFERROR(__xludf.DUMMYFUNCTION("IF(I249&lt;&gt;"""",IFERROR(IMPORTXML(I249, ""//p[@class='status-date']""), ""Not loading""),if(H249&lt;&gt;"""",""Reserved"",""""))"),"Not loading")</f>
        <v>Not loading</v>
      </c>
      <c r="T249" s="38" t="b">
        <v>1</v>
      </c>
      <c r="U249" s="46">
        <f t="shared" si="7"/>
        <v>2</v>
      </c>
    </row>
    <row r="250">
      <c r="A250" s="38" t="s">
        <v>272</v>
      </c>
      <c r="B250" s="38">
        <v>9.0</v>
      </c>
      <c r="C250" s="38">
        <v>13.0</v>
      </c>
      <c r="D250" s="44">
        <v>52.5158283074917</v>
      </c>
      <c r="E250" s="44">
        <v>13.3334080853599</v>
      </c>
      <c r="F250" s="30" t="s">
        <v>27</v>
      </c>
      <c r="G250" s="30"/>
      <c r="H250" s="25" t="s">
        <v>55</v>
      </c>
      <c r="I250" s="45" t="s">
        <v>335</v>
      </c>
      <c r="K250" t="str">
        <f>IFERROR(__xludf.DUMMYFUNCTION("IF(I250&lt;&gt;"""",IFERROR(IMPORTXML(I250, ""//p[@class='status-date']""), ""Not loading""),if(H250&lt;&gt;"""",""Reserved"",""""))"),"Not loading")</f>
        <v>Not loading</v>
      </c>
      <c r="T250" s="38" t="b">
        <v>1</v>
      </c>
      <c r="U250" s="46">
        <f t="shared" si="7"/>
        <v>16</v>
      </c>
    </row>
    <row r="251">
      <c r="A251" s="38" t="s">
        <v>272</v>
      </c>
      <c r="B251" s="38">
        <v>10.0</v>
      </c>
      <c r="C251" s="38">
        <v>2.0</v>
      </c>
      <c r="D251" s="44">
        <v>52.5144507598176</v>
      </c>
      <c r="E251" s="44">
        <v>13.3321113626</v>
      </c>
      <c r="F251" s="29" t="s">
        <v>26</v>
      </c>
      <c r="G251" s="29"/>
      <c r="H251" s="25" t="s">
        <v>57</v>
      </c>
      <c r="I251" s="45" t="s">
        <v>336</v>
      </c>
      <c r="K251" t="str">
        <f>IFERROR(__xludf.DUMMYFUNCTION("IF(I251&lt;&gt;"""",IFERROR(IMPORTXML(I251, ""//p[@class='status-date']""), ""Not loading""),if(H251&lt;&gt;"""",""Reserved"",""""))"),"Not loading")</f>
        <v>Not loading</v>
      </c>
      <c r="T251" s="38" t="b">
        <v>1</v>
      </c>
      <c r="U251" s="46">
        <f t="shared" si="7"/>
        <v>8</v>
      </c>
    </row>
    <row r="252">
      <c r="A252" s="38" t="s">
        <v>272</v>
      </c>
      <c r="B252" s="38">
        <v>10.0</v>
      </c>
      <c r="C252" s="38">
        <v>3.0</v>
      </c>
      <c r="D252" s="44">
        <v>52.5145684968285</v>
      </c>
      <c r="E252" s="44">
        <v>13.3322468306547</v>
      </c>
      <c r="F252" s="31" t="s">
        <v>28</v>
      </c>
      <c r="G252" s="31"/>
      <c r="H252" s="25" t="s">
        <v>99</v>
      </c>
      <c r="I252" s="45" t="s">
        <v>337</v>
      </c>
      <c r="K252" t="str">
        <f>IFERROR(__xludf.DUMMYFUNCTION("IF(I252&lt;&gt;"""",IFERROR(IMPORTXML(I252, ""//p[@class='status-date']""), ""Not loading""),if(H252&lt;&gt;"""",""Reserved"",""""))"),"Not loading")</f>
        <v>Not loading</v>
      </c>
      <c r="T252" s="38" t="b">
        <v>1</v>
      </c>
      <c r="U252" s="46">
        <f t="shared" si="7"/>
        <v>18</v>
      </c>
    </row>
    <row r="253">
      <c r="A253" s="38" t="s">
        <v>272</v>
      </c>
      <c r="B253" s="38">
        <v>10.0</v>
      </c>
      <c r="C253" s="38">
        <v>4.0</v>
      </c>
      <c r="D253" s="44">
        <v>52.5146862338394</v>
      </c>
      <c r="E253" s="44">
        <v>13.3323822990724</v>
      </c>
      <c r="F253" s="31" t="s">
        <v>28</v>
      </c>
      <c r="G253" s="31"/>
      <c r="H253" s="25" t="s">
        <v>13</v>
      </c>
      <c r="I253" s="50" t="s">
        <v>338</v>
      </c>
      <c r="K253" t="str">
        <f>IFERROR(__xludf.DUMMYFUNCTION("IF(I253&lt;&gt;"""",IFERROR(IMPORTXML(I253, ""//p[@class='status-date']""), ""Not loading""),if(H253&lt;&gt;"""",""Reserved"",""""))"),"Not loading")</f>
        <v>Not loading</v>
      </c>
      <c r="T253" s="38" t="b">
        <v>1</v>
      </c>
      <c r="U253" s="46">
        <f t="shared" si="7"/>
        <v>22</v>
      </c>
    </row>
    <row r="254">
      <c r="A254" s="38" t="s">
        <v>272</v>
      </c>
      <c r="B254" s="38">
        <v>10.0</v>
      </c>
      <c r="C254" s="38">
        <v>5.0</v>
      </c>
      <c r="D254" s="44">
        <v>52.5148039708503</v>
      </c>
      <c r="E254" s="44">
        <v>13.3325177678532</v>
      </c>
      <c r="F254" s="31" t="s">
        <v>28</v>
      </c>
      <c r="G254" s="31"/>
      <c r="H254" s="25" t="s">
        <v>89</v>
      </c>
      <c r="I254" s="48" t="s">
        <v>339</v>
      </c>
      <c r="K254" t="str">
        <f>IFERROR(__xludf.DUMMYFUNCTION("IF(I254&lt;&gt;"""",IFERROR(IMPORTXML(I254, ""//p[@class='status-date']""), ""Not loading""),if(H254&lt;&gt;"""",""Reserved"",""""))"),"Not loading")</f>
        <v>Not loading</v>
      </c>
      <c r="T254" s="38" t="b">
        <v>1</v>
      </c>
      <c r="U254" s="46">
        <f t="shared" si="7"/>
        <v>9</v>
      </c>
    </row>
    <row r="255">
      <c r="A255" s="38" t="s">
        <v>272</v>
      </c>
      <c r="B255" s="38">
        <v>10.0</v>
      </c>
      <c r="C255" s="38">
        <v>6.0</v>
      </c>
      <c r="D255" s="44">
        <v>52.5149217078612</v>
      </c>
      <c r="E255" s="44">
        <v>13.3326532369969</v>
      </c>
      <c r="F255" s="31" t="s">
        <v>28</v>
      </c>
      <c r="G255" s="31"/>
      <c r="H255" s="25" t="s">
        <v>99</v>
      </c>
      <c r="I255" s="45" t="s">
        <v>340</v>
      </c>
      <c r="K255" t="str">
        <f>IFERROR(__xludf.DUMMYFUNCTION("IF(I255&lt;&gt;"""",IFERROR(IMPORTXML(I255, ""//p[@class='status-date']""), ""Not loading""),if(H255&lt;&gt;"""",""Reserved"",""""))"),"Not loading")</f>
        <v>Not loading</v>
      </c>
      <c r="T255" s="38" t="b">
        <v>1</v>
      </c>
      <c r="U255" s="46">
        <f t="shared" si="7"/>
        <v>18</v>
      </c>
    </row>
    <row r="256">
      <c r="A256" s="38" t="s">
        <v>272</v>
      </c>
      <c r="B256" s="38">
        <v>10.0</v>
      </c>
      <c r="C256" s="38">
        <v>7.0</v>
      </c>
      <c r="D256" s="44">
        <v>52.515039444872</v>
      </c>
      <c r="E256" s="44">
        <v>13.3327887065036</v>
      </c>
      <c r="F256" s="31" t="s">
        <v>28</v>
      </c>
      <c r="G256" s="31"/>
      <c r="H256" s="25" t="s">
        <v>94</v>
      </c>
      <c r="I256" s="48" t="s">
        <v>341</v>
      </c>
      <c r="K256" t="str">
        <f>IFERROR(__xludf.DUMMYFUNCTION("IF(I256&lt;&gt;"""",IFERROR(IMPORTXML(I256, ""//p[@class='status-date']""), ""Not loading""),if(H256&lt;&gt;"""",""Reserved"",""""))"),"Deployed ")</f>
        <v>Deployed </v>
      </c>
      <c r="T256" s="38" t="b">
        <v>1</v>
      </c>
      <c r="U256" s="46">
        <f t="shared" si="7"/>
        <v>20</v>
      </c>
    </row>
    <row r="257">
      <c r="A257" s="38" t="s">
        <v>272</v>
      </c>
      <c r="B257" s="38">
        <v>10.0</v>
      </c>
      <c r="C257" s="38">
        <v>8.0</v>
      </c>
      <c r="D257" s="44">
        <v>52.5151571818829</v>
      </c>
      <c r="E257" s="44">
        <v>13.3329241763732</v>
      </c>
      <c r="F257" s="31" t="s">
        <v>28</v>
      </c>
      <c r="G257" s="31"/>
      <c r="H257" s="25" t="s">
        <v>13</v>
      </c>
      <c r="I257" s="50" t="s">
        <v>342</v>
      </c>
      <c r="K257" t="str">
        <f>IFERROR(__xludf.DUMMYFUNCTION("IF(I257&lt;&gt;"""",IFERROR(IMPORTXML(I257, ""//p[@class='status-date']""), ""Not loading""),if(H257&lt;&gt;"""",""Reserved"",""""))"),"Not loading")</f>
        <v>Not loading</v>
      </c>
      <c r="T257" s="38" t="b">
        <v>1</v>
      </c>
      <c r="U257" s="46">
        <f t="shared" si="7"/>
        <v>22</v>
      </c>
    </row>
    <row r="258">
      <c r="A258" s="38" t="s">
        <v>272</v>
      </c>
      <c r="B258" s="38">
        <v>10.0</v>
      </c>
      <c r="C258" s="38">
        <v>9.0</v>
      </c>
      <c r="D258" s="44">
        <v>52.5152749188938</v>
      </c>
      <c r="E258" s="44">
        <v>13.3330596466058</v>
      </c>
      <c r="F258" s="31" t="s">
        <v>28</v>
      </c>
      <c r="G258" s="31"/>
      <c r="H258" s="25" t="s">
        <v>53</v>
      </c>
      <c r="I258" s="48" t="s">
        <v>343</v>
      </c>
      <c r="K258" t="str">
        <f>IFERROR(__xludf.DUMMYFUNCTION("IF(I258&lt;&gt;"""",IFERROR(IMPORTXML(I258, ""//p[@class='status-date']""), ""Not loading""),if(H258&lt;&gt;"""",""Reserved"",""""))"),"Not loading")</f>
        <v>Not loading</v>
      </c>
      <c r="T258" s="38" t="b">
        <v>1</v>
      </c>
      <c r="U258" s="46">
        <f t="shared" si="7"/>
        <v>5</v>
      </c>
    </row>
    <row r="259">
      <c r="A259" s="38" t="s">
        <v>272</v>
      </c>
      <c r="B259" s="38">
        <v>10.0</v>
      </c>
      <c r="C259" s="38">
        <v>10.0</v>
      </c>
      <c r="D259" s="44">
        <v>52.5153926559047</v>
      </c>
      <c r="E259" s="44">
        <v>13.3331951172015</v>
      </c>
      <c r="F259" s="31" t="s">
        <v>28</v>
      </c>
      <c r="G259" s="31"/>
      <c r="H259" s="25" t="s">
        <v>94</v>
      </c>
      <c r="I259" s="48" t="s">
        <v>344</v>
      </c>
      <c r="K259" t="str">
        <f>IFERROR(__xludf.DUMMYFUNCTION("IF(I259&lt;&gt;"""",IFERROR(IMPORTXML(I259, ""//p[@class='status-date']""), ""Not loading""),if(H259&lt;&gt;"""",""Reserved"",""""))"),"Deployed ")</f>
        <v>Deployed </v>
      </c>
      <c r="T259" s="38" t="b">
        <v>1</v>
      </c>
      <c r="U259" s="46">
        <f t="shared" si="7"/>
        <v>20</v>
      </c>
    </row>
    <row r="260">
      <c r="A260" s="38" t="s">
        <v>272</v>
      </c>
      <c r="B260" s="38">
        <v>10.0</v>
      </c>
      <c r="C260" s="38">
        <v>11.0</v>
      </c>
      <c r="D260" s="44">
        <v>52.5155103929156</v>
      </c>
      <c r="E260" s="44">
        <v>13.3333305881601</v>
      </c>
      <c r="F260" s="31" t="s">
        <v>28</v>
      </c>
      <c r="G260" s="31"/>
      <c r="H260" s="25" t="s">
        <v>84</v>
      </c>
      <c r="I260" s="48" t="s">
        <v>345</v>
      </c>
      <c r="K260" t="str">
        <f>IFERROR(__xludf.DUMMYFUNCTION("IF(I260&lt;&gt;"""",IFERROR(IMPORTXML(I260, ""//p[@class='status-date']""), ""Not loading""),if(H260&lt;&gt;"""",""Reserved"",""""))"),"Not loading")</f>
        <v>Not loading</v>
      </c>
      <c r="T260" s="38" t="b">
        <v>1</v>
      </c>
      <c r="U260" s="46">
        <f t="shared" si="7"/>
        <v>20</v>
      </c>
    </row>
    <row r="261">
      <c r="A261" s="38" t="s">
        <v>272</v>
      </c>
      <c r="B261" s="38">
        <v>10.0</v>
      </c>
      <c r="C261" s="38">
        <v>12.0</v>
      </c>
      <c r="D261" s="44">
        <v>52.5156281299265</v>
      </c>
      <c r="E261" s="44">
        <v>13.3334660594817</v>
      </c>
      <c r="F261" s="29" t="s">
        <v>26</v>
      </c>
      <c r="G261" s="29"/>
      <c r="H261" s="25" t="s">
        <v>61</v>
      </c>
      <c r="I261" s="45" t="s">
        <v>346</v>
      </c>
      <c r="K261" t="str">
        <f>IFERROR(__xludf.DUMMYFUNCTION("IF(I261&lt;&gt;"""",IFERROR(IMPORTXML(I261, ""//p[@class='status-date']""), ""Not loading""),if(H261&lt;&gt;"""",""Reserved"",""""))"),"Not loading")</f>
        <v>Not loading</v>
      </c>
      <c r="T261" s="38" t="b">
        <v>1</v>
      </c>
      <c r="U261" s="46">
        <f t="shared" si="7"/>
        <v>4</v>
      </c>
    </row>
    <row r="262">
      <c r="A262" s="38" t="s">
        <v>272</v>
      </c>
      <c r="B262" s="38">
        <v>11.0</v>
      </c>
      <c r="C262" s="38">
        <v>2.0</v>
      </c>
      <c r="D262" s="44">
        <v>52.5143683192632</v>
      </c>
      <c r="E262" s="44">
        <v>13.3323048108394</v>
      </c>
      <c r="F262" s="29" t="s">
        <v>26</v>
      </c>
      <c r="G262" s="29"/>
      <c r="H262" s="25" t="s">
        <v>66</v>
      </c>
      <c r="I262" s="45" t="s">
        <v>347</v>
      </c>
      <c r="K262" t="str">
        <f>IFERROR(__xludf.DUMMYFUNCTION("IF(I262&lt;&gt;"""",IFERROR(IMPORTXML(I262, ""//p[@class='status-date']""), ""Not loading""),if(H262&lt;&gt;"""",""Reserved"",""""))"),"Not loading")</f>
        <v>Not loading</v>
      </c>
      <c r="T262" s="38" t="b">
        <v>1</v>
      </c>
      <c r="U262" s="46">
        <f t="shared" si="7"/>
        <v>4</v>
      </c>
    </row>
    <row r="263">
      <c r="A263" s="38" t="s">
        <v>272</v>
      </c>
      <c r="B263" s="38">
        <v>11.0</v>
      </c>
      <c r="C263" s="38">
        <v>12.0</v>
      </c>
      <c r="D263" s="44">
        <v>52.5155456893721</v>
      </c>
      <c r="E263" s="44">
        <v>13.3336595051794</v>
      </c>
      <c r="F263" s="29" t="s">
        <v>26</v>
      </c>
      <c r="G263" s="29"/>
      <c r="H263" s="25" t="s">
        <v>99</v>
      </c>
      <c r="I263" s="45" t="s">
        <v>348</v>
      </c>
      <c r="K263" t="str">
        <f>IFERROR(__xludf.DUMMYFUNCTION("IF(I263&lt;&gt;"""",IFERROR(IMPORTXML(I263, ""//p[@class='status-date']""), ""Not loading""),if(H263&lt;&gt;"""",""Reserved"",""""))"),"Not loading")</f>
        <v>Not loading</v>
      </c>
      <c r="T263" s="38" t="b">
        <v>1</v>
      </c>
      <c r="U263" s="46">
        <f t="shared" si="7"/>
        <v>18</v>
      </c>
    </row>
    <row r="264">
      <c r="A264" s="38" t="s">
        <v>272</v>
      </c>
      <c r="B264" s="38">
        <v>12.0</v>
      </c>
      <c r="C264" s="38">
        <v>3.0</v>
      </c>
      <c r="D264" s="44">
        <v>52.5144036157197</v>
      </c>
      <c r="E264" s="44">
        <v>13.3326337262623</v>
      </c>
      <c r="F264" s="30" t="s">
        <v>27</v>
      </c>
      <c r="G264" s="30"/>
      <c r="H264" s="25" t="s">
        <v>68</v>
      </c>
      <c r="I264" s="45" t="s">
        <v>349</v>
      </c>
      <c r="K264" t="str">
        <f>IFERROR(__xludf.DUMMYFUNCTION("IF(I264&lt;&gt;"""",IFERROR(IMPORTXML(I264, ""//p[@class='status-date']""), ""Not loading""),if(H264&lt;&gt;"""",""Reserved"",""""))"),"Deployed ")</f>
        <v>Deployed </v>
      </c>
      <c r="T264" s="38" t="b">
        <v>1</v>
      </c>
      <c r="U264" s="46">
        <f t="shared" si="7"/>
        <v>4</v>
      </c>
    </row>
    <row r="265">
      <c r="A265" s="38" t="s">
        <v>272</v>
      </c>
      <c r="B265" s="38">
        <v>12.0</v>
      </c>
      <c r="C265" s="38">
        <v>5.0</v>
      </c>
      <c r="D265" s="44">
        <v>52.5146390897415</v>
      </c>
      <c r="E265" s="44">
        <v>13.3329046624442</v>
      </c>
      <c r="F265" s="32" t="s">
        <v>29</v>
      </c>
      <c r="G265" s="32"/>
      <c r="H265" s="25" t="s">
        <v>46</v>
      </c>
      <c r="I265" s="48" t="s">
        <v>350</v>
      </c>
      <c r="K265" t="str">
        <f>IFERROR(__xludf.DUMMYFUNCTION("IF(I265&lt;&gt;"""",IFERROR(IMPORTXML(I265, ""//p[@class='status-date']""), ""Not loading""),if(H265&lt;&gt;"""",""Reserved"",""""))"),"Not loading")</f>
        <v>Not loading</v>
      </c>
      <c r="T265" s="38" t="b">
        <v>1</v>
      </c>
      <c r="U265" s="46">
        <f t="shared" si="7"/>
        <v>9</v>
      </c>
    </row>
    <row r="266">
      <c r="A266" s="38" t="s">
        <v>272</v>
      </c>
      <c r="B266" s="38">
        <v>12.0</v>
      </c>
      <c r="C266" s="38">
        <v>9.0</v>
      </c>
      <c r="D266" s="44">
        <v>52.515110037785</v>
      </c>
      <c r="E266" s="44">
        <v>13.3334465391635</v>
      </c>
      <c r="F266" s="32" t="s">
        <v>29</v>
      </c>
      <c r="G266" s="32"/>
      <c r="H266" s="25" t="s">
        <v>59</v>
      </c>
      <c r="I266" s="45" t="s">
        <v>351</v>
      </c>
      <c r="K266" t="str">
        <f>IFERROR(__xludf.DUMMYFUNCTION("IF(I266&lt;&gt;"""",IFERROR(IMPORTXML(I266, ""//p[@class='status-date']""), ""Not loading""),if(H266&lt;&gt;"""",""Reserved"",""""))"),"Not loading")</f>
        <v>Not loading</v>
      </c>
      <c r="T266" s="38" t="b">
        <v>1</v>
      </c>
      <c r="U266" s="46">
        <f t="shared" si="7"/>
        <v>12</v>
      </c>
    </row>
    <row r="267">
      <c r="A267" s="38" t="s">
        <v>272</v>
      </c>
      <c r="B267" s="38">
        <v>12.0</v>
      </c>
      <c r="C267" s="38">
        <v>11.0</v>
      </c>
      <c r="D267" s="44">
        <v>52.5153455118068</v>
      </c>
      <c r="E267" s="44">
        <v>13.3337174797011</v>
      </c>
      <c r="F267" s="30" t="s">
        <v>27</v>
      </c>
      <c r="G267" s="30"/>
      <c r="H267" s="25" t="s">
        <v>70</v>
      </c>
      <c r="I267" s="48" t="s">
        <v>352</v>
      </c>
      <c r="K267" t="str">
        <f>IFERROR(__xludf.DUMMYFUNCTION("IF(I267&lt;&gt;"""",IFERROR(IMPORTXML(I267, ""//p[@class='status-date']""), ""Not loading""),if(H267&lt;&gt;"""",""Reserved"",""""))"),"Deployed ")</f>
        <v>Deployed </v>
      </c>
      <c r="T267" s="38" t="b">
        <v>1</v>
      </c>
      <c r="U267" s="46">
        <f t="shared" si="7"/>
        <v>5</v>
      </c>
    </row>
    <row r="268">
      <c r="A268" s="38" t="s">
        <v>272</v>
      </c>
      <c r="B268" s="38">
        <v>13.0</v>
      </c>
      <c r="C268" s="38">
        <v>3.0</v>
      </c>
      <c r="D268" s="44">
        <v>52.5143211751653</v>
      </c>
      <c r="E268" s="44">
        <v>13.3328271735222</v>
      </c>
      <c r="F268" s="30" t="s">
        <v>27</v>
      </c>
      <c r="G268" s="30"/>
      <c r="H268" s="25" t="s">
        <v>94</v>
      </c>
      <c r="I268" s="48" t="s">
        <v>353</v>
      </c>
      <c r="K268" t="str">
        <f>IFERROR(__xludf.DUMMYFUNCTION("IF(I268&lt;&gt;"""",IFERROR(IMPORTXML(I268, ""//p[@class='status-date']""), ""Not loading""),if(H268&lt;&gt;"""",""Reserved"",""""))"),"Deployed ")</f>
        <v>Deployed </v>
      </c>
      <c r="T268" s="38" t="b">
        <v>1</v>
      </c>
      <c r="U268" s="46">
        <f t="shared" si="7"/>
        <v>20</v>
      </c>
    </row>
    <row r="269">
      <c r="A269" s="38" t="s">
        <v>272</v>
      </c>
      <c r="B269" s="38">
        <v>13.0</v>
      </c>
      <c r="C269" s="38">
        <v>5.0</v>
      </c>
      <c r="D269" s="44">
        <v>52.514556649187</v>
      </c>
      <c r="E269" s="44">
        <v>13.3330981091957</v>
      </c>
      <c r="F269" s="32" t="s">
        <v>29</v>
      </c>
      <c r="G269" s="32"/>
      <c r="H269" s="25" t="s">
        <v>55</v>
      </c>
      <c r="I269" s="45" t="s">
        <v>354</v>
      </c>
      <c r="K269" t="str">
        <f>IFERROR(__xludf.DUMMYFUNCTION("IF(I269&lt;&gt;"""",IFERROR(IMPORTXML(I269, ""//p[@class='status-date']""), ""Not loading""),if(H269&lt;&gt;"""",""Reserved"",""""))"),"Not loading")</f>
        <v>Not loading</v>
      </c>
      <c r="T269" s="38" t="b">
        <v>1</v>
      </c>
      <c r="U269" s="46">
        <f t="shared" si="7"/>
        <v>16</v>
      </c>
    </row>
    <row r="270">
      <c r="A270" s="38" t="s">
        <v>272</v>
      </c>
      <c r="B270" s="38">
        <v>13.0</v>
      </c>
      <c r="C270" s="38">
        <v>6.0</v>
      </c>
      <c r="D270" s="44">
        <v>52.5146743861979</v>
      </c>
      <c r="E270" s="44">
        <v>13.3332335775769</v>
      </c>
      <c r="F270" s="32" t="s">
        <v>29</v>
      </c>
      <c r="G270" s="32"/>
      <c r="H270" s="25" t="s">
        <v>59</v>
      </c>
      <c r="I270" s="45" t="s">
        <v>355</v>
      </c>
      <c r="K270" t="str">
        <f>IFERROR(__xludf.DUMMYFUNCTION("IF(I270&lt;&gt;"""",IFERROR(IMPORTXML(I270, ""//p[@class='status-date']""), ""Not loading""),if(H270&lt;&gt;"""",""Reserved"",""""))"),"Not loading")</f>
        <v>Not loading</v>
      </c>
      <c r="T270" s="38" t="b">
        <v>1</v>
      </c>
      <c r="U270" s="46">
        <f t="shared" si="7"/>
        <v>12</v>
      </c>
    </row>
    <row r="271">
      <c r="A271" s="38" t="s">
        <v>272</v>
      </c>
      <c r="B271" s="38">
        <v>13.0</v>
      </c>
      <c r="C271" s="38">
        <v>8.0</v>
      </c>
      <c r="D271" s="44">
        <v>52.5149098602197</v>
      </c>
      <c r="E271" s="44">
        <v>13.3335045154283</v>
      </c>
      <c r="F271" s="32" t="s">
        <v>29</v>
      </c>
      <c r="G271" s="32"/>
      <c r="H271" s="25" t="s">
        <v>57</v>
      </c>
      <c r="I271" s="45" t="s">
        <v>356</v>
      </c>
      <c r="K271" t="str">
        <f>IFERROR(__xludf.DUMMYFUNCTION("IF(I271&lt;&gt;"""",IFERROR(IMPORTXML(I271, ""//p[@class='status-date']""), ""Not loading""),if(H271&lt;&gt;"""",""Reserved"",""""))"),"Not loading")</f>
        <v>Not loading</v>
      </c>
      <c r="T271" s="38" t="b">
        <v>1</v>
      </c>
      <c r="U271" s="46">
        <f t="shared" si="7"/>
        <v>8</v>
      </c>
    </row>
    <row r="272">
      <c r="A272" s="38" t="s">
        <v>272</v>
      </c>
      <c r="B272" s="38">
        <v>13.0</v>
      </c>
      <c r="C272" s="38">
        <v>9.0</v>
      </c>
      <c r="D272" s="44">
        <v>52.5150275972306</v>
      </c>
      <c r="E272" s="44">
        <v>13.3336399848984</v>
      </c>
      <c r="F272" s="32" t="s">
        <v>29</v>
      </c>
      <c r="G272" s="32"/>
      <c r="H272" s="25" t="s">
        <v>55</v>
      </c>
      <c r="I272" s="45" t="s">
        <v>357</v>
      </c>
      <c r="K272" t="str">
        <f>IFERROR(__xludf.DUMMYFUNCTION("IF(I272&lt;&gt;"""",IFERROR(IMPORTXML(I272, ""//p[@class='status-date']""), ""Not loading""),if(H272&lt;&gt;"""",""Reserved"",""""))"),"Not loading")</f>
        <v>Not loading</v>
      </c>
      <c r="T272" s="38" t="b">
        <v>1</v>
      </c>
      <c r="U272" s="46">
        <f t="shared" si="7"/>
        <v>16</v>
      </c>
    </row>
    <row r="273">
      <c r="A273" s="38" t="s">
        <v>272</v>
      </c>
      <c r="B273" s="38">
        <v>13.0</v>
      </c>
      <c r="C273" s="38">
        <v>11.0</v>
      </c>
      <c r="D273" s="44">
        <v>52.5152630712524</v>
      </c>
      <c r="E273" s="44">
        <v>13.3339109249277</v>
      </c>
      <c r="F273" s="30" t="s">
        <v>27</v>
      </c>
      <c r="G273" s="30"/>
      <c r="H273" s="25" t="s">
        <v>66</v>
      </c>
      <c r="I273" s="45" t="s">
        <v>358</v>
      </c>
      <c r="K273" t="str">
        <f>IFERROR(__xludf.DUMMYFUNCTION("IF(I273&lt;&gt;"""",IFERROR(IMPORTXML(I273, ""//p[@class='status-date']""), ""Not loading""),if(H273&lt;&gt;"""",""Reserved"",""""))"),"Not loading")</f>
        <v>Not loading</v>
      </c>
      <c r="T273" s="38" t="b">
        <v>1</v>
      </c>
      <c r="U273" s="46">
        <f t="shared" si="7"/>
        <v>4</v>
      </c>
    </row>
    <row r="274">
      <c r="A274" s="38" t="s">
        <v>272</v>
      </c>
      <c r="B274" s="38">
        <v>14.0</v>
      </c>
      <c r="C274" s="38">
        <v>4.0</v>
      </c>
      <c r="D274" s="44">
        <v>52.5143564716217</v>
      </c>
      <c r="E274" s="44">
        <v>13.3331560878202</v>
      </c>
      <c r="F274" s="29" t="s">
        <v>26</v>
      </c>
      <c r="G274" s="29"/>
      <c r="H274" s="25" t="s">
        <v>99</v>
      </c>
      <c r="I274" s="45" t="s">
        <v>359</v>
      </c>
      <c r="K274" t="str">
        <f>IFERROR(__xludf.DUMMYFUNCTION("IF(I274&lt;&gt;"""",IFERROR(IMPORTXML(I274, ""//p[@class='status-date']""), ""Not loading""),if(H274&lt;&gt;"""",""Reserved"",""""))"),"Not loading")</f>
        <v>Not loading</v>
      </c>
      <c r="T274" s="38" t="b">
        <v>1</v>
      </c>
      <c r="U274" s="46">
        <f t="shared" si="7"/>
        <v>18</v>
      </c>
    </row>
    <row r="275">
      <c r="A275" s="38" t="s">
        <v>272</v>
      </c>
      <c r="B275" s="38">
        <v>14.0</v>
      </c>
      <c r="C275" s="38">
        <v>6.0</v>
      </c>
      <c r="D275" s="44">
        <v>52.5145919456435</v>
      </c>
      <c r="E275" s="44">
        <v>13.3334270237113</v>
      </c>
      <c r="F275" s="32" t="s">
        <v>29</v>
      </c>
      <c r="G275" s="32"/>
      <c r="H275" s="25" t="s">
        <v>178</v>
      </c>
      <c r="I275" s="48" t="s">
        <v>360</v>
      </c>
      <c r="K275" t="str">
        <f>IFERROR(__xludf.DUMMYFUNCTION("IF(I275&lt;&gt;"""",IFERROR(IMPORTXML(I275, ""//p[@class='status-date']""), ""Not loading""),if(H275&lt;&gt;"""",""Reserved"",""""))"),"Not loading")</f>
        <v>Not loading</v>
      </c>
      <c r="T275" s="38" t="b">
        <v>1</v>
      </c>
      <c r="U275" s="46">
        <f t="shared" si="7"/>
        <v>2</v>
      </c>
    </row>
    <row r="276">
      <c r="A276" s="38" t="s">
        <v>272</v>
      </c>
      <c r="B276" s="38">
        <v>14.0</v>
      </c>
      <c r="C276" s="38">
        <v>8.0</v>
      </c>
      <c r="D276" s="44">
        <v>52.5148274196653</v>
      </c>
      <c r="E276" s="44">
        <v>13.3336979610544</v>
      </c>
      <c r="F276" s="32" t="s">
        <v>29</v>
      </c>
      <c r="G276" s="32"/>
      <c r="H276" s="25" t="s">
        <v>53</v>
      </c>
      <c r="I276" s="48" t="s">
        <v>361</v>
      </c>
      <c r="K276" t="str">
        <f>IFERROR(__xludf.DUMMYFUNCTION("IF(I276&lt;&gt;"""",IFERROR(IMPORTXML(I276, ""//p[@class='status-date']""), ""Not loading""),if(H276&lt;&gt;"""",""Reserved"",""""))"),"Not loading")</f>
        <v>Not loading</v>
      </c>
      <c r="T276" s="38" t="b">
        <v>1</v>
      </c>
      <c r="U276" s="46">
        <f t="shared" si="7"/>
        <v>5</v>
      </c>
    </row>
    <row r="277">
      <c r="A277" s="38" t="s">
        <v>272</v>
      </c>
      <c r="B277" s="38">
        <v>14.0</v>
      </c>
      <c r="C277" s="38">
        <v>10.0</v>
      </c>
      <c r="D277" s="44">
        <v>52.515062893687</v>
      </c>
      <c r="E277" s="44">
        <v>13.3339688998494</v>
      </c>
      <c r="F277" s="29" t="s">
        <v>26</v>
      </c>
      <c r="G277" s="29"/>
      <c r="H277" s="25" t="s">
        <v>94</v>
      </c>
      <c r="I277" s="48" t="s">
        <v>362</v>
      </c>
      <c r="K277" t="str">
        <f>IFERROR(__xludf.DUMMYFUNCTION("IF(I277&lt;&gt;"""",IFERROR(IMPORTXML(I277, ""//p[@class='status-date']""), ""Not loading""),if(H277&lt;&gt;"""",""Reserved"",""""))"),"Deployed ")</f>
        <v>Deployed </v>
      </c>
      <c r="T277" s="38" t="b">
        <v>1</v>
      </c>
      <c r="U277" s="46">
        <f t="shared" si="7"/>
        <v>20</v>
      </c>
    </row>
    <row r="278">
      <c r="A278" s="38" t="s">
        <v>272</v>
      </c>
      <c r="B278" s="38">
        <v>15.0</v>
      </c>
      <c r="C278" s="38">
        <v>4.0</v>
      </c>
      <c r="D278" s="44">
        <v>52.5142740310673</v>
      </c>
      <c r="E278" s="44">
        <v>13.3333495340998</v>
      </c>
      <c r="F278" s="29" t="s">
        <v>26</v>
      </c>
      <c r="G278" s="29"/>
      <c r="H278" s="25" t="s">
        <v>13</v>
      </c>
      <c r="I278" s="45" t="s">
        <v>363</v>
      </c>
      <c r="K278" t="str">
        <f>IFERROR(__xludf.DUMMYFUNCTION("IF(I278&lt;&gt;"""",IFERROR(IMPORTXML(I278, ""//p[@class='status-date']""), ""Not loading""),if(H278&lt;&gt;"""",""Reserved"",""""))"),"Not loading")</f>
        <v>Not loading</v>
      </c>
      <c r="T278" s="38" t="b">
        <v>1</v>
      </c>
      <c r="U278" s="46">
        <f t="shared" si="7"/>
        <v>22</v>
      </c>
    </row>
    <row r="279">
      <c r="A279" s="38" t="s">
        <v>272</v>
      </c>
      <c r="B279" s="38">
        <v>15.0</v>
      </c>
      <c r="C279" s="38">
        <v>6.0</v>
      </c>
      <c r="D279" s="44">
        <v>52.5145095050891</v>
      </c>
      <c r="E279" s="44">
        <v>13.3336204694826</v>
      </c>
      <c r="F279" s="32" t="s">
        <v>29</v>
      </c>
      <c r="G279" s="32"/>
      <c r="H279" s="25" t="s">
        <v>94</v>
      </c>
      <c r="I279" s="48" t="s">
        <v>364</v>
      </c>
      <c r="K279" t="str">
        <f>IFERROR(__xludf.DUMMYFUNCTION("IF(I279&lt;&gt;"""",IFERROR(IMPORTXML(I279, ""//p[@class='status-date']""), ""Not loading""),if(H279&lt;&gt;"""",""Reserved"",""""))"),"Deployed ")</f>
        <v>Deployed </v>
      </c>
      <c r="T279" s="38" t="b">
        <v>1</v>
      </c>
      <c r="U279" s="46">
        <f t="shared" si="7"/>
        <v>20</v>
      </c>
    </row>
    <row r="280">
      <c r="A280" s="38" t="s">
        <v>272</v>
      </c>
      <c r="B280" s="38">
        <v>15.0</v>
      </c>
      <c r="C280" s="38">
        <v>7.0</v>
      </c>
      <c r="D280" s="44">
        <v>52.5146272421</v>
      </c>
      <c r="E280" s="44">
        <v>13.3337559377184</v>
      </c>
      <c r="F280" s="32" t="s">
        <v>29</v>
      </c>
      <c r="G280" s="32"/>
      <c r="H280" s="25" t="s">
        <v>13</v>
      </c>
      <c r="I280" s="45" t="s">
        <v>365</v>
      </c>
      <c r="K280" t="str">
        <f>IFERROR(__xludf.DUMMYFUNCTION("IF(I280&lt;&gt;"""",IFERROR(IMPORTXML(I280, ""//p[@class='status-date']""), ""Not loading""),if(H280&lt;&gt;"""",""Reserved"",""""))"),"Not loading")</f>
        <v>Not loading</v>
      </c>
      <c r="T280" s="38" t="b">
        <v>1</v>
      </c>
      <c r="U280" s="46">
        <f t="shared" si="7"/>
        <v>22</v>
      </c>
    </row>
    <row r="281">
      <c r="A281" s="38" t="s">
        <v>272</v>
      </c>
      <c r="B281" s="38">
        <v>15.0</v>
      </c>
      <c r="C281" s="38">
        <v>8.0</v>
      </c>
      <c r="D281" s="44">
        <v>52.5147449791109</v>
      </c>
      <c r="E281" s="44">
        <v>13.3338914063173</v>
      </c>
      <c r="F281" s="32" t="s">
        <v>29</v>
      </c>
      <c r="G281" s="32"/>
      <c r="H281" s="25" t="s">
        <v>109</v>
      </c>
      <c r="I281" s="48" t="s">
        <v>366</v>
      </c>
      <c r="K281" t="str">
        <f>IFERROR(__xludf.DUMMYFUNCTION("IF(I281&lt;&gt;"""",IFERROR(IMPORTXML(I281, ""//p[@class='status-date']""), ""Not loading""),if(H281&lt;&gt;"""",""Reserved"",""""))"),"Deployed ")</f>
        <v>Deployed </v>
      </c>
      <c r="T281" s="38" t="b">
        <v>1</v>
      </c>
      <c r="U281" s="46">
        <f t="shared" si="7"/>
        <v>5</v>
      </c>
    </row>
    <row r="282">
      <c r="A282" s="38" t="s">
        <v>272</v>
      </c>
      <c r="B282" s="38">
        <v>15.0</v>
      </c>
      <c r="C282" s="38">
        <v>10.0</v>
      </c>
      <c r="D282" s="44">
        <v>52.5149804531327</v>
      </c>
      <c r="E282" s="44">
        <v>13.334162344604</v>
      </c>
      <c r="F282" s="29" t="s">
        <v>26</v>
      </c>
      <c r="G282" s="29"/>
      <c r="H282" s="25" t="s">
        <v>138</v>
      </c>
      <c r="I282" s="48" t="s">
        <v>367</v>
      </c>
      <c r="K282" t="str">
        <f>IFERROR(__xludf.DUMMYFUNCTION("IF(I282&lt;&gt;"""",IFERROR(IMPORTXML(I282, ""//p[@class='status-date']""), ""Not loading""),if(H282&lt;&gt;"""",""Reserved"",""""))"),"Deployed ")</f>
        <v>Deployed </v>
      </c>
      <c r="T282" s="38" t="b">
        <v>1</v>
      </c>
      <c r="U282" s="46">
        <f t="shared" si="7"/>
        <v>2</v>
      </c>
    </row>
    <row r="283">
      <c r="A283" s="38" t="s">
        <v>272</v>
      </c>
      <c r="B283" s="38">
        <v>16.0</v>
      </c>
      <c r="C283" s="38">
        <v>5.0</v>
      </c>
      <c r="D283" s="44">
        <v>52.5143093275238</v>
      </c>
      <c r="E283" s="44">
        <v>13.3336784472722</v>
      </c>
      <c r="F283" s="30" t="s">
        <v>27</v>
      </c>
      <c r="G283" s="30"/>
      <c r="H283" s="25" t="s">
        <v>59</v>
      </c>
      <c r="I283" s="45" t="s">
        <v>368</v>
      </c>
      <c r="K283" t="str">
        <f>IFERROR(__xludf.DUMMYFUNCTION("IF(I283&lt;&gt;"""",IFERROR(IMPORTXML(I283, ""//p[@class='status-date']""), ""Not loading""),if(H283&lt;&gt;"""",""Reserved"",""""))"),"Not loading")</f>
        <v>Not loading</v>
      </c>
      <c r="T283" s="38" t="b">
        <v>1</v>
      </c>
      <c r="U283" s="46">
        <f t="shared" si="7"/>
        <v>12</v>
      </c>
    </row>
    <row r="284">
      <c r="A284" s="38" t="s">
        <v>272</v>
      </c>
      <c r="B284" s="38">
        <v>16.0</v>
      </c>
      <c r="C284" s="38">
        <v>7.0</v>
      </c>
      <c r="D284" s="44">
        <v>52.5145448015456</v>
      </c>
      <c r="E284" s="44">
        <v>13.3339493828727</v>
      </c>
      <c r="F284" s="32" t="s">
        <v>29</v>
      </c>
      <c r="G284" s="32"/>
      <c r="H284" s="25" t="s">
        <v>46</v>
      </c>
      <c r="I284" s="48" t="s">
        <v>369</v>
      </c>
      <c r="K284" t="str">
        <f>IFERROR(__xludf.DUMMYFUNCTION("IF(I284&lt;&gt;"""",IFERROR(IMPORTXML(I284, ""//p[@class='status-date']""), ""Not loading""),if(H284&lt;&gt;"""",""Reserved"",""""))"),"Not loading")</f>
        <v>Not loading</v>
      </c>
      <c r="T284" s="38" t="b">
        <v>1</v>
      </c>
      <c r="U284" s="46">
        <f t="shared" si="7"/>
        <v>9</v>
      </c>
    </row>
    <row r="285">
      <c r="A285" s="38" t="s">
        <v>272</v>
      </c>
      <c r="B285" s="38">
        <v>16.0</v>
      </c>
      <c r="C285" s="38">
        <v>9.0</v>
      </c>
      <c r="D285" s="44">
        <v>52.5147802755673</v>
      </c>
      <c r="E285" s="44">
        <v>13.3342203199251</v>
      </c>
      <c r="F285" s="30" t="s">
        <v>27</v>
      </c>
      <c r="G285" s="30"/>
      <c r="H285" s="25" t="s">
        <v>59</v>
      </c>
      <c r="I285" s="45" t="s">
        <v>370</v>
      </c>
      <c r="K285" t="str">
        <f>IFERROR(__xludf.DUMMYFUNCTION("IF(I285&lt;&gt;"""",IFERROR(IMPORTXML(I285, ""//p[@class='status-date']""), ""Not loading""),if(H285&lt;&gt;"""",""Reserved"",""""))"),"Not loading")</f>
        <v>Not loading</v>
      </c>
      <c r="T285" s="38" t="b">
        <v>1</v>
      </c>
      <c r="U285" s="46">
        <f t="shared" si="7"/>
        <v>12</v>
      </c>
    </row>
    <row r="286">
      <c r="A286" s="38" t="s">
        <v>272</v>
      </c>
      <c r="B286" s="38">
        <v>17.0</v>
      </c>
      <c r="C286" s="38">
        <v>5.0</v>
      </c>
      <c r="D286" s="44">
        <v>52.5142268869693</v>
      </c>
      <c r="E286" s="44">
        <v>13.3338718925717</v>
      </c>
      <c r="F286" s="30" t="s">
        <v>27</v>
      </c>
      <c r="G286" s="30"/>
      <c r="H286" s="25" t="s">
        <v>99</v>
      </c>
      <c r="I286" s="45" t="s">
        <v>371</v>
      </c>
      <c r="K286" t="str">
        <f>IFERROR(__xludf.DUMMYFUNCTION("IF(I286&lt;&gt;"""",IFERROR(IMPORTXML(I286, ""//p[@class='status-date']""), ""Not loading""),if(H286&lt;&gt;"""",""Reserved"",""""))"),"Not loading")</f>
        <v>Not loading</v>
      </c>
      <c r="T286" s="38" t="b">
        <v>1</v>
      </c>
      <c r="U286" s="46">
        <f t="shared" si="7"/>
        <v>18</v>
      </c>
    </row>
    <row r="287">
      <c r="A287" s="38" t="s">
        <v>272</v>
      </c>
      <c r="B287" s="38">
        <v>17.0</v>
      </c>
      <c r="C287" s="38">
        <v>9.0</v>
      </c>
      <c r="D287" s="44">
        <v>52.5146978350129</v>
      </c>
      <c r="E287" s="44">
        <v>13.3344137642079</v>
      </c>
      <c r="F287" s="30" t="s">
        <v>27</v>
      </c>
      <c r="G287" s="30"/>
      <c r="H287" s="25" t="s">
        <v>68</v>
      </c>
      <c r="I287" s="45" t="s">
        <v>372</v>
      </c>
      <c r="K287" t="str">
        <f>IFERROR(__xludf.DUMMYFUNCTION("IF(I287&lt;&gt;"""",IFERROR(IMPORTXML(I287, ""//p[@class='status-date']""), ""Not loading""),if(H287&lt;&gt;"""",""Reserved"",""""))"),"Deployed ")</f>
        <v>Deployed </v>
      </c>
      <c r="T287" s="38" t="b">
        <v>1</v>
      </c>
      <c r="U287" s="46">
        <f t="shared" si="7"/>
        <v>4</v>
      </c>
    </row>
    <row r="288">
      <c r="A288" s="38" t="s">
        <v>272</v>
      </c>
      <c r="B288" s="38">
        <v>18.0</v>
      </c>
      <c r="C288" s="38">
        <v>6.0</v>
      </c>
      <c r="D288" s="44">
        <v>52.5142621834259</v>
      </c>
      <c r="E288" s="44">
        <v>13.3342008046191</v>
      </c>
      <c r="F288" s="29" t="s">
        <v>26</v>
      </c>
      <c r="G288" s="29"/>
      <c r="H288" s="25" t="s">
        <v>94</v>
      </c>
      <c r="I288" s="48" t="s">
        <v>373</v>
      </c>
      <c r="K288" t="str">
        <f>IFERROR(__xludf.DUMMYFUNCTION("IF(I288&lt;&gt;"""",IFERROR(IMPORTXML(I288, ""//p[@class='status-date']""), ""Not loading""),if(H288&lt;&gt;"""",""Reserved"",""""))"),"Deployed ")</f>
        <v>Deployed </v>
      </c>
      <c r="T288" s="38" t="b">
        <v>1</v>
      </c>
      <c r="U288" s="46">
        <f t="shared" si="7"/>
        <v>20</v>
      </c>
    </row>
    <row r="289">
      <c r="A289" s="38" t="s">
        <v>272</v>
      </c>
      <c r="B289" s="38">
        <v>18.0</v>
      </c>
      <c r="C289" s="38">
        <v>7.0</v>
      </c>
      <c r="D289" s="44">
        <v>52.5143799204368</v>
      </c>
      <c r="E289" s="44">
        <v>13.3343362720925</v>
      </c>
      <c r="F289" s="29" t="s">
        <v>26</v>
      </c>
      <c r="G289" s="29"/>
      <c r="H289" s="25" t="s">
        <v>13</v>
      </c>
      <c r="I289" s="50" t="s">
        <v>374</v>
      </c>
      <c r="K289" t="str">
        <f>IFERROR(__xludf.DUMMYFUNCTION("IF(I289&lt;&gt;"""",IFERROR(IMPORTXML(I289, ""//p[@class='status-date']""), ""Not loading""),if(H289&lt;&gt;"""",""Reserved"",""""))"),"Not loading")</f>
        <v>Not loading</v>
      </c>
      <c r="T289" s="38" t="b">
        <v>1</v>
      </c>
      <c r="U289" s="46">
        <f t="shared" si="7"/>
        <v>22</v>
      </c>
    </row>
    <row r="290">
      <c r="A290" s="38" t="s">
        <v>272</v>
      </c>
      <c r="B290" s="38">
        <v>18.0</v>
      </c>
      <c r="C290" s="38">
        <v>8.0</v>
      </c>
      <c r="D290" s="44">
        <v>52.5144976574477</v>
      </c>
      <c r="E290" s="44">
        <v>13.3344717399288</v>
      </c>
      <c r="F290" s="29" t="s">
        <v>26</v>
      </c>
      <c r="G290" s="29"/>
      <c r="H290" s="25" t="s">
        <v>78</v>
      </c>
      <c r="I290" s="48" t="s">
        <v>375</v>
      </c>
      <c r="K290" t="str">
        <f>IFERROR(__xludf.DUMMYFUNCTION("IF(I290&lt;&gt;"""",IFERROR(IMPORTXML(I290, ""//p[@class='status-date']""), ""Not loading""),if(H290&lt;&gt;"""",""Reserved"",""""))"),"Deployed ")</f>
        <v>Deployed </v>
      </c>
      <c r="T290" s="38" t="b">
        <v>1</v>
      </c>
      <c r="U290" s="46">
        <f t="shared" si="7"/>
        <v>5</v>
      </c>
    </row>
    <row r="291">
      <c r="A291" s="38" t="s">
        <v>272</v>
      </c>
      <c r="B291" s="38">
        <v>19.0</v>
      </c>
      <c r="C291" s="38">
        <v>7.0</v>
      </c>
      <c r="D291" s="44">
        <v>52.5142974798824</v>
      </c>
      <c r="E291" s="44">
        <v>13.3345297161582</v>
      </c>
      <c r="F291" s="30" t="s">
        <v>27</v>
      </c>
      <c r="G291" s="30"/>
      <c r="H291" s="25" t="s">
        <v>55</v>
      </c>
      <c r="I291" s="50" t="s">
        <v>376</v>
      </c>
      <c r="K291" t="str">
        <f>IFERROR(__xludf.DUMMYFUNCTION("IF(I291&lt;&gt;"""",IFERROR(IMPORTXML(I291, ""//p[@class='status-date']""), ""Not loading""),if(H291&lt;&gt;"""",""Reserved"",""""))"),"Not loading")</f>
        <v>Not loading</v>
      </c>
      <c r="T291" s="38" t="b">
        <v>1</v>
      </c>
      <c r="U291" s="46">
        <f>countifs($H$26:$H$292,H292)</f>
        <v>18</v>
      </c>
    </row>
    <row r="292">
      <c r="A292" s="38" t="s">
        <v>272</v>
      </c>
      <c r="B292" s="38">
        <v>20.0</v>
      </c>
      <c r="C292" s="38">
        <v>7.0</v>
      </c>
      <c r="D292" s="44">
        <v>52.5142150393279</v>
      </c>
      <c r="E292" s="44">
        <v>13.3347231598611</v>
      </c>
      <c r="F292" s="30" t="s">
        <v>27</v>
      </c>
      <c r="G292" s="30"/>
      <c r="H292" s="25" t="s">
        <v>99</v>
      </c>
      <c r="I292" s="45" t="s">
        <v>377</v>
      </c>
      <c r="K292" t="str">
        <f>IFERROR(__xludf.DUMMYFUNCTION("IF(I292&lt;&gt;"""",IFERROR(IMPORTXML(I292, ""//p[@class='status-date']""), ""Not loading""),if(H292&lt;&gt;"""",""Reserved"",""""))"),"Not loading")</f>
        <v>Not loading</v>
      </c>
      <c r="T292" s="38" t="b">
        <v>1</v>
      </c>
      <c r="U292" s="46">
        <f>countifs($H$26:$H$292,H292)</f>
        <v>18</v>
      </c>
    </row>
    <row r="293">
      <c r="A293" s="5"/>
      <c r="B293" s="5"/>
      <c r="C293" s="5"/>
      <c r="D293" s="39"/>
      <c r="E293" s="39"/>
      <c r="F293" s="25"/>
      <c r="U293" s="5"/>
    </row>
    <row r="294">
      <c r="A294" s="5"/>
      <c r="B294" s="5"/>
      <c r="C294" s="5"/>
      <c r="D294" s="39"/>
      <c r="E294" s="39"/>
      <c r="F294" s="25"/>
      <c r="U294" s="5"/>
    </row>
    <row r="295">
      <c r="A295" s="5"/>
      <c r="B295" s="5"/>
      <c r="C295" s="5"/>
      <c r="D295" s="39"/>
      <c r="E295" s="39"/>
      <c r="F295" s="25"/>
      <c r="U295" s="5"/>
    </row>
    <row r="296">
      <c r="A296" s="5"/>
      <c r="B296" s="5"/>
      <c r="C296" s="5"/>
      <c r="D296" s="39"/>
      <c r="E296" s="39"/>
      <c r="F296" s="25"/>
      <c r="U296" s="5"/>
    </row>
    <row r="297">
      <c r="A297" s="5"/>
      <c r="B297" s="5"/>
      <c r="C297" s="5"/>
      <c r="D297" s="39"/>
      <c r="E297" s="39"/>
      <c r="U297" s="5"/>
    </row>
    <row r="298">
      <c r="A298" s="5"/>
      <c r="B298" s="5"/>
      <c r="C298" s="5"/>
      <c r="D298" s="39"/>
      <c r="E298" s="39"/>
      <c r="U298" s="5"/>
    </row>
    <row r="299">
      <c r="A299" s="5"/>
      <c r="B299" s="5"/>
      <c r="C299" s="5"/>
      <c r="D299" s="39"/>
      <c r="E299" s="39"/>
      <c r="U299" s="5"/>
    </row>
    <row r="300">
      <c r="A300" s="5"/>
      <c r="B300" s="5"/>
      <c r="C300" s="5"/>
      <c r="D300" s="39"/>
      <c r="E300" s="39"/>
      <c r="U300" s="5"/>
    </row>
    <row r="301">
      <c r="A301" s="5"/>
      <c r="B301" s="5"/>
      <c r="C301" s="5"/>
      <c r="D301" s="39"/>
      <c r="E301" s="39"/>
      <c r="U301" s="5"/>
    </row>
    <row r="302">
      <c r="A302" s="5"/>
      <c r="B302" s="5"/>
      <c r="C302" s="5"/>
      <c r="D302" s="39"/>
      <c r="E302" s="39"/>
      <c r="U302" s="5"/>
    </row>
    <row r="303">
      <c r="A303" s="5"/>
      <c r="B303" s="5"/>
      <c r="C303" s="5"/>
      <c r="D303" s="39"/>
      <c r="E303" s="39"/>
      <c r="U303" s="5"/>
    </row>
    <row r="304">
      <c r="A304" s="5"/>
      <c r="B304" s="5"/>
      <c r="C304" s="5"/>
      <c r="D304" s="39"/>
      <c r="E304" s="39"/>
      <c r="U304" s="5"/>
    </row>
    <row r="305">
      <c r="A305" s="5"/>
      <c r="B305" s="5"/>
      <c r="C305" s="5"/>
      <c r="D305" s="39"/>
      <c r="E305" s="39"/>
      <c r="U305" s="5"/>
    </row>
    <row r="306">
      <c r="A306" s="5"/>
      <c r="B306" s="5"/>
      <c r="C306" s="5"/>
      <c r="D306" s="39"/>
      <c r="E306" s="39"/>
      <c r="U306" s="5"/>
    </row>
    <row r="307">
      <c r="A307" s="5"/>
      <c r="B307" s="5"/>
      <c r="C307" s="5"/>
      <c r="D307" s="39"/>
      <c r="E307" s="39"/>
      <c r="U307" s="5"/>
    </row>
    <row r="308">
      <c r="A308" s="5"/>
      <c r="B308" s="5"/>
      <c r="C308" s="5"/>
      <c r="D308" s="39"/>
      <c r="E308" s="39"/>
      <c r="U308" s="5"/>
    </row>
    <row r="309">
      <c r="A309" s="5"/>
      <c r="B309" s="5"/>
      <c r="C309" s="5"/>
      <c r="D309" s="39"/>
      <c r="E309" s="39"/>
      <c r="U309" s="5"/>
    </row>
    <row r="310">
      <c r="A310" s="5"/>
      <c r="B310" s="5"/>
      <c r="C310" s="5"/>
      <c r="D310" s="39"/>
      <c r="E310" s="39"/>
      <c r="U310" s="5"/>
    </row>
    <row r="311">
      <c r="A311" s="5"/>
      <c r="B311" s="5"/>
      <c r="C311" s="5"/>
      <c r="D311" s="39"/>
      <c r="E311" s="39"/>
      <c r="U311" s="5"/>
    </row>
    <row r="312">
      <c r="A312" s="5"/>
      <c r="B312" s="5"/>
      <c r="C312" s="5"/>
      <c r="D312" s="39"/>
      <c r="E312" s="39"/>
      <c r="U312" s="5"/>
    </row>
    <row r="313">
      <c r="A313" s="5"/>
      <c r="B313" s="5"/>
      <c r="C313" s="5"/>
      <c r="D313" s="39"/>
      <c r="E313" s="39"/>
      <c r="U313" s="5"/>
    </row>
    <row r="314">
      <c r="A314" s="5"/>
      <c r="B314" s="5"/>
      <c r="C314" s="5"/>
      <c r="D314" s="39"/>
      <c r="E314" s="39"/>
      <c r="U314" s="5"/>
    </row>
    <row r="315">
      <c r="A315" s="5"/>
      <c r="B315" s="5"/>
      <c r="C315" s="5"/>
      <c r="D315" s="39"/>
      <c r="E315" s="39"/>
      <c r="U315" s="5"/>
    </row>
    <row r="316">
      <c r="A316" s="5"/>
      <c r="B316" s="5"/>
      <c r="C316" s="5"/>
      <c r="D316" s="39"/>
      <c r="E316" s="39"/>
      <c r="U316" s="5"/>
    </row>
    <row r="317">
      <c r="A317" s="5"/>
      <c r="B317" s="5"/>
      <c r="C317" s="5"/>
      <c r="D317" s="39"/>
      <c r="E317" s="39"/>
      <c r="U317" s="5"/>
    </row>
    <row r="318">
      <c r="A318" s="5"/>
      <c r="B318" s="5"/>
      <c r="C318" s="5"/>
      <c r="D318" s="39"/>
      <c r="E318" s="39"/>
      <c r="U318" s="5"/>
    </row>
    <row r="319">
      <c r="A319" s="5"/>
      <c r="B319" s="5"/>
      <c r="C319" s="5"/>
      <c r="D319" s="39"/>
      <c r="E319" s="39"/>
      <c r="U319" s="5"/>
    </row>
    <row r="320">
      <c r="A320" s="5"/>
      <c r="B320" s="5"/>
      <c r="C320" s="5"/>
      <c r="D320" s="39"/>
      <c r="E320" s="39"/>
      <c r="U320" s="5"/>
    </row>
    <row r="321">
      <c r="A321" s="5"/>
      <c r="B321" s="5"/>
      <c r="C321" s="5"/>
      <c r="D321" s="39"/>
      <c r="E321" s="39"/>
      <c r="U321" s="5"/>
    </row>
    <row r="322">
      <c r="A322" s="5"/>
      <c r="B322" s="5"/>
      <c r="C322" s="5"/>
      <c r="D322" s="39"/>
      <c r="E322" s="39"/>
      <c r="U322" s="5"/>
    </row>
    <row r="323">
      <c r="A323" s="5"/>
      <c r="B323" s="5"/>
      <c r="C323" s="5"/>
      <c r="D323" s="39"/>
      <c r="E323" s="39"/>
      <c r="U323" s="5"/>
    </row>
    <row r="324">
      <c r="A324" s="5"/>
      <c r="B324" s="5"/>
      <c r="C324" s="5"/>
      <c r="D324" s="39"/>
      <c r="E324" s="39"/>
      <c r="U324" s="5"/>
    </row>
    <row r="325">
      <c r="A325" s="5"/>
      <c r="B325" s="5"/>
      <c r="C325" s="5"/>
      <c r="D325" s="39"/>
      <c r="E325" s="39"/>
      <c r="U325" s="5"/>
    </row>
    <row r="326">
      <c r="A326" s="5"/>
      <c r="B326" s="5"/>
      <c r="C326" s="5"/>
      <c r="D326" s="39"/>
      <c r="E326" s="39"/>
      <c r="U326" s="5"/>
    </row>
    <row r="327">
      <c r="A327" s="5"/>
      <c r="B327" s="5"/>
      <c r="C327" s="5"/>
      <c r="D327" s="39"/>
      <c r="E327" s="39"/>
      <c r="U327" s="5"/>
    </row>
    <row r="328">
      <c r="A328" s="5"/>
      <c r="B328" s="5"/>
      <c r="C328" s="5"/>
      <c r="D328" s="39"/>
      <c r="E328" s="39"/>
      <c r="U328" s="5"/>
    </row>
    <row r="329">
      <c r="A329" s="5"/>
      <c r="B329" s="5"/>
      <c r="C329" s="5"/>
      <c r="D329" s="39"/>
      <c r="E329" s="39"/>
      <c r="U329" s="5"/>
    </row>
    <row r="330">
      <c r="A330" s="5"/>
      <c r="B330" s="5"/>
      <c r="C330" s="5"/>
      <c r="D330" s="39"/>
      <c r="E330" s="39"/>
      <c r="U330" s="5"/>
    </row>
    <row r="331">
      <c r="A331" s="5"/>
      <c r="B331" s="5"/>
      <c r="C331" s="5"/>
      <c r="D331" s="39"/>
      <c r="E331" s="39"/>
      <c r="U331" s="5"/>
    </row>
    <row r="332">
      <c r="A332" s="5"/>
      <c r="B332" s="5"/>
      <c r="C332" s="5"/>
      <c r="D332" s="39"/>
      <c r="E332" s="39"/>
      <c r="U332" s="5"/>
    </row>
    <row r="333">
      <c r="A333" s="5"/>
      <c r="B333" s="5"/>
      <c r="C333" s="5"/>
      <c r="D333" s="39"/>
      <c r="E333" s="39"/>
      <c r="U333" s="5"/>
    </row>
    <row r="334">
      <c r="A334" s="5"/>
      <c r="B334" s="5"/>
      <c r="C334" s="5"/>
      <c r="D334" s="39"/>
      <c r="E334" s="39"/>
      <c r="U334" s="5"/>
    </row>
    <row r="335">
      <c r="A335" s="5"/>
      <c r="B335" s="5"/>
      <c r="C335" s="5"/>
      <c r="D335" s="39"/>
      <c r="E335" s="39"/>
      <c r="U335" s="5"/>
    </row>
    <row r="336">
      <c r="A336" s="5"/>
      <c r="B336" s="5"/>
      <c r="C336" s="5"/>
      <c r="D336" s="39"/>
      <c r="E336" s="39"/>
      <c r="U336" s="5"/>
    </row>
    <row r="337">
      <c r="A337" s="5"/>
      <c r="B337" s="5"/>
      <c r="C337" s="5"/>
      <c r="D337" s="39"/>
      <c r="E337" s="39"/>
      <c r="U337" s="5"/>
    </row>
    <row r="338">
      <c r="A338" s="5"/>
      <c r="B338" s="5"/>
      <c r="C338" s="5"/>
      <c r="D338" s="39"/>
      <c r="E338" s="39"/>
      <c r="U338" s="5"/>
    </row>
    <row r="339">
      <c r="A339" s="5"/>
      <c r="B339" s="5"/>
      <c r="C339" s="5"/>
      <c r="D339" s="39"/>
      <c r="E339" s="39"/>
      <c r="U339" s="5"/>
    </row>
    <row r="340">
      <c r="A340" s="5"/>
      <c r="B340" s="5"/>
      <c r="C340" s="5"/>
      <c r="D340" s="39"/>
      <c r="E340" s="39"/>
      <c r="U340" s="5"/>
    </row>
    <row r="341">
      <c r="A341" s="5"/>
      <c r="B341" s="5"/>
      <c r="C341" s="5"/>
      <c r="D341" s="39"/>
      <c r="E341" s="39"/>
      <c r="U341" s="5"/>
    </row>
    <row r="342">
      <c r="A342" s="5"/>
      <c r="B342" s="5"/>
      <c r="C342" s="5"/>
      <c r="D342" s="39"/>
      <c r="E342" s="39"/>
      <c r="U342" s="5"/>
    </row>
    <row r="343">
      <c r="A343" s="5"/>
      <c r="B343" s="5"/>
      <c r="C343" s="5"/>
      <c r="D343" s="39"/>
      <c r="E343" s="39"/>
      <c r="U343" s="5"/>
    </row>
    <row r="344">
      <c r="A344" s="5"/>
      <c r="B344" s="5"/>
      <c r="C344" s="5"/>
      <c r="D344" s="39"/>
      <c r="E344" s="39"/>
      <c r="U344" s="5"/>
    </row>
    <row r="345">
      <c r="A345" s="5"/>
      <c r="B345" s="5"/>
      <c r="C345" s="5"/>
      <c r="D345" s="39"/>
      <c r="E345" s="39"/>
      <c r="U345" s="5"/>
    </row>
    <row r="346">
      <c r="A346" s="5"/>
      <c r="B346" s="5"/>
      <c r="C346" s="5"/>
      <c r="D346" s="39"/>
      <c r="E346" s="39"/>
      <c r="U346" s="5"/>
    </row>
    <row r="347">
      <c r="A347" s="5"/>
      <c r="B347" s="5"/>
      <c r="C347" s="5"/>
      <c r="D347" s="39"/>
      <c r="E347" s="39"/>
      <c r="U347" s="5"/>
    </row>
    <row r="348">
      <c r="A348" s="5"/>
      <c r="B348" s="5"/>
      <c r="C348" s="5"/>
      <c r="D348" s="39"/>
      <c r="E348" s="39"/>
      <c r="U348" s="5"/>
    </row>
    <row r="349">
      <c r="A349" s="5"/>
      <c r="B349" s="5"/>
      <c r="C349" s="5"/>
      <c r="D349" s="39"/>
      <c r="E349" s="39"/>
      <c r="U349" s="5"/>
    </row>
    <row r="350">
      <c r="A350" s="5"/>
      <c r="B350" s="5"/>
      <c r="C350" s="5"/>
      <c r="D350" s="39"/>
      <c r="E350" s="39"/>
      <c r="U350" s="5"/>
    </row>
    <row r="351">
      <c r="A351" s="5"/>
      <c r="B351" s="5"/>
      <c r="C351" s="5"/>
      <c r="D351" s="39"/>
      <c r="E351" s="39"/>
      <c r="U351" s="5"/>
    </row>
    <row r="352">
      <c r="A352" s="5"/>
      <c r="B352" s="5"/>
      <c r="C352" s="5"/>
      <c r="D352" s="39"/>
      <c r="E352" s="39"/>
      <c r="U352" s="5"/>
    </row>
    <row r="353">
      <c r="A353" s="5"/>
      <c r="B353" s="5"/>
      <c r="C353" s="5"/>
      <c r="D353" s="39"/>
      <c r="E353" s="39"/>
      <c r="U353" s="5"/>
    </row>
    <row r="354">
      <c r="A354" s="5"/>
      <c r="B354" s="5"/>
      <c r="C354" s="5"/>
      <c r="D354" s="39"/>
      <c r="E354" s="39"/>
      <c r="U354" s="5"/>
    </row>
    <row r="355">
      <c r="A355" s="5"/>
      <c r="B355" s="5"/>
      <c r="C355" s="5"/>
      <c r="D355" s="39"/>
      <c r="E355" s="39"/>
      <c r="U355" s="5"/>
    </row>
    <row r="356">
      <c r="A356" s="5"/>
      <c r="B356" s="5"/>
      <c r="C356" s="5"/>
      <c r="D356" s="39"/>
      <c r="E356" s="39"/>
      <c r="U356" s="5"/>
    </row>
    <row r="357">
      <c r="A357" s="5"/>
      <c r="B357" s="5"/>
      <c r="C357" s="5"/>
      <c r="D357" s="39"/>
      <c r="E357" s="39"/>
      <c r="U357" s="5"/>
    </row>
    <row r="358">
      <c r="A358" s="5"/>
      <c r="B358" s="5"/>
      <c r="C358" s="5"/>
      <c r="D358" s="39"/>
      <c r="E358" s="39"/>
      <c r="U358" s="5"/>
    </row>
    <row r="359">
      <c r="A359" s="5"/>
      <c r="B359" s="5"/>
      <c r="C359" s="5"/>
      <c r="D359" s="39"/>
      <c r="E359" s="39"/>
      <c r="U359" s="5"/>
    </row>
    <row r="360">
      <c r="A360" s="5"/>
      <c r="B360" s="5"/>
      <c r="C360" s="5"/>
      <c r="D360" s="39"/>
      <c r="E360" s="39"/>
      <c r="U360" s="5"/>
    </row>
    <row r="361">
      <c r="A361" s="5"/>
      <c r="B361" s="5"/>
      <c r="C361" s="5"/>
      <c r="D361" s="39"/>
      <c r="E361" s="39"/>
      <c r="U361" s="5"/>
    </row>
    <row r="362">
      <c r="A362" s="5"/>
      <c r="B362" s="5"/>
      <c r="C362" s="5"/>
      <c r="D362" s="39"/>
      <c r="E362" s="39"/>
      <c r="U362" s="5"/>
    </row>
    <row r="363">
      <c r="A363" s="5"/>
      <c r="B363" s="5"/>
      <c r="C363" s="5"/>
      <c r="D363" s="39"/>
      <c r="E363" s="39"/>
      <c r="U363" s="5"/>
    </row>
    <row r="364">
      <c r="A364" s="5"/>
      <c r="B364" s="5"/>
      <c r="C364" s="5"/>
      <c r="D364" s="39"/>
      <c r="E364" s="39"/>
      <c r="U364" s="5"/>
    </row>
    <row r="365">
      <c r="A365" s="5"/>
      <c r="B365" s="5"/>
      <c r="C365" s="5"/>
      <c r="D365" s="39"/>
      <c r="E365" s="39"/>
      <c r="U365" s="5"/>
    </row>
    <row r="366">
      <c r="A366" s="5"/>
      <c r="B366" s="5"/>
      <c r="C366" s="5"/>
      <c r="D366" s="39"/>
      <c r="E366" s="39"/>
      <c r="U366" s="5"/>
    </row>
    <row r="367">
      <c r="A367" s="5"/>
      <c r="B367" s="5"/>
      <c r="C367" s="5"/>
      <c r="D367" s="39"/>
      <c r="E367" s="39"/>
      <c r="U367" s="5"/>
    </row>
    <row r="368">
      <c r="A368" s="5"/>
      <c r="B368" s="5"/>
      <c r="C368" s="5"/>
      <c r="D368" s="39"/>
      <c r="E368" s="39"/>
      <c r="U368" s="5"/>
    </row>
    <row r="369">
      <c r="A369" s="5"/>
      <c r="B369" s="5"/>
      <c r="C369" s="5"/>
      <c r="D369" s="39"/>
      <c r="E369" s="39"/>
      <c r="U369" s="5"/>
    </row>
    <row r="370">
      <c r="A370" s="5"/>
      <c r="B370" s="5"/>
      <c r="C370" s="5"/>
      <c r="D370" s="39"/>
      <c r="E370" s="39"/>
      <c r="U370" s="5"/>
    </row>
    <row r="371">
      <c r="A371" s="5"/>
      <c r="B371" s="5"/>
      <c r="C371" s="5"/>
      <c r="D371" s="39"/>
      <c r="E371" s="39"/>
      <c r="U371" s="5"/>
    </row>
    <row r="372">
      <c r="A372" s="5"/>
      <c r="B372" s="5"/>
      <c r="C372" s="5"/>
      <c r="D372" s="39"/>
      <c r="E372" s="39"/>
      <c r="U372" s="5"/>
    </row>
    <row r="373">
      <c r="A373" s="5"/>
      <c r="B373" s="5"/>
      <c r="C373" s="5"/>
      <c r="D373" s="39"/>
      <c r="E373" s="39"/>
      <c r="U373" s="5"/>
    </row>
    <row r="374">
      <c r="A374" s="5"/>
      <c r="B374" s="5"/>
      <c r="C374" s="5"/>
      <c r="D374" s="39"/>
      <c r="E374" s="39"/>
      <c r="U374" s="5"/>
    </row>
    <row r="375">
      <c r="A375" s="5"/>
      <c r="B375" s="5"/>
      <c r="C375" s="5"/>
      <c r="D375" s="39"/>
      <c r="E375" s="39"/>
      <c r="U375" s="5"/>
    </row>
    <row r="376">
      <c r="A376" s="5"/>
      <c r="B376" s="5"/>
      <c r="C376" s="5"/>
      <c r="D376" s="39"/>
      <c r="E376" s="39"/>
      <c r="U376" s="5"/>
    </row>
    <row r="377">
      <c r="A377" s="5"/>
      <c r="B377" s="5"/>
      <c r="C377" s="5"/>
      <c r="D377" s="39"/>
      <c r="E377" s="39"/>
      <c r="U377" s="5"/>
    </row>
    <row r="378">
      <c r="A378" s="5"/>
      <c r="B378" s="5"/>
      <c r="C378" s="5"/>
      <c r="D378" s="39"/>
      <c r="E378" s="39"/>
      <c r="U378" s="5"/>
    </row>
    <row r="379">
      <c r="A379" s="5"/>
      <c r="B379" s="5"/>
      <c r="C379" s="5"/>
      <c r="D379" s="39"/>
      <c r="E379" s="39"/>
      <c r="U379" s="5"/>
    </row>
    <row r="380">
      <c r="A380" s="5"/>
      <c r="B380" s="5"/>
      <c r="C380" s="5"/>
      <c r="D380" s="39"/>
      <c r="E380" s="39"/>
      <c r="U380" s="5"/>
    </row>
    <row r="381">
      <c r="A381" s="5"/>
      <c r="B381" s="5"/>
      <c r="C381" s="5"/>
      <c r="D381" s="39"/>
      <c r="E381" s="39"/>
      <c r="U381" s="5"/>
    </row>
    <row r="382">
      <c r="A382" s="5"/>
      <c r="B382" s="5"/>
      <c r="C382" s="5"/>
      <c r="D382" s="39"/>
      <c r="E382" s="39"/>
      <c r="U382" s="5"/>
    </row>
    <row r="383">
      <c r="A383" s="5"/>
      <c r="B383" s="5"/>
      <c r="C383" s="5"/>
      <c r="D383" s="39"/>
      <c r="E383" s="39"/>
      <c r="U383" s="5"/>
    </row>
    <row r="384">
      <c r="A384" s="5"/>
      <c r="B384" s="5"/>
      <c r="C384" s="5"/>
      <c r="D384" s="39"/>
      <c r="E384" s="39"/>
      <c r="U384" s="5"/>
    </row>
    <row r="385">
      <c r="A385" s="5"/>
      <c r="B385" s="5"/>
      <c r="C385" s="5"/>
      <c r="D385" s="39"/>
      <c r="E385" s="39"/>
      <c r="U385" s="5"/>
    </row>
    <row r="386">
      <c r="A386" s="5"/>
      <c r="B386" s="5"/>
      <c r="C386" s="5"/>
      <c r="D386" s="39"/>
      <c r="E386" s="39"/>
      <c r="U386" s="5"/>
    </row>
    <row r="387">
      <c r="A387" s="5"/>
      <c r="B387" s="5"/>
      <c r="C387" s="5"/>
      <c r="D387" s="39"/>
      <c r="E387" s="39"/>
      <c r="U387" s="5"/>
    </row>
    <row r="388">
      <c r="A388" s="5"/>
      <c r="B388" s="5"/>
      <c r="C388" s="5"/>
      <c r="D388" s="39"/>
      <c r="E388" s="39"/>
      <c r="U388" s="5"/>
    </row>
    <row r="389">
      <c r="A389" s="5"/>
      <c r="B389" s="5"/>
      <c r="C389" s="5"/>
      <c r="D389" s="39"/>
      <c r="E389" s="39"/>
      <c r="U389" s="5"/>
    </row>
    <row r="390">
      <c r="A390" s="5"/>
      <c r="B390" s="5"/>
      <c r="C390" s="5"/>
      <c r="D390" s="39"/>
      <c r="E390" s="39"/>
      <c r="U390" s="5"/>
    </row>
    <row r="391">
      <c r="A391" s="5"/>
      <c r="B391" s="5"/>
      <c r="C391" s="5"/>
      <c r="D391" s="39"/>
      <c r="E391" s="39"/>
      <c r="U391" s="5"/>
    </row>
    <row r="392">
      <c r="A392" s="5"/>
      <c r="B392" s="5"/>
      <c r="C392" s="5"/>
      <c r="D392" s="39"/>
      <c r="E392" s="39"/>
      <c r="U392" s="5"/>
    </row>
    <row r="393">
      <c r="A393" s="5"/>
      <c r="B393" s="5"/>
      <c r="C393" s="5"/>
      <c r="D393" s="39"/>
      <c r="E393" s="39"/>
      <c r="U393" s="5"/>
    </row>
    <row r="394">
      <c r="A394" s="5"/>
      <c r="B394" s="5"/>
      <c r="C394" s="5"/>
      <c r="D394" s="39"/>
      <c r="E394" s="39"/>
      <c r="U394" s="5"/>
    </row>
    <row r="395">
      <c r="A395" s="5"/>
      <c r="B395" s="5"/>
      <c r="C395" s="5"/>
      <c r="D395" s="39"/>
      <c r="E395" s="39"/>
      <c r="U395" s="5"/>
    </row>
    <row r="396">
      <c r="A396" s="5"/>
      <c r="B396" s="5"/>
      <c r="C396" s="5"/>
      <c r="D396" s="39"/>
      <c r="E396" s="39"/>
      <c r="U396" s="5"/>
    </row>
    <row r="397">
      <c r="A397" s="5"/>
      <c r="B397" s="5"/>
      <c r="C397" s="5"/>
      <c r="D397" s="39"/>
      <c r="E397" s="39"/>
      <c r="U397" s="5"/>
    </row>
    <row r="398">
      <c r="A398" s="5"/>
      <c r="B398" s="5"/>
      <c r="C398" s="5"/>
      <c r="D398" s="39"/>
      <c r="E398" s="39"/>
      <c r="U398" s="5"/>
    </row>
    <row r="399">
      <c r="A399" s="5"/>
      <c r="B399" s="5"/>
      <c r="C399" s="5"/>
      <c r="D399" s="39"/>
      <c r="E399" s="39"/>
      <c r="U399" s="5"/>
    </row>
    <row r="400">
      <c r="A400" s="5"/>
      <c r="B400" s="5"/>
      <c r="C400" s="5"/>
      <c r="D400" s="39"/>
      <c r="E400" s="39"/>
      <c r="U400" s="5"/>
    </row>
    <row r="401">
      <c r="A401" s="5"/>
      <c r="B401" s="5"/>
      <c r="C401" s="5"/>
      <c r="D401" s="39"/>
      <c r="E401" s="39"/>
      <c r="U401" s="5"/>
    </row>
    <row r="402">
      <c r="A402" s="5"/>
      <c r="B402" s="5"/>
      <c r="C402" s="5"/>
      <c r="D402" s="39"/>
      <c r="E402" s="39"/>
      <c r="U402" s="5"/>
    </row>
    <row r="403">
      <c r="A403" s="5"/>
      <c r="B403" s="5"/>
      <c r="C403" s="5"/>
      <c r="D403" s="39"/>
      <c r="E403" s="39"/>
      <c r="U403" s="5"/>
    </row>
    <row r="404">
      <c r="A404" s="5"/>
      <c r="B404" s="5"/>
      <c r="C404" s="5"/>
      <c r="D404" s="39"/>
      <c r="E404" s="39"/>
      <c r="U404" s="5"/>
    </row>
    <row r="405">
      <c r="A405" s="5"/>
      <c r="B405" s="5"/>
      <c r="C405" s="5"/>
      <c r="D405" s="39"/>
      <c r="E405" s="39"/>
      <c r="U405" s="5"/>
    </row>
    <row r="406">
      <c r="A406" s="5"/>
      <c r="B406" s="5"/>
      <c r="C406" s="5"/>
      <c r="D406" s="39"/>
      <c r="E406" s="39"/>
      <c r="U406" s="5"/>
    </row>
    <row r="407">
      <c r="A407" s="5"/>
      <c r="B407" s="5"/>
      <c r="C407" s="5"/>
      <c r="D407" s="39"/>
      <c r="E407" s="39"/>
      <c r="U407" s="5"/>
    </row>
    <row r="408">
      <c r="A408" s="5"/>
      <c r="B408" s="5"/>
      <c r="C408" s="5"/>
      <c r="D408" s="39"/>
      <c r="E408" s="39"/>
      <c r="U408" s="5"/>
    </row>
    <row r="409">
      <c r="A409" s="5"/>
      <c r="B409" s="5"/>
      <c r="C409" s="5"/>
      <c r="D409" s="39"/>
      <c r="E409" s="39"/>
      <c r="U409" s="5"/>
    </row>
    <row r="410">
      <c r="A410" s="5"/>
      <c r="B410" s="5"/>
      <c r="C410" s="5"/>
      <c r="D410" s="39"/>
      <c r="E410" s="39"/>
      <c r="U410" s="5"/>
    </row>
    <row r="411">
      <c r="A411" s="5"/>
      <c r="B411" s="5"/>
      <c r="C411" s="5"/>
      <c r="D411" s="39"/>
      <c r="E411" s="39"/>
      <c r="U411" s="5"/>
    </row>
    <row r="412">
      <c r="A412" s="5"/>
      <c r="B412" s="5"/>
      <c r="C412" s="5"/>
      <c r="D412" s="39"/>
      <c r="E412" s="39"/>
      <c r="U412" s="5"/>
    </row>
    <row r="413">
      <c r="A413" s="5"/>
      <c r="B413" s="5"/>
      <c r="C413" s="5"/>
      <c r="D413" s="39"/>
      <c r="E413" s="39"/>
      <c r="U413" s="5"/>
    </row>
    <row r="414">
      <c r="A414" s="5"/>
      <c r="B414" s="5"/>
      <c r="C414" s="5"/>
      <c r="D414" s="39"/>
      <c r="E414" s="39"/>
      <c r="U414" s="5"/>
    </row>
    <row r="415">
      <c r="A415" s="5"/>
      <c r="B415" s="5"/>
      <c r="C415" s="5"/>
      <c r="D415" s="39"/>
      <c r="E415" s="39"/>
      <c r="U415" s="5"/>
    </row>
    <row r="416">
      <c r="A416" s="5"/>
      <c r="B416" s="5"/>
      <c r="C416" s="5"/>
      <c r="D416" s="39"/>
      <c r="E416" s="39"/>
      <c r="U416" s="5"/>
    </row>
    <row r="417">
      <c r="A417" s="5"/>
      <c r="B417" s="5"/>
      <c r="C417" s="5"/>
      <c r="D417" s="39"/>
      <c r="E417" s="39"/>
      <c r="U417" s="5"/>
    </row>
    <row r="418">
      <c r="A418" s="5"/>
      <c r="B418" s="5"/>
      <c r="C418" s="5"/>
      <c r="D418" s="39"/>
      <c r="E418" s="39"/>
      <c r="U418" s="5"/>
    </row>
    <row r="419">
      <c r="A419" s="5"/>
      <c r="B419" s="5"/>
      <c r="C419" s="5"/>
      <c r="D419" s="39"/>
      <c r="E419" s="39"/>
      <c r="U419" s="5"/>
    </row>
    <row r="420">
      <c r="A420" s="5"/>
      <c r="B420" s="5"/>
      <c r="C420" s="5"/>
      <c r="D420" s="39"/>
      <c r="E420" s="39"/>
      <c r="U420" s="5"/>
    </row>
    <row r="421">
      <c r="A421" s="5"/>
      <c r="B421" s="5"/>
      <c r="C421" s="5"/>
      <c r="D421" s="39"/>
      <c r="E421" s="39"/>
      <c r="U421" s="5"/>
    </row>
    <row r="422">
      <c r="A422" s="5"/>
      <c r="B422" s="5"/>
      <c r="C422" s="5"/>
      <c r="D422" s="39"/>
      <c r="E422" s="39"/>
      <c r="U422" s="5"/>
    </row>
    <row r="423">
      <c r="A423" s="5"/>
      <c r="B423" s="5"/>
      <c r="C423" s="5"/>
      <c r="D423" s="39"/>
      <c r="E423" s="39"/>
      <c r="U423" s="5"/>
    </row>
    <row r="424">
      <c r="A424" s="5"/>
      <c r="B424" s="5"/>
      <c r="C424" s="5"/>
      <c r="D424" s="39"/>
      <c r="E424" s="39"/>
      <c r="U424" s="5"/>
    </row>
    <row r="425">
      <c r="A425" s="5"/>
      <c r="B425" s="5"/>
      <c r="C425" s="5"/>
      <c r="D425" s="39"/>
      <c r="E425" s="39"/>
      <c r="U425" s="5"/>
    </row>
    <row r="426">
      <c r="A426" s="5"/>
      <c r="B426" s="5"/>
      <c r="C426" s="5"/>
      <c r="D426" s="39"/>
      <c r="E426" s="39"/>
      <c r="U426" s="5"/>
    </row>
    <row r="427">
      <c r="A427" s="5"/>
      <c r="B427" s="5"/>
      <c r="C427" s="5"/>
      <c r="D427" s="39"/>
      <c r="E427" s="39"/>
      <c r="U427" s="5"/>
    </row>
    <row r="428">
      <c r="A428" s="5"/>
      <c r="B428" s="5"/>
      <c r="C428" s="5"/>
      <c r="D428" s="39"/>
      <c r="E428" s="39"/>
      <c r="U428" s="5"/>
    </row>
    <row r="429">
      <c r="A429" s="5"/>
      <c r="B429" s="5"/>
      <c r="C429" s="5"/>
      <c r="D429" s="39"/>
      <c r="E429" s="39"/>
      <c r="U429" s="5"/>
    </row>
    <row r="430">
      <c r="A430" s="5"/>
      <c r="B430" s="5"/>
      <c r="C430" s="5"/>
      <c r="D430" s="39"/>
      <c r="E430" s="39"/>
      <c r="U430" s="5"/>
    </row>
    <row r="431">
      <c r="A431" s="5"/>
      <c r="B431" s="5"/>
      <c r="C431" s="5"/>
      <c r="D431" s="39"/>
      <c r="E431" s="39"/>
      <c r="U431" s="5"/>
    </row>
    <row r="432">
      <c r="A432" s="5"/>
      <c r="B432" s="5"/>
      <c r="C432" s="5"/>
      <c r="D432" s="39"/>
      <c r="E432" s="39"/>
      <c r="U432" s="5"/>
    </row>
    <row r="433">
      <c r="A433" s="5"/>
      <c r="B433" s="5"/>
      <c r="C433" s="5"/>
      <c r="D433" s="39"/>
      <c r="E433" s="39"/>
      <c r="U433" s="5"/>
    </row>
    <row r="434">
      <c r="A434" s="5"/>
      <c r="B434" s="5"/>
      <c r="C434" s="5"/>
      <c r="D434" s="39"/>
      <c r="E434" s="39"/>
      <c r="U434" s="5"/>
    </row>
    <row r="435">
      <c r="A435" s="5"/>
      <c r="B435" s="5"/>
      <c r="C435" s="5"/>
      <c r="D435" s="39"/>
      <c r="E435" s="39"/>
      <c r="U435" s="5"/>
    </row>
    <row r="436">
      <c r="A436" s="5"/>
      <c r="B436" s="5"/>
      <c r="C436" s="5"/>
      <c r="D436" s="39"/>
      <c r="E436" s="39"/>
      <c r="U436" s="5"/>
    </row>
    <row r="437">
      <c r="A437" s="5"/>
      <c r="B437" s="5"/>
      <c r="C437" s="5"/>
      <c r="D437" s="39"/>
      <c r="E437" s="39"/>
      <c r="U437" s="5"/>
    </row>
    <row r="438">
      <c r="A438" s="5"/>
      <c r="B438" s="5"/>
      <c r="C438" s="5"/>
      <c r="D438" s="39"/>
      <c r="E438" s="39"/>
      <c r="U438" s="5"/>
    </row>
    <row r="439">
      <c r="A439" s="5"/>
      <c r="B439" s="5"/>
      <c r="C439" s="5"/>
      <c r="D439" s="39"/>
      <c r="E439" s="39"/>
      <c r="U439" s="5"/>
    </row>
    <row r="440">
      <c r="A440" s="5"/>
      <c r="B440" s="5"/>
      <c r="C440" s="5"/>
      <c r="D440" s="39"/>
      <c r="E440" s="39"/>
      <c r="U440" s="5"/>
    </row>
    <row r="441">
      <c r="A441" s="5"/>
      <c r="B441" s="5"/>
      <c r="C441" s="5"/>
      <c r="D441" s="39"/>
      <c r="E441" s="39"/>
      <c r="U441" s="5"/>
    </row>
    <row r="442">
      <c r="A442" s="5"/>
      <c r="B442" s="5"/>
      <c r="C442" s="5"/>
      <c r="D442" s="39"/>
      <c r="E442" s="39"/>
      <c r="U442" s="5"/>
    </row>
    <row r="443">
      <c r="A443" s="5"/>
      <c r="B443" s="5"/>
      <c r="C443" s="5"/>
      <c r="D443" s="39"/>
      <c r="E443" s="39"/>
      <c r="U443" s="5"/>
    </row>
    <row r="444">
      <c r="A444" s="5"/>
      <c r="B444" s="5"/>
      <c r="C444" s="5"/>
      <c r="D444" s="39"/>
      <c r="E444" s="39"/>
      <c r="U444" s="5"/>
    </row>
    <row r="445">
      <c r="A445" s="5"/>
      <c r="B445" s="5"/>
      <c r="C445" s="5"/>
      <c r="D445" s="39"/>
      <c r="E445" s="39"/>
      <c r="U445" s="5"/>
    </row>
    <row r="446">
      <c r="A446" s="5"/>
      <c r="B446" s="5"/>
      <c r="C446" s="5"/>
      <c r="D446" s="39"/>
      <c r="E446" s="39"/>
      <c r="U446" s="5"/>
    </row>
    <row r="447">
      <c r="A447" s="5"/>
      <c r="B447" s="5"/>
      <c r="C447" s="5"/>
      <c r="D447" s="39"/>
      <c r="E447" s="39"/>
      <c r="U447" s="5"/>
    </row>
    <row r="448">
      <c r="A448" s="5"/>
      <c r="B448" s="5"/>
      <c r="C448" s="5"/>
      <c r="D448" s="39"/>
      <c r="E448" s="39"/>
      <c r="U448" s="5"/>
    </row>
    <row r="449">
      <c r="A449" s="5"/>
      <c r="B449" s="5"/>
      <c r="C449" s="5"/>
      <c r="D449" s="39"/>
      <c r="E449" s="39"/>
      <c r="U449" s="5"/>
    </row>
    <row r="450">
      <c r="A450" s="5"/>
      <c r="B450" s="5"/>
      <c r="C450" s="5"/>
      <c r="D450" s="39"/>
      <c r="E450" s="39"/>
      <c r="U450" s="5"/>
    </row>
    <row r="451">
      <c r="A451" s="5"/>
      <c r="B451" s="5"/>
      <c r="C451" s="5"/>
      <c r="D451" s="39"/>
      <c r="E451" s="39"/>
      <c r="U451" s="5"/>
    </row>
    <row r="452">
      <c r="A452" s="5"/>
      <c r="B452" s="5"/>
      <c r="C452" s="5"/>
      <c r="D452" s="39"/>
      <c r="E452" s="39"/>
      <c r="U452" s="5"/>
    </row>
    <row r="453">
      <c r="A453" s="5"/>
      <c r="B453" s="5"/>
      <c r="C453" s="5"/>
      <c r="D453" s="39"/>
      <c r="E453" s="39"/>
      <c r="U453" s="5"/>
    </row>
    <row r="454">
      <c r="A454" s="5"/>
      <c r="B454" s="5"/>
      <c r="C454" s="5"/>
      <c r="D454" s="39"/>
      <c r="E454" s="39"/>
      <c r="U454" s="5"/>
    </row>
    <row r="455">
      <c r="A455" s="5"/>
      <c r="B455" s="5"/>
      <c r="C455" s="5"/>
      <c r="D455" s="39"/>
      <c r="E455" s="39"/>
      <c r="U455" s="5"/>
    </row>
    <row r="456">
      <c r="A456" s="5"/>
      <c r="B456" s="5"/>
      <c r="C456" s="5"/>
      <c r="D456" s="39"/>
      <c r="E456" s="39"/>
      <c r="U456" s="5"/>
    </row>
    <row r="457">
      <c r="A457" s="5"/>
      <c r="B457" s="5"/>
      <c r="C457" s="5"/>
      <c r="D457" s="39"/>
      <c r="E457" s="39"/>
      <c r="U457" s="5"/>
    </row>
    <row r="458">
      <c r="A458" s="5"/>
      <c r="B458" s="5"/>
      <c r="C458" s="5"/>
      <c r="D458" s="39"/>
      <c r="E458" s="39"/>
      <c r="U458" s="5"/>
    </row>
    <row r="459">
      <c r="A459" s="5"/>
      <c r="B459" s="5"/>
      <c r="C459" s="5"/>
      <c r="D459" s="39"/>
      <c r="E459" s="39"/>
      <c r="U459" s="5"/>
    </row>
    <row r="460">
      <c r="A460" s="5"/>
      <c r="B460" s="5"/>
      <c r="C460" s="5"/>
      <c r="D460" s="39"/>
      <c r="E460" s="39"/>
      <c r="U460" s="5"/>
    </row>
    <row r="461">
      <c r="A461" s="5"/>
      <c r="B461" s="5"/>
      <c r="C461" s="5"/>
      <c r="D461" s="39"/>
      <c r="E461" s="39"/>
      <c r="U461" s="5"/>
    </row>
    <row r="462">
      <c r="A462" s="5"/>
      <c r="B462" s="5"/>
      <c r="C462" s="5"/>
      <c r="D462" s="39"/>
      <c r="E462" s="39"/>
      <c r="U462" s="5"/>
    </row>
    <row r="463">
      <c r="A463" s="5"/>
      <c r="B463" s="5"/>
      <c r="C463" s="5"/>
      <c r="D463" s="39"/>
      <c r="E463" s="39"/>
      <c r="U463" s="5"/>
    </row>
    <row r="464">
      <c r="A464" s="5"/>
      <c r="B464" s="5"/>
      <c r="C464" s="5"/>
      <c r="D464" s="39"/>
      <c r="E464" s="39"/>
      <c r="U464" s="5"/>
    </row>
    <row r="465">
      <c r="A465" s="5"/>
      <c r="B465" s="5"/>
      <c r="C465" s="5"/>
      <c r="D465" s="39"/>
      <c r="E465" s="39"/>
      <c r="U465" s="5"/>
    </row>
    <row r="466">
      <c r="A466" s="5"/>
      <c r="B466" s="5"/>
      <c r="C466" s="5"/>
      <c r="D466" s="39"/>
      <c r="E466" s="39"/>
      <c r="U466" s="5"/>
    </row>
    <row r="467">
      <c r="A467" s="5"/>
      <c r="B467" s="5"/>
      <c r="C467" s="5"/>
      <c r="D467" s="39"/>
      <c r="E467" s="39"/>
      <c r="U467" s="5"/>
    </row>
    <row r="468">
      <c r="A468" s="5"/>
      <c r="B468" s="5"/>
      <c r="C468" s="5"/>
      <c r="D468" s="39"/>
      <c r="E468" s="39"/>
      <c r="U468" s="5"/>
    </row>
    <row r="469">
      <c r="A469" s="5"/>
      <c r="B469" s="5"/>
      <c r="C469" s="5"/>
      <c r="D469" s="39"/>
      <c r="E469" s="39"/>
      <c r="U469" s="5"/>
    </row>
    <row r="470">
      <c r="A470" s="5"/>
      <c r="B470" s="5"/>
      <c r="C470" s="5"/>
      <c r="D470" s="39"/>
      <c r="E470" s="39"/>
      <c r="U470" s="5"/>
    </row>
    <row r="471">
      <c r="A471" s="5"/>
      <c r="B471" s="5"/>
      <c r="C471" s="5"/>
      <c r="D471" s="39"/>
      <c r="E471" s="39"/>
      <c r="U471" s="5"/>
    </row>
    <row r="472">
      <c r="A472" s="5"/>
      <c r="B472" s="5"/>
      <c r="C472" s="5"/>
      <c r="D472" s="39"/>
      <c r="E472" s="39"/>
      <c r="U472" s="5"/>
    </row>
    <row r="473">
      <c r="A473" s="5"/>
      <c r="B473" s="5"/>
      <c r="C473" s="5"/>
      <c r="D473" s="39"/>
      <c r="E473" s="39"/>
      <c r="U473" s="5"/>
    </row>
    <row r="474">
      <c r="A474" s="5"/>
      <c r="B474" s="5"/>
      <c r="C474" s="5"/>
      <c r="D474" s="39"/>
      <c r="E474" s="39"/>
      <c r="U474" s="5"/>
    </row>
    <row r="475">
      <c r="A475" s="5"/>
      <c r="B475" s="5"/>
      <c r="C475" s="5"/>
      <c r="D475" s="39"/>
      <c r="E475" s="39"/>
      <c r="U475" s="5"/>
    </row>
    <row r="476">
      <c r="A476" s="5"/>
      <c r="B476" s="5"/>
      <c r="C476" s="5"/>
      <c r="D476" s="39"/>
      <c r="E476" s="39"/>
      <c r="U476" s="5"/>
    </row>
    <row r="477">
      <c r="A477" s="5"/>
      <c r="B477" s="5"/>
      <c r="C477" s="5"/>
      <c r="D477" s="39"/>
      <c r="E477" s="39"/>
      <c r="U477" s="5"/>
    </row>
    <row r="478">
      <c r="A478" s="5"/>
      <c r="B478" s="5"/>
      <c r="C478" s="5"/>
      <c r="D478" s="39"/>
      <c r="E478" s="39"/>
      <c r="U478" s="5"/>
    </row>
    <row r="479">
      <c r="A479" s="5"/>
      <c r="B479" s="5"/>
      <c r="C479" s="5"/>
      <c r="D479" s="39"/>
      <c r="E479" s="39"/>
      <c r="U479" s="5"/>
    </row>
    <row r="480">
      <c r="A480" s="5"/>
      <c r="B480" s="5"/>
      <c r="C480" s="5"/>
      <c r="D480" s="39"/>
      <c r="E480" s="39"/>
      <c r="U480" s="5"/>
    </row>
    <row r="481">
      <c r="A481" s="5"/>
      <c r="B481" s="5"/>
      <c r="C481" s="5"/>
      <c r="D481" s="39"/>
      <c r="E481" s="39"/>
      <c r="U481" s="5"/>
    </row>
    <row r="482">
      <c r="A482" s="5"/>
      <c r="B482" s="5"/>
      <c r="C482" s="5"/>
      <c r="D482" s="39"/>
      <c r="E482" s="39"/>
      <c r="U482" s="5"/>
    </row>
    <row r="483">
      <c r="A483" s="5"/>
      <c r="B483" s="5"/>
      <c r="C483" s="5"/>
      <c r="D483" s="39"/>
      <c r="E483" s="39"/>
      <c r="U483" s="5"/>
    </row>
    <row r="484">
      <c r="A484" s="5"/>
      <c r="B484" s="5"/>
      <c r="C484" s="5"/>
      <c r="D484" s="39"/>
      <c r="E484" s="39"/>
      <c r="U484" s="5"/>
    </row>
    <row r="485">
      <c r="A485" s="5"/>
      <c r="B485" s="5"/>
      <c r="C485" s="5"/>
      <c r="D485" s="39"/>
      <c r="E485" s="39"/>
      <c r="U485" s="5"/>
    </row>
    <row r="486">
      <c r="A486" s="5"/>
      <c r="B486" s="5"/>
      <c r="C486" s="5"/>
      <c r="D486" s="39"/>
      <c r="E486" s="39"/>
      <c r="U486" s="5"/>
    </row>
    <row r="487">
      <c r="A487" s="5"/>
      <c r="B487" s="5"/>
      <c r="C487" s="5"/>
      <c r="D487" s="39"/>
      <c r="E487" s="39"/>
      <c r="U487" s="5"/>
    </row>
    <row r="488">
      <c r="A488" s="5"/>
      <c r="B488" s="5"/>
      <c r="C488" s="5"/>
      <c r="D488" s="39"/>
      <c r="E488" s="39"/>
      <c r="U488" s="5"/>
    </row>
    <row r="489">
      <c r="A489" s="5"/>
      <c r="B489" s="5"/>
      <c r="C489" s="5"/>
      <c r="D489" s="39"/>
      <c r="E489" s="39"/>
      <c r="U489" s="5"/>
    </row>
    <row r="490">
      <c r="A490" s="5"/>
      <c r="B490" s="5"/>
      <c r="C490" s="5"/>
      <c r="D490" s="39"/>
      <c r="E490" s="39"/>
      <c r="U490" s="5"/>
    </row>
    <row r="491">
      <c r="A491" s="5"/>
      <c r="B491" s="5"/>
      <c r="C491" s="5"/>
      <c r="D491" s="39"/>
      <c r="E491" s="39"/>
      <c r="U491" s="5"/>
    </row>
    <row r="492">
      <c r="A492" s="5"/>
      <c r="B492" s="5"/>
      <c r="C492" s="5"/>
      <c r="D492" s="39"/>
      <c r="E492" s="39"/>
      <c r="U492" s="5"/>
    </row>
    <row r="493">
      <c r="A493" s="5"/>
      <c r="B493" s="5"/>
      <c r="C493" s="5"/>
      <c r="D493" s="39"/>
      <c r="E493" s="39"/>
      <c r="U493" s="5"/>
    </row>
    <row r="494">
      <c r="A494" s="5"/>
      <c r="B494" s="5"/>
      <c r="C494" s="5"/>
      <c r="D494" s="39"/>
      <c r="E494" s="39"/>
      <c r="U494" s="5"/>
    </row>
    <row r="495">
      <c r="A495" s="5"/>
      <c r="B495" s="5"/>
      <c r="C495" s="5"/>
      <c r="D495" s="39"/>
      <c r="E495" s="39"/>
      <c r="U495" s="5"/>
    </row>
    <row r="496">
      <c r="A496" s="5"/>
      <c r="B496" s="5"/>
      <c r="C496" s="5"/>
      <c r="D496" s="39"/>
      <c r="E496" s="39"/>
      <c r="U496" s="5"/>
    </row>
    <row r="497">
      <c r="A497" s="5"/>
      <c r="B497" s="5"/>
      <c r="C497" s="5"/>
      <c r="D497" s="39"/>
      <c r="E497" s="39"/>
      <c r="U497" s="5"/>
    </row>
    <row r="498">
      <c r="A498" s="5"/>
      <c r="B498" s="5"/>
      <c r="C498" s="5"/>
      <c r="D498" s="39"/>
      <c r="E498" s="39"/>
      <c r="U498" s="5"/>
    </row>
    <row r="499">
      <c r="A499" s="5"/>
      <c r="B499" s="5"/>
      <c r="C499" s="5"/>
      <c r="D499" s="39"/>
      <c r="E499" s="39"/>
      <c r="U499" s="5"/>
    </row>
    <row r="500">
      <c r="A500" s="5"/>
      <c r="B500" s="5"/>
      <c r="C500" s="5"/>
      <c r="D500" s="39"/>
      <c r="E500" s="39"/>
      <c r="U500" s="5"/>
    </row>
    <row r="501">
      <c r="A501" s="5"/>
      <c r="B501" s="5"/>
      <c r="C501" s="5"/>
      <c r="D501" s="39"/>
      <c r="E501" s="39"/>
      <c r="U501" s="5"/>
    </row>
    <row r="502">
      <c r="A502" s="5"/>
      <c r="B502" s="5"/>
      <c r="C502" s="5"/>
      <c r="D502" s="39"/>
      <c r="E502" s="39"/>
      <c r="U502" s="5"/>
    </row>
    <row r="503">
      <c r="A503" s="5"/>
      <c r="B503" s="5"/>
      <c r="C503" s="5"/>
      <c r="D503" s="39"/>
      <c r="E503" s="39"/>
      <c r="U503" s="5"/>
    </row>
    <row r="504">
      <c r="A504" s="5"/>
      <c r="B504" s="5"/>
      <c r="C504" s="5"/>
      <c r="D504" s="39"/>
      <c r="E504" s="39"/>
      <c r="U504" s="5"/>
    </row>
    <row r="505">
      <c r="A505" s="5"/>
      <c r="B505" s="5"/>
      <c r="C505" s="5"/>
      <c r="D505" s="39"/>
      <c r="E505" s="39"/>
      <c r="U505" s="5"/>
    </row>
    <row r="506">
      <c r="A506" s="5"/>
      <c r="B506" s="5"/>
      <c r="C506" s="5"/>
      <c r="D506" s="39"/>
      <c r="E506" s="39"/>
      <c r="U506" s="5"/>
    </row>
    <row r="507">
      <c r="A507" s="5"/>
      <c r="B507" s="5"/>
      <c r="C507" s="5"/>
      <c r="D507" s="39"/>
      <c r="E507" s="39"/>
      <c r="U507" s="5"/>
    </row>
    <row r="508">
      <c r="A508" s="5"/>
      <c r="B508" s="5"/>
      <c r="C508" s="5"/>
      <c r="D508" s="39"/>
      <c r="E508" s="39"/>
      <c r="U508" s="5"/>
    </row>
    <row r="509">
      <c r="A509" s="5"/>
      <c r="B509" s="5"/>
      <c r="C509" s="5"/>
      <c r="D509" s="39"/>
      <c r="E509" s="39"/>
      <c r="U509" s="5"/>
    </row>
    <row r="510">
      <c r="A510" s="5"/>
      <c r="B510" s="5"/>
      <c r="C510" s="5"/>
      <c r="D510" s="39"/>
      <c r="E510" s="39"/>
      <c r="U510" s="5"/>
    </row>
    <row r="511">
      <c r="A511" s="5"/>
      <c r="B511" s="5"/>
      <c r="C511" s="5"/>
      <c r="D511" s="39"/>
      <c r="E511" s="39"/>
      <c r="U511" s="5"/>
    </row>
    <row r="512">
      <c r="A512" s="5"/>
      <c r="B512" s="5"/>
      <c r="C512" s="5"/>
      <c r="D512" s="39"/>
      <c r="E512" s="39"/>
      <c r="U512" s="5"/>
    </row>
    <row r="513">
      <c r="A513" s="5"/>
      <c r="B513" s="5"/>
      <c r="C513" s="5"/>
      <c r="D513" s="39"/>
      <c r="E513" s="39"/>
      <c r="U513" s="5"/>
    </row>
    <row r="514">
      <c r="A514" s="5"/>
      <c r="B514" s="5"/>
      <c r="C514" s="5"/>
      <c r="D514" s="39"/>
      <c r="E514" s="39"/>
      <c r="U514" s="5"/>
    </row>
    <row r="515">
      <c r="A515" s="5"/>
      <c r="B515" s="5"/>
      <c r="C515" s="5"/>
      <c r="D515" s="39"/>
      <c r="E515" s="39"/>
      <c r="U515" s="5"/>
    </row>
    <row r="516">
      <c r="A516" s="5"/>
      <c r="B516" s="5"/>
      <c r="C516" s="5"/>
      <c r="D516" s="39"/>
      <c r="E516" s="39"/>
      <c r="U516" s="5"/>
    </row>
    <row r="517">
      <c r="A517" s="5"/>
      <c r="B517" s="5"/>
      <c r="C517" s="5"/>
      <c r="D517" s="39"/>
      <c r="E517" s="39"/>
      <c r="U517" s="5"/>
    </row>
    <row r="518">
      <c r="A518" s="5"/>
      <c r="B518" s="5"/>
      <c r="C518" s="5"/>
      <c r="D518" s="39"/>
      <c r="E518" s="39"/>
      <c r="U518" s="5"/>
    </row>
    <row r="519">
      <c r="A519" s="5"/>
      <c r="B519" s="5"/>
      <c r="C519" s="5"/>
      <c r="D519" s="39"/>
      <c r="E519" s="39"/>
      <c r="U519" s="5"/>
    </row>
    <row r="520">
      <c r="A520" s="5"/>
      <c r="B520" s="5"/>
      <c r="C520" s="5"/>
      <c r="D520" s="39"/>
      <c r="E520" s="39"/>
      <c r="U520" s="5"/>
    </row>
    <row r="521">
      <c r="A521" s="5"/>
      <c r="B521" s="5"/>
      <c r="C521" s="5"/>
      <c r="D521" s="39"/>
      <c r="E521" s="39"/>
      <c r="U521" s="5"/>
    </row>
    <row r="522">
      <c r="A522" s="5"/>
      <c r="B522" s="5"/>
      <c r="C522" s="5"/>
      <c r="D522" s="39"/>
      <c r="E522" s="39"/>
      <c r="U522" s="5"/>
    </row>
    <row r="523">
      <c r="A523" s="5"/>
      <c r="B523" s="5"/>
      <c r="C523" s="5"/>
      <c r="D523" s="39"/>
      <c r="E523" s="39"/>
      <c r="U523" s="5"/>
    </row>
    <row r="524">
      <c r="A524" s="5"/>
      <c r="B524" s="5"/>
      <c r="C524" s="5"/>
      <c r="D524" s="39"/>
      <c r="E524" s="39"/>
      <c r="U524" s="5"/>
    </row>
    <row r="525">
      <c r="A525" s="5"/>
      <c r="B525" s="5"/>
      <c r="C525" s="5"/>
      <c r="D525" s="39"/>
      <c r="E525" s="39"/>
      <c r="U525" s="5"/>
    </row>
    <row r="526">
      <c r="A526" s="5"/>
      <c r="B526" s="5"/>
      <c r="C526" s="5"/>
      <c r="D526" s="39"/>
      <c r="E526" s="39"/>
      <c r="U526" s="5"/>
    </row>
    <row r="527">
      <c r="A527" s="5"/>
      <c r="B527" s="5"/>
      <c r="C527" s="5"/>
      <c r="D527" s="39"/>
      <c r="E527" s="39"/>
      <c r="U527" s="5"/>
    </row>
    <row r="528">
      <c r="A528" s="5"/>
      <c r="B528" s="5"/>
      <c r="C528" s="5"/>
      <c r="D528" s="39"/>
      <c r="E528" s="39"/>
      <c r="U528" s="5"/>
    </row>
    <row r="529">
      <c r="A529" s="5"/>
      <c r="B529" s="5"/>
      <c r="C529" s="5"/>
      <c r="D529" s="39"/>
      <c r="E529" s="39"/>
      <c r="U529" s="5"/>
    </row>
    <row r="530">
      <c r="A530" s="5"/>
      <c r="B530" s="5"/>
      <c r="C530" s="5"/>
      <c r="D530" s="39"/>
      <c r="E530" s="39"/>
      <c r="U530" s="5"/>
    </row>
    <row r="531">
      <c r="A531" s="5"/>
      <c r="B531" s="5"/>
      <c r="C531" s="5"/>
      <c r="D531" s="39"/>
      <c r="E531" s="39"/>
      <c r="U531" s="5"/>
    </row>
    <row r="532">
      <c r="A532" s="5"/>
      <c r="B532" s="5"/>
      <c r="C532" s="5"/>
      <c r="D532" s="39"/>
      <c r="E532" s="39"/>
      <c r="U532" s="5"/>
    </row>
    <row r="533">
      <c r="A533" s="5"/>
      <c r="B533" s="5"/>
      <c r="C533" s="5"/>
      <c r="D533" s="39"/>
      <c r="E533" s="39"/>
      <c r="U533" s="5"/>
    </row>
    <row r="534">
      <c r="A534" s="5"/>
      <c r="B534" s="5"/>
      <c r="C534" s="5"/>
      <c r="D534" s="39"/>
      <c r="E534" s="39"/>
      <c r="U534" s="5"/>
    </row>
    <row r="535">
      <c r="A535" s="5"/>
      <c r="B535" s="5"/>
      <c r="C535" s="5"/>
      <c r="D535" s="39"/>
      <c r="E535" s="39"/>
      <c r="U535" s="5"/>
    </row>
    <row r="536">
      <c r="A536" s="5"/>
      <c r="B536" s="5"/>
      <c r="C536" s="5"/>
      <c r="D536" s="39"/>
      <c r="E536" s="39"/>
      <c r="U536" s="5"/>
    </row>
    <row r="537">
      <c r="A537" s="5"/>
      <c r="B537" s="5"/>
      <c r="C537" s="5"/>
      <c r="D537" s="39"/>
      <c r="E537" s="39"/>
      <c r="U537" s="5"/>
    </row>
    <row r="538">
      <c r="A538" s="5"/>
      <c r="B538" s="5"/>
      <c r="C538" s="5"/>
      <c r="D538" s="39"/>
      <c r="E538" s="39"/>
      <c r="U538" s="5"/>
    </row>
    <row r="539">
      <c r="A539" s="5"/>
      <c r="B539" s="5"/>
      <c r="C539" s="5"/>
      <c r="D539" s="39"/>
      <c r="E539" s="39"/>
      <c r="U539" s="5"/>
    </row>
    <row r="540">
      <c r="A540" s="5"/>
      <c r="B540" s="5"/>
      <c r="C540" s="5"/>
      <c r="D540" s="39"/>
      <c r="E540" s="39"/>
      <c r="U540" s="5"/>
    </row>
    <row r="541">
      <c r="A541" s="5"/>
      <c r="B541" s="5"/>
      <c r="C541" s="5"/>
      <c r="D541" s="39"/>
      <c r="E541" s="39"/>
      <c r="U541" s="5"/>
    </row>
    <row r="542">
      <c r="A542" s="5"/>
      <c r="B542" s="5"/>
      <c r="C542" s="5"/>
      <c r="D542" s="39"/>
      <c r="E542" s="39"/>
      <c r="U542" s="5"/>
    </row>
    <row r="543">
      <c r="A543" s="5"/>
      <c r="B543" s="5"/>
      <c r="C543" s="5"/>
      <c r="D543" s="39"/>
      <c r="E543" s="39"/>
      <c r="U543" s="5"/>
    </row>
    <row r="544">
      <c r="A544" s="5"/>
      <c r="B544" s="5"/>
      <c r="C544" s="5"/>
      <c r="D544" s="39"/>
      <c r="E544" s="39"/>
      <c r="U544" s="5"/>
    </row>
    <row r="545">
      <c r="A545" s="5"/>
      <c r="B545" s="5"/>
      <c r="C545" s="5"/>
      <c r="D545" s="39"/>
      <c r="E545" s="39"/>
      <c r="U545" s="5"/>
    </row>
    <row r="546">
      <c r="A546" s="5"/>
      <c r="B546" s="5"/>
      <c r="C546" s="5"/>
      <c r="D546" s="39"/>
      <c r="E546" s="39"/>
      <c r="U546" s="5"/>
    </row>
    <row r="547">
      <c r="A547" s="5"/>
      <c r="B547" s="5"/>
      <c r="C547" s="5"/>
      <c r="D547" s="39"/>
      <c r="E547" s="39"/>
      <c r="U547" s="5"/>
    </row>
    <row r="548">
      <c r="A548" s="5"/>
      <c r="B548" s="5"/>
      <c r="C548" s="5"/>
      <c r="D548" s="39"/>
      <c r="E548" s="39"/>
      <c r="U548" s="5"/>
    </row>
    <row r="549">
      <c r="A549" s="5"/>
      <c r="B549" s="5"/>
      <c r="C549" s="5"/>
      <c r="D549" s="39"/>
      <c r="E549" s="39"/>
      <c r="U549" s="5"/>
    </row>
    <row r="550">
      <c r="A550" s="5"/>
      <c r="B550" s="5"/>
      <c r="C550" s="5"/>
      <c r="D550" s="39"/>
      <c r="E550" s="39"/>
      <c r="U550" s="5"/>
    </row>
    <row r="551">
      <c r="A551" s="5"/>
      <c r="B551" s="5"/>
      <c r="C551" s="5"/>
      <c r="D551" s="39"/>
      <c r="E551" s="39"/>
      <c r="U551" s="5"/>
    </row>
    <row r="552">
      <c r="A552" s="5"/>
      <c r="B552" s="5"/>
      <c r="C552" s="5"/>
      <c r="D552" s="39"/>
      <c r="E552" s="39"/>
      <c r="U552" s="5"/>
    </row>
    <row r="553">
      <c r="A553" s="5"/>
      <c r="B553" s="5"/>
      <c r="C553" s="5"/>
      <c r="D553" s="39"/>
      <c r="E553" s="39"/>
      <c r="U553" s="5"/>
    </row>
    <row r="554">
      <c r="A554" s="5"/>
      <c r="B554" s="5"/>
      <c r="C554" s="5"/>
      <c r="D554" s="39"/>
      <c r="E554" s="39"/>
      <c r="U554" s="5"/>
    </row>
    <row r="555">
      <c r="A555" s="5"/>
      <c r="B555" s="5"/>
      <c r="C555" s="5"/>
      <c r="D555" s="39"/>
      <c r="E555" s="39"/>
      <c r="U555" s="5"/>
    </row>
    <row r="556">
      <c r="A556" s="5"/>
      <c r="B556" s="5"/>
      <c r="C556" s="5"/>
      <c r="D556" s="39"/>
      <c r="E556" s="39"/>
      <c r="U556" s="5"/>
    </row>
    <row r="557">
      <c r="A557" s="5"/>
      <c r="B557" s="5"/>
      <c r="C557" s="5"/>
      <c r="D557" s="39"/>
      <c r="E557" s="39"/>
      <c r="U557" s="5"/>
    </row>
    <row r="558">
      <c r="A558" s="5"/>
      <c r="B558" s="5"/>
      <c r="C558" s="5"/>
      <c r="D558" s="39"/>
      <c r="E558" s="39"/>
      <c r="U558" s="5"/>
    </row>
    <row r="559">
      <c r="A559" s="5"/>
      <c r="B559" s="5"/>
      <c r="C559" s="5"/>
      <c r="D559" s="39"/>
      <c r="E559" s="39"/>
      <c r="U559" s="5"/>
    </row>
    <row r="560">
      <c r="A560" s="5"/>
      <c r="B560" s="5"/>
      <c r="C560" s="5"/>
      <c r="D560" s="39"/>
      <c r="E560" s="39"/>
      <c r="U560" s="5"/>
    </row>
    <row r="561">
      <c r="A561" s="5"/>
      <c r="B561" s="5"/>
      <c r="C561" s="5"/>
      <c r="D561" s="39"/>
      <c r="E561" s="39"/>
      <c r="U561" s="5"/>
    </row>
    <row r="562">
      <c r="A562" s="5"/>
      <c r="B562" s="5"/>
      <c r="C562" s="5"/>
      <c r="D562" s="39"/>
      <c r="E562" s="39"/>
      <c r="U562" s="5"/>
    </row>
    <row r="563">
      <c r="A563" s="5"/>
      <c r="B563" s="5"/>
      <c r="C563" s="5"/>
      <c r="D563" s="39"/>
      <c r="E563" s="39"/>
      <c r="U563" s="5"/>
    </row>
    <row r="564">
      <c r="A564" s="5"/>
      <c r="B564" s="5"/>
      <c r="C564" s="5"/>
      <c r="D564" s="39"/>
      <c r="E564" s="39"/>
      <c r="U564" s="5"/>
    </row>
    <row r="565">
      <c r="A565" s="5"/>
      <c r="B565" s="5"/>
      <c r="C565" s="5"/>
      <c r="D565" s="39"/>
      <c r="E565" s="39"/>
      <c r="U565" s="5"/>
    </row>
    <row r="566">
      <c r="A566" s="5"/>
      <c r="B566" s="5"/>
      <c r="C566" s="5"/>
      <c r="D566" s="39"/>
      <c r="E566" s="39"/>
      <c r="U566" s="5"/>
    </row>
    <row r="567">
      <c r="A567" s="5"/>
      <c r="B567" s="5"/>
      <c r="C567" s="5"/>
      <c r="D567" s="39"/>
      <c r="E567" s="39"/>
      <c r="U567" s="5"/>
    </row>
    <row r="568">
      <c r="A568" s="5"/>
      <c r="B568" s="5"/>
      <c r="C568" s="5"/>
      <c r="D568" s="39"/>
      <c r="E568" s="39"/>
      <c r="U568" s="5"/>
    </row>
    <row r="569">
      <c r="A569" s="5"/>
      <c r="B569" s="5"/>
      <c r="C569" s="5"/>
      <c r="D569" s="39"/>
      <c r="E569" s="39"/>
      <c r="U569" s="5"/>
    </row>
    <row r="570">
      <c r="A570" s="5"/>
      <c r="B570" s="5"/>
      <c r="C570" s="5"/>
      <c r="D570" s="39"/>
      <c r="E570" s="39"/>
      <c r="U570" s="5"/>
    </row>
    <row r="571">
      <c r="A571" s="5"/>
      <c r="B571" s="5"/>
      <c r="C571" s="5"/>
      <c r="D571" s="39"/>
      <c r="E571" s="39"/>
      <c r="U571" s="5"/>
    </row>
    <row r="572">
      <c r="A572" s="5"/>
      <c r="B572" s="5"/>
      <c r="C572" s="5"/>
      <c r="D572" s="39"/>
      <c r="E572" s="39"/>
      <c r="U572" s="5"/>
    </row>
    <row r="573">
      <c r="A573" s="5"/>
      <c r="B573" s="5"/>
      <c r="C573" s="5"/>
      <c r="D573" s="39"/>
      <c r="E573" s="39"/>
      <c r="U573" s="5"/>
    </row>
    <row r="574">
      <c r="A574" s="5"/>
      <c r="B574" s="5"/>
      <c r="C574" s="5"/>
      <c r="D574" s="39"/>
      <c r="E574" s="39"/>
      <c r="U574" s="5"/>
    </row>
    <row r="575">
      <c r="A575" s="5"/>
      <c r="B575" s="5"/>
      <c r="C575" s="5"/>
      <c r="D575" s="39"/>
      <c r="E575" s="39"/>
      <c r="U575" s="5"/>
    </row>
    <row r="576">
      <c r="A576" s="5"/>
      <c r="B576" s="5"/>
      <c r="C576" s="5"/>
      <c r="D576" s="39"/>
      <c r="E576" s="39"/>
      <c r="U576" s="5"/>
    </row>
    <row r="577">
      <c r="A577" s="5"/>
      <c r="B577" s="5"/>
      <c r="C577" s="5"/>
      <c r="D577" s="39"/>
      <c r="E577" s="39"/>
      <c r="U577" s="5"/>
    </row>
    <row r="578">
      <c r="A578" s="5"/>
      <c r="B578" s="5"/>
      <c r="C578" s="5"/>
      <c r="D578" s="39"/>
      <c r="E578" s="39"/>
      <c r="U578" s="5"/>
    </row>
    <row r="579">
      <c r="A579" s="5"/>
      <c r="B579" s="5"/>
      <c r="C579" s="5"/>
      <c r="D579" s="39"/>
      <c r="E579" s="39"/>
      <c r="U579" s="5"/>
    </row>
    <row r="580">
      <c r="A580" s="5"/>
      <c r="B580" s="5"/>
      <c r="C580" s="5"/>
      <c r="D580" s="39"/>
      <c r="E580" s="39"/>
      <c r="U580" s="5"/>
    </row>
    <row r="581">
      <c r="A581" s="5"/>
      <c r="B581" s="5"/>
      <c r="C581" s="5"/>
      <c r="D581" s="39"/>
      <c r="E581" s="39"/>
      <c r="U581" s="5"/>
    </row>
    <row r="582">
      <c r="A582" s="5"/>
      <c r="B582" s="5"/>
      <c r="C582" s="5"/>
      <c r="D582" s="39"/>
      <c r="E582" s="39"/>
      <c r="U582" s="5"/>
    </row>
    <row r="583">
      <c r="A583" s="5"/>
      <c r="B583" s="5"/>
      <c r="C583" s="5"/>
      <c r="D583" s="39"/>
      <c r="E583" s="39"/>
      <c r="U583" s="5"/>
    </row>
    <row r="584">
      <c r="A584" s="5"/>
      <c r="B584" s="5"/>
      <c r="C584" s="5"/>
      <c r="D584" s="39"/>
      <c r="E584" s="39"/>
      <c r="U584" s="5"/>
    </row>
    <row r="585">
      <c r="A585" s="5"/>
      <c r="B585" s="5"/>
      <c r="C585" s="5"/>
      <c r="D585" s="39"/>
      <c r="E585" s="39"/>
      <c r="U585" s="5"/>
    </row>
    <row r="586">
      <c r="A586" s="5"/>
      <c r="B586" s="5"/>
      <c r="C586" s="5"/>
      <c r="D586" s="39"/>
      <c r="E586" s="39"/>
      <c r="U586" s="5"/>
    </row>
    <row r="587">
      <c r="A587" s="5"/>
      <c r="B587" s="5"/>
      <c r="C587" s="5"/>
      <c r="D587" s="39"/>
      <c r="E587" s="39"/>
      <c r="U587" s="5"/>
    </row>
    <row r="588">
      <c r="A588" s="5"/>
      <c r="B588" s="5"/>
      <c r="C588" s="5"/>
      <c r="D588" s="39"/>
      <c r="E588" s="39"/>
      <c r="U588" s="5"/>
    </row>
    <row r="589">
      <c r="A589" s="5"/>
      <c r="B589" s="5"/>
      <c r="C589" s="5"/>
      <c r="D589" s="39"/>
      <c r="E589" s="39"/>
      <c r="U589" s="5"/>
    </row>
    <row r="590">
      <c r="A590" s="5"/>
      <c r="B590" s="5"/>
      <c r="C590" s="5"/>
      <c r="D590" s="39"/>
      <c r="E590" s="39"/>
      <c r="U590" s="5"/>
    </row>
    <row r="591">
      <c r="A591" s="5"/>
      <c r="B591" s="5"/>
      <c r="C591" s="5"/>
      <c r="D591" s="39"/>
      <c r="E591" s="39"/>
      <c r="U591" s="5"/>
    </row>
    <row r="592">
      <c r="A592" s="5"/>
      <c r="B592" s="5"/>
      <c r="C592" s="5"/>
      <c r="D592" s="39"/>
      <c r="E592" s="39"/>
      <c r="U592" s="5"/>
    </row>
    <row r="593">
      <c r="A593" s="5"/>
      <c r="B593" s="5"/>
      <c r="C593" s="5"/>
      <c r="D593" s="39"/>
      <c r="E593" s="39"/>
      <c r="U593" s="5"/>
    </row>
    <row r="594">
      <c r="A594" s="5"/>
      <c r="B594" s="5"/>
      <c r="C594" s="5"/>
      <c r="D594" s="39"/>
      <c r="E594" s="39"/>
      <c r="U594" s="5"/>
    </row>
    <row r="595">
      <c r="A595" s="5"/>
      <c r="B595" s="5"/>
      <c r="C595" s="5"/>
      <c r="D595" s="39"/>
      <c r="E595" s="39"/>
      <c r="U595" s="5"/>
    </row>
    <row r="596">
      <c r="A596" s="5"/>
      <c r="B596" s="5"/>
      <c r="C596" s="5"/>
      <c r="D596" s="39"/>
      <c r="E596" s="39"/>
      <c r="U596" s="5"/>
    </row>
    <row r="597">
      <c r="A597" s="5"/>
      <c r="B597" s="5"/>
      <c r="C597" s="5"/>
      <c r="D597" s="39"/>
      <c r="E597" s="39"/>
      <c r="U597" s="5"/>
    </row>
    <row r="598">
      <c r="A598" s="5"/>
      <c r="B598" s="5"/>
      <c r="C598" s="5"/>
      <c r="D598" s="39"/>
      <c r="E598" s="39"/>
      <c r="U598" s="5"/>
    </row>
    <row r="599">
      <c r="A599" s="5"/>
      <c r="B599" s="5"/>
      <c r="C599" s="5"/>
      <c r="D599" s="39"/>
      <c r="E599" s="39"/>
      <c r="U599" s="5"/>
    </row>
    <row r="600">
      <c r="A600" s="5"/>
      <c r="B600" s="5"/>
      <c r="C600" s="5"/>
      <c r="D600" s="39"/>
      <c r="E600" s="39"/>
      <c r="U600" s="5"/>
    </row>
    <row r="601">
      <c r="A601" s="5"/>
      <c r="B601" s="5"/>
      <c r="C601" s="5"/>
      <c r="D601" s="39"/>
      <c r="E601" s="39"/>
      <c r="U601" s="5"/>
    </row>
    <row r="602">
      <c r="A602" s="5"/>
      <c r="B602" s="5"/>
      <c r="C602" s="5"/>
      <c r="D602" s="39"/>
      <c r="E602" s="39"/>
      <c r="U602" s="5"/>
    </row>
    <row r="603">
      <c r="A603" s="5"/>
      <c r="B603" s="5"/>
      <c r="C603" s="5"/>
      <c r="D603" s="39"/>
      <c r="E603" s="39"/>
      <c r="U603" s="5"/>
    </row>
    <row r="604">
      <c r="A604" s="5"/>
      <c r="B604" s="5"/>
      <c r="C604" s="5"/>
      <c r="D604" s="39"/>
      <c r="E604" s="39"/>
      <c r="U604" s="5"/>
    </row>
    <row r="605">
      <c r="A605" s="5"/>
      <c r="B605" s="5"/>
      <c r="C605" s="5"/>
      <c r="D605" s="39"/>
      <c r="E605" s="39"/>
      <c r="U605" s="5"/>
    </row>
    <row r="606">
      <c r="A606" s="5"/>
      <c r="B606" s="5"/>
      <c r="C606" s="5"/>
      <c r="D606" s="39"/>
      <c r="E606" s="39"/>
      <c r="U606" s="5"/>
    </row>
    <row r="607">
      <c r="A607" s="5"/>
      <c r="B607" s="5"/>
      <c r="C607" s="5"/>
      <c r="D607" s="39"/>
      <c r="E607" s="39"/>
      <c r="U607" s="5"/>
    </row>
    <row r="608">
      <c r="A608" s="5"/>
      <c r="B608" s="5"/>
      <c r="C608" s="5"/>
      <c r="D608" s="39"/>
      <c r="E608" s="39"/>
      <c r="U608" s="5"/>
    </row>
    <row r="609">
      <c r="A609" s="5"/>
      <c r="B609" s="5"/>
      <c r="C609" s="5"/>
      <c r="D609" s="39"/>
      <c r="E609" s="39"/>
      <c r="U609" s="5"/>
    </row>
    <row r="610">
      <c r="A610" s="5"/>
      <c r="B610" s="5"/>
      <c r="C610" s="5"/>
      <c r="D610" s="39"/>
      <c r="E610" s="39"/>
      <c r="U610" s="5"/>
    </row>
    <row r="611">
      <c r="A611" s="5"/>
      <c r="B611" s="5"/>
      <c r="C611" s="5"/>
      <c r="D611" s="39"/>
      <c r="E611" s="39"/>
      <c r="U611" s="5"/>
    </row>
    <row r="612">
      <c r="A612" s="5"/>
      <c r="B612" s="5"/>
      <c r="C612" s="5"/>
      <c r="D612" s="39"/>
      <c r="E612" s="39"/>
      <c r="U612" s="5"/>
    </row>
    <row r="613">
      <c r="A613" s="5"/>
      <c r="B613" s="5"/>
      <c r="C613" s="5"/>
      <c r="D613" s="39"/>
      <c r="E613" s="39"/>
      <c r="U613" s="5"/>
    </row>
    <row r="614">
      <c r="A614" s="5"/>
      <c r="B614" s="5"/>
      <c r="C614" s="5"/>
      <c r="D614" s="39"/>
      <c r="E614" s="39"/>
      <c r="U614" s="5"/>
    </row>
    <row r="615">
      <c r="A615" s="5"/>
      <c r="B615" s="5"/>
      <c r="C615" s="5"/>
      <c r="D615" s="39"/>
      <c r="E615" s="39"/>
      <c r="U615" s="5"/>
    </row>
    <row r="616">
      <c r="A616" s="5"/>
      <c r="B616" s="5"/>
      <c r="C616" s="5"/>
      <c r="D616" s="39"/>
      <c r="E616" s="39"/>
      <c r="U616" s="5"/>
    </row>
    <row r="617">
      <c r="A617" s="5"/>
      <c r="B617" s="5"/>
      <c r="C617" s="5"/>
      <c r="D617" s="39"/>
      <c r="E617" s="39"/>
      <c r="U617" s="5"/>
    </row>
    <row r="618">
      <c r="A618" s="5"/>
      <c r="B618" s="5"/>
      <c r="C618" s="5"/>
      <c r="D618" s="39"/>
      <c r="E618" s="39"/>
      <c r="U618" s="5"/>
    </row>
    <row r="619">
      <c r="A619" s="5"/>
      <c r="B619" s="5"/>
      <c r="C619" s="5"/>
      <c r="D619" s="39"/>
      <c r="E619" s="39"/>
      <c r="U619" s="5"/>
    </row>
    <row r="620">
      <c r="A620" s="5"/>
      <c r="B620" s="5"/>
      <c r="C620" s="5"/>
      <c r="D620" s="39"/>
      <c r="E620" s="39"/>
      <c r="U620" s="5"/>
    </row>
    <row r="621">
      <c r="A621" s="5"/>
      <c r="B621" s="5"/>
      <c r="C621" s="5"/>
      <c r="D621" s="39"/>
      <c r="E621" s="39"/>
      <c r="U621" s="5"/>
    </row>
    <row r="622">
      <c r="A622" s="5"/>
      <c r="B622" s="5"/>
      <c r="C622" s="5"/>
      <c r="D622" s="39"/>
      <c r="E622" s="39"/>
      <c r="U622" s="5"/>
    </row>
    <row r="623">
      <c r="A623" s="5"/>
      <c r="B623" s="5"/>
      <c r="C623" s="5"/>
      <c r="D623" s="39"/>
      <c r="E623" s="39"/>
      <c r="U623" s="5"/>
    </row>
    <row r="624">
      <c r="A624" s="5"/>
      <c r="B624" s="5"/>
      <c r="C624" s="5"/>
      <c r="D624" s="39"/>
      <c r="E624" s="39"/>
      <c r="U624" s="5"/>
    </row>
    <row r="625">
      <c r="A625" s="5"/>
      <c r="B625" s="5"/>
      <c r="C625" s="5"/>
      <c r="D625" s="39"/>
      <c r="E625" s="39"/>
      <c r="U625" s="5"/>
    </row>
    <row r="626">
      <c r="A626" s="5"/>
      <c r="B626" s="5"/>
      <c r="C626" s="5"/>
      <c r="D626" s="39"/>
      <c r="E626" s="39"/>
      <c r="U626" s="5"/>
    </row>
    <row r="627">
      <c r="A627" s="5"/>
      <c r="B627" s="5"/>
      <c r="C627" s="5"/>
      <c r="D627" s="39"/>
      <c r="E627" s="39"/>
      <c r="U627" s="5"/>
    </row>
    <row r="628">
      <c r="A628" s="5"/>
      <c r="B628" s="5"/>
      <c r="C628" s="5"/>
      <c r="D628" s="39"/>
      <c r="E628" s="39"/>
      <c r="U628" s="5"/>
    </row>
    <row r="629">
      <c r="A629" s="5"/>
      <c r="B629" s="5"/>
      <c r="C629" s="5"/>
      <c r="D629" s="39"/>
      <c r="E629" s="39"/>
      <c r="U629" s="5"/>
    </row>
    <row r="630">
      <c r="A630" s="5"/>
      <c r="B630" s="5"/>
      <c r="C630" s="5"/>
      <c r="D630" s="39"/>
      <c r="E630" s="39"/>
      <c r="U630" s="5"/>
    </row>
    <row r="631">
      <c r="A631" s="5"/>
      <c r="B631" s="5"/>
      <c r="C631" s="5"/>
      <c r="D631" s="39"/>
      <c r="E631" s="39"/>
      <c r="U631" s="5"/>
    </row>
    <row r="632">
      <c r="A632" s="5"/>
      <c r="B632" s="5"/>
      <c r="C632" s="5"/>
      <c r="D632" s="39"/>
      <c r="E632" s="39"/>
      <c r="U632" s="5"/>
    </row>
    <row r="633">
      <c r="A633" s="5"/>
      <c r="B633" s="5"/>
      <c r="C633" s="5"/>
      <c r="D633" s="39"/>
      <c r="E633" s="39"/>
      <c r="U633" s="5"/>
    </row>
    <row r="634">
      <c r="A634" s="5"/>
      <c r="B634" s="5"/>
      <c r="C634" s="5"/>
      <c r="D634" s="39"/>
      <c r="E634" s="39"/>
      <c r="U634" s="5"/>
    </row>
    <row r="635">
      <c r="A635" s="5"/>
      <c r="B635" s="5"/>
      <c r="C635" s="5"/>
      <c r="D635" s="39"/>
      <c r="E635" s="39"/>
      <c r="U635" s="5"/>
    </row>
    <row r="636">
      <c r="A636" s="5"/>
      <c r="B636" s="5"/>
      <c r="C636" s="5"/>
      <c r="D636" s="39"/>
      <c r="E636" s="39"/>
      <c r="U636" s="5"/>
    </row>
    <row r="637">
      <c r="A637" s="5"/>
      <c r="B637" s="5"/>
      <c r="C637" s="5"/>
      <c r="D637" s="39"/>
      <c r="E637" s="39"/>
      <c r="U637" s="5"/>
    </row>
    <row r="638">
      <c r="A638" s="5"/>
      <c r="B638" s="5"/>
      <c r="C638" s="5"/>
      <c r="D638" s="39"/>
      <c r="E638" s="39"/>
      <c r="U638" s="5"/>
    </row>
    <row r="639">
      <c r="A639" s="5"/>
      <c r="B639" s="5"/>
      <c r="C639" s="5"/>
      <c r="D639" s="39"/>
      <c r="E639" s="39"/>
      <c r="U639" s="5"/>
    </row>
    <row r="640">
      <c r="A640" s="5"/>
      <c r="B640" s="5"/>
      <c r="C640" s="5"/>
      <c r="D640" s="39"/>
      <c r="E640" s="39"/>
      <c r="U640" s="5"/>
    </row>
    <row r="641">
      <c r="A641" s="5"/>
      <c r="B641" s="5"/>
      <c r="C641" s="5"/>
      <c r="D641" s="39"/>
      <c r="E641" s="39"/>
      <c r="U641" s="5"/>
    </row>
    <row r="642">
      <c r="A642" s="5"/>
      <c r="B642" s="5"/>
      <c r="C642" s="5"/>
      <c r="D642" s="39"/>
      <c r="E642" s="39"/>
      <c r="U642" s="5"/>
    </row>
    <row r="643">
      <c r="A643" s="5"/>
      <c r="B643" s="5"/>
      <c r="C643" s="5"/>
      <c r="D643" s="39"/>
      <c r="E643" s="39"/>
      <c r="U643" s="5"/>
    </row>
    <row r="644">
      <c r="A644" s="5"/>
      <c r="B644" s="5"/>
      <c r="C644" s="5"/>
      <c r="D644" s="39"/>
      <c r="E644" s="39"/>
      <c r="U644" s="5"/>
    </row>
    <row r="645">
      <c r="A645" s="5"/>
      <c r="B645" s="5"/>
      <c r="C645" s="5"/>
      <c r="D645" s="39"/>
      <c r="E645" s="39"/>
      <c r="U645" s="5"/>
    </row>
    <row r="646">
      <c r="A646" s="5"/>
      <c r="B646" s="5"/>
      <c r="C646" s="5"/>
      <c r="D646" s="39"/>
      <c r="E646" s="39"/>
      <c r="U646" s="5"/>
    </row>
    <row r="647">
      <c r="A647" s="5"/>
      <c r="B647" s="5"/>
      <c r="C647" s="5"/>
      <c r="D647" s="39"/>
      <c r="E647" s="39"/>
      <c r="U647" s="5"/>
    </row>
    <row r="648">
      <c r="A648" s="5"/>
      <c r="B648" s="5"/>
      <c r="C648" s="5"/>
      <c r="D648" s="39"/>
      <c r="E648" s="39"/>
      <c r="U648" s="5"/>
    </row>
    <row r="649">
      <c r="A649" s="5"/>
      <c r="B649" s="5"/>
      <c r="C649" s="5"/>
      <c r="D649" s="39"/>
      <c r="E649" s="39"/>
      <c r="U649" s="5"/>
    </row>
    <row r="650">
      <c r="A650" s="5"/>
      <c r="B650" s="5"/>
      <c r="C650" s="5"/>
      <c r="D650" s="39"/>
      <c r="E650" s="39"/>
      <c r="U650" s="5"/>
    </row>
    <row r="651">
      <c r="A651" s="5"/>
      <c r="B651" s="5"/>
      <c r="C651" s="5"/>
      <c r="D651" s="39"/>
      <c r="E651" s="39"/>
      <c r="U651" s="5"/>
    </row>
    <row r="652">
      <c r="A652" s="5"/>
      <c r="B652" s="5"/>
      <c r="C652" s="5"/>
      <c r="D652" s="39"/>
      <c r="E652" s="39"/>
      <c r="U652" s="5"/>
    </row>
    <row r="653">
      <c r="A653" s="5"/>
      <c r="B653" s="5"/>
      <c r="C653" s="5"/>
      <c r="D653" s="39"/>
      <c r="E653" s="39"/>
      <c r="U653" s="5"/>
    </row>
    <row r="654">
      <c r="A654" s="5"/>
      <c r="B654" s="5"/>
      <c r="C654" s="5"/>
      <c r="D654" s="39"/>
      <c r="E654" s="39"/>
      <c r="U654" s="5"/>
    </row>
    <row r="655">
      <c r="A655" s="5"/>
      <c r="B655" s="5"/>
      <c r="C655" s="5"/>
      <c r="D655" s="39"/>
      <c r="E655" s="39"/>
      <c r="U655" s="5"/>
    </row>
    <row r="656">
      <c r="A656" s="5"/>
      <c r="B656" s="5"/>
      <c r="C656" s="5"/>
      <c r="D656" s="39"/>
      <c r="E656" s="39"/>
      <c r="U656" s="5"/>
    </row>
    <row r="657">
      <c r="A657" s="5"/>
      <c r="B657" s="5"/>
      <c r="C657" s="5"/>
      <c r="D657" s="39"/>
      <c r="E657" s="39"/>
      <c r="U657" s="5"/>
    </row>
    <row r="658">
      <c r="A658" s="5"/>
      <c r="B658" s="5"/>
      <c r="C658" s="5"/>
      <c r="D658" s="39"/>
      <c r="E658" s="39"/>
      <c r="U658" s="5"/>
    </row>
    <row r="659">
      <c r="A659" s="5"/>
      <c r="B659" s="5"/>
      <c r="C659" s="5"/>
      <c r="D659" s="39"/>
      <c r="E659" s="39"/>
      <c r="U659" s="5"/>
    </row>
    <row r="660">
      <c r="A660" s="5"/>
      <c r="B660" s="5"/>
      <c r="C660" s="5"/>
      <c r="D660" s="39"/>
      <c r="E660" s="39"/>
      <c r="U660" s="5"/>
    </row>
    <row r="661">
      <c r="A661" s="5"/>
      <c r="B661" s="5"/>
      <c r="C661" s="5"/>
      <c r="D661" s="39"/>
      <c r="E661" s="39"/>
      <c r="U661" s="5"/>
    </row>
    <row r="662">
      <c r="A662" s="5"/>
      <c r="B662" s="5"/>
      <c r="C662" s="5"/>
      <c r="D662" s="39"/>
      <c r="E662" s="39"/>
      <c r="U662" s="5"/>
    </row>
    <row r="663">
      <c r="A663" s="5"/>
      <c r="B663" s="5"/>
      <c r="C663" s="5"/>
      <c r="D663" s="39"/>
      <c r="E663" s="39"/>
      <c r="U663" s="5"/>
    </row>
    <row r="664">
      <c r="A664" s="5"/>
      <c r="B664" s="5"/>
      <c r="C664" s="5"/>
      <c r="D664" s="39"/>
      <c r="E664" s="39"/>
      <c r="U664" s="5"/>
    </row>
    <row r="665">
      <c r="A665" s="5"/>
      <c r="B665" s="5"/>
      <c r="C665" s="5"/>
      <c r="D665" s="39"/>
      <c r="E665" s="39"/>
      <c r="U665" s="5"/>
    </row>
    <row r="666">
      <c r="A666" s="5"/>
      <c r="B666" s="5"/>
      <c r="C666" s="5"/>
      <c r="D666" s="39"/>
      <c r="E666" s="39"/>
      <c r="U666" s="5"/>
    </row>
    <row r="667">
      <c r="A667" s="5"/>
      <c r="B667" s="5"/>
      <c r="C667" s="5"/>
      <c r="D667" s="39"/>
      <c r="E667" s="39"/>
      <c r="U667" s="5"/>
    </row>
    <row r="668">
      <c r="A668" s="5"/>
      <c r="B668" s="5"/>
      <c r="C668" s="5"/>
      <c r="D668" s="39"/>
      <c r="E668" s="39"/>
      <c r="U668" s="5"/>
    </row>
    <row r="669">
      <c r="A669" s="5"/>
      <c r="B669" s="5"/>
      <c r="C669" s="5"/>
      <c r="D669" s="39"/>
      <c r="E669" s="39"/>
      <c r="U669" s="5"/>
    </row>
    <row r="670">
      <c r="A670" s="5"/>
      <c r="B670" s="5"/>
      <c r="C670" s="5"/>
      <c r="D670" s="39"/>
      <c r="E670" s="39"/>
      <c r="U670" s="5"/>
    </row>
    <row r="671">
      <c r="A671" s="5"/>
      <c r="B671" s="5"/>
      <c r="C671" s="5"/>
      <c r="D671" s="39"/>
      <c r="E671" s="39"/>
      <c r="U671" s="5"/>
    </row>
    <row r="672">
      <c r="A672" s="5"/>
      <c r="B672" s="5"/>
      <c r="C672" s="5"/>
      <c r="D672" s="39"/>
      <c r="E672" s="39"/>
      <c r="U672" s="5"/>
    </row>
    <row r="673">
      <c r="A673" s="5"/>
      <c r="B673" s="5"/>
      <c r="C673" s="5"/>
      <c r="D673" s="39"/>
      <c r="E673" s="39"/>
      <c r="U673" s="5"/>
    </row>
    <row r="674">
      <c r="A674" s="5"/>
      <c r="B674" s="5"/>
      <c r="C674" s="5"/>
      <c r="D674" s="39"/>
      <c r="E674" s="39"/>
      <c r="U674" s="5"/>
    </row>
    <row r="675">
      <c r="A675" s="5"/>
      <c r="B675" s="5"/>
      <c r="C675" s="5"/>
      <c r="D675" s="39"/>
      <c r="E675" s="39"/>
      <c r="U675" s="5"/>
    </row>
    <row r="676">
      <c r="A676" s="5"/>
      <c r="B676" s="5"/>
      <c r="C676" s="5"/>
      <c r="D676" s="39"/>
      <c r="E676" s="39"/>
      <c r="U676" s="5"/>
    </row>
    <row r="677">
      <c r="A677" s="5"/>
      <c r="B677" s="5"/>
      <c r="C677" s="5"/>
      <c r="D677" s="39"/>
      <c r="E677" s="39"/>
      <c r="U677" s="5"/>
    </row>
    <row r="678">
      <c r="A678" s="5"/>
      <c r="B678" s="5"/>
      <c r="C678" s="5"/>
      <c r="D678" s="39"/>
      <c r="E678" s="39"/>
      <c r="U678" s="5"/>
    </row>
    <row r="679">
      <c r="A679" s="5"/>
      <c r="B679" s="5"/>
      <c r="C679" s="5"/>
      <c r="D679" s="39"/>
      <c r="E679" s="39"/>
      <c r="U679" s="5"/>
    </row>
    <row r="680">
      <c r="A680" s="5"/>
      <c r="B680" s="5"/>
      <c r="C680" s="5"/>
      <c r="D680" s="39"/>
      <c r="E680" s="39"/>
      <c r="U680" s="5"/>
    </row>
    <row r="681">
      <c r="A681" s="5"/>
      <c r="B681" s="5"/>
      <c r="C681" s="5"/>
      <c r="D681" s="39"/>
      <c r="E681" s="39"/>
      <c r="U681" s="5"/>
    </row>
    <row r="682">
      <c r="A682" s="5"/>
      <c r="B682" s="5"/>
      <c r="C682" s="5"/>
      <c r="D682" s="39"/>
      <c r="E682" s="39"/>
      <c r="U682" s="5"/>
    </row>
    <row r="683">
      <c r="A683" s="5"/>
      <c r="B683" s="5"/>
      <c r="C683" s="5"/>
      <c r="D683" s="39"/>
      <c r="E683" s="39"/>
      <c r="U683" s="5"/>
    </row>
    <row r="684">
      <c r="A684" s="5"/>
      <c r="B684" s="5"/>
      <c r="C684" s="5"/>
      <c r="D684" s="39"/>
      <c r="E684" s="39"/>
      <c r="U684" s="5"/>
    </row>
    <row r="685">
      <c r="A685" s="5"/>
      <c r="B685" s="5"/>
      <c r="C685" s="5"/>
      <c r="D685" s="39"/>
      <c r="E685" s="39"/>
      <c r="U685" s="5"/>
    </row>
    <row r="686">
      <c r="A686" s="5"/>
      <c r="B686" s="5"/>
      <c r="C686" s="5"/>
      <c r="D686" s="39"/>
      <c r="E686" s="39"/>
      <c r="U686" s="5"/>
    </row>
    <row r="687">
      <c r="A687" s="5"/>
      <c r="B687" s="5"/>
      <c r="C687" s="5"/>
      <c r="D687" s="39"/>
      <c r="E687" s="39"/>
      <c r="U687" s="5"/>
    </row>
    <row r="688">
      <c r="A688" s="5"/>
      <c r="B688" s="5"/>
      <c r="C688" s="5"/>
      <c r="D688" s="39"/>
      <c r="E688" s="39"/>
      <c r="U688" s="5"/>
    </row>
    <row r="689">
      <c r="A689" s="5"/>
      <c r="B689" s="5"/>
      <c r="C689" s="5"/>
      <c r="D689" s="39"/>
      <c r="E689" s="39"/>
      <c r="U689" s="5"/>
    </row>
    <row r="690">
      <c r="A690" s="5"/>
      <c r="B690" s="5"/>
      <c r="C690" s="5"/>
      <c r="D690" s="39"/>
      <c r="E690" s="39"/>
      <c r="U690" s="5"/>
    </row>
    <row r="691">
      <c r="A691" s="5"/>
      <c r="B691" s="5"/>
      <c r="C691" s="5"/>
      <c r="D691" s="39"/>
      <c r="E691" s="39"/>
      <c r="U691" s="5"/>
    </row>
    <row r="692">
      <c r="A692" s="5"/>
      <c r="B692" s="5"/>
      <c r="C692" s="5"/>
      <c r="D692" s="39"/>
      <c r="E692" s="39"/>
      <c r="U692" s="5"/>
    </row>
    <row r="693">
      <c r="A693" s="5"/>
      <c r="B693" s="5"/>
      <c r="C693" s="5"/>
      <c r="D693" s="39"/>
      <c r="E693" s="39"/>
      <c r="U693" s="5"/>
    </row>
    <row r="694">
      <c r="A694" s="5"/>
      <c r="B694" s="5"/>
      <c r="C694" s="5"/>
      <c r="D694" s="39"/>
      <c r="E694" s="39"/>
      <c r="U694" s="5"/>
    </row>
    <row r="695">
      <c r="A695" s="5"/>
      <c r="B695" s="5"/>
      <c r="C695" s="5"/>
      <c r="D695" s="39"/>
      <c r="E695" s="39"/>
      <c r="U695" s="5"/>
    </row>
    <row r="696">
      <c r="A696" s="5"/>
      <c r="B696" s="5"/>
      <c r="C696" s="5"/>
      <c r="D696" s="39"/>
      <c r="E696" s="39"/>
      <c r="U696" s="5"/>
    </row>
    <row r="697">
      <c r="A697" s="5"/>
      <c r="B697" s="5"/>
      <c r="C697" s="5"/>
      <c r="D697" s="39"/>
      <c r="E697" s="39"/>
      <c r="U697" s="5"/>
    </row>
    <row r="698">
      <c r="A698" s="5"/>
      <c r="B698" s="5"/>
      <c r="C698" s="5"/>
      <c r="D698" s="39"/>
      <c r="E698" s="39"/>
      <c r="U698" s="5"/>
    </row>
    <row r="699">
      <c r="A699" s="5"/>
      <c r="B699" s="5"/>
      <c r="C699" s="5"/>
      <c r="D699" s="39"/>
      <c r="E699" s="39"/>
      <c r="U699" s="5"/>
    </row>
    <row r="700">
      <c r="A700" s="5"/>
      <c r="B700" s="5"/>
      <c r="C700" s="5"/>
      <c r="D700" s="39"/>
      <c r="E700" s="39"/>
      <c r="U700" s="5"/>
    </row>
    <row r="701">
      <c r="A701" s="5"/>
      <c r="B701" s="5"/>
      <c r="C701" s="5"/>
      <c r="D701" s="39"/>
      <c r="E701" s="39"/>
      <c r="U701" s="5"/>
    </row>
    <row r="702">
      <c r="A702" s="5"/>
      <c r="B702" s="5"/>
      <c r="C702" s="5"/>
      <c r="D702" s="39"/>
      <c r="E702" s="39"/>
      <c r="U702" s="5"/>
    </row>
    <row r="703">
      <c r="A703" s="5"/>
      <c r="B703" s="5"/>
      <c r="C703" s="5"/>
      <c r="D703" s="39"/>
      <c r="E703" s="39"/>
      <c r="U703" s="5"/>
    </row>
    <row r="704">
      <c r="A704" s="5"/>
      <c r="B704" s="5"/>
      <c r="C704" s="5"/>
      <c r="D704" s="39"/>
      <c r="E704" s="39"/>
      <c r="U704" s="5"/>
    </row>
    <row r="705">
      <c r="A705" s="5"/>
      <c r="B705" s="5"/>
      <c r="C705" s="5"/>
      <c r="D705" s="39"/>
      <c r="E705" s="39"/>
      <c r="U705" s="5"/>
    </row>
    <row r="706">
      <c r="A706" s="5"/>
      <c r="B706" s="5"/>
      <c r="C706" s="5"/>
      <c r="D706" s="39"/>
      <c r="E706" s="39"/>
      <c r="U706" s="5"/>
    </row>
    <row r="707">
      <c r="A707" s="5"/>
      <c r="B707" s="5"/>
      <c r="C707" s="5"/>
      <c r="D707" s="39"/>
      <c r="E707" s="39"/>
      <c r="U707" s="5"/>
    </row>
    <row r="708">
      <c r="A708" s="5"/>
      <c r="B708" s="5"/>
      <c r="C708" s="5"/>
      <c r="D708" s="39"/>
      <c r="E708" s="39"/>
      <c r="U708" s="5"/>
    </row>
    <row r="709">
      <c r="A709" s="5"/>
      <c r="B709" s="5"/>
      <c r="C709" s="5"/>
      <c r="D709" s="39"/>
      <c r="E709" s="39"/>
      <c r="U709" s="5"/>
    </row>
    <row r="710">
      <c r="A710" s="5"/>
      <c r="B710" s="5"/>
      <c r="C710" s="5"/>
      <c r="D710" s="39"/>
      <c r="E710" s="39"/>
      <c r="U710" s="5"/>
    </row>
    <row r="711">
      <c r="A711" s="5"/>
      <c r="B711" s="5"/>
      <c r="C711" s="5"/>
      <c r="D711" s="39"/>
      <c r="E711" s="39"/>
      <c r="U711" s="5"/>
    </row>
    <row r="712">
      <c r="A712" s="5"/>
      <c r="B712" s="5"/>
      <c r="C712" s="5"/>
      <c r="D712" s="39"/>
      <c r="E712" s="39"/>
      <c r="U712" s="5"/>
    </row>
    <row r="713">
      <c r="A713" s="5"/>
      <c r="B713" s="5"/>
      <c r="C713" s="5"/>
      <c r="D713" s="39"/>
      <c r="E713" s="39"/>
      <c r="U713" s="5"/>
    </row>
    <row r="714">
      <c r="A714" s="5"/>
      <c r="B714" s="5"/>
      <c r="C714" s="5"/>
      <c r="D714" s="39"/>
      <c r="E714" s="39"/>
      <c r="U714" s="5"/>
    </row>
    <row r="715">
      <c r="A715" s="5"/>
      <c r="B715" s="5"/>
      <c r="C715" s="5"/>
      <c r="D715" s="39"/>
      <c r="E715" s="39"/>
      <c r="U715" s="5"/>
    </row>
    <row r="716">
      <c r="A716" s="5"/>
      <c r="B716" s="5"/>
      <c r="C716" s="5"/>
      <c r="D716" s="39"/>
      <c r="E716" s="39"/>
      <c r="U716" s="5"/>
    </row>
    <row r="717">
      <c r="A717" s="5"/>
      <c r="B717" s="5"/>
      <c r="C717" s="5"/>
      <c r="D717" s="39"/>
      <c r="E717" s="39"/>
      <c r="U717" s="5"/>
    </row>
    <row r="718">
      <c r="A718" s="5"/>
      <c r="B718" s="5"/>
      <c r="C718" s="5"/>
      <c r="D718" s="39"/>
      <c r="E718" s="39"/>
      <c r="U718" s="5"/>
    </row>
    <row r="719">
      <c r="A719" s="5"/>
      <c r="B719" s="5"/>
      <c r="C719" s="5"/>
      <c r="D719" s="39"/>
      <c r="E719" s="39"/>
      <c r="U719" s="5"/>
    </row>
    <row r="720">
      <c r="A720" s="5"/>
      <c r="B720" s="5"/>
      <c r="C720" s="5"/>
      <c r="D720" s="39"/>
      <c r="E720" s="39"/>
      <c r="U720" s="5"/>
    </row>
    <row r="721">
      <c r="A721" s="5"/>
      <c r="B721" s="5"/>
      <c r="C721" s="5"/>
      <c r="D721" s="39"/>
      <c r="E721" s="39"/>
      <c r="U721" s="5"/>
    </row>
    <row r="722">
      <c r="A722" s="5"/>
      <c r="B722" s="5"/>
      <c r="C722" s="5"/>
      <c r="D722" s="39"/>
      <c r="E722" s="39"/>
      <c r="U722" s="5"/>
    </row>
    <row r="723">
      <c r="A723" s="5"/>
      <c r="B723" s="5"/>
      <c r="C723" s="5"/>
      <c r="D723" s="39"/>
      <c r="E723" s="39"/>
      <c r="U723" s="5"/>
    </row>
    <row r="724">
      <c r="A724" s="5"/>
      <c r="B724" s="5"/>
      <c r="C724" s="5"/>
      <c r="D724" s="39"/>
      <c r="E724" s="39"/>
      <c r="U724" s="5"/>
    </row>
    <row r="725">
      <c r="A725" s="5"/>
      <c r="B725" s="5"/>
      <c r="C725" s="5"/>
      <c r="D725" s="39"/>
      <c r="E725" s="39"/>
      <c r="U725" s="5"/>
    </row>
    <row r="726">
      <c r="A726" s="5"/>
      <c r="B726" s="5"/>
      <c r="C726" s="5"/>
      <c r="D726" s="39"/>
      <c r="E726" s="39"/>
      <c r="U726" s="5"/>
    </row>
    <row r="727">
      <c r="A727" s="5"/>
      <c r="B727" s="5"/>
      <c r="C727" s="5"/>
      <c r="D727" s="39"/>
      <c r="E727" s="39"/>
      <c r="U727" s="5"/>
    </row>
    <row r="728">
      <c r="A728" s="5"/>
      <c r="B728" s="5"/>
      <c r="C728" s="5"/>
      <c r="D728" s="39"/>
      <c r="E728" s="39"/>
      <c r="U728" s="5"/>
    </row>
    <row r="729">
      <c r="A729" s="5"/>
      <c r="B729" s="5"/>
      <c r="C729" s="5"/>
      <c r="D729" s="39"/>
      <c r="E729" s="39"/>
      <c r="U729" s="5"/>
    </row>
    <row r="730">
      <c r="A730" s="5"/>
      <c r="B730" s="5"/>
      <c r="C730" s="5"/>
      <c r="D730" s="39"/>
      <c r="E730" s="39"/>
      <c r="U730" s="5"/>
    </row>
    <row r="731">
      <c r="A731" s="5"/>
      <c r="B731" s="5"/>
      <c r="C731" s="5"/>
      <c r="D731" s="39"/>
      <c r="E731" s="39"/>
      <c r="U731" s="5"/>
    </row>
    <row r="732">
      <c r="A732" s="5"/>
      <c r="B732" s="5"/>
      <c r="C732" s="5"/>
      <c r="D732" s="39"/>
      <c r="E732" s="39"/>
      <c r="U732" s="5"/>
    </row>
    <row r="733">
      <c r="A733" s="5"/>
      <c r="B733" s="5"/>
      <c r="C733" s="5"/>
      <c r="D733" s="39"/>
      <c r="E733" s="39"/>
      <c r="U733" s="5"/>
    </row>
    <row r="734">
      <c r="A734" s="5"/>
      <c r="B734" s="5"/>
      <c r="C734" s="5"/>
      <c r="D734" s="39"/>
      <c r="E734" s="39"/>
      <c r="U734" s="5"/>
    </row>
    <row r="735">
      <c r="A735" s="5"/>
      <c r="B735" s="5"/>
      <c r="C735" s="5"/>
      <c r="D735" s="39"/>
      <c r="E735" s="39"/>
      <c r="U735" s="5"/>
    </row>
    <row r="736">
      <c r="A736" s="5"/>
      <c r="B736" s="5"/>
      <c r="C736" s="5"/>
      <c r="D736" s="39"/>
      <c r="E736" s="39"/>
      <c r="U736" s="5"/>
    </row>
    <row r="737">
      <c r="A737" s="5"/>
      <c r="B737" s="5"/>
      <c r="C737" s="5"/>
      <c r="D737" s="39"/>
      <c r="E737" s="39"/>
      <c r="U737" s="5"/>
    </row>
    <row r="738">
      <c r="A738" s="5"/>
      <c r="B738" s="5"/>
      <c r="C738" s="5"/>
      <c r="D738" s="39"/>
      <c r="E738" s="39"/>
      <c r="U738" s="5"/>
    </row>
    <row r="739">
      <c r="A739" s="5"/>
      <c r="B739" s="5"/>
      <c r="C739" s="5"/>
      <c r="D739" s="39"/>
      <c r="E739" s="39"/>
      <c r="U739" s="5"/>
    </row>
    <row r="740">
      <c r="A740" s="5"/>
      <c r="B740" s="5"/>
      <c r="C740" s="5"/>
      <c r="D740" s="39"/>
      <c r="E740" s="39"/>
      <c r="U740" s="5"/>
    </row>
    <row r="741">
      <c r="A741" s="5"/>
      <c r="B741" s="5"/>
      <c r="C741" s="5"/>
      <c r="D741" s="39"/>
      <c r="E741" s="39"/>
      <c r="U741" s="5"/>
    </row>
    <row r="742">
      <c r="A742" s="5"/>
      <c r="B742" s="5"/>
      <c r="C742" s="5"/>
      <c r="D742" s="39"/>
      <c r="E742" s="39"/>
      <c r="U742" s="5"/>
    </row>
    <row r="743">
      <c r="A743" s="5"/>
      <c r="B743" s="5"/>
      <c r="C743" s="5"/>
      <c r="D743" s="39"/>
      <c r="E743" s="39"/>
      <c r="U743" s="5"/>
    </row>
    <row r="744">
      <c r="A744" s="5"/>
      <c r="B744" s="5"/>
      <c r="C744" s="5"/>
      <c r="D744" s="39"/>
      <c r="E744" s="39"/>
      <c r="U744" s="5"/>
    </row>
    <row r="745">
      <c r="A745" s="5"/>
      <c r="B745" s="5"/>
      <c r="C745" s="5"/>
      <c r="D745" s="39"/>
      <c r="E745" s="39"/>
      <c r="U745" s="5"/>
    </row>
    <row r="746">
      <c r="A746" s="5"/>
      <c r="B746" s="5"/>
      <c r="C746" s="5"/>
      <c r="D746" s="39"/>
      <c r="E746" s="39"/>
      <c r="U746" s="5"/>
    </row>
    <row r="747">
      <c r="A747" s="5"/>
      <c r="B747" s="5"/>
      <c r="C747" s="5"/>
      <c r="D747" s="39"/>
      <c r="E747" s="39"/>
      <c r="U747" s="5"/>
    </row>
    <row r="748">
      <c r="A748" s="5"/>
      <c r="B748" s="5"/>
      <c r="C748" s="5"/>
      <c r="D748" s="39"/>
      <c r="E748" s="39"/>
      <c r="U748" s="5"/>
    </row>
    <row r="749">
      <c r="A749" s="5"/>
      <c r="B749" s="5"/>
      <c r="C749" s="5"/>
      <c r="D749" s="39"/>
      <c r="E749" s="39"/>
      <c r="U749" s="5"/>
    </row>
    <row r="750">
      <c r="A750" s="5"/>
      <c r="B750" s="5"/>
      <c r="C750" s="5"/>
      <c r="D750" s="39"/>
      <c r="E750" s="39"/>
      <c r="U750" s="5"/>
    </row>
    <row r="751">
      <c r="A751" s="5"/>
      <c r="B751" s="5"/>
      <c r="C751" s="5"/>
      <c r="D751" s="39"/>
      <c r="E751" s="39"/>
      <c r="U751" s="5"/>
    </row>
    <row r="752">
      <c r="A752" s="5"/>
      <c r="B752" s="5"/>
      <c r="C752" s="5"/>
      <c r="D752" s="39"/>
      <c r="E752" s="39"/>
      <c r="U752" s="5"/>
    </row>
    <row r="753">
      <c r="A753" s="5"/>
      <c r="B753" s="5"/>
      <c r="C753" s="5"/>
      <c r="D753" s="39"/>
      <c r="E753" s="39"/>
      <c r="U753" s="5"/>
    </row>
    <row r="754">
      <c r="A754" s="5"/>
      <c r="B754" s="5"/>
      <c r="C754" s="5"/>
      <c r="D754" s="39"/>
      <c r="E754" s="39"/>
      <c r="U754" s="5"/>
    </row>
    <row r="755">
      <c r="A755" s="5"/>
      <c r="B755" s="5"/>
      <c r="C755" s="5"/>
      <c r="D755" s="39"/>
      <c r="E755" s="39"/>
      <c r="U755" s="5"/>
    </row>
    <row r="756">
      <c r="A756" s="5"/>
      <c r="B756" s="5"/>
      <c r="C756" s="5"/>
      <c r="D756" s="39"/>
      <c r="E756" s="39"/>
      <c r="U756" s="5"/>
    </row>
    <row r="757">
      <c r="A757" s="5"/>
      <c r="B757" s="5"/>
      <c r="C757" s="5"/>
      <c r="D757" s="39"/>
      <c r="E757" s="39"/>
      <c r="U757" s="5"/>
    </row>
    <row r="758">
      <c r="A758" s="5"/>
      <c r="B758" s="5"/>
      <c r="C758" s="5"/>
      <c r="D758" s="39"/>
      <c r="E758" s="39"/>
      <c r="U758" s="5"/>
    </row>
    <row r="759">
      <c r="A759" s="5"/>
      <c r="B759" s="5"/>
      <c r="C759" s="5"/>
      <c r="D759" s="39"/>
      <c r="E759" s="39"/>
      <c r="U759" s="5"/>
    </row>
    <row r="760">
      <c r="A760" s="5"/>
      <c r="B760" s="5"/>
      <c r="C760" s="5"/>
      <c r="D760" s="39"/>
      <c r="E760" s="39"/>
      <c r="U760" s="5"/>
    </row>
    <row r="761">
      <c r="A761" s="5"/>
      <c r="B761" s="5"/>
      <c r="C761" s="5"/>
      <c r="D761" s="39"/>
      <c r="E761" s="39"/>
      <c r="U761" s="5"/>
    </row>
    <row r="762">
      <c r="A762" s="5"/>
      <c r="B762" s="5"/>
      <c r="C762" s="5"/>
      <c r="D762" s="39"/>
      <c r="E762" s="39"/>
      <c r="U762" s="5"/>
    </row>
    <row r="763">
      <c r="A763" s="5"/>
      <c r="B763" s="5"/>
      <c r="C763" s="5"/>
      <c r="D763" s="39"/>
      <c r="E763" s="39"/>
      <c r="U763" s="5"/>
    </row>
    <row r="764">
      <c r="A764" s="5"/>
      <c r="B764" s="5"/>
      <c r="C764" s="5"/>
      <c r="D764" s="39"/>
      <c r="E764" s="39"/>
      <c r="U764" s="5"/>
    </row>
    <row r="765">
      <c r="A765" s="5"/>
      <c r="B765" s="5"/>
      <c r="C765" s="5"/>
      <c r="D765" s="39"/>
      <c r="E765" s="39"/>
      <c r="U765" s="5"/>
    </row>
    <row r="766">
      <c r="A766" s="5"/>
      <c r="B766" s="5"/>
      <c r="C766" s="5"/>
      <c r="D766" s="39"/>
      <c r="E766" s="39"/>
      <c r="U766" s="5"/>
    </row>
    <row r="767">
      <c r="A767" s="5"/>
      <c r="B767" s="5"/>
      <c r="C767" s="5"/>
      <c r="D767" s="39"/>
      <c r="E767" s="39"/>
      <c r="U767" s="5"/>
    </row>
    <row r="768">
      <c r="A768" s="5"/>
      <c r="B768" s="5"/>
      <c r="C768" s="5"/>
      <c r="D768" s="39"/>
      <c r="E768" s="39"/>
      <c r="U768" s="5"/>
    </row>
    <row r="769">
      <c r="A769" s="5"/>
      <c r="B769" s="5"/>
      <c r="C769" s="5"/>
      <c r="D769" s="39"/>
      <c r="E769" s="39"/>
      <c r="U769" s="5"/>
    </row>
    <row r="770">
      <c r="A770" s="5"/>
      <c r="B770" s="5"/>
      <c r="C770" s="5"/>
      <c r="D770" s="39"/>
      <c r="E770" s="39"/>
      <c r="U770" s="5"/>
    </row>
    <row r="771">
      <c r="A771" s="5"/>
      <c r="B771" s="5"/>
      <c r="C771" s="5"/>
      <c r="D771" s="39"/>
      <c r="E771" s="39"/>
      <c r="U771" s="5"/>
    </row>
    <row r="772">
      <c r="A772" s="5"/>
      <c r="B772" s="5"/>
      <c r="C772" s="5"/>
      <c r="D772" s="39"/>
      <c r="E772" s="39"/>
      <c r="U772" s="5"/>
    </row>
    <row r="773">
      <c r="A773" s="5"/>
      <c r="B773" s="5"/>
      <c r="C773" s="5"/>
      <c r="D773" s="39"/>
      <c r="E773" s="39"/>
      <c r="U773" s="5"/>
    </row>
    <row r="774">
      <c r="A774" s="5"/>
      <c r="B774" s="5"/>
      <c r="C774" s="5"/>
      <c r="D774" s="39"/>
      <c r="E774" s="39"/>
      <c r="U774" s="5"/>
    </row>
    <row r="775">
      <c r="A775" s="5"/>
      <c r="B775" s="5"/>
      <c r="C775" s="5"/>
      <c r="D775" s="39"/>
      <c r="E775" s="39"/>
      <c r="U775" s="5"/>
    </row>
    <row r="776">
      <c r="A776" s="5"/>
      <c r="B776" s="5"/>
      <c r="C776" s="5"/>
      <c r="D776" s="39"/>
      <c r="E776" s="39"/>
      <c r="U776" s="5"/>
    </row>
    <row r="777">
      <c r="A777" s="5"/>
      <c r="B777" s="5"/>
      <c r="C777" s="5"/>
      <c r="D777" s="39"/>
      <c r="E777" s="39"/>
      <c r="U777" s="5"/>
    </row>
    <row r="778">
      <c r="A778" s="5"/>
      <c r="B778" s="5"/>
      <c r="C778" s="5"/>
      <c r="D778" s="39"/>
      <c r="E778" s="39"/>
      <c r="U778" s="5"/>
    </row>
    <row r="779">
      <c r="A779" s="5"/>
      <c r="B779" s="5"/>
      <c r="C779" s="5"/>
      <c r="D779" s="39"/>
      <c r="E779" s="39"/>
      <c r="U779" s="5"/>
    </row>
    <row r="780">
      <c r="A780" s="5"/>
      <c r="B780" s="5"/>
      <c r="C780" s="5"/>
      <c r="D780" s="39"/>
      <c r="E780" s="39"/>
      <c r="U780" s="5"/>
    </row>
    <row r="781">
      <c r="A781" s="5"/>
      <c r="B781" s="5"/>
      <c r="C781" s="5"/>
      <c r="D781" s="39"/>
      <c r="E781" s="39"/>
      <c r="U781" s="5"/>
    </row>
    <row r="782">
      <c r="A782" s="5"/>
      <c r="B782" s="5"/>
      <c r="C782" s="5"/>
      <c r="D782" s="39"/>
      <c r="E782" s="39"/>
      <c r="U782" s="5"/>
    </row>
    <row r="783">
      <c r="A783" s="5"/>
      <c r="B783" s="5"/>
      <c r="C783" s="5"/>
      <c r="D783" s="39"/>
      <c r="E783" s="39"/>
      <c r="U783" s="5"/>
    </row>
    <row r="784">
      <c r="A784" s="5"/>
      <c r="B784" s="5"/>
      <c r="C784" s="5"/>
      <c r="D784" s="39"/>
      <c r="E784" s="39"/>
      <c r="U784" s="5"/>
    </row>
    <row r="785">
      <c r="A785" s="5"/>
      <c r="B785" s="5"/>
      <c r="C785" s="5"/>
      <c r="D785" s="39"/>
      <c r="E785" s="39"/>
      <c r="U785" s="5"/>
    </row>
    <row r="786">
      <c r="A786" s="5"/>
      <c r="B786" s="5"/>
      <c r="C786" s="5"/>
      <c r="D786" s="39"/>
      <c r="E786" s="39"/>
      <c r="U786" s="5"/>
    </row>
    <row r="787">
      <c r="A787" s="5"/>
      <c r="B787" s="5"/>
      <c r="C787" s="5"/>
      <c r="D787" s="39"/>
      <c r="E787" s="39"/>
      <c r="U787" s="5"/>
    </row>
    <row r="788">
      <c r="A788" s="5"/>
      <c r="B788" s="5"/>
      <c r="C788" s="5"/>
      <c r="D788" s="39"/>
      <c r="E788" s="39"/>
      <c r="U788" s="5"/>
    </row>
    <row r="789">
      <c r="A789" s="5"/>
      <c r="B789" s="5"/>
      <c r="C789" s="5"/>
      <c r="D789" s="39"/>
      <c r="E789" s="39"/>
      <c r="U789" s="5"/>
    </row>
    <row r="790">
      <c r="A790" s="5"/>
      <c r="B790" s="5"/>
      <c r="C790" s="5"/>
      <c r="D790" s="39"/>
      <c r="E790" s="39"/>
      <c r="U790" s="5"/>
    </row>
    <row r="791">
      <c r="A791" s="5"/>
      <c r="B791" s="5"/>
      <c r="C791" s="5"/>
      <c r="D791" s="39"/>
      <c r="E791" s="39"/>
      <c r="U791" s="5"/>
    </row>
    <row r="792">
      <c r="A792" s="5"/>
      <c r="B792" s="5"/>
      <c r="C792" s="5"/>
      <c r="D792" s="39"/>
      <c r="E792" s="39"/>
      <c r="U792" s="5"/>
    </row>
    <row r="793">
      <c r="A793" s="5"/>
      <c r="B793" s="5"/>
      <c r="C793" s="5"/>
      <c r="D793" s="39"/>
      <c r="E793" s="39"/>
      <c r="U793" s="5"/>
    </row>
    <row r="794">
      <c r="A794" s="5"/>
      <c r="B794" s="5"/>
      <c r="C794" s="5"/>
      <c r="D794" s="39"/>
      <c r="E794" s="39"/>
      <c r="U794" s="5"/>
    </row>
    <row r="795">
      <c r="A795" s="5"/>
      <c r="B795" s="5"/>
      <c r="C795" s="5"/>
      <c r="D795" s="39"/>
      <c r="E795" s="39"/>
      <c r="U795" s="5"/>
    </row>
    <row r="796">
      <c r="A796" s="5"/>
      <c r="B796" s="5"/>
      <c r="C796" s="5"/>
      <c r="D796" s="39"/>
      <c r="E796" s="39"/>
      <c r="U796" s="5"/>
    </row>
    <row r="797">
      <c r="A797" s="5"/>
      <c r="B797" s="5"/>
      <c r="C797" s="5"/>
      <c r="D797" s="39"/>
      <c r="E797" s="39"/>
      <c r="U797" s="5"/>
    </row>
    <row r="798">
      <c r="A798" s="5"/>
      <c r="B798" s="5"/>
      <c r="C798" s="5"/>
      <c r="D798" s="39"/>
      <c r="E798" s="39"/>
      <c r="U798" s="5"/>
    </row>
    <row r="799">
      <c r="A799" s="5"/>
      <c r="B799" s="5"/>
      <c r="C799" s="5"/>
      <c r="D799" s="39"/>
      <c r="E799" s="39"/>
      <c r="U799" s="5"/>
    </row>
    <row r="800">
      <c r="A800" s="5"/>
      <c r="B800" s="5"/>
      <c r="C800" s="5"/>
      <c r="D800" s="39"/>
      <c r="E800" s="39"/>
      <c r="U800" s="5"/>
    </row>
    <row r="801">
      <c r="A801" s="5"/>
      <c r="B801" s="5"/>
      <c r="C801" s="5"/>
      <c r="D801" s="39"/>
      <c r="E801" s="39"/>
      <c r="U801" s="5"/>
    </row>
    <row r="802">
      <c r="A802" s="5"/>
      <c r="B802" s="5"/>
      <c r="C802" s="5"/>
      <c r="D802" s="39"/>
      <c r="E802" s="39"/>
      <c r="U802" s="5"/>
    </row>
    <row r="803">
      <c r="A803" s="5"/>
      <c r="B803" s="5"/>
      <c r="C803" s="5"/>
      <c r="D803" s="39"/>
      <c r="E803" s="39"/>
      <c r="U803" s="5"/>
    </row>
    <row r="804">
      <c r="A804" s="5"/>
      <c r="B804" s="5"/>
      <c r="C804" s="5"/>
      <c r="D804" s="39"/>
      <c r="E804" s="39"/>
      <c r="U804" s="5"/>
    </row>
    <row r="805">
      <c r="A805" s="5"/>
      <c r="B805" s="5"/>
      <c r="C805" s="5"/>
      <c r="D805" s="39"/>
      <c r="E805" s="39"/>
      <c r="U805" s="5"/>
    </row>
    <row r="806">
      <c r="A806" s="5"/>
      <c r="B806" s="5"/>
      <c r="C806" s="5"/>
      <c r="D806" s="39"/>
      <c r="E806" s="39"/>
      <c r="U806" s="5"/>
    </row>
    <row r="807">
      <c r="A807" s="5"/>
      <c r="B807" s="5"/>
      <c r="C807" s="5"/>
      <c r="D807" s="39"/>
      <c r="E807" s="39"/>
      <c r="U807" s="5"/>
    </row>
    <row r="808">
      <c r="A808" s="5"/>
      <c r="B808" s="5"/>
      <c r="C808" s="5"/>
      <c r="D808" s="39"/>
      <c r="E808" s="39"/>
      <c r="U808" s="5"/>
    </row>
    <row r="809">
      <c r="A809" s="5"/>
      <c r="B809" s="5"/>
      <c r="C809" s="5"/>
      <c r="D809" s="39"/>
      <c r="E809" s="39"/>
      <c r="U809" s="5"/>
    </row>
    <row r="810">
      <c r="A810" s="5"/>
      <c r="B810" s="5"/>
      <c r="C810" s="5"/>
      <c r="D810" s="39"/>
      <c r="E810" s="39"/>
      <c r="U810" s="5"/>
    </row>
    <row r="811">
      <c r="A811" s="5"/>
      <c r="B811" s="5"/>
      <c r="C811" s="5"/>
      <c r="D811" s="39"/>
      <c r="E811" s="39"/>
      <c r="U811" s="5"/>
    </row>
    <row r="812">
      <c r="A812" s="5"/>
      <c r="B812" s="5"/>
      <c r="C812" s="5"/>
      <c r="D812" s="39"/>
      <c r="E812" s="39"/>
      <c r="U812" s="5"/>
    </row>
    <row r="813">
      <c r="A813" s="5"/>
      <c r="B813" s="5"/>
      <c r="C813" s="5"/>
      <c r="D813" s="39"/>
      <c r="E813" s="39"/>
      <c r="U813" s="5"/>
    </row>
    <row r="814">
      <c r="A814" s="5"/>
      <c r="B814" s="5"/>
      <c r="C814" s="5"/>
      <c r="D814" s="39"/>
      <c r="E814" s="39"/>
      <c r="U814" s="5"/>
    </row>
    <row r="815">
      <c r="A815" s="5"/>
      <c r="B815" s="5"/>
      <c r="C815" s="5"/>
      <c r="D815" s="39"/>
      <c r="E815" s="39"/>
      <c r="U815" s="5"/>
    </row>
    <row r="816">
      <c r="A816" s="5"/>
      <c r="B816" s="5"/>
      <c r="C816" s="5"/>
      <c r="D816" s="39"/>
      <c r="E816" s="39"/>
      <c r="U816" s="5"/>
    </row>
    <row r="817">
      <c r="A817" s="5"/>
      <c r="B817" s="5"/>
      <c r="C817" s="5"/>
      <c r="D817" s="39"/>
      <c r="E817" s="39"/>
      <c r="U817" s="5"/>
    </row>
    <row r="818">
      <c r="A818" s="5"/>
      <c r="B818" s="5"/>
      <c r="C818" s="5"/>
      <c r="D818" s="39"/>
      <c r="E818" s="39"/>
      <c r="U818" s="5"/>
    </row>
    <row r="819">
      <c r="A819" s="5"/>
      <c r="B819" s="5"/>
      <c r="C819" s="5"/>
      <c r="D819" s="39"/>
      <c r="E819" s="39"/>
      <c r="U819" s="5"/>
    </row>
    <row r="820">
      <c r="A820" s="5"/>
      <c r="B820" s="5"/>
      <c r="C820" s="5"/>
      <c r="D820" s="39"/>
      <c r="E820" s="39"/>
      <c r="U820" s="5"/>
    </row>
    <row r="821">
      <c r="A821" s="5"/>
      <c r="B821" s="5"/>
      <c r="C821" s="5"/>
      <c r="D821" s="39"/>
      <c r="E821" s="39"/>
      <c r="U821" s="5"/>
    </row>
    <row r="822">
      <c r="A822" s="5"/>
      <c r="B822" s="5"/>
      <c r="C822" s="5"/>
      <c r="D822" s="39"/>
      <c r="E822" s="39"/>
      <c r="U822" s="5"/>
    </row>
    <row r="823">
      <c r="A823" s="5"/>
      <c r="B823" s="5"/>
      <c r="C823" s="5"/>
      <c r="D823" s="39"/>
      <c r="E823" s="39"/>
      <c r="U823" s="5"/>
    </row>
    <row r="824">
      <c r="A824" s="5"/>
      <c r="B824" s="5"/>
      <c r="C824" s="5"/>
      <c r="D824" s="39"/>
      <c r="E824" s="39"/>
      <c r="U824" s="5"/>
    </row>
    <row r="825">
      <c r="A825" s="5"/>
      <c r="B825" s="5"/>
      <c r="C825" s="5"/>
      <c r="D825" s="39"/>
      <c r="E825" s="39"/>
      <c r="U825" s="5"/>
    </row>
    <row r="826">
      <c r="A826" s="5"/>
      <c r="B826" s="5"/>
      <c r="C826" s="5"/>
      <c r="D826" s="39"/>
      <c r="E826" s="39"/>
      <c r="U826" s="5"/>
    </row>
    <row r="827">
      <c r="A827" s="5"/>
      <c r="B827" s="5"/>
      <c r="C827" s="5"/>
      <c r="D827" s="39"/>
      <c r="E827" s="39"/>
      <c r="U827" s="5"/>
    </row>
    <row r="828">
      <c r="A828" s="5"/>
      <c r="B828" s="5"/>
      <c r="C828" s="5"/>
      <c r="D828" s="39"/>
      <c r="E828" s="39"/>
      <c r="U828" s="5"/>
    </row>
    <row r="829">
      <c r="A829" s="5"/>
      <c r="B829" s="5"/>
      <c r="C829" s="5"/>
      <c r="D829" s="39"/>
      <c r="E829" s="39"/>
      <c r="U829" s="5"/>
    </row>
    <row r="830">
      <c r="A830" s="5"/>
      <c r="B830" s="5"/>
      <c r="C830" s="5"/>
      <c r="D830" s="39"/>
      <c r="E830" s="39"/>
      <c r="U830" s="5"/>
    </row>
    <row r="831">
      <c r="A831" s="5"/>
      <c r="B831" s="5"/>
      <c r="C831" s="5"/>
      <c r="D831" s="39"/>
      <c r="E831" s="39"/>
      <c r="U831" s="5"/>
    </row>
    <row r="832">
      <c r="A832" s="5"/>
      <c r="B832" s="5"/>
      <c r="C832" s="5"/>
      <c r="D832" s="39"/>
      <c r="E832" s="39"/>
      <c r="U832" s="5"/>
    </row>
    <row r="833">
      <c r="A833" s="5"/>
      <c r="B833" s="5"/>
      <c r="C833" s="5"/>
      <c r="D833" s="39"/>
      <c r="E833" s="39"/>
      <c r="U833" s="5"/>
    </row>
    <row r="834">
      <c r="A834" s="5"/>
      <c r="B834" s="5"/>
      <c r="C834" s="5"/>
      <c r="D834" s="39"/>
      <c r="E834" s="39"/>
      <c r="U834" s="5"/>
    </row>
    <row r="835">
      <c r="A835" s="5"/>
      <c r="B835" s="5"/>
      <c r="C835" s="5"/>
      <c r="D835" s="39"/>
      <c r="E835" s="39"/>
      <c r="U835" s="5"/>
    </row>
    <row r="836">
      <c r="A836" s="5"/>
      <c r="B836" s="5"/>
      <c r="C836" s="5"/>
      <c r="D836" s="39"/>
      <c r="E836" s="39"/>
      <c r="U836" s="5"/>
    </row>
    <row r="837">
      <c r="A837" s="5"/>
      <c r="B837" s="5"/>
      <c r="C837" s="5"/>
      <c r="D837" s="39"/>
      <c r="E837" s="39"/>
      <c r="U837" s="5"/>
    </row>
    <row r="838">
      <c r="A838" s="5"/>
      <c r="B838" s="5"/>
      <c r="C838" s="5"/>
      <c r="D838" s="39"/>
      <c r="E838" s="39"/>
      <c r="U838" s="5"/>
    </row>
    <row r="839">
      <c r="A839" s="5"/>
      <c r="B839" s="5"/>
      <c r="C839" s="5"/>
      <c r="D839" s="39"/>
      <c r="E839" s="39"/>
      <c r="U839" s="5"/>
    </row>
    <row r="840">
      <c r="A840" s="5"/>
      <c r="B840" s="5"/>
      <c r="C840" s="5"/>
      <c r="D840" s="39"/>
      <c r="E840" s="39"/>
      <c r="U840" s="5"/>
    </row>
    <row r="841">
      <c r="A841" s="5"/>
      <c r="B841" s="5"/>
      <c r="C841" s="5"/>
      <c r="D841" s="39"/>
      <c r="E841" s="39"/>
      <c r="U841" s="5"/>
    </row>
    <row r="842">
      <c r="A842" s="5"/>
      <c r="B842" s="5"/>
      <c r="C842" s="5"/>
      <c r="D842" s="39"/>
      <c r="E842" s="39"/>
      <c r="U842" s="5"/>
    </row>
    <row r="843">
      <c r="A843" s="5"/>
      <c r="B843" s="5"/>
      <c r="C843" s="5"/>
      <c r="D843" s="39"/>
      <c r="E843" s="39"/>
      <c r="U843" s="5"/>
    </row>
    <row r="844">
      <c r="A844" s="5"/>
      <c r="B844" s="5"/>
      <c r="C844" s="5"/>
      <c r="D844" s="39"/>
      <c r="E844" s="39"/>
      <c r="U844" s="5"/>
    </row>
    <row r="845">
      <c r="A845" s="5"/>
      <c r="B845" s="5"/>
      <c r="C845" s="5"/>
      <c r="D845" s="39"/>
      <c r="E845" s="39"/>
      <c r="U845" s="5"/>
    </row>
    <row r="846">
      <c r="A846" s="5"/>
      <c r="B846" s="5"/>
      <c r="C846" s="5"/>
      <c r="D846" s="39"/>
      <c r="E846" s="39"/>
      <c r="U846" s="5"/>
    </row>
    <row r="847">
      <c r="A847" s="5"/>
      <c r="B847" s="5"/>
      <c r="C847" s="5"/>
      <c r="D847" s="39"/>
      <c r="E847" s="39"/>
      <c r="U847" s="5"/>
    </row>
    <row r="848">
      <c r="A848" s="5"/>
      <c r="B848" s="5"/>
      <c r="C848" s="5"/>
      <c r="D848" s="39"/>
      <c r="E848" s="39"/>
      <c r="U848" s="5"/>
    </row>
    <row r="849">
      <c r="A849" s="5"/>
      <c r="B849" s="5"/>
      <c r="C849" s="5"/>
      <c r="D849" s="39"/>
      <c r="E849" s="39"/>
      <c r="U849" s="5"/>
    </row>
    <row r="850">
      <c r="A850" s="5"/>
      <c r="B850" s="5"/>
      <c r="C850" s="5"/>
      <c r="D850" s="39"/>
      <c r="E850" s="39"/>
      <c r="U850" s="5"/>
    </row>
    <row r="851">
      <c r="A851" s="5"/>
      <c r="B851" s="5"/>
      <c r="C851" s="5"/>
      <c r="D851" s="39"/>
      <c r="E851" s="39"/>
      <c r="U851" s="5"/>
    </row>
    <row r="852">
      <c r="A852" s="5"/>
      <c r="B852" s="5"/>
      <c r="C852" s="5"/>
      <c r="D852" s="39"/>
      <c r="E852" s="39"/>
      <c r="U852" s="5"/>
    </row>
    <row r="853">
      <c r="A853" s="5"/>
      <c r="B853" s="5"/>
      <c r="C853" s="5"/>
      <c r="D853" s="39"/>
      <c r="E853" s="39"/>
      <c r="U853" s="5"/>
    </row>
    <row r="854">
      <c r="A854" s="5"/>
      <c r="B854" s="5"/>
      <c r="C854" s="5"/>
      <c r="D854" s="39"/>
      <c r="E854" s="39"/>
      <c r="U854" s="5"/>
    </row>
    <row r="855">
      <c r="A855" s="5"/>
      <c r="B855" s="5"/>
      <c r="C855" s="5"/>
      <c r="D855" s="39"/>
      <c r="E855" s="39"/>
      <c r="U855" s="5"/>
    </row>
    <row r="856">
      <c r="A856" s="5"/>
      <c r="B856" s="5"/>
      <c r="C856" s="5"/>
      <c r="D856" s="39"/>
      <c r="E856" s="39"/>
      <c r="U856" s="5"/>
    </row>
    <row r="857">
      <c r="A857" s="5"/>
      <c r="B857" s="5"/>
      <c r="C857" s="5"/>
      <c r="D857" s="39"/>
      <c r="E857" s="39"/>
      <c r="U857" s="5"/>
    </row>
    <row r="858">
      <c r="A858" s="5"/>
      <c r="B858" s="5"/>
      <c r="C858" s="5"/>
      <c r="D858" s="39"/>
      <c r="E858" s="39"/>
      <c r="U858" s="5"/>
    </row>
    <row r="859">
      <c r="A859" s="5"/>
      <c r="B859" s="5"/>
      <c r="C859" s="5"/>
      <c r="D859" s="39"/>
      <c r="E859" s="39"/>
      <c r="U859" s="5"/>
    </row>
    <row r="860">
      <c r="A860" s="5"/>
      <c r="B860" s="5"/>
      <c r="C860" s="5"/>
      <c r="D860" s="39"/>
      <c r="E860" s="39"/>
      <c r="U860" s="5"/>
    </row>
    <row r="861">
      <c r="A861" s="5"/>
      <c r="B861" s="5"/>
      <c r="C861" s="5"/>
      <c r="D861" s="39"/>
      <c r="E861" s="39"/>
      <c r="U861" s="5"/>
    </row>
    <row r="862">
      <c r="A862" s="5"/>
      <c r="B862" s="5"/>
      <c r="C862" s="5"/>
      <c r="D862" s="39"/>
      <c r="E862" s="39"/>
      <c r="U862" s="5"/>
    </row>
    <row r="863">
      <c r="A863" s="5"/>
      <c r="B863" s="5"/>
      <c r="C863" s="5"/>
      <c r="D863" s="39"/>
      <c r="E863" s="39"/>
      <c r="U863" s="5"/>
    </row>
    <row r="864">
      <c r="A864" s="5"/>
      <c r="B864" s="5"/>
      <c r="C864" s="5"/>
      <c r="D864" s="39"/>
      <c r="E864" s="39"/>
      <c r="U864" s="5"/>
    </row>
    <row r="865">
      <c r="A865" s="5"/>
      <c r="B865" s="5"/>
      <c r="C865" s="5"/>
      <c r="D865" s="39"/>
      <c r="E865" s="39"/>
      <c r="U865" s="5"/>
    </row>
    <row r="866">
      <c r="A866" s="5"/>
      <c r="B866" s="5"/>
      <c r="C866" s="5"/>
      <c r="D866" s="39"/>
      <c r="E866" s="39"/>
      <c r="U866" s="5"/>
    </row>
    <row r="867">
      <c r="A867" s="5"/>
      <c r="B867" s="5"/>
      <c r="C867" s="5"/>
      <c r="D867" s="39"/>
      <c r="E867" s="39"/>
      <c r="U867" s="5"/>
    </row>
    <row r="868">
      <c r="A868" s="5"/>
      <c r="B868" s="5"/>
      <c r="C868" s="5"/>
      <c r="D868" s="39"/>
      <c r="E868" s="39"/>
      <c r="U868" s="5"/>
    </row>
    <row r="869">
      <c r="A869" s="5"/>
      <c r="B869" s="5"/>
      <c r="C869" s="5"/>
      <c r="D869" s="39"/>
      <c r="E869" s="39"/>
      <c r="U869" s="5"/>
    </row>
    <row r="870">
      <c r="A870" s="5"/>
      <c r="B870" s="5"/>
      <c r="C870" s="5"/>
      <c r="D870" s="39"/>
      <c r="E870" s="39"/>
      <c r="U870" s="5"/>
    </row>
    <row r="871">
      <c r="A871" s="5"/>
      <c r="B871" s="5"/>
      <c r="C871" s="5"/>
      <c r="D871" s="39"/>
      <c r="E871" s="39"/>
      <c r="U871" s="5"/>
    </row>
    <row r="872">
      <c r="A872" s="5"/>
      <c r="B872" s="5"/>
      <c r="C872" s="5"/>
      <c r="D872" s="39"/>
      <c r="E872" s="39"/>
      <c r="U872" s="5"/>
    </row>
    <row r="873">
      <c r="A873" s="5"/>
      <c r="B873" s="5"/>
      <c r="C873" s="5"/>
      <c r="D873" s="39"/>
      <c r="E873" s="39"/>
      <c r="U873" s="5"/>
    </row>
    <row r="874">
      <c r="A874" s="5"/>
      <c r="B874" s="5"/>
      <c r="C874" s="5"/>
      <c r="D874" s="39"/>
      <c r="E874" s="39"/>
      <c r="U874" s="5"/>
    </row>
    <row r="875">
      <c r="A875" s="5"/>
      <c r="B875" s="5"/>
      <c r="C875" s="5"/>
      <c r="D875" s="39"/>
      <c r="E875" s="39"/>
      <c r="U875" s="5"/>
    </row>
    <row r="876">
      <c r="A876" s="5"/>
      <c r="B876" s="5"/>
      <c r="C876" s="5"/>
      <c r="D876" s="39"/>
      <c r="E876" s="39"/>
      <c r="U876" s="5"/>
    </row>
    <row r="877">
      <c r="A877" s="5"/>
      <c r="B877" s="5"/>
      <c r="C877" s="5"/>
      <c r="D877" s="39"/>
      <c r="E877" s="39"/>
      <c r="U877" s="5"/>
    </row>
    <row r="878">
      <c r="A878" s="5"/>
      <c r="B878" s="5"/>
      <c r="C878" s="5"/>
      <c r="D878" s="39"/>
      <c r="E878" s="39"/>
      <c r="U878" s="5"/>
    </row>
    <row r="879">
      <c r="A879" s="5"/>
      <c r="B879" s="5"/>
      <c r="C879" s="5"/>
      <c r="D879" s="39"/>
      <c r="E879" s="39"/>
      <c r="U879" s="5"/>
    </row>
    <row r="880">
      <c r="A880" s="5"/>
      <c r="B880" s="5"/>
      <c r="C880" s="5"/>
      <c r="D880" s="39"/>
      <c r="E880" s="39"/>
      <c r="U880" s="5"/>
    </row>
    <row r="881">
      <c r="A881" s="5"/>
      <c r="B881" s="5"/>
      <c r="C881" s="5"/>
      <c r="D881" s="39"/>
      <c r="E881" s="39"/>
      <c r="U881" s="5"/>
    </row>
    <row r="882">
      <c r="A882" s="5"/>
      <c r="B882" s="5"/>
      <c r="C882" s="5"/>
      <c r="D882" s="39"/>
      <c r="E882" s="39"/>
      <c r="U882" s="5"/>
    </row>
    <row r="883">
      <c r="A883" s="5"/>
      <c r="B883" s="5"/>
      <c r="C883" s="5"/>
      <c r="D883" s="39"/>
      <c r="E883" s="39"/>
      <c r="U883" s="5"/>
    </row>
    <row r="884">
      <c r="A884" s="5"/>
      <c r="B884" s="5"/>
      <c r="C884" s="5"/>
      <c r="D884" s="39"/>
      <c r="E884" s="39"/>
      <c r="U884" s="5"/>
    </row>
    <row r="885">
      <c r="A885" s="5"/>
      <c r="B885" s="5"/>
      <c r="C885" s="5"/>
      <c r="D885" s="39"/>
      <c r="E885" s="39"/>
      <c r="U885" s="5"/>
    </row>
    <row r="886">
      <c r="A886" s="5"/>
      <c r="B886" s="5"/>
      <c r="C886" s="5"/>
      <c r="D886" s="39"/>
      <c r="E886" s="39"/>
      <c r="U886" s="5"/>
    </row>
    <row r="887">
      <c r="A887" s="5"/>
      <c r="B887" s="5"/>
      <c r="C887" s="5"/>
      <c r="D887" s="39"/>
      <c r="E887" s="39"/>
      <c r="U887" s="5"/>
    </row>
    <row r="888">
      <c r="A888" s="5"/>
      <c r="B888" s="5"/>
      <c r="C888" s="5"/>
      <c r="D888" s="39"/>
      <c r="E888" s="39"/>
      <c r="U888" s="5"/>
    </row>
    <row r="889">
      <c r="A889" s="5"/>
      <c r="B889" s="5"/>
      <c r="C889" s="5"/>
      <c r="D889" s="39"/>
      <c r="E889" s="39"/>
      <c r="U889" s="5"/>
    </row>
    <row r="890">
      <c r="A890" s="5"/>
      <c r="B890" s="5"/>
      <c r="C890" s="5"/>
      <c r="D890" s="39"/>
      <c r="E890" s="39"/>
      <c r="U890" s="5"/>
    </row>
    <row r="891">
      <c r="A891" s="5"/>
      <c r="B891" s="5"/>
      <c r="C891" s="5"/>
      <c r="D891" s="39"/>
      <c r="E891" s="39"/>
      <c r="U891" s="5"/>
    </row>
    <row r="892">
      <c r="A892" s="5"/>
      <c r="B892" s="5"/>
      <c r="C892" s="5"/>
      <c r="D892" s="39"/>
      <c r="E892" s="39"/>
      <c r="U892" s="5"/>
    </row>
    <row r="893">
      <c r="A893" s="5"/>
      <c r="B893" s="5"/>
      <c r="C893" s="5"/>
      <c r="D893" s="39"/>
      <c r="E893" s="39"/>
      <c r="U893" s="5"/>
    </row>
    <row r="894">
      <c r="A894" s="5"/>
      <c r="B894" s="5"/>
      <c r="C894" s="5"/>
      <c r="D894" s="39"/>
      <c r="E894" s="39"/>
      <c r="U894" s="5"/>
    </row>
    <row r="895">
      <c r="A895" s="5"/>
      <c r="B895" s="5"/>
      <c r="C895" s="5"/>
      <c r="D895" s="39"/>
      <c r="E895" s="39"/>
      <c r="U895" s="5"/>
    </row>
    <row r="896">
      <c r="A896" s="5"/>
      <c r="B896" s="5"/>
      <c r="C896" s="5"/>
      <c r="D896" s="39"/>
      <c r="E896" s="39"/>
      <c r="U896" s="5"/>
    </row>
    <row r="897">
      <c r="A897" s="5"/>
      <c r="B897" s="5"/>
      <c r="C897" s="5"/>
      <c r="D897" s="39"/>
      <c r="E897" s="39"/>
      <c r="U897" s="5"/>
    </row>
    <row r="898">
      <c r="A898" s="5"/>
      <c r="B898" s="5"/>
      <c r="C898" s="5"/>
      <c r="D898" s="39"/>
      <c r="E898" s="39"/>
      <c r="U898" s="5"/>
    </row>
    <row r="899">
      <c r="A899" s="5"/>
      <c r="B899" s="5"/>
      <c r="C899" s="5"/>
      <c r="D899" s="39"/>
      <c r="E899" s="39"/>
      <c r="U899" s="5"/>
    </row>
    <row r="900">
      <c r="A900" s="5"/>
      <c r="B900" s="5"/>
      <c r="C900" s="5"/>
      <c r="D900" s="39"/>
      <c r="E900" s="39"/>
      <c r="U900" s="5"/>
    </row>
    <row r="901">
      <c r="A901" s="5"/>
      <c r="B901" s="5"/>
      <c r="C901" s="5"/>
      <c r="D901" s="39"/>
      <c r="E901" s="39"/>
      <c r="U901" s="5"/>
    </row>
    <row r="902">
      <c r="A902" s="5"/>
      <c r="B902" s="5"/>
      <c r="C902" s="5"/>
      <c r="D902" s="39"/>
      <c r="E902" s="39"/>
      <c r="U902" s="5"/>
    </row>
    <row r="903">
      <c r="A903" s="5"/>
      <c r="B903" s="5"/>
      <c r="C903" s="5"/>
      <c r="D903" s="39"/>
      <c r="E903" s="39"/>
      <c r="U903" s="5"/>
    </row>
    <row r="904">
      <c r="A904" s="5"/>
      <c r="B904" s="5"/>
      <c r="C904" s="5"/>
      <c r="D904" s="39"/>
      <c r="E904" s="39"/>
      <c r="U904" s="5"/>
    </row>
    <row r="905">
      <c r="A905" s="5"/>
      <c r="B905" s="5"/>
      <c r="C905" s="5"/>
      <c r="D905" s="39"/>
      <c r="E905" s="39"/>
      <c r="U905" s="5"/>
    </row>
    <row r="906">
      <c r="A906" s="5"/>
      <c r="B906" s="5"/>
      <c r="C906" s="5"/>
      <c r="D906" s="39"/>
      <c r="E906" s="39"/>
      <c r="U906" s="5"/>
    </row>
    <row r="907">
      <c r="A907" s="5"/>
      <c r="B907" s="5"/>
      <c r="C907" s="5"/>
      <c r="D907" s="39"/>
      <c r="E907" s="39"/>
      <c r="U907" s="5"/>
    </row>
    <row r="908">
      <c r="A908" s="5"/>
      <c r="B908" s="5"/>
      <c r="C908" s="5"/>
      <c r="D908" s="39"/>
      <c r="E908" s="39"/>
      <c r="U908" s="5"/>
    </row>
    <row r="909">
      <c r="A909" s="5"/>
      <c r="B909" s="5"/>
      <c r="C909" s="5"/>
      <c r="D909" s="39"/>
      <c r="E909" s="39"/>
      <c r="U909" s="5"/>
    </row>
    <row r="910">
      <c r="A910" s="5"/>
      <c r="B910" s="5"/>
      <c r="C910" s="5"/>
      <c r="D910" s="39"/>
      <c r="E910" s="39"/>
      <c r="U910" s="5"/>
    </row>
    <row r="911">
      <c r="A911" s="5"/>
      <c r="B911" s="5"/>
      <c r="C911" s="5"/>
      <c r="D911" s="39"/>
      <c r="E911" s="39"/>
      <c r="U911" s="5"/>
    </row>
    <row r="912">
      <c r="A912" s="5"/>
      <c r="B912" s="5"/>
      <c r="C912" s="5"/>
      <c r="D912" s="39"/>
      <c r="E912" s="39"/>
      <c r="U912" s="5"/>
    </row>
    <row r="913">
      <c r="A913" s="5"/>
      <c r="B913" s="5"/>
      <c r="C913" s="5"/>
      <c r="D913" s="39"/>
      <c r="E913" s="39"/>
      <c r="U913" s="5"/>
    </row>
    <row r="914">
      <c r="A914" s="5"/>
      <c r="B914" s="5"/>
      <c r="C914" s="5"/>
      <c r="D914" s="39"/>
      <c r="E914" s="39"/>
      <c r="U914" s="5"/>
    </row>
    <row r="915">
      <c r="A915" s="5"/>
      <c r="B915" s="5"/>
      <c r="C915" s="5"/>
      <c r="D915" s="39"/>
      <c r="E915" s="39"/>
      <c r="U915" s="5"/>
    </row>
    <row r="916">
      <c r="A916" s="5"/>
      <c r="B916" s="5"/>
      <c r="C916" s="5"/>
      <c r="D916" s="39"/>
      <c r="E916" s="39"/>
      <c r="U916" s="5"/>
    </row>
    <row r="917">
      <c r="A917" s="5"/>
      <c r="B917" s="5"/>
      <c r="C917" s="5"/>
      <c r="D917" s="39"/>
      <c r="E917" s="39"/>
      <c r="U917" s="5"/>
    </row>
    <row r="918">
      <c r="A918" s="5"/>
      <c r="B918" s="5"/>
      <c r="C918" s="5"/>
      <c r="D918" s="39"/>
      <c r="E918" s="39"/>
      <c r="U918" s="5"/>
    </row>
    <row r="919">
      <c r="A919" s="5"/>
      <c r="B919" s="5"/>
      <c r="C919" s="5"/>
      <c r="D919" s="39"/>
      <c r="E919" s="39"/>
      <c r="U919" s="5"/>
    </row>
    <row r="920">
      <c r="A920" s="5"/>
      <c r="B920" s="5"/>
      <c r="C920" s="5"/>
      <c r="D920" s="39"/>
      <c r="E920" s="39"/>
      <c r="U920" s="5"/>
    </row>
    <row r="921">
      <c r="A921" s="5"/>
      <c r="B921" s="5"/>
      <c r="C921" s="5"/>
      <c r="D921" s="39"/>
      <c r="E921" s="39"/>
      <c r="U921" s="5"/>
    </row>
    <row r="922">
      <c r="A922" s="5"/>
      <c r="B922" s="5"/>
      <c r="C922" s="5"/>
      <c r="D922" s="39"/>
      <c r="E922" s="39"/>
      <c r="U922" s="5"/>
    </row>
    <row r="923">
      <c r="A923" s="5"/>
      <c r="B923" s="5"/>
      <c r="C923" s="5"/>
      <c r="D923" s="39"/>
      <c r="E923" s="39"/>
      <c r="U923" s="5"/>
    </row>
    <row r="924">
      <c r="A924" s="5"/>
      <c r="B924" s="5"/>
      <c r="C924" s="5"/>
      <c r="D924" s="39"/>
      <c r="E924" s="39"/>
      <c r="U924" s="5"/>
    </row>
    <row r="925">
      <c r="A925" s="5"/>
      <c r="B925" s="5"/>
      <c r="C925" s="5"/>
      <c r="D925" s="39"/>
      <c r="E925" s="39"/>
      <c r="U925" s="5"/>
    </row>
    <row r="926">
      <c r="A926" s="5"/>
      <c r="B926" s="5"/>
      <c r="C926" s="5"/>
      <c r="D926" s="39"/>
      <c r="E926" s="39"/>
      <c r="U926" s="5"/>
    </row>
    <row r="927">
      <c r="A927" s="5"/>
      <c r="B927" s="5"/>
      <c r="C927" s="5"/>
      <c r="D927" s="39"/>
      <c r="E927" s="39"/>
      <c r="U927" s="5"/>
    </row>
    <row r="928">
      <c r="A928" s="5"/>
      <c r="B928" s="5"/>
      <c r="C928" s="5"/>
      <c r="D928" s="39"/>
      <c r="E928" s="39"/>
      <c r="U928" s="5"/>
    </row>
    <row r="929">
      <c r="A929" s="5"/>
      <c r="B929" s="5"/>
      <c r="C929" s="5"/>
      <c r="D929" s="39"/>
      <c r="E929" s="39"/>
      <c r="U929" s="5"/>
    </row>
    <row r="930">
      <c r="A930" s="5"/>
      <c r="B930" s="5"/>
      <c r="C930" s="5"/>
      <c r="D930" s="39"/>
      <c r="E930" s="39"/>
      <c r="U930" s="5"/>
    </row>
    <row r="931">
      <c r="A931" s="5"/>
      <c r="B931" s="5"/>
      <c r="C931" s="5"/>
      <c r="D931" s="39"/>
      <c r="E931" s="39"/>
      <c r="U931" s="5"/>
    </row>
    <row r="932">
      <c r="A932" s="5"/>
      <c r="B932" s="5"/>
      <c r="C932" s="5"/>
      <c r="D932" s="39"/>
      <c r="E932" s="39"/>
      <c r="U932" s="5"/>
    </row>
    <row r="933">
      <c r="A933" s="5"/>
      <c r="B933" s="5"/>
      <c r="C933" s="5"/>
      <c r="D933" s="39"/>
      <c r="E933" s="39"/>
      <c r="U933" s="5"/>
    </row>
    <row r="934">
      <c r="A934" s="5"/>
      <c r="B934" s="5"/>
      <c r="C934" s="5"/>
      <c r="D934" s="39"/>
      <c r="E934" s="39"/>
      <c r="U934" s="5"/>
    </row>
    <row r="935">
      <c r="A935" s="5"/>
      <c r="B935" s="5"/>
      <c r="C935" s="5"/>
      <c r="D935" s="39"/>
      <c r="E935" s="39"/>
      <c r="U935" s="5"/>
    </row>
    <row r="936">
      <c r="A936" s="5"/>
      <c r="B936" s="5"/>
      <c r="C936" s="5"/>
      <c r="D936" s="39"/>
      <c r="E936" s="39"/>
      <c r="U936" s="5"/>
    </row>
    <row r="937">
      <c r="A937" s="5"/>
      <c r="B937" s="5"/>
      <c r="C937" s="5"/>
      <c r="D937" s="39"/>
      <c r="E937" s="39"/>
      <c r="U937" s="5"/>
    </row>
    <row r="938">
      <c r="A938" s="5"/>
      <c r="B938" s="5"/>
      <c r="C938" s="5"/>
      <c r="D938" s="39"/>
      <c r="E938" s="39"/>
      <c r="U938" s="5"/>
    </row>
    <row r="939">
      <c r="A939" s="5"/>
      <c r="B939" s="5"/>
      <c r="C939" s="5"/>
      <c r="D939" s="39"/>
      <c r="E939" s="39"/>
      <c r="U939" s="5"/>
    </row>
    <row r="940">
      <c r="A940" s="5"/>
      <c r="B940" s="5"/>
      <c r="C940" s="5"/>
      <c r="D940" s="39"/>
      <c r="E940" s="39"/>
      <c r="U940" s="5"/>
    </row>
    <row r="941">
      <c r="A941" s="5"/>
      <c r="B941" s="5"/>
      <c r="C941" s="5"/>
      <c r="D941" s="39"/>
      <c r="E941" s="39"/>
      <c r="U941" s="5"/>
    </row>
    <row r="942">
      <c r="A942" s="5"/>
      <c r="B942" s="5"/>
      <c r="C942" s="5"/>
      <c r="D942" s="39"/>
      <c r="E942" s="39"/>
      <c r="U942" s="5"/>
    </row>
    <row r="943">
      <c r="A943" s="5"/>
      <c r="B943" s="5"/>
      <c r="C943" s="5"/>
      <c r="D943" s="39"/>
      <c r="E943" s="39"/>
      <c r="U943" s="5"/>
    </row>
    <row r="944">
      <c r="A944" s="5"/>
      <c r="B944" s="5"/>
      <c r="C944" s="5"/>
      <c r="D944" s="39"/>
      <c r="E944" s="39"/>
      <c r="U944" s="5"/>
    </row>
    <row r="945">
      <c r="A945" s="5"/>
      <c r="B945" s="5"/>
      <c r="C945" s="5"/>
      <c r="D945" s="39"/>
      <c r="E945" s="39"/>
      <c r="U945" s="5"/>
    </row>
    <row r="946">
      <c r="A946" s="5"/>
      <c r="B946" s="5"/>
      <c r="C946" s="5"/>
      <c r="D946" s="39"/>
      <c r="E946" s="39"/>
      <c r="U946" s="5"/>
    </row>
    <row r="947">
      <c r="A947" s="5"/>
      <c r="B947" s="5"/>
      <c r="C947" s="5"/>
      <c r="D947" s="39"/>
      <c r="E947" s="39"/>
      <c r="U947" s="5"/>
    </row>
    <row r="948">
      <c r="A948" s="5"/>
      <c r="B948" s="5"/>
      <c r="C948" s="5"/>
      <c r="D948" s="39"/>
      <c r="E948" s="39"/>
      <c r="U948" s="5"/>
    </row>
    <row r="949">
      <c r="A949" s="5"/>
      <c r="B949" s="5"/>
      <c r="C949" s="5"/>
      <c r="D949" s="39"/>
      <c r="E949" s="39"/>
      <c r="U949" s="5"/>
    </row>
    <row r="950">
      <c r="A950" s="5"/>
      <c r="B950" s="5"/>
      <c r="C950" s="5"/>
      <c r="D950" s="39"/>
      <c r="E950" s="39"/>
      <c r="U950" s="5"/>
    </row>
    <row r="951">
      <c r="A951" s="5"/>
      <c r="B951" s="5"/>
      <c r="C951" s="5"/>
      <c r="D951" s="39"/>
      <c r="E951" s="39"/>
      <c r="U951" s="5"/>
    </row>
    <row r="952">
      <c r="A952" s="5"/>
      <c r="B952" s="5"/>
      <c r="C952" s="5"/>
      <c r="D952" s="39"/>
      <c r="E952" s="39"/>
      <c r="U952" s="5"/>
    </row>
    <row r="953">
      <c r="A953" s="5"/>
      <c r="B953" s="5"/>
      <c r="C953" s="5"/>
      <c r="D953" s="39"/>
      <c r="E953" s="39"/>
      <c r="U953" s="5"/>
    </row>
    <row r="954">
      <c r="A954" s="5"/>
      <c r="B954" s="5"/>
      <c r="C954" s="5"/>
      <c r="D954" s="39"/>
      <c r="E954" s="39"/>
      <c r="U954" s="5"/>
    </row>
    <row r="955">
      <c r="A955" s="5"/>
      <c r="B955" s="5"/>
      <c r="C955" s="5"/>
      <c r="D955" s="39"/>
      <c r="E955" s="39"/>
      <c r="U955" s="5"/>
    </row>
    <row r="956">
      <c r="A956" s="5"/>
      <c r="B956" s="5"/>
      <c r="C956" s="5"/>
      <c r="D956" s="39"/>
      <c r="E956" s="39"/>
      <c r="U956" s="5"/>
    </row>
    <row r="957">
      <c r="A957" s="5"/>
      <c r="B957" s="5"/>
      <c r="C957" s="5"/>
      <c r="D957" s="39"/>
      <c r="E957" s="39"/>
      <c r="U957" s="5"/>
    </row>
    <row r="958">
      <c r="A958" s="5"/>
      <c r="B958" s="5"/>
      <c r="C958" s="5"/>
      <c r="D958" s="39"/>
      <c r="E958" s="39"/>
      <c r="U958" s="5"/>
    </row>
    <row r="959">
      <c r="A959" s="5"/>
      <c r="B959" s="5"/>
      <c r="C959" s="5"/>
      <c r="D959" s="39"/>
      <c r="E959" s="39"/>
      <c r="U959" s="5"/>
    </row>
    <row r="960">
      <c r="A960" s="5"/>
      <c r="B960" s="5"/>
      <c r="C960" s="5"/>
      <c r="D960" s="39"/>
      <c r="E960" s="39"/>
      <c r="U960" s="5"/>
    </row>
    <row r="961">
      <c r="A961" s="5"/>
      <c r="B961" s="5"/>
      <c r="C961" s="5"/>
      <c r="D961" s="39"/>
      <c r="E961" s="39"/>
      <c r="U961" s="5"/>
    </row>
    <row r="962">
      <c r="A962" s="5"/>
      <c r="B962" s="5"/>
      <c r="C962" s="5"/>
      <c r="D962" s="39"/>
      <c r="E962" s="39"/>
      <c r="U962" s="5"/>
    </row>
    <row r="963">
      <c r="A963" s="5"/>
      <c r="B963" s="5"/>
      <c r="C963" s="5"/>
      <c r="D963" s="39"/>
      <c r="E963" s="39"/>
      <c r="U963" s="5"/>
    </row>
    <row r="964">
      <c r="A964" s="5"/>
      <c r="B964" s="5"/>
      <c r="C964" s="5"/>
      <c r="D964" s="39"/>
      <c r="E964" s="39"/>
      <c r="U964" s="5"/>
    </row>
    <row r="965">
      <c r="A965" s="5"/>
      <c r="B965" s="5"/>
      <c r="C965" s="5"/>
      <c r="D965" s="39"/>
      <c r="E965" s="39"/>
      <c r="U965" s="5"/>
    </row>
    <row r="966">
      <c r="A966" s="5"/>
      <c r="B966" s="5"/>
      <c r="C966" s="5"/>
      <c r="D966" s="39"/>
      <c r="E966" s="39"/>
      <c r="U966" s="5"/>
    </row>
    <row r="967">
      <c r="A967" s="5"/>
      <c r="B967" s="5"/>
      <c r="C967" s="5"/>
      <c r="D967" s="39"/>
      <c r="E967" s="39"/>
      <c r="U967" s="5"/>
    </row>
    <row r="968">
      <c r="A968" s="5"/>
      <c r="B968" s="5"/>
      <c r="C968" s="5"/>
      <c r="D968" s="39"/>
      <c r="E968" s="39"/>
      <c r="U968" s="5"/>
    </row>
    <row r="969">
      <c r="A969" s="5"/>
      <c r="B969" s="5"/>
      <c r="C969" s="5"/>
      <c r="D969" s="39"/>
      <c r="E969" s="39"/>
      <c r="U969" s="5"/>
    </row>
    <row r="970">
      <c r="A970" s="5"/>
      <c r="B970" s="5"/>
      <c r="C970" s="5"/>
      <c r="D970" s="39"/>
      <c r="E970" s="39"/>
      <c r="U970" s="5"/>
    </row>
    <row r="971">
      <c r="A971" s="5"/>
      <c r="B971" s="5"/>
      <c r="C971" s="5"/>
      <c r="D971" s="39"/>
      <c r="E971" s="39"/>
      <c r="T971" s="38"/>
      <c r="U971" s="5"/>
    </row>
  </sheetData>
  <autoFilter ref="$A$25:$T$296"/>
  <mergeCells count="1">
    <mergeCell ref="B17:F21"/>
  </mergeCells>
  <conditionalFormatting sqref="H219">
    <cfRule type="expression" dxfId="0" priority="1">
      <formula>$T158=TRUE</formula>
    </cfRule>
  </conditionalFormatting>
  <conditionalFormatting sqref="H169">
    <cfRule type="expression" dxfId="0" priority="2">
      <formula>$T161=TRUE</formula>
    </cfRule>
  </conditionalFormatting>
  <conditionalFormatting sqref="H155">
    <cfRule type="expression" dxfId="0" priority="3">
      <formula>$T148=TRUE</formula>
    </cfRule>
  </conditionalFormatting>
  <conditionalFormatting sqref="H142">
    <cfRule type="expression" dxfId="0" priority="4">
      <formula>$T137=TRUE</formula>
    </cfRule>
  </conditionalFormatting>
  <conditionalFormatting sqref="H126 H142">
    <cfRule type="expression" dxfId="0" priority="5">
      <formula>$T40=TRUE</formula>
    </cfRule>
  </conditionalFormatting>
  <conditionalFormatting sqref="H38">
    <cfRule type="expression" dxfId="0" priority="6">
      <formula>$T44=TRUE</formula>
    </cfRule>
  </conditionalFormatting>
  <conditionalFormatting sqref="I12:I21">
    <cfRule type="colorScale" priority="7">
      <colorScale>
        <cfvo type="formula" val="0"/>
        <cfvo type="max"/>
        <color rgb="FFFFFFFF"/>
        <color rgb="FF57BB8A"/>
      </colorScale>
    </cfRule>
  </conditionalFormatting>
  <conditionalFormatting sqref="K26:K292 W26:W35">
    <cfRule type="cellIs" dxfId="1" priority="8" operator="equal">
      <formula>"Deployed "</formula>
    </cfRule>
  </conditionalFormatting>
  <conditionalFormatting sqref="K12:K21">
    <cfRule type="cellIs" dxfId="1" priority="9" operator="equal">
      <formula>H12</formula>
    </cfRule>
  </conditionalFormatting>
  <conditionalFormatting sqref="A26:E292 H26:J292">
    <cfRule type="expression" dxfId="0" priority="10">
      <formula>$T26=TRUE</formula>
    </cfRule>
  </conditionalFormatting>
  <hyperlinks>
    <hyperlink r:id="rId1" ref="H4"/>
    <hyperlink r:id="rId2" ref="H5"/>
    <hyperlink r:id="rId3" ref="I7"/>
    <hyperlink r:id="rId4" ref="I26"/>
    <hyperlink r:id="rId5" ref="I27"/>
    <hyperlink r:id="rId6" ref="I28"/>
    <hyperlink r:id="rId7" ref="I29"/>
    <hyperlink r:id="rId8" ref="I30"/>
    <hyperlink r:id="rId9" ref="I31"/>
    <hyperlink r:id="rId10" ref="I32"/>
    <hyperlink r:id="rId11" ref="I33"/>
    <hyperlink r:id="rId12" ref="I34"/>
    <hyperlink r:id="rId13" ref="I35"/>
    <hyperlink r:id="rId14" ref="I36"/>
    <hyperlink r:id="rId15" ref="I37"/>
    <hyperlink r:id="rId16" ref="I38"/>
    <hyperlink r:id="rId17" ref="I39"/>
    <hyperlink r:id="rId18" ref="I40"/>
    <hyperlink r:id="rId19" ref="I41"/>
    <hyperlink r:id="rId20" ref="I42"/>
    <hyperlink r:id="rId21" ref="I43"/>
    <hyperlink r:id="rId22" ref="I44"/>
    <hyperlink r:id="rId23" ref="I45"/>
    <hyperlink r:id="rId24" ref="I46"/>
    <hyperlink r:id="rId25" ref="I47"/>
    <hyperlink r:id="rId26" ref="I48"/>
    <hyperlink r:id="rId27" ref="I49"/>
    <hyperlink r:id="rId28" ref="I50"/>
    <hyperlink r:id="rId29" ref="I51"/>
    <hyperlink r:id="rId30" ref="I52"/>
    <hyperlink r:id="rId31" ref="I53"/>
    <hyperlink r:id="rId32" ref="I54"/>
    <hyperlink r:id="rId33" ref="I55"/>
    <hyperlink r:id="rId34" ref="I56"/>
    <hyperlink r:id="rId35" ref="I57"/>
    <hyperlink r:id="rId36" ref="I58"/>
    <hyperlink r:id="rId37" ref="I59"/>
    <hyperlink r:id="rId38" ref="I60"/>
    <hyperlink r:id="rId39" ref="I61"/>
    <hyperlink r:id="rId40" ref="I62"/>
    <hyperlink r:id="rId41" ref="I63"/>
    <hyperlink r:id="rId42" ref="I64"/>
    <hyperlink r:id="rId43" ref="I65"/>
    <hyperlink r:id="rId44" ref="I66"/>
    <hyperlink r:id="rId45" ref="I67"/>
    <hyperlink r:id="rId46" ref="I68"/>
    <hyperlink r:id="rId47" ref="I69"/>
    <hyperlink r:id="rId48" ref="I70"/>
    <hyperlink r:id="rId49" ref="I71"/>
    <hyperlink r:id="rId50" ref="I72"/>
    <hyperlink r:id="rId51" ref="I73"/>
    <hyperlink r:id="rId52" ref="I74"/>
    <hyperlink r:id="rId53" ref="I75"/>
    <hyperlink r:id="rId54" ref="I76"/>
    <hyperlink r:id="rId55" ref="I77"/>
    <hyperlink r:id="rId56" ref="I78"/>
    <hyperlink r:id="rId57" ref="I79"/>
    <hyperlink r:id="rId58" ref="I80"/>
    <hyperlink r:id="rId59" ref="I81"/>
    <hyperlink r:id="rId60" ref="I82"/>
    <hyperlink r:id="rId61" ref="I83"/>
    <hyperlink r:id="rId62" ref="I84"/>
    <hyperlink r:id="rId63" ref="I85"/>
    <hyperlink r:id="rId64" ref="I86"/>
    <hyperlink r:id="rId65" ref="I87"/>
    <hyperlink r:id="rId66" ref="I88"/>
    <hyperlink r:id="rId67" ref="I89"/>
    <hyperlink r:id="rId68" ref="I90"/>
    <hyperlink r:id="rId69" ref="I91"/>
    <hyperlink r:id="rId70" ref="I92"/>
    <hyperlink r:id="rId71" ref="I93"/>
    <hyperlink r:id="rId72" ref="I94"/>
    <hyperlink r:id="rId73" ref="I95"/>
    <hyperlink r:id="rId74" ref="I96"/>
    <hyperlink r:id="rId75" ref="I97"/>
    <hyperlink r:id="rId76" ref="I98"/>
    <hyperlink r:id="rId77" ref="I99"/>
    <hyperlink r:id="rId78" ref="I100"/>
    <hyperlink r:id="rId79" ref="I101"/>
    <hyperlink r:id="rId80" ref="I102"/>
    <hyperlink r:id="rId81" ref="I103"/>
    <hyperlink r:id="rId82" ref="I104"/>
    <hyperlink r:id="rId83" ref="I105"/>
    <hyperlink r:id="rId84" ref="I106"/>
    <hyperlink r:id="rId85" ref="I107"/>
    <hyperlink r:id="rId86" ref="I108"/>
    <hyperlink r:id="rId87" ref="I109"/>
    <hyperlink r:id="rId88" ref="I110"/>
    <hyperlink r:id="rId89" ref="I111"/>
    <hyperlink r:id="rId90" ref="I112"/>
    <hyperlink r:id="rId91" ref="I113"/>
    <hyperlink r:id="rId92" ref="I114"/>
    <hyperlink r:id="rId93" ref="I115"/>
    <hyperlink r:id="rId94" ref="I116"/>
    <hyperlink r:id="rId95" ref="I117"/>
    <hyperlink r:id="rId96" ref="I118"/>
    <hyperlink r:id="rId97" ref="I119"/>
    <hyperlink r:id="rId98" ref="I120"/>
    <hyperlink r:id="rId99" ref="I121"/>
    <hyperlink r:id="rId100" ref="I122"/>
    <hyperlink r:id="rId101" ref="I123"/>
    <hyperlink r:id="rId102" ref="I124"/>
    <hyperlink r:id="rId103" ref="I125"/>
    <hyperlink r:id="rId104" ref="I126"/>
    <hyperlink r:id="rId105" ref="I127"/>
    <hyperlink r:id="rId106" ref="I128"/>
    <hyperlink r:id="rId107" ref="I129"/>
    <hyperlink r:id="rId108" ref="I130"/>
    <hyperlink r:id="rId109" ref="I131"/>
    <hyperlink r:id="rId110" ref="I132"/>
    <hyperlink r:id="rId111" ref="I133"/>
    <hyperlink r:id="rId112" ref="I134"/>
    <hyperlink r:id="rId113" ref="I135"/>
    <hyperlink r:id="rId114" ref="I136"/>
    <hyperlink r:id="rId115" ref="I137"/>
    <hyperlink r:id="rId116" ref="I138"/>
    <hyperlink r:id="rId117" ref="I139"/>
    <hyperlink r:id="rId118" ref="I140"/>
    <hyperlink r:id="rId119" ref="I141"/>
    <hyperlink r:id="rId120" ref="I142"/>
    <hyperlink r:id="rId121" ref="I143"/>
    <hyperlink r:id="rId122" ref="I144"/>
    <hyperlink r:id="rId123" ref="I145"/>
    <hyperlink r:id="rId124" ref="I146"/>
    <hyperlink r:id="rId125" ref="I147"/>
    <hyperlink r:id="rId126" ref="I148"/>
    <hyperlink r:id="rId127" ref="I149"/>
    <hyperlink r:id="rId128" ref="I150"/>
    <hyperlink r:id="rId129" ref="I151"/>
    <hyperlink r:id="rId130" ref="I152"/>
    <hyperlink r:id="rId131" ref="I153"/>
    <hyperlink r:id="rId132" ref="I154"/>
    <hyperlink r:id="rId133" ref="I155"/>
    <hyperlink r:id="rId134" ref="I156"/>
    <hyperlink r:id="rId135" ref="I157"/>
    <hyperlink r:id="rId136" ref="I158"/>
    <hyperlink r:id="rId137" ref="I159"/>
    <hyperlink r:id="rId138" ref="I160"/>
    <hyperlink r:id="rId139" ref="I161"/>
    <hyperlink r:id="rId140" ref="I162"/>
    <hyperlink r:id="rId141" ref="I163"/>
    <hyperlink r:id="rId142" ref="I164"/>
    <hyperlink r:id="rId143" ref="I165"/>
    <hyperlink r:id="rId144" ref="I166"/>
    <hyperlink r:id="rId145" ref="I167"/>
    <hyperlink r:id="rId146" ref="I168"/>
    <hyperlink r:id="rId147" ref="I169"/>
    <hyperlink r:id="rId148" ref="I170"/>
    <hyperlink r:id="rId149" ref="I171"/>
    <hyperlink r:id="rId150" ref="I172"/>
    <hyperlink r:id="rId151" ref="I173"/>
    <hyperlink r:id="rId152" ref="I174"/>
    <hyperlink r:id="rId153" ref="I175"/>
    <hyperlink r:id="rId154" ref="I176"/>
    <hyperlink r:id="rId155" ref="I177"/>
    <hyperlink r:id="rId156" ref="I178"/>
    <hyperlink r:id="rId157" ref="I179"/>
    <hyperlink r:id="rId158" ref="I180"/>
    <hyperlink r:id="rId159" ref="I181"/>
    <hyperlink r:id="rId160" ref="I182"/>
    <hyperlink r:id="rId161" ref="I183"/>
    <hyperlink r:id="rId162" ref="I184"/>
    <hyperlink r:id="rId163" ref="I185"/>
    <hyperlink r:id="rId164" ref="I186"/>
    <hyperlink r:id="rId165" ref="I187"/>
    <hyperlink r:id="rId166" ref="I188"/>
    <hyperlink r:id="rId167" ref="I189"/>
    <hyperlink r:id="rId168" ref="I190"/>
    <hyperlink r:id="rId169" ref="I191"/>
    <hyperlink r:id="rId170" ref="I192"/>
    <hyperlink r:id="rId171" ref="I193"/>
    <hyperlink r:id="rId172" ref="I194"/>
    <hyperlink r:id="rId173" ref="I195"/>
    <hyperlink r:id="rId174" ref="I196"/>
    <hyperlink r:id="rId175" ref="I198"/>
    <hyperlink r:id="rId176" ref="I199"/>
    <hyperlink r:id="rId177" ref="I200"/>
    <hyperlink r:id="rId178" ref="I201"/>
    <hyperlink r:id="rId179" ref="I202"/>
    <hyperlink r:id="rId180" ref="I203"/>
    <hyperlink r:id="rId181" ref="I204"/>
    <hyperlink r:id="rId182" ref="I205"/>
    <hyperlink r:id="rId183" ref="I206"/>
    <hyperlink r:id="rId184" ref="I207"/>
    <hyperlink r:id="rId185" ref="I208"/>
    <hyperlink r:id="rId186" ref="I209"/>
    <hyperlink r:id="rId187" ref="I210"/>
    <hyperlink r:id="rId188" ref="I211"/>
    <hyperlink r:id="rId189" ref="I212"/>
    <hyperlink r:id="rId190" ref="I213"/>
    <hyperlink r:id="rId191" ref="I214"/>
    <hyperlink r:id="rId192" ref="I215"/>
    <hyperlink r:id="rId193" ref="I216"/>
    <hyperlink r:id="rId194" ref="I217"/>
    <hyperlink r:id="rId195" ref="I218"/>
    <hyperlink r:id="rId196" ref="I219"/>
    <hyperlink r:id="rId197" ref="I220"/>
    <hyperlink r:id="rId198" ref="I221"/>
    <hyperlink r:id="rId199" ref="I222"/>
    <hyperlink r:id="rId200" ref="I223"/>
    <hyperlink r:id="rId201" ref="I224"/>
    <hyperlink r:id="rId202" ref="I225"/>
    <hyperlink r:id="rId203" ref="I226"/>
    <hyperlink r:id="rId204" ref="I227"/>
    <hyperlink r:id="rId205" ref="I228"/>
    <hyperlink r:id="rId206" ref="I229"/>
    <hyperlink r:id="rId207" ref="I230"/>
    <hyperlink r:id="rId208" ref="I231"/>
    <hyperlink r:id="rId209" ref="I232"/>
    <hyperlink r:id="rId210" ref="I233"/>
    <hyperlink r:id="rId211" ref="I234"/>
    <hyperlink r:id="rId212" ref="I235"/>
    <hyperlink r:id="rId213" ref="I236"/>
    <hyperlink r:id="rId214" ref="I237"/>
    <hyperlink r:id="rId215" ref="I238"/>
    <hyperlink r:id="rId216" ref="I239"/>
    <hyperlink r:id="rId217" ref="I240"/>
    <hyperlink r:id="rId218" ref="I241"/>
    <hyperlink r:id="rId219" ref="I242"/>
    <hyperlink r:id="rId220" ref="I243"/>
    <hyperlink r:id="rId221" ref="I244"/>
    <hyperlink r:id="rId222" ref="I245"/>
    <hyperlink r:id="rId223" ref="I246"/>
    <hyperlink r:id="rId224" ref="I247"/>
    <hyperlink r:id="rId225" ref="I248"/>
    <hyperlink r:id="rId226" ref="I249"/>
    <hyperlink r:id="rId227" ref="I250"/>
    <hyperlink r:id="rId228" ref="I251"/>
    <hyperlink r:id="rId229" ref="I252"/>
    <hyperlink r:id="rId230" ref="I253"/>
    <hyperlink r:id="rId231" ref="I254"/>
    <hyperlink r:id="rId232" ref="I255"/>
    <hyperlink r:id="rId233" ref="I256"/>
    <hyperlink r:id="rId234" ref="I257"/>
    <hyperlink r:id="rId235" ref="I258"/>
    <hyperlink r:id="rId236" ref="I259"/>
    <hyperlink r:id="rId237" ref="I260"/>
    <hyperlink r:id="rId238" ref="I261"/>
    <hyperlink r:id="rId239" ref="I262"/>
    <hyperlink r:id="rId240" ref="I263"/>
    <hyperlink r:id="rId241" ref="I264"/>
    <hyperlink r:id="rId242" ref="I265"/>
    <hyperlink r:id="rId243" ref="I266"/>
    <hyperlink r:id="rId244" ref="I267"/>
    <hyperlink r:id="rId245" ref="I268"/>
    <hyperlink r:id="rId246" ref="I269"/>
    <hyperlink r:id="rId247" ref="I270"/>
    <hyperlink r:id="rId248" ref="I271"/>
    <hyperlink r:id="rId249" ref="I272"/>
    <hyperlink r:id="rId250" ref="I273"/>
    <hyperlink r:id="rId251" ref="I274"/>
    <hyperlink r:id="rId252" ref="I275"/>
    <hyperlink r:id="rId253" ref="I276"/>
    <hyperlink r:id="rId254" ref="I277"/>
    <hyperlink r:id="rId255" ref="I278"/>
    <hyperlink r:id="rId256" ref="I279"/>
    <hyperlink r:id="rId257" ref="I280"/>
    <hyperlink r:id="rId258" ref="I281"/>
    <hyperlink r:id="rId259" ref="I282"/>
    <hyperlink r:id="rId260" ref="I283"/>
    <hyperlink r:id="rId261" ref="I284"/>
    <hyperlink r:id="rId262" ref="I285"/>
    <hyperlink r:id="rId263" ref="I286"/>
    <hyperlink r:id="rId264" ref="I287"/>
    <hyperlink r:id="rId265" ref="I288"/>
    <hyperlink r:id="rId266" ref="I289"/>
    <hyperlink r:id="rId267" ref="I290"/>
    <hyperlink r:id="rId268" ref="I291"/>
    <hyperlink r:id="rId269" ref="I292"/>
  </hyperlinks>
  <drawing r:id="rId270"/>
</worksheet>
</file>