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s Cube" sheetId="1" r:id="rId3"/>
  </sheets>
  <definedNames>
    <definedName name="username">'80s Cube'!$H$18:$H$689</definedName>
  </definedNames>
  <calcPr/>
</workbook>
</file>

<file path=xl/sharedStrings.xml><?xml version="1.0" encoding="utf-8"?>
<sst xmlns="http://schemas.openxmlformats.org/spreadsheetml/2006/main" count="3927" uniqueCount="1562">
  <si>
    <t>80's Cube Garden</t>
  </si>
  <si>
    <t>GARDEN</t>
  </si>
  <si>
    <t>TOTAL</t>
  </si>
  <si>
    <t>AVAILABLE</t>
  </si>
  <si>
    <t xml:space="preserve">FILLED </t>
  </si>
  <si>
    <t>PERCENT FILLED</t>
  </si>
  <si>
    <t>SOCIALS AVAILABLE</t>
  </si>
  <si>
    <t>TOTAL SPOTS</t>
  </si>
  <si>
    <t>BLUE</t>
  </si>
  <si>
    <t>1-2 DEPLOYS</t>
  </si>
  <si>
    <t>DANDELION</t>
  </si>
  <si>
    <t>3-4 DEPLOYS</t>
  </si>
  <si>
    <t>BRICK RED</t>
  </si>
  <si>
    <t>5-8 DEPLOYS</t>
  </si>
  <si>
    <t>BLACK</t>
  </si>
  <si>
    <t>9+ DEPLOYS</t>
  </si>
  <si>
    <t>SPREADSHEET URL:</t>
  </si>
  <si>
    <t>UNIQUE DEPLOYERS</t>
  </si>
  <si>
    <t>Munzee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</si>
  <si>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</si>
  <si>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</si>
  <si>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</si>
  <si>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</si>
  <si>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</si>
  <si>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</si>
  <si>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</si>
  <si>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</si>
  <si>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Social Sent</t>
  </si>
  <si>
    <t># DEPLOYED</t>
  </si>
  <si>
    <t xml:space="preserve">80s Cube 1 </t>
  </si>
  <si>
    <t>Virtual Black</t>
  </si>
  <si>
    <t>black</t>
  </si>
  <si>
    <t>rodrico101</t>
  </si>
  <si>
    <t>https://www.munzee.com/m/rodrico101/4155/</t>
  </si>
  <si>
    <t>X</t>
  </si>
  <si>
    <t>80s Cube 2</t>
  </si>
  <si>
    <t>magnacharge</t>
  </si>
  <si>
    <t>https://www.munzee.com/m/magnacharge/1024/</t>
  </si>
  <si>
    <t>1,2,3,4</t>
  </si>
  <si>
    <t>80s Cube 3</t>
  </si>
  <si>
    <t>gabbster</t>
  </si>
  <si>
    <t>https://www.munzee.com/m/gabbster/1742/</t>
  </si>
  <si>
    <t>80s Cube 4</t>
  </si>
  <si>
    <t>Whelen</t>
  </si>
  <si>
    <t>https://www.munzee.com/m/Whelen/18425/</t>
  </si>
  <si>
    <t>80s Cube 5</t>
  </si>
  <si>
    <t>Rememberlostisland</t>
  </si>
  <si>
    <t>https://www.munzee.com/m/Rememberlostisland/4068/</t>
  </si>
  <si>
    <t>80s Cube 6</t>
  </si>
  <si>
    <t xml:space="preserve">JABIE28 </t>
  </si>
  <si>
    <t>https://www.munzee.com/m/JABIE28/2532/</t>
  </si>
  <si>
    <t>80s Cube 7</t>
  </si>
  <si>
    <t>VampGirl32</t>
  </si>
  <si>
    <t>https://www.munzee.com/m/VampGirl32/1764</t>
  </si>
  <si>
    <t>1,2,3</t>
  </si>
  <si>
    <t>80s Cube 8</t>
  </si>
  <si>
    <t>Virtual Blue</t>
  </si>
  <si>
    <t>blue</t>
  </si>
  <si>
    <t>denali0407</t>
  </si>
  <si>
    <t>https://www.munzee.com/m/denali0407/10521/</t>
  </si>
  <si>
    <t>1,2</t>
  </si>
  <si>
    <t>80s Cube 9</t>
  </si>
  <si>
    <t>monrose</t>
  </si>
  <si>
    <t>https://www.munzee.com/m/monrose/5066/</t>
  </si>
  <si>
    <t>80s Cube 10</t>
  </si>
  <si>
    <t>Andhanni</t>
  </si>
  <si>
    <t>https://www.munzee.com/m/Andhanni/1058</t>
  </si>
  <si>
    <t>80s Cube 11</t>
  </si>
  <si>
    <t>SpaceCoastGeoStore</t>
  </si>
  <si>
    <t>https://www.munzee.com/m/SpaceCoastGeoStore/6776/</t>
  </si>
  <si>
    <t>80s Cube 12</t>
  </si>
  <si>
    <t>iamdeana</t>
  </si>
  <si>
    <t>https://www.munzee.com/m/iamdeana/3102/</t>
  </si>
  <si>
    <t>80s Cube 13</t>
  </si>
  <si>
    <t>Janzattic</t>
  </si>
  <si>
    <t>https://www.munzee.com/m/janzattic/5562/</t>
  </si>
  <si>
    <t>80s Cube 14</t>
  </si>
  <si>
    <t>https://www.munzee.com/m/SpaceCoastGeoStore/6777/</t>
  </si>
  <si>
    <t>80s Cube 15</t>
  </si>
  <si>
    <t>HB31</t>
  </si>
  <si>
    <t>https://www.munzee.com/m/HB31/4049/</t>
  </si>
  <si>
    <t>80s Cube 16</t>
  </si>
  <si>
    <t>MrsHB31</t>
  </si>
  <si>
    <t>https://www.munzee.com/m/MrsHB31/4207/</t>
  </si>
  <si>
    <t>80s Cube 17</t>
  </si>
  <si>
    <t>https://www.munzee.com/m/SpaceCoastGeoStore/6778/</t>
  </si>
  <si>
    <t>80s Cube 18</t>
  </si>
  <si>
    <t xml:space="preserve">Charlottedavina </t>
  </si>
  <si>
    <t>https://www.munzee.com/m/charlottedavina/773/</t>
  </si>
  <si>
    <t>80s Cube 19</t>
  </si>
  <si>
    <t>Dinklebergh</t>
  </si>
  <si>
    <t>https://www.munzee.com/m/Dinklebergh/380/</t>
  </si>
  <si>
    <t>80s Cube 20</t>
  </si>
  <si>
    <t>Lazylightning7</t>
  </si>
  <si>
    <t>https://www.munzee.com/m/Lazylightning7/1282/</t>
  </si>
  <si>
    <t>80s Cube 21</t>
  </si>
  <si>
    <t>leesap</t>
  </si>
  <si>
    <t>https://www.munzee.com/m/Leesap/1424/</t>
  </si>
  <si>
    <t>80s Cube 22</t>
  </si>
  <si>
    <t>meka</t>
  </si>
  <si>
    <t>https://www.munzee.com/m/meka/3628/</t>
  </si>
  <si>
    <t>80s Cube 23</t>
  </si>
  <si>
    <t>MsYB</t>
  </si>
  <si>
    <t>https://www.munzee.com/m/MsYB/7194/</t>
  </si>
  <si>
    <t>80s Cube 24</t>
  </si>
  <si>
    <t>Cachelady</t>
  </si>
  <si>
    <t>https://www.munzee.com/m/Cachelady/4522</t>
  </si>
  <si>
    <t>80s Cube 25</t>
  </si>
  <si>
    <t>drew637</t>
  </si>
  <si>
    <t>https://www.munzee.com/m/drew637/2122/</t>
  </si>
  <si>
    <t>80s Cube 26</t>
  </si>
  <si>
    <t>Valsey</t>
  </si>
  <si>
    <t>https://www.munzee.com/m/valsey/3299/</t>
  </si>
  <si>
    <t>80s Cube 27</t>
  </si>
  <si>
    <t>Teambobcats</t>
  </si>
  <si>
    <t>https://www.munzee.com/m/Teambobcats/3522</t>
  </si>
  <si>
    <t>80s Cube 28</t>
  </si>
  <si>
    <t>https://www.munzee.com/m/Whelen/18411/</t>
  </si>
  <si>
    <t>80s Cube 29</t>
  </si>
  <si>
    <t>IggiePiggie</t>
  </si>
  <si>
    <t>https://www.munzee.com/m/IggiePiggie/1032/</t>
  </si>
  <si>
    <t>80s Cube 30</t>
  </si>
  <si>
    <t>https://www.munzee.com/m/Rememberlostisland/3965/</t>
  </si>
  <si>
    <t>80s Cube 31</t>
  </si>
  <si>
    <t>https://www.munzee.com/m/Whelen/18414/</t>
  </si>
  <si>
    <t>80s Cube 32</t>
  </si>
  <si>
    <t>Hana8804</t>
  </si>
  <si>
    <t>https://www.munzee.com/m/Hana8804/1687/</t>
  </si>
  <si>
    <t>80s Cube 33</t>
  </si>
  <si>
    <t>Fusak</t>
  </si>
  <si>
    <t>https://www.munzee.com/m/Fusak/1108/</t>
  </si>
  <si>
    <t>80s Cube 34</t>
  </si>
  <si>
    <t>https://www.munzee.com/m/Whelen/18417/</t>
  </si>
  <si>
    <t>80s Cube 35</t>
  </si>
  <si>
    <t>https://www.munzee.com/m/Hana8804/1686/</t>
  </si>
  <si>
    <t>80s Cube 36</t>
  </si>
  <si>
    <t>Tabata2</t>
  </si>
  <si>
    <t>https://www.munzee.com/m/Tabata2/6227</t>
  </si>
  <si>
    <t>80s Cube 37</t>
  </si>
  <si>
    <t>https://www.munzee.com/m/Whelen/18418/</t>
  </si>
  <si>
    <t>80s Cube 38</t>
  </si>
  <si>
    <t>Kyrandia</t>
  </si>
  <si>
    <t>https://www.munzee.com/m/Kyrandia/2135/</t>
  </si>
  <si>
    <t>80s Cube 39</t>
  </si>
  <si>
    <t>rememberlostisland</t>
  </si>
  <si>
    <t>https://www.munzee.com/m/Rememberlostisland/3969/</t>
  </si>
  <si>
    <t>80s Cube 40</t>
  </si>
  <si>
    <t>https://www.munzee.com/m/Whelen/18420/</t>
  </si>
  <si>
    <t>80s Cube 41</t>
  </si>
  <si>
    <t>https://www.munzee.com/m/VampGirl32/1532</t>
  </si>
  <si>
    <t>80s Cube 42</t>
  </si>
  <si>
    <t>nyisutter</t>
  </si>
  <si>
    <t>https://www.munzee.com/m/nyisutter/6161/</t>
  </si>
  <si>
    <t>80s Cube 43</t>
  </si>
  <si>
    <t>https://www.munzee.com/m/Whelen/18426/</t>
  </si>
  <si>
    <t>80s Cube 44</t>
  </si>
  <si>
    <t>bazfum</t>
  </si>
  <si>
    <t>https://www.munzee.com/m/bazfum/5799/</t>
  </si>
  <si>
    <t>80s Cube 45</t>
  </si>
  <si>
    <t>roughdraft</t>
  </si>
  <si>
    <t>https://www.munzee.com/m/roughdraft/6584/</t>
  </si>
  <si>
    <t>80s Cube 46</t>
  </si>
  <si>
    <t>https://www.munzee.com/m/Whelen/18428/</t>
  </si>
  <si>
    <t>80s Cube 47</t>
  </si>
  <si>
    <t>trevosetreckers</t>
  </si>
  <si>
    <t>https://www.munzee.com/m/trevosetreckers/7292/</t>
  </si>
  <si>
    <t>80s Cube 48</t>
  </si>
  <si>
    <t>candyfloss64</t>
  </si>
  <si>
    <t>https://www.munzee.com/m/candyfloss64/7207/</t>
  </si>
  <si>
    <t>80s Cube 49</t>
  </si>
  <si>
    <t>Naturelover</t>
  </si>
  <si>
    <t>https://www.munzee.com/m/naturelover/4029/</t>
  </si>
  <si>
    <t>80s Cube 50</t>
  </si>
  <si>
    <t>Oldfruits</t>
  </si>
  <si>
    <t>https://www.munzee.com/m/OldFruits/4268/</t>
  </si>
  <si>
    <t>80s Cube 51</t>
  </si>
  <si>
    <t>Heathcote07</t>
  </si>
  <si>
    <t>https://www.munzee.com/m/heathcote07/1532/</t>
  </si>
  <si>
    <t>80s Cube 52</t>
  </si>
  <si>
    <t>https://www.munzee.com/m/VampGirl32/1531</t>
  </si>
  <si>
    <t>80s Cube 53</t>
  </si>
  <si>
    <t>https://www.munzee.com/m/roughdraft/6587/</t>
  </si>
  <si>
    <t>80s Cube 54</t>
  </si>
  <si>
    <t>goldilochsnw70</t>
  </si>
  <si>
    <t>https://www.munzee.com/m/Goldilochsnw70/</t>
  </si>
  <si>
    <t>80s Cube 55</t>
  </si>
  <si>
    <t>teach217</t>
  </si>
  <si>
    <t>https://www.munzee.com/m/teach217/70/</t>
  </si>
  <si>
    <t>80s Cube 56</t>
  </si>
  <si>
    <t>RubyRubyDues</t>
  </si>
  <si>
    <t>https://www.munzee.com/m/RubyRubyDues/2156/</t>
  </si>
  <si>
    <t>80s Cube 57</t>
  </si>
  <si>
    <t>https://www.munzee.com/m/trevosetreckers/7293/</t>
  </si>
  <si>
    <t>80s Cube 58</t>
  </si>
  <si>
    <t>https://www.munzee.com/m/candyfloss64/7208/</t>
  </si>
  <si>
    <t>80s Cube 59</t>
  </si>
  <si>
    <t>https://www.munzee.com/m/RubyRubyDues/2228/</t>
  </si>
  <si>
    <t>80s Cube 60</t>
  </si>
  <si>
    <t>80s Cube 61</t>
  </si>
  <si>
    <t>https://www.munzee.com/m/trevosetreckers/7294/</t>
  </si>
  <si>
    <t>80s Cube 62</t>
  </si>
  <si>
    <t>https://www.munzee.com/m/candyfloss64/7209/</t>
  </si>
  <si>
    <t>80s Cube 63</t>
  </si>
  <si>
    <t>https://www.munzee.com/m/RubyRubyDues/2543/</t>
  </si>
  <si>
    <t>80s Cube 64</t>
  </si>
  <si>
    <t>granitente</t>
  </si>
  <si>
    <t>https://www.munzee.com/m/granitente/3687/</t>
  </si>
  <si>
    <t>80s Cube 65</t>
  </si>
  <si>
    <t>dielange</t>
  </si>
  <si>
    <t>https://www.munzee.com/m/dielange/566/</t>
  </si>
  <si>
    <t>80s Cube 66</t>
  </si>
  <si>
    <t>https://www.munzee.com/m/RubyRubyDues/2545/</t>
  </si>
  <si>
    <t>80s Cube 67</t>
  </si>
  <si>
    <t>destolkjes4ever</t>
  </si>
  <si>
    <t>https://www.munzee.com/m/destolkjes4ever/1159/</t>
  </si>
  <si>
    <t>80s Cube 68</t>
  </si>
  <si>
    <t>donbadabon</t>
  </si>
  <si>
    <t>https://www.munzee.com/m/Donbadabon/5220</t>
  </si>
  <si>
    <t>80s Cube 69</t>
  </si>
  <si>
    <t>https://www.munzee.com/m/RubyRubyDues/2547/</t>
  </si>
  <si>
    <t>80s Cube 70</t>
  </si>
  <si>
    <t>EagleDadandXenia</t>
  </si>
  <si>
    <t>https://www.munzee.com/m/EagleDadandXenia/15672/</t>
  </si>
  <si>
    <t>80s Cube 71</t>
  </si>
  <si>
    <t>https://www.munzee.com/m/RubyRubyDues/2548/</t>
  </si>
  <si>
    <t>80s Cube 72</t>
  </si>
  <si>
    <t>https://www.munzee.com/m/Donbadabon/5219</t>
  </si>
  <si>
    <t>80s Cube 73</t>
  </si>
  <si>
    <t>https://www.munzee.com/m/Hana8804/1685/</t>
  </si>
  <si>
    <t>80s Cube 74</t>
  </si>
  <si>
    <t>https://www.munzee.com/m/RubyRubyDues/2551/</t>
  </si>
  <si>
    <t>80s Cube 75</t>
  </si>
  <si>
    <t>levesund</t>
  </si>
  <si>
    <t>https://www.munzee.com/m/levesund/5485/</t>
  </si>
  <si>
    <t>80s Cube 76</t>
  </si>
  <si>
    <t>BaDo</t>
  </si>
  <si>
    <t>https://www.munzee.com/m/BaDo/5116/</t>
  </si>
  <si>
    <t>80s Cube 77</t>
  </si>
  <si>
    <t>Boersentrader</t>
  </si>
  <si>
    <t>https://www.munzee.com/m/Boersentrader/2831/</t>
  </si>
  <si>
    <t>80s Cube 78</t>
  </si>
  <si>
    <t>CaliberCable</t>
  </si>
  <si>
    <t>https://www.munzee.com/m/CaliberCable/1707/</t>
  </si>
  <si>
    <t>80s Cube 79</t>
  </si>
  <si>
    <t>https://www.munzee.com/m/EagleDadandXenia/15715/</t>
  </si>
  <si>
    <t>80s Cube 80</t>
  </si>
  <si>
    <t xml:space="preserve">Geodude </t>
  </si>
  <si>
    <t>https://www.munzee.com/m/Geodude/2215/</t>
  </si>
  <si>
    <t>80s Cube 81</t>
  </si>
  <si>
    <t>https://www.munzee.com/m/VampGirl32/1529</t>
  </si>
  <si>
    <t>80s Cube 82</t>
  </si>
  <si>
    <t>https://www.munzee.com/m/Fusak/1109/</t>
  </si>
  <si>
    <t>80s Cube 83</t>
  </si>
  <si>
    <t>DSL</t>
  </si>
  <si>
    <t>https://www.munzee.com/m/DSL/2412</t>
  </si>
  <si>
    <t>80s Cube 84</t>
  </si>
  <si>
    <t>https://www.munzee.com/m/CaliberCable/1706/</t>
  </si>
  <si>
    <t>80s Cube 85</t>
  </si>
  <si>
    <t>https://www.munzee.com/m/Hana8804/1684/</t>
  </si>
  <si>
    <t>80s Cube 86</t>
  </si>
  <si>
    <t>https://www.munzee.com/m/DSL/2413/</t>
  </si>
  <si>
    <t>80s Cube 87</t>
  </si>
  <si>
    <t>https://www.munzee.com/m/CaliberCable/1705/</t>
  </si>
  <si>
    <t>80s Cube 88</t>
  </si>
  <si>
    <t>https://www.munzee.com/m/Rememberlostisland/3971/</t>
  </si>
  <si>
    <t>80s Cube 89</t>
  </si>
  <si>
    <t>https://www.munzee.com/m/trevosetreckers/7307/</t>
  </si>
  <si>
    <t>80s Cube 90</t>
  </si>
  <si>
    <t>https://www.munzee.com/m/candyfloss64/7222/</t>
  </si>
  <si>
    <t>80s Cube 91</t>
  </si>
  <si>
    <t>https://www.munzee.com/m/Rememberlostisland/3977/</t>
  </si>
  <si>
    <t>80s Cube 92</t>
  </si>
  <si>
    <t>NotNagel</t>
  </si>
  <si>
    <t>https://www.munzee.com/m/NotNagel/749</t>
  </si>
  <si>
    <t>80s Cube 93</t>
  </si>
  <si>
    <t>https://www.munzee.com/m/CaliberCable/1704/</t>
  </si>
  <si>
    <t>80s Cube 94</t>
  </si>
  <si>
    <t>https://www.munzee.com/m/Hana8804/1680/</t>
  </si>
  <si>
    <t>80s Cube 95</t>
  </si>
  <si>
    <t>https://www.munzee.com/m/Rememberlostisland/3978/</t>
  </si>
  <si>
    <t>80s Cube 96</t>
  </si>
  <si>
    <t>https://www.munzee.com/m/Fusak/1123/</t>
  </si>
  <si>
    <t>80s Cube 97</t>
  </si>
  <si>
    <t>JM</t>
  </si>
  <si>
    <t>https://www.munzee.com/m/jm/2046/</t>
  </si>
  <si>
    <t>80s Cube 98</t>
  </si>
  <si>
    <t>FindersGirl</t>
  </si>
  <si>
    <t>https://www.munzee.com/m/FindersGirl/3520/</t>
  </si>
  <si>
    <t>80s Cube 99</t>
  </si>
  <si>
    <t>https://www.munzee.com/m/Rememberlostisland/3979/</t>
  </si>
  <si>
    <t>80s Cube 100</t>
  </si>
  <si>
    <t>Gamsci</t>
  </si>
  <si>
    <t>https://www.munzee.com/m/Gamsci/4715/</t>
  </si>
  <si>
    <t>80s Cube 101</t>
  </si>
  <si>
    <t>https://www.munzee.com/m/Lazylightning7/1284/</t>
  </si>
  <si>
    <t>80s Cube 102</t>
  </si>
  <si>
    <t>https://www.munzee.com/m/Rememberlostisland/3981/</t>
  </si>
  <si>
    <t>80s Cube 103</t>
  </si>
  <si>
    <t>https://www.munzee.com/m/trevosetreckers/7308/</t>
  </si>
  <si>
    <t>80s Cube 104</t>
  </si>
  <si>
    <t>https://www.munzee.com/m/candyfloss64/7223/</t>
  </si>
  <si>
    <t>80s Cube 105</t>
  </si>
  <si>
    <t>WVKiwi</t>
  </si>
  <si>
    <t>https://www.munzee.com/m/wvkiwi/3938</t>
  </si>
  <si>
    <t>80s Cube 106</t>
  </si>
  <si>
    <t>https://www.munzee.com/m/Gamsci/4718/</t>
  </si>
  <si>
    <t>80s Cube 107</t>
  </si>
  <si>
    <t>https://www.munzee.com/m/Rememberlostisland/3986/</t>
  </si>
  <si>
    <t>80s Cube 108</t>
  </si>
  <si>
    <t>https://www.munzee.com/m/CaliberCable/1703/</t>
  </si>
  <si>
    <t>80s Cube 109</t>
  </si>
  <si>
    <t>https://www.munzee.com/m/Gamsci/4719/</t>
  </si>
  <si>
    <t>80s Cube 110</t>
  </si>
  <si>
    <t>KLC</t>
  </si>
  <si>
    <t>https://www.munzee.com/m/KLC/1585/</t>
  </si>
  <si>
    <t>80s Cube 111</t>
  </si>
  <si>
    <t>shabs</t>
  </si>
  <si>
    <t>https://www.munzee.com/m/shabs/3602/map/</t>
  </si>
  <si>
    <t>80s Cube 112</t>
  </si>
  <si>
    <t>https://www.munzee.com/m/Whelen/18441/</t>
  </si>
  <si>
    <t>80s Cube 113</t>
  </si>
  <si>
    <t>dQuest</t>
  </si>
  <si>
    <t>https://www.munzee.com/m/dQuest/4354</t>
  </si>
  <si>
    <t>80s Cube 114</t>
  </si>
  <si>
    <t>Sikko</t>
  </si>
  <si>
    <t>https://www.munzee.com/m/Sikko/4409/</t>
  </si>
  <si>
    <t>80s Cube 115</t>
  </si>
  <si>
    <t>https://www.munzee.com/m/Hana8804/1683/</t>
  </si>
  <si>
    <t>80s Cube 116</t>
  </si>
  <si>
    <t>https://www.munzee.com/m/shabs/3575/map/</t>
  </si>
  <si>
    <t>80s Cube 117</t>
  </si>
  <si>
    <t>annabanana</t>
  </si>
  <si>
    <t>https://www.munzee.com/m/annabanana/8181/</t>
  </si>
  <si>
    <t>80s Cube 118</t>
  </si>
  <si>
    <t>https://www.munzee.com/m/Hana8804/1681/</t>
  </si>
  <si>
    <t>80s Cube 119</t>
  </si>
  <si>
    <t>https://www.munzee.com/m/dielange/540/</t>
  </si>
  <si>
    <t>80s Cube 120</t>
  </si>
  <si>
    <t>https://www.munzee.com/m/shabs/3574/map/</t>
  </si>
  <si>
    <t>80s Cube 121</t>
  </si>
  <si>
    <t>https://www.munzee.com/m/Fusak/1091/</t>
  </si>
  <si>
    <t>80s Cube 122</t>
  </si>
  <si>
    <t>https://www.munzee.com/m/charlottedavina/772/</t>
  </si>
  <si>
    <t>80s Cube 123</t>
  </si>
  <si>
    <t>https://www.munzee.com/m/Andhanni/1063</t>
  </si>
  <si>
    <t>80s Cube 124</t>
  </si>
  <si>
    <t>https://www.munzee.com/m/shabs/3570/map/</t>
  </si>
  <si>
    <t>80s Cube 125</t>
  </si>
  <si>
    <t>Virtual Dandelion</t>
  </si>
  <si>
    <t>dandelion</t>
  </si>
  <si>
    <t>https://www.munzee.com/m/JABIE28/2531/</t>
  </si>
  <si>
    <t>80s Cube 126</t>
  </si>
  <si>
    <t xml:space="preserve">MetteS </t>
  </si>
  <si>
    <t>https://www.munzee.com/m/MetteS/5203/</t>
  </si>
  <si>
    <t>80s Cube 127</t>
  </si>
  <si>
    <t>BoMS</t>
  </si>
  <si>
    <t>https://www.munzee.com/m/BoMS/6653/</t>
  </si>
  <si>
    <t>80s Cube 128</t>
  </si>
  <si>
    <t>https://www.munzee.com/m/dielange/621/</t>
  </si>
  <si>
    <t>80s Cube 129</t>
  </si>
  <si>
    <t>MetteS</t>
  </si>
  <si>
    <t>https://www.munzee.com/m/MetteS/5202/</t>
  </si>
  <si>
    <t>80s Cube 130</t>
  </si>
  <si>
    <t>https://www.munzee.com/m/BoMS/6652/</t>
  </si>
  <si>
    <t>80s Cube 131</t>
  </si>
  <si>
    <t>https://www.munzee.com/m/granitente/3686/</t>
  </si>
  <si>
    <t>80s Cube 132</t>
  </si>
  <si>
    <t>https://www.munzee.com/m/MetteS/5201/</t>
  </si>
  <si>
    <t>80s Cube 133</t>
  </si>
  <si>
    <t>https://www.munzee.com/m/BoMS/6651/</t>
  </si>
  <si>
    <t>80s Cube 134</t>
  </si>
  <si>
    <t>https://www.munzee.com/m/RubyRubyDues/2825/</t>
  </si>
  <si>
    <t>80s Cube 135</t>
  </si>
  <si>
    <t>https://www.munzee.com/m/MetteS/5200/</t>
  </si>
  <si>
    <t>80s Cube 136</t>
  </si>
  <si>
    <t>https://www.munzee.com/m/BoMS/6650/</t>
  </si>
  <si>
    <t>80s Cube 137</t>
  </si>
  <si>
    <t>https://www.munzee.com/m/RubyRubyDues/2826/</t>
  </si>
  <si>
    <t>80s Cube 138</t>
  </si>
  <si>
    <t>https://www.munzee.com/m/MetteS/5199/</t>
  </si>
  <si>
    <t>80s Cube 139</t>
  </si>
  <si>
    <t>https://www.munzee.com/m/BoMS/6649/</t>
  </si>
  <si>
    <t>80s Cube 140</t>
  </si>
  <si>
    <t>snakelips</t>
  </si>
  <si>
    <t>https://www.munzee.com/m/snakelips/2802/admin/</t>
  </si>
  <si>
    <t>80s Cube 141</t>
  </si>
  <si>
    <t>https://www.munzee.com/m/RubyRubyDues/2931/</t>
  </si>
  <si>
    <t>80s Cube 142</t>
  </si>
  <si>
    <t>Bonkers</t>
  </si>
  <si>
    <t>https://www.munzee.com/m/bonkers/2405/</t>
  </si>
  <si>
    <t>80s Cube 143</t>
  </si>
  <si>
    <t>https://www.munzee.com/m/dielange/620/</t>
  </si>
  <si>
    <t>80s Cube 144</t>
  </si>
  <si>
    <t>https://www.munzee.com/m/Geodude/2214/</t>
  </si>
  <si>
    <t>80s Cube 145</t>
  </si>
  <si>
    <t>richardg01</t>
  </si>
  <si>
    <t>https://www.munzee.com/m/richardg01/1532/</t>
  </si>
  <si>
    <t>80s Cube 146</t>
  </si>
  <si>
    <t>valsey</t>
  </si>
  <si>
    <t>https://www.munzee.com/m/valsey/3292/</t>
  </si>
  <si>
    <t>80s Cube 147</t>
  </si>
  <si>
    <t>https://www.munzee.com/m/granitente/3685/</t>
  </si>
  <si>
    <t>80s Cube 148</t>
  </si>
  <si>
    <t>Virtual Brick Red</t>
  </si>
  <si>
    <t>brick red</t>
  </si>
  <si>
    <t>https://www.munzee.com/m/JABIE28/2530/</t>
  </si>
  <si>
    <t>80s Cube 149</t>
  </si>
  <si>
    <t>Goldilochsnw70</t>
  </si>
  <si>
    <t>80s Cube 150</t>
  </si>
  <si>
    <t>https://www.munzee.com/m/Leesap/1425/</t>
  </si>
  <si>
    <t>80s Cube 151</t>
  </si>
  <si>
    <t>redshark78</t>
  </si>
  <si>
    <t>https://www.munzee.com/m/redshark78/1873</t>
  </si>
  <si>
    <t>80s Cube 152</t>
  </si>
  <si>
    <t>https://www.munzee.com/m/valsey/3298/</t>
  </si>
  <si>
    <t>80s Cube 153</t>
  </si>
  <si>
    <t>Batmun</t>
  </si>
  <si>
    <t>https://www.munzee.com/m/Batmun/2488/</t>
  </si>
  <si>
    <t>80s Cube 154</t>
  </si>
  <si>
    <t>https://www.munzee.com/m/trevosetreckers/7328/</t>
  </si>
  <si>
    <t>80s Cube 155</t>
  </si>
  <si>
    <t>https://www.munzee.com/m/candyfloss64/7242/</t>
  </si>
  <si>
    <t>80s Cube 156</t>
  </si>
  <si>
    <t>https://www.munzee.com/m/richardg01/1533/</t>
  </si>
  <si>
    <t>80s Cube 157</t>
  </si>
  <si>
    <t>https://www.munzee.com/m/Goldilochsnw70/4/</t>
  </si>
  <si>
    <t>80s Cube 158</t>
  </si>
  <si>
    <t>MTHunters</t>
  </si>
  <si>
    <t>https://www.munzee.com/m/MTHunters/1303/</t>
  </si>
  <si>
    <t>80s Cube 159</t>
  </si>
  <si>
    <t>escondidas</t>
  </si>
  <si>
    <t>https://www.munzee.com/m/escondidas/2778</t>
  </si>
  <si>
    <t>80s Cube 160</t>
  </si>
  <si>
    <t>https://www.munzee.com/m/richardg01/1546/</t>
  </si>
  <si>
    <t>80s Cube 161</t>
  </si>
  <si>
    <t>https://www.munzee.com/m/Lazylightning7/1285/</t>
  </si>
  <si>
    <t>80s Cube 162</t>
  </si>
  <si>
    <t xml:space="preserve">arts5 </t>
  </si>
  <si>
    <t>https://www.munzee.com/m/arts5/16772/</t>
  </si>
  <si>
    <t>80s Cube 163</t>
  </si>
  <si>
    <t>https://www.munzee.com/m/valsey/3209/</t>
  </si>
  <si>
    <t>80s Cube 164</t>
  </si>
  <si>
    <t>https://www.munzee.com/m/magnacharge/1256/</t>
  </si>
  <si>
    <t>80s Cube 165</t>
  </si>
  <si>
    <t>https://www.munzee.com/m/gabbster/1186/</t>
  </si>
  <si>
    <t>80s Cube 166</t>
  </si>
  <si>
    <t>lanyasummer</t>
  </si>
  <si>
    <t>https://www.munzee.com/m/Lanyasummer/2050/</t>
  </si>
  <si>
    <t>80s Cube 167</t>
  </si>
  <si>
    <t>https://www.munzee.com/m/FindersGirl/3525/</t>
  </si>
  <si>
    <t>80s Cube 168</t>
  </si>
  <si>
    <t>https://www.munzee.com/m/granitente/3600/</t>
  </si>
  <si>
    <t>80s Cube 169</t>
  </si>
  <si>
    <t>https://www.munzee.com/m/Rememberlostisland/3987/</t>
  </si>
  <si>
    <t>80s Cube 170</t>
  </si>
  <si>
    <t>https://www.munzee.com/m/Fusak/1092/</t>
  </si>
  <si>
    <t>80s Cube 171</t>
  </si>
  <si>
    <t>https://www.munzee.com/m/EagleDadandXenia/15726/</t>
  </si>
  <si>
    <t>80s Cube 172</t>
  </si>
  <si>
    <t>https://www.munzee.com/m/VampGirl32/1521</t>
  </si>
  <si>
    <t>80s Cube 173</t>
  </si>
  <si>
    <t>https://www.munzee.com/m/Rememberlostisland/3988/</t>
  </si>
  <si>
    <t>80s Cube 174</t>
  </si>
  <si>
    <t>https://www.munzee.com/m/CaliberCable/1691/</t>
  </si>
  <si>
    <t>80s Cube 175</t>
  </si>
  <si>
    <t>jangor</t>
  </si>
  <si>
    <t>https://www.munzee.com/m/jangor/3304/</t>
  </si>
  <si>
    <t>80s Cube 176</t>
  </si>
  <si>
    <t>lynnslilypad</t>
  </si>
  <si>
    <t>https://www.munzee.com/m/lynnslilypad/7750/</t>
  </si>
  <si>
    <t>80s Cube 177</t>
  </si>
  <si>
    <t>krissymonkey</t>
  </si>
  <si>
    <t>https://www.munzee.com/m/krissymonkey/6077/</t>
  </si>
  <si>
    <t>80s Cube 178</t>
  </si>
  <si>
    <t>iwannamunzee</t>
  </si>
  <si>
    <t>https://www.munzee.com/m/iwannamunzee/5370/</t>
  </si>
  <si>
    <t>80s Cube 179</t>
  </si>
  <si>
    <t>WiseOldWizard</t>
  </si>
  <si>
    <t>https://www.munzee.com/m/WiseOldWizard/3310/</t>
  </si>
  <si>
    <t>80s Cube 180</t>
  </si>
  <si>
    <t>https://www.munzee.com/m/CaliberCable/1686/</t>
  </si>
  <si>
    <t>80s Cube 181</t>
  </si>
  <si>
    <t>https://www.munzee.com/m/Rememberlostisland/3989/</t>
  </si>
  <si>
    <t>80s Cube 182</t>
  </si>
  <si>
    <t>https://www.munzee.com/m/FindersGirl/3526/</t>
  </si>
  <si>
    <t>80s Cube 183</t>
  </si>
  <si>
    <t>https://www.munzee.com/m/CaliberCable/1617/</t>
  </si>
  <si>
    <t>80s Cube 184</t>
  </si>
  <si>
    <t>https://www.munzee.com/m/annabanana/8195/</t>
  </si>
  <si>
    <t>80s Cube 185</t>
  </si>
  <si>
    <t>https://www.munzee.com/m/trevosetreckers/7358/</t>
  </si>
  <si>
    <t>80s Cube 186</t>
  </si>
  <si>
    <t>https://www.munzee.com/m/candyfloss64/7252/</t>
  </si>
  <si>
    <t>80s Cube 187</t>
  </si>
  <si>
    <t>https://www.munzee.com/m/bonkers/2495/</t>
  </si>
  <si>
    <t>80s Cube 188</t>
  </si>
  <si>
    <t>https://www.munzee.com/m/Rememberlostisland/3990/</t>
  </si>
  <si>
    <t>80s Cube 189</t>
  </si>
  <si>
    <t>https://www.munzee.com/m/CaliberCable/1172/</t>
  </si>
  <si>
    <t>80s Cube 190</t>
  </si>
  <si>
    <t>kwd</t>
  </si>
  <si>
    <t>https://www.munzee.com/m/kwd/5074/</t>
  </si>
  <si>
    <t>80s Cube 191</t>
  </si>
  <si>
    <t>https://www.munzee.com/m/Rememberlostisland/3991/</t>
  </si>
  <si>
    <t>80s Cube 192</t>
  </si>
  <si>
    <t>https://www.munzee.com/m/CaliberCable/1618/</t>
  </si>
  <si>
    <t>80s Cube 193</t>
  </si>
  <si>
    <t>https://www.munzee.com/m/shabs/3241/map/</t>
  </si>
  <si>
    <t>80s Cube 194</t>
  </si>
  <si>
    <t>https://www.munzee.com/m/Rememberlostisland/3992/</t>
  </si>
  <si>
    <t>80s Cube 195</t>
  </si>
  <si>
    <t>https://www.munzee.com/m/CaliberCable/1619/</t>
  </si>
  <si>
    <t>80s Cube 196</t>
  </si>
  <si>
    <t>https://www.munzee.com/m/Hana8804/1679/</t>
  </si>
  <si>
    <t>80s Cube 197</t>
  </si>
  <si>
    <t>humbird7</t>
  </si>
  <si>
    <t>https://www.munzee.com/m/humbird7/13537/</t>
  </si>
  <si>
    <t>80s Cube 198</t>
  </si>
  <si>
    <t>https://www.munzee.com/m/Kyrandia/2141/</t>
  </si>
  <si>
    <t>80s Cube 199</t>
  </si>
  <si>
    <t>https://www.munzee.com/m/trevosetreckers/7360/</t>
  </si>
  <si>
    <t>80s Cube 200</t>
  </si>
  <si>
    <t>https://www.munzee.com/m/candyfloss64/7258/</t>
  </si>
  <si>
    <t>80s Cube 201</t>
  </si>
  <si>
    <t>https://www.munzee.com/m/FindersGirl/3506/</t>
  </si>
  <si>
    <t>80s Cube 202</t>
  </si>
  <si>
    <t>https://www.munzee.com/m/Hana8804/1668/</t>
  </si>
  <si>
    <t>80s Cube 203</t>
  </si>
  <si>
    <t>https://www.munzee.com/m/Fusak/1097/</t>
  </si>
  <si>
    <t>80s Cube 204</t>
  </si>
  <si>
    <t>https://www.munzee.com/m/KLC/1566/</t>
  </si>
  <si>
    <t>80s Cube 205</t>
  </si>
  <si>
    <t>https://www.munzee.com/m/trevosetreckers/7396/</t>
  </si>
  <si>
    <t>80s Cube 206</t>
  </si>
  <si>
    <t>https://www.munzee.com/m/candyfloss64/7272/</t>
  </si>
  <si>
    <t>80s Cube 207</t>
  </si>
  <si>
    <t>https://www.munzee.com/m/Rememberlostisland/3997/</t>
  </si>
  <si>
    <t>80s Cube 208</t>
  </si>
  <si>
    <t>https://www.munzee.com/m/Whelen/18395/</t>
  </si>
  <si>
    <t>80s Cube 209</t>
  </si>
  <si>
    <t>https://www.munzee.com/m/snakelips/2808/admin/</t>
  </si>
  <si>
    <t>80s Cube 210</t>
  </si>
  <si>
    <t>https://www.munzee.com/m/KLC/1452/</t>
  </si>
  <si>
    <t>80s Cube 211</t>
  </si>
  <si>
    <t>https://www.munzee.com/m/Whelen/18399/</t>
  </si>
  <si>
    <t>80s Cube 212</t>
  </si>
  <si>
    <t>https://www.munzee.com/m/Rememberlostisland/4000/</t>
  </si>
  <si>
    <t>80s Cube 213</t>
  </si>
  <si>
    <t>soule122</t>
  </si>
  <si>
    <t>https://www.munzee.com/m/soule122/670/</t>
  </si>
  <si>
    <t>80s Cube 214</t>
  </si>
  <si>
    <t>https://www.munzee.com/m/Whelen/18403/</t>
  </si>
  <si>
    <t>80s Cube 215</t>
  </si>
  <si>
    <t>hana8804</t>
  </si>
  <si>
    <t>https://www.munzee.com/m/Hana8804/1655/</t>
  </si>
  <si>
    <t>80s Cube 216</t>
  </si>
  <si>
    <t>https://www.munzee.com/m/Fusak/1095/</t>
  </si>
  <si>
    <t>80s Cube 217</t>
  </si>
  <si>
    <t>https://www.munzee.com/m/Whelen/18407/</t>
  </si>
  <si>
    <t>80s Cube 218</t>
  </si>
  <si>
    <t>https://www.munzee.com/m/granitente/3565/</t>
  </si>
  <si>
    <t>80s Cube 219</t>
  </si>
  <si>
    <t>https://www.munzee.com/m/Hana8804/956/</t>
  </si>
  <si>
    <t>80s Cube 220</t>
  </si>
  <si>
    <t>https://www.munzee.com/m/Whelen/18408/</t>
  </si>
  <si>
    <t>80s Cube 221</t>
  </si>
  <si>
    <t>https://www.munzee.com/m/snakelips/2809/admin/</t>
  </si>
  <si>
    <t>80s Cube 222</t>
  </si>
  <si>
    <t>https://www.munzee.com/m/Boersentrader/2812/</t>
  </si>
  <si>
    <t>80s Cube 223</t>
  </si>
  <si>
    <t>https://www.munzee.com/m/Whelen/18442/</t>
  </si>
  <si>
    <t>80s Cube 224</t>
  </si>
  <si>
    <t>https://www.munzee.com/m/trevosetreckers/7397/</t>
  </si>
  <si>
    <t>80s Cube 225</t>
  </si>
  <si>
    <t>https://www.munzee.com/m/candyfloss64/7276/</t>
  </si>
  <si>
    <t>80s Cube 226</t>
  </si>
  <si>
    <t>https://www.munzee.com/m/Whelen/18444/</t>
  </si>
  <si>
    <t>80s Cube 227</t>
  </si>
  <si>
    <t>https://www.munzee.com/m/jangor/3303/</t>
  </si>
  <si>
    <t>80s Cube 228</t>
  </si>
  <si>
    <t>llamah</t>
  </si>
  <si>
    <t>https://www.munzee.com/m/llamah/1757</t>
  </si>
  <si>
    <t>80s Cube 229</t>
  </si>
  <si>
    <t>https://www.munzee.com/m/Whelen/18445/</t>
  </si>
  <si>
    <t>80s Cube 230</t>
  </si>
  <si>
    <t>TURTLE</t>
  </si>
  <si>
    <t>https://www.munzee.com/m/TURTLE/5186/</t>
  </si>
  <si>
    <t>80s Cube 231</t>
  </si>
  <si>
    <t>hawg</t>
  </si>
  <si>
    <t>https://www.munzee.com/m/HAWG/3073/</t>
  </si>
  <si>
    <t>80s Cube 232</t>
  </si>
  <si>
    <t>https://www.munzee.com/m/Whelen/18447/</t>
  </si>
  <si>
    <t>80s Cube 233</t>
  </si>
  <si>
    <t>https://www.munzee.com/m/granitente/3406/</t>
  </si>
  <si>
    <t>80s Cube 234</t>
  </si>
  <si>
    <t>https://www.munzee.com/m/Fusak/1093/</t>
  </si>
  <si>
    <t>80s Cube 235</t>
  </si>
  <si>
    <t>https://www.munzee.com/m/Whelen/18449/</t>
  </si>
  <si>
    <t>80s Cube 236</t>
  </si>
  <si>
    <t>https://www.munzee.com/m/granitente/3408/</t>
  </si>
  <si>
    <t>80s Cube 237</t>
  </si>
  <si>
    <t>https://www.munzee.com/m/Fusak/1086/</t>
  </si>
  <si>
    <t>80s Cube 238</t>
  </si>
  <si>
    <t>https://www.munzee.com/m/Hana8804/961/</t>
  </si>
  <si>
    <t>80s Cube 239</t>
  </si>
  <si>
    <t>https://www.munzee.com/m/richardg01/1547/</t>
  </si>
  <si>
    <t>80s Cube 240</t>
  </si>
  <si>
    <t>https://www.munzee.com/m/Fusak/1061/</t>
  </si>
  <si>
    <t>80s Cube 241</t>
  </si>
  <si>
    <t>Kchiefz</t>
  </si>
  <si>
    <t>https://www.munzee.com/m/Kchiefz/1225/</t>
  </si>
  <si>
    <t>80s Cube 242</t>
  </si>
  <si>
    <t>https://www.munzee.com/m/magnacharge/1895/</t>
  </si>
  <si>
    <t>80s Cube 243</t>
  </si>
  <si>
    <t>https://www.munzee.com/m/jangor/3302/</t>
  </si>
  <si>
    <t>80s Cube 244</t>
  </si>
  <si>
    <t>https://www.munzee.com/m/valsey/3210/</t>
  </si>
  <si>
    <t>80s Cube 245</t>
  </si>
  <si>
    <t>https://www.munzee.com/m/magnacharge/1905/</t>
  </si>
  <si>
    <t>80s Cube 246</t>
  </si>
  <si>
    <t>kimdot</t>
  </si>
  <si>
    <t>https://www.munzee.com/m/kimdot/9434/</t>
  </si>
  <si>
    <t>80s Cube 247</t>
  </si>
  <si>
    <t>https://www.munzee.com/m/Geodude/2290/</t>
  </si>
  <si>
    <t>80s Cube 248</t>
  </si>
  <si>
    <t>https://www.munzee.com/m/magnacharge/1908/</t>
  </si>
  <si>
    <t>80s Cube 249</t>
  </si>
  <si>
    <t>https://www.munzee.com/m/jangor/3312/</t>
  </si>
  <si>
    <t>80s Cube 250</t>
  </si>
  <si>
    <t>https://www.munzee.com/m/richardg01/1549/</t>
  </si>
  <si>
    <t>80s Cube 251</t>
  </si>
  <si>
    <t>https://www.munzee.com/m/Kyrandia/2142/</t>
  </si>
  <si>
    <t>80s Cube 252</t>
  </si>
  <si>
    <t>Flogni</t>
  </si>
  <si>
    <t>https://www.munzee.com/m/Flogni/10965/</t>
  </si>
  <si>
    <t>80s Cube 253</t>
  </si>
  <si>
    <t>https://www.munzee.com/m/Rememberlostisland/4001/</t>
  </si>
  <si>
    <t>80s Cube 254</t>
  </si>
  <si>
    <t>OHail</t>
  </si>
  <si>
    <t>https://www.munzee.com/m/OHail/16147/</t>
  </si>
  <si>
    <t>80s Cube 255</t>
  </si>
  <si>
    <t>https://www.munzee.com/m/granitente/3566/</t>
  </si>
  <si>
    <t>80s Cube 256</t>
  </si>
  <si>
    <t>https://www.munzee.com/m/Rememberlostisland/4002/</t>
  </si>
  <si>
    <t>80s Cube 257</t>
  </si>
  <si>
    <t>https://www.munzee.com/m/OHail/16148/</t>
  </si>
  <si>
    <t>80s Cube 258</t>
  </si>
  <si>
    <t>barefootguru</t>
  </si>
  <si>
    <t>https://www.munzee.com/m/barefootguru/1753/</t>
  </si>
  <si>
    <t>80s Cube 259</t>
  </si>
  <si>
    <t>https://www.munzee.com/m/Rememberlostisland/4017/</t>
  </si>
  <si>
    <t>80s Cube 260</t>
  </si>
  <si>
    <t>https://www.munzee.com/m/Flogni/10964/</t>
  </si>
  <si>
    <t>80s Cube 261</t>
  </si>
  <si>
    <t>gwendy</t>
  </si>
  <si>
    <t>https://www.munzee.com/m/gwendy/968/</t>
  </si>
  <si>
    <t>80s Cube 262</t>
  </si>
  <si>
    <t>https://www.munzee.com/m/OHail/16151/</t>
  </si>
  <si>
    <t>80s Cube 263</t>
  </si>
  <si>
    <t>https://www.munzee.com/m/redshark78/1865/</t>
  </si>
  <si>
    <t>80s Cube 264</t>
  </si>
  <si>
    <t>https://www.munzee.com/m/Flogni/10963/</t>
  </si>
  <si>
    <t>80s Cube 265</t>
  </si>
  <si>
    <t>https://www.munzee.com/m/annabanana/8196/</t>
  </si>
  <si>
    <t>80s Cube 266</t>
  </si>
  <si>
    <t>danielle41101</t>
  </si>
  <si>
    <t>https://www.munzee.com/m/danielle41101/10513/</t>
  </si>
  <si>
    <t>80s Cube 267</t>
  </si>
  <si>
    <t>MeanderingMonkeys</t>
  </si>
  <si>
    <t>https://www.munzee.com/m/MeanderingMonkeys/14379/</t>
  </si>
  <si>
    <t>80s Cube 268</t>
  </si>
  <si>
    <t>NYBOSS</t>
  </si>
  <si>
    <t>https://www.munzee.com/m/nyboss/5058/</t>
  </si>
  <si>
    <t>80s Cube 269</t>
  </si>
  <si>
    <t>https://www.munzee.com/m/danielle41101/10507/</t>
  </si>
  <si>
    <t>80s Cube 270</t>
  </si>
  <si>
    <t>https://www.munzee.com/m/kimdot/9435/</t>
  </si>
  <si>
    <t>80s Cube 271</t>
  </si>
  <si>
    <t>https://www.munzee.com/m/Rememberlostisland/4054/</t>
  </si>
  <si>
    <t>80s Cube 272</t>
  </si>
  <si>
    <t>https://www.munzee.com/m/danielle41101/10506/</t>
  </si>
  <si>
    <t>80s Cube 273</t>
  </si>
  <si>
    <t>Anetzet</t>
  </si>
  <si>
    <t>https://www.munzee.com/m/Anetzet/1585/</t>
  </si>
  <si>
    <t>80s Cube 274</t>
  </si>
  <si>
    <t>https://www.munzee.com/m/Rememberlostisland/4038/</t>
  </si>
  <si>
    <t>80s Cube 275</t>
  </si>
  <si>
    <t>dorsetknob</t>
  </si>
  <si>
    <t>https://www.munzee.com/m/dorsetknob/2828/</t>
  </si>
  <si>
    <t>80s Cube 276</t>
  </si>
  <si>
    <t>https://www.munzee.com/m/danielle41101/10505/</t>
  </si>
  <si>
    <t>80s Cube 277</t>
  </si>
  <si>
    <t>https://www.munzee.com/m/Rememberlostisland/4037/</t>
  </si>
  <si>
    <t>80s Cube 278</t>
  </si>
  <si>
    <t>Cuttingcrew</t>
  </si>
  <si>
    <t>https://www.munzee.com/m/cuttingcrew/2484</t>
  </si>
  <si>
    <t>80s Cube 279</t>
  </si>
  <si>
    <t>https://www.munzee.com/m/danielle41101/10475/</t>
  </si>
  <si>
    <t>80s Cube 280</t>
  </si>
  <si>
    <t>https://www.munzee.com/m/EagleDadandXenia/15796/</t>
  </si>
  <si>
    <t>80s Cube 281</t>
  </si>
  <si>
    <t>https://www.munzee.com/m/Geodude/2313/</t>
  </si>
  <si>
    <t>80s Cube 282</t>
  </si>
  <si>
    <t>https://www.munzee.com/m/danielle41101/10474/</t>
  </si>
  <si>
    <t>80s Cube 283</t>
  </si>
  <si>
    <t>familyd</t>
  </si>
  <si>
    <t>https://www.munzee.com/m/familyd/3196/</t>
  </si>
  <si>
    <t>80s Cube 284</t>
  </si>
  <si>
    <t>Jenna2sipz</t>
  </si>
  <si>
    <t>https://www.munzee.com/m/Jenna2sipz/1742/</t>
  </si>
  <si>
    <t>80s Cube 285</t>
  </si>
  <si>
    <t>https://www.munzee.com/m/danielle41101/10473/</t>
  </si>
  <si>
    <t>80s Cube 286</t>
  </si>
  <si>
    <t>ShadowChasers</t>
  </si>
  <si>
    <t>https://www.munzee.com/m/ShadowChasers/3179/</t>
  </si>
  <si>
    <t>80s Cube 287</t>
  </si>
  <si>
    <t>taz30</t>
  </si>
  <si>
    <t>https://www.munzee.com/m/Taz30/1223/</t>
  </si>
  <si>
    <t>80s Cube 288</t>
  </si>
  <si>
    <t>https://www.munzee.com/m/danielle41101/10471/</t>
  </si>
  <si>
    <t>80s Cube 289</t>
  </si>
  <si>
    <t>https://www.munzee.com/m/EagleDadandXenia/15779/</t>
  </si>
  <si>
    <t>80s Cube 290</t>
  </si>
  <si>
    <t>https://www.munzee.com/m/Rememberlostisland/4019/</t>
  </si>
  <si>
    <t>80s Cube 291</t>
  </si>
  <si>
    <t>https://www.munzee.com/m/danielle41101/10470/</t>
  </si>
  <si>
    <t>80s Cube 292</t>
  </si>
  <si>
    <t>https://www.munzee.com/m/Rememberlostisland/4018/</t>
  </si>
  <si>
    <t>80s Cube 293</t>
  </si>
  <si>
    <t>https://www.munzee.com/m/VampGirl32/1445</t>
  </si>
  <si>
    <t>80s Cube 294</t>
  </si>
  <si>
    <t>https://www.munzee.com/m/EagleDadandXenia/15780/</t>
  </si>
  <si>
    <t>80s Cube 295</t>
  </si>
  <si>
    <t>voty</t>
  </si>
  <si>
    <t>https://www.munzee.com/m/voty/2197/</t>
  </si>
  <si>
    <t>80s Cube 296</t>
  </si>
  <si>
    <t>Bennycams</t>
  </si>
  <si>
    <t>https://www.munzee.com/m/Bennycams/602/</t>
  </si>
  <si>
    <t>80s Cube 297</t>
  </si>
  <si>
    <t>https://www.munzee.com/m/EagleDadandXenia/15786/</t>
  </si>
  <si>
    <t>80s Cube 298</t>
  </si>
  <si>
    <t>https://www.munzee.com/m/voty/2196/</t>
  </si>
  <si>
    <t>80s Cube 299</t>
  </si>
  <si>
    <t>Attis</t>
  </si>
  <si>
    <t>https://www.munzee.com/m/Attis/10744/</t>
  </si>
  <si>
    <t>80s Cube 300</t>
  </si>
  <si>
    <t>KaraReke</t>
  </si>
  <si>
    <t>https://www.munzee.com/m/KaraReke/1468/</t>
  </si>
  <si>
    <t>80s Cube 301</t>
  </si>
  <si>
    <t>https://www.munzee.com/m/granitente/3578/</t>
  </si>
  <si>
    <t>80s Cube 302</t>
  </si>
  <si>
    <t>rgforsythe</t>
  </si>
  <si>
    <t>https://www.munzee.com/m/rgforsythe/6520/</t>
  </si>
  <si>
    <t>80s Cube 303</t>
  </si>
  <si>
    <t>https://www.munzee.com/m/Whelen/18678/</t>
  </si>
  <si>
    <t>80s Cube 304</t>
  </si>
  <si>
    <t>https://www.munzee.com/m/voty/2203/</t>
  </si>
  <si>
    <t>80s Cube 305</t>
  </si>
  <si>
    <t>https://www.munzee.com/m/EagleDadandXenia/15794/</t>
  </si>
  <si>
    <t>80s Cube 306</t>
  </si>
  <si>
    <t>silleb</t>
  </si>
  <si>
    <t>https://www.munzee.com/m/silleb/1920/</t>
  </si>
  <si>
    <t>80s Cube 307</t>
  </si>
  <si>
    <t>https://www.munzee.com/m/KaraReke/1467/</t>
  </si>
  <si>
    <t>80s Cube 308</t>
  </si>
  <si>
    <t>https://www.munzee.com/m/Whelen/18679/</t>
  </si>
  <si>
    <t>80s Cube 309</t>
  </si>
  <si>
    <t>timandweze</t>
  </si>
  <si>
    <t>https://www.munzee.com/m/timandweze/5769</t>
  </si>
  <si>
    <t>80s Cube 310</t>
  </si>
  <si>
    <t>https://www.munzee.com/m/KaraReke/1463/</t>
  </si>
  <si>
    <t>80s Cube 311</t>
  </si>
  <si>
    <t>https://www.munzee.com/m/EagleDadandXenia/15792/</t>
  </si>
  <si>
    <t>80s Cube 312</t>
  </si>
  <si>
    <t>https://www.munzee.com/m/timandweze/5768</t>
  </si>
  <si>
    <t>80s Cube 313</t>
  </si>
  <si>
    <t>hwbas04</t>
  </si>
  <si>
    <t>https://www.munzee.com/m/hwbas04/651/</t>
  </si>
  <si>
    <t>80s Cube 314</t>
  </si>
  <si>
    <t>EoTwP</t>
  </si>
  <si>
    <t>https://www.munzee.com/m/eotwp/4757/</t>
  </si>
  <si>
    <t>80s Cube 315</t>
  </si>
  <si>
    <t>Kali32891</t>
  </si>
  <si>
    <t>https://www.munzee.com/m/kali32891/1584/</t>
  </si>
  <si>
    <t>80s Cube 316</t>
  </si>
  <si>
    <t>https://www.munzee.com/m/timandweze/5767</t>
  </si>
  <si>
    <t>80s Cube 317</t>
  </si>
  <si>
    <t>https://www.munzee.com/m/KaraReke/1461/</t>
  </si>
  <si>
    <t>80s Cube 318</t>
  </si>
  <si>
    <t>marblo</t>
  </si>
  <si>
    <t>https://www.munzee.com/m/marblo/1742/admin/</t>
  </si>
  <si>
    <t>80s Cube 319</t>
  </si>
  <si>
    <t>BonnieB1</t>
  </si>
  <si>
    <t>https://www.munzee.com/m/BonnieB1/2980/</t>
  </si>
  <si>
    <t>80s Cube 320</t>
  </si>
  <si>
    <t>https://www.munzee.com/m/granitente/3567/</t>
  </si>
  <si>
    <t>80s Cube 321</t>
  </si>
  <si>
    <t>https://www.munzee.com/m/ShadowChasers/3181/</t>
  </si>
  <si>
    <t>80s Cube 322</t>
  </si>
  <si>
    <t>https://www.munzee.com/m/MTHunters/1304/</t>
  </si>
  <si>
    <t>80s Cube 323</t>
  </si>
  <si>
    <t>Justforfun33</t>
  </si>
  <si>
    <t>https://www.munzee.com/m/Justforfun33/12818/admin/</t>
  </si>
  <si>
    <t>80s Cube 324</t>
  </si>
  <si>
    <t xml:space="preserve">Sidekicks </t>
  </si>
  <si>
    <t>https://www.munzee.com/m/sidekicks/3937/</t>
  </si>
  <si>
    <t>80s Cube 325</t>
  </si>
  <si>
    <t xml:space="preserve">Warriors </t>
  </si>
  <si>
    <t>https://www.munzee.com/m/Warriors/1923/admin/</t>
  </si>
  <si>
    <t>80s Cube 326</t>
  </si>
  <si>
    <t>Calvertcachers</t>
  </si>
  <si>
    <t>https://www.munzee.com/m/Calvertcachers/5606/</t>
  </si>
  <si>
    <t>80s Cube 327</t>
  </si>
  <si>
    <t>Deeralemap</t>
  </si>
  <si>
    <t>https://www.munzee.com/m/deeralemap/3391/</t>
  </si>
  <si>
    <t>80s Cube 328</t>
  </si>
  <si>
    <t>redman</t>
  </si>
  <si>
    <t>https://www.munzee.com/m/Redman/11945</t>
  </si>
  <si>
    <t>80s Cube 329</t>
  </si>
  <si>
    <t>Jafo43</t>
  </si>
  <si>
    <t>https://www.munzee.com/m/Jafo43/15385/</t>
  </si>
  <si>
    <t>80s Cube 330</t>
  </si>
  <si>
    <t>https://www.munzee.com/m/SpaceCoastGeoStore/6995/</t>
  </si>
  <si>
    <t>80s Cube 331</t>
  </si>
  <si>
    <t>peachesncream</t>
  </si>
  <si>
    <t>https://www.munzee.com/m/PeachesnCream/2708</t>
  </si>
  <si>
    <t>80s Cube 332</t>
  </si>
  <si>
    <t>https://www.munzee.com/m/snakelips/2919/admin/</t>
  </si>
  <si>
    <t>80s Cube 333</t>
  </si>
  <si>
    <t>LilCrab</t>
  </si>
  <si>
    <t>https://www.munzee.com/m/LilCrab/3214/</t>
  </si>
  <si>
    <t>80s Cube 334</t>
  </si>
  <si>
    <t>jafo43</t>
  </si>
  <si>
    <t>https://www.munzee.com/m/Jafo43/15384/</t>
  </si>
  <si>
    <t>80s Cube 335</t>
  </si>
  <si>
    <t>janzattic</t>
  </si>
  <si>
    <t>https://www.munzee.com/m/janzattic/5607</t>
  </si>
  <si>
    <t>80s Cube 336</t>
  </si>
  <si>
    <t>https://www.munzee.com/m/SpaceCoastGeoStore/7011/</t>
  </si>
  <si>
    <t>80s Cube 337</t>
  </si>
  <si>
    <t>https://www.munzee.com/m/FindersGirl/3604/</t>
  </si>
  <si>
    <t>80s Cube 338</t>
  </si>
  <si>
    <t>spdx2</t>
  </si>
  <si>
    <t>https://www.munzee.com/m/spdx2/2588/</t>
  </si>
  <si>
    <t>80s Cube 339</t>
  </si>
  <si>
    <t>https://www.munzee.com/m/snakelips/2918/admin/</t>
  </si>
  <si>
    <t>80s Cube 340</t>
  </si>
  <si>
    <t>MiniKara</t>
  </si>
  <si>
    <t>https://www.munzee.com/m/MiniKara/173/</t>
  </si>
  <si>
    <t>x</t>
  </si>
  <si>
    <t>80s Cube 341</t>
  </si>
  <si>
    <t>Redman</t>
  </si>
  <si>
    <t>https://www.munzee.com/m/Redman/11943</t>
  </si>
  <si>
    <t>80s Cube 342</t>
  </si>
  <si>
    <t>https://www.munzee.com/m/MeanderingMonkeys/14388/</t>
  </si>
  <si>
    <t>80s Cube 343</t>
  </si>
  <si>
    <t>https://www.munzee.com/m/Calvertcachers/5576/</t>
  </si>
  <si>
    <t>80s Cube 344</t>
  </si>
  <si>
    <t>https://www.munzee.com/m/drew637/2121/</t>
  </si>
  <si>
    <t>80s Cube 345</t>
  </si>
  <si>
    <t>https://www.munzee.com/m/LilCrab/3202/</t>
  </si>
  <si>
    <t>80s Cube 346</t>
  </si>
  <si>
    <t>https://www.munzee.com/m/deeralemap/3472/</t>
  </si>
  <si>
    <t>80s Cube 347</t>
  </si>
  <si>
    <t>https://www.munzee.com/m/ShadowChasers/3182/</t>
  </si>
  <si>
    <t>80s Cube 348</t>
  </si>
  <si>
    <t>https://www.munzee.com/m/dorsetknob/2829</t>
  </si>
  <si>
    <t>80s Cube 349</t>
  </si>
  <si>
    <t>withani</t>
  </si>
  <si>
    <t>https://www.munzee.com/m/withani/3588/</t>
  </si>
  <si>
    <t>80s Cube 350</t>
  </si>
  <si>
    <t>musthavemuzk</t>
  </si>
  <si>
    <t>https://www.munzee.com/m/musthavemuzk/6339/</t>
  </si>
  <si>
    <t>80s Cube 351</t>
  </si>
  <si>
    <t>geckofreund</t>
  </si>
  <si>
    <t>https://www.munzee.com/m/geckofreund/2509/</t>
  </si>
  <si>
    <t>80s Cube 352</t>
  </si>
  <si>
    <t>NoahCache</t>
  </si>
  <si>
    <t>https://www.munzee.com/m/NoahCache/1861/</t>
  </si>
  <si>
    <t>80s Cube 353</t>
  </si>
  <si>
    <t>Syrtene</t>
  </si>
  <si>
    <t>https://www.munzee.com/m/Syrtene/1879/</t>
  </si>
  <si>
    <t>80s Cube 354</t>
  </si>
  <si>
    <t>https://www.munzee.com/m/danielle41101/10469/</t>
  </si>
  <si>
    <t>80s Cube 355</t>
  </si>
  <si>
    <t>1derwoman</t>
  </si>
  <si>
    <t>https://www.munzee.com/m/1derWoman/2417/</t>
  </si>
  <si>
    <t>80s Cube 356</t>
  </si>
  <si>
    <t>hisaccityiowahere</t>
  </si>
  <si>
    <t>https://www.munzee.com/m/hisaccityiowahere/2714/</t>
  </si>
  <si>
    <t>80s Cube 357</t>
  </si>
  <si>
    <t>https://www.munzee.com/m/danielle41101/10466/</t>
  </si>
  <si>
    <t>80s Cube 358</t>
  </si>
  <si>
    <t>https://www.munzee.com/m/1derWoman/2415/</t>
  </si>
  <si>
    <t>80s Cube 359</t>
  </si>
  <si>
    <t>https://www.munzee.com/m/hisaccityiowahere/2712/</t>
  </si>
  <si>
    <t>80s Cube 360</t>
  </si>
  <si>
    <t>https://www.munzee.com/m/danielle41101/10531/</t>
  </si>
  <si>
    <t>80s Cube 361</t>
  </si>
  <si>
    <t>https://www.munzee.com/m/1derWoman/2380/</t>
  </si>
  <si>
    <t>80s Cube 362</t>
  </si>
  <si>
    <t>https://www.munzee.com/m/hisaccityiowahere/2671/</t>
  </si>
  <si>
    <t>80s Cube 363</t>
  </si>
  <si>
    <t>https://www.munzee.com/m/danielle41101/10530/</t>
  </si>
  <si>
    <t>80s Cube 364</t>
  </si>
  <si>
    <t>https://www.munzee.com/m/1derWoman/2379/</t>
  </si>
  <si>
    <t>80s Cube 365</t>
  </si>
  <si>
    <t>https://www.munzee.com/m/hisaccityiowahere/2670/</t>
  </si>
  <si>
    <t>80s Cube 366</t>
  </si>
  <si>
    <t>https://www.munzee.com/m/danielle41101/10516/</t>
  </si>
  <si>
    <t>80s Cube 367</t>
  </si>
  <si>
    <t>https://www.munzee.com/m/1derWoman/2336/</t>
  </si>
  <si>
    <t>80s Cube 368</t>
  </si>
  <si>
    <t>https://www.munzee.com/m/hisaccityiowahere/2620/</t>
  </si>
  <si>
    <t>80s Cube 369</t>
  </si>
  <si>
    <t>https://www.munzee.com/m/danielle41101/10515/</t>
  </si>
  <si>
    <t>80s Cube 370</t>
  </si>
  <si>
    <t>https://www.munzee.com/m/1derWoman/2321/</t>
  </si>
  <si>
    <t>80s Cube 371</t>
  </si>
  <si>
    <t>https://www.munzee.com/m/hisaccityiowahere/2604/</t>
  </si>
  <si>
    <t>80s Cube 372</t>
  </si>
  <si>
    <t>https://www.munzee.com/m/danielle41101/10514/</t>
  </si>
  <si>
    <t>80s Cube 373</t>
  </si>
  <si>
    <t>https://www.munzee.com/m/1derWoman/2301/</t>
  </si>
  <si>
    <t>80s Cube 374</t>
  </si>
  <si>
    <t>tlmeadowlark</t>
  </si>
  <si>
    <t>https://www.munzee.com/m/tlmeadowlark/3208/</t>
  </si>
  <si>
    <t>80s Cube 375</t>
  </si>
  <si>
    <t>https://www.munzee.com/m/danielle41101/10464/</t>
  </si>
  <si>
    <t>80s Cube 376</t>
  </si>
  <si>
    <t>https://www.munzee.com/m/tlmeadowlark/3206/</t>
  </si>
  <si>
    <t>80s Cube 377</t>
  </si>
  <si>
    <t>https://www.munzee.com/m/1derWoman/2300/</t>
  </si>
  <si>
    <t>80s Cube 378</t>
  </si>
  <si>
    <t>https://www.munzee.com/m/hisaccityiowahere/2577/</t>
  </si>
  <si>
    <t>80s Cube 379</t>
  </si>
  <si>
    <t>https://www.munzee.com/m/DSL/2472/</t>
  </si>
  <si>
    <t>80s Cube 380</t>
  </si>
  <si>
    <t>https://www.munzee.com/m/1derWoman/2299/</t>
  </si>
  <si>
    <t>80s Cube 381</t>
  </si>
  <si>
    <t>https://www.munzee.com/m/hisaccityiowahere/2573/</t>
  </si>
  <si>
    <t>80s Cube 382</t>
  </si>
  <si>
    <t>https://www.munzee.com/m/KaraReke/1460/</t>
  </si>
  <si>
    <t>80s Cube 383</t>
  </si>
  <si>
    <t>https://www.munzee.com/m/gabbster/1844/</t>
  </si>
  <si>
    <t>80s Cube 384</t>
  </si>
  <si>
    <t>https://www.munzee.com/m/EagleDadandXenia/15830/</t>
  </si>
  <si>
    <t>80s Cube 385</t>
  </si>
  <si>
    <t>https://www.munzee.com/m/KaraReke/1451/</t>
  </si>
  <si>
    <t>80s Cube 386</t>
  </si>
  <si>
    <t>https://www.munzee.com/m/gabbster/1845/</t>
  </si>
  <si>
    <t>80s Cube 387</t>
  </si>
  <si>
    <t>GrandpaArvada</t>
  </si>
  <si>
    <t>https://www.munzee.com/m/GrandpaArvada/9055/</t>
  </si>
  <si>
    <t>80s Cube 388</t>
  </si>
  <si>
    <t>https://www.munzee.com/m/magnacharge/1909/</t>
  </si>
  <si>
    <t>80s Cube 389</t>
  </si>
  <si>
    <t>https://www.munzee.com/m/gabbster/1846/</t>
  </si>
  <si>
    <t>80s Cube 390</t>
  </si>
  <si>
    <t>https://www.munzee.com/m/Redman/11944</t>
  </si>
  <si>
    <t>80s Cube 391</t>
  </si>
  <si>
    <t>https://www.munzee.com/m/magnacharge/1915/</t>
  </si>
  <si>
    <t>80s Cube 392</t>
  </si>
  <si>
    <t>https://www.munzee.com/m/GrandpaArvada/9054/</t>
  </si>
  <si>
    <t>80s Cube 393</t>
  </si>
  <si>
    <t>https://www.munzee.com/m/withani/3690/</t>
  </si>
  <si>
    <t>80s Cube 394</t>
  </si>
  <si>
    <t>https://www.munzee.com/m/magnacharge/1916/</t>
  </si>
  <si>
    <t>80s Cube 395</t>
  </si>
  <si>
    <t>https://www.munzee.com/m/GrandpaArvada/9053/</t>
  </si>
  <si>
    <t>80s Cube 396</t>
  </si>
  <si>
    <t>https://www.munzee.com/m/gabbster/1853/</t>
  </si>
  <si>
    <t>80s Cube 397</t>
  </si>
  <si>
    <t>https://www.munzee.com/m/magnacharge/1922/</t>
  </si>
  <si>
    <t>80s Cube 398</t>
  </si>
  <si>
    <t>https://www.munzee.com/m/GrandpaArvada/9050/</t>
  </si>
  <si>
    <t>80s Cube 399</t>
  </si>
  <si>
    <t>https://www.munzee.com/m/voty/2223/</t>
  </si>
  <si>
    <t>80s Cube 400</t>
  </si>
  <si>
    <t>habu</t>
  </si>
  <si>
    <t>https://www.munzee.com/m/habu/8608/</t>
  </si>
  <si>
    <t>80s Cube 401</t>
  </si>
  <si>
    <t>https://www.munzee.com/m/GrandpaArvada/9047/</t>
  </si>
  <si>
    <t>80s Cube 402</t>
  </si>
  <si>
    <t>kanga021</t>
  </si>
  <si>
    <t>https://www.munzee.com/m/kanga021/1353/</t>
  </si>
  <si>
    <t>80s Cube 403</t>
  </si>
  <si>
    <t>mrsg9064</t>
  </si>
  <si>
    <t>https://www.munzee.com/m/mrsg9064/6116/</t>
  </si>
  <si>
    <t>80s Cube 404</t>
  </si>
  <si>
    <t>https://www.munzee.com/m/rodrico101/4191/</t>
  </si>
  <si>
    <t>80s Cube 405</t>
  </si>
  <si>
    <t>https://www.munzee.com/m/redshark78/1916/</t>
  </si>
  <si>
    <t>80s Cube 406</t>
  </si>
  <si>
    <t>Doc29</t>
  </si>
  <si>
    <t>https://www.munzee.com/m/Doc29/4553/</t>
  </si>
  <si>
    <t>80s Cube 407</t>
  </si>
  <si>
    <t>https://www.munzee.com/m/MeanderingMonkeys/14387/</t>
  </si>
  <si>
    <t>80s Cube 408</t>
  </si>
  <si>
    <t>https://www.munzee.com/m/MTHunters/1373/</t>
  </si>
  <si>
    <t>80s Cube 409</t>
  </si>
  <si>
    <t>https://www.munzee.com/m/magnacharge/1924/</t>
  </si>
  <si>
    <t>80s Cube 410</t>
  </si>
  <si>
    <t>https://www.munzee.com/m/rodrico101/4255/</t>
  </si>
  <si>
    <t>80s Cube 411</t>
  </si>
  <si>
    <t>https://www.munzee.com/m/Doc29/4551/</t>
  </si>
  <si>
    <t>80s Cube 412</t>
  </si>
  <si>
    <t>MThunters</t>
  </si>
  <si>
    <t>https://www.munzee.com/m/MTHunters/1372/</t>
  </si>
  <si>
    <t>80s Cube 413</t>
  </si>
  <si>
    <t>Mrsdoc29</t>
  </si>
  <si>
    <t>https://www.munzee.com/m/MrsDoc29/2345/</t>
  </si>
  <si>
    <t>80s Cube 414</t>
  </si>
  <si>
    <t>AngelGirl</t>
  </si>
  <si>
    <t>https://www.munzee.com/m/AngelGirl/2962/</t>
  </si>
  <si>
    <t>80s Cube 415</t>
  </si>
  <si>
    <t>https://www.munzee.com/m/llamah/1773</t>
  </si>
  <si>
    <t>80s Cube 416</t>
  </si>
  <si>
    <t>https://www.munzee.com/m/sidekicks/3950/admin/</t>
  </si>
  <si>
    <t>80s Cube 417</t>
  </si>
  <si>
    <t>https://www.munzee.com/m/Warriors/2444/admin/</t>
  </si>
  <si>
    <t>80s Cube 418</t>
  </si>
  <si>
    <t>https://www.munzee.com/m/MTHunters/1370/</t>
  </si>
  <si>
    <t>80s Cube 419</t>
  </si>
  <si>
    <t>https://www.munzee.com/m/MrsDoc29/2346/</t>
  </si>
  <si>
    <t>80s Cube 420</t>
  </si>
  <si>
    <t>https://www.munzee.com/m/AngelGirl/2964/</t>
  </si>
  <si>
    <t>80s Cube 421</t>
  </si>
  <si>
    <t>https://www.munzee.com/m/Doc29/4546/</t>
  </si>
  <si>
    <t>80s Cube 422</t>
  </si>
  <si>
    <t>https://www.munzee.com/m/MrsDoc29/2347/</t>
  </si>
  <si>
    <t>80s Cube 423</t>
  </si>
  <si>
    <t>https://www.munzee.com/m/AngelGirl/2973/</t>
  </si>
  <si>
    <t>80s Cube 424</t>
  </si>
  <si>
    <t>https://www.munzee.com/m/Doc29/4544/</t>
  </si>
  <si>
    <t>80s Cube 425</t>
  </si>
  <si>
    <t>https://www.munzee.com/m/MrsDoc29/2350/</t>
  </si>
  <si>
    <t>80s Cube 426</t>
  </si>
  <si>
    <t>https://www.munzee.com/m/AngelGirl/2979/</t>
  </si>
  <si>
    <t>80s Cube 427</t>
  </si>
  <si>
    <t>https://www.munzee.com/m/Doc29/4527/</t>
  </si>
  <si>
    <t>80s Cube 428</t>
  </si>
  <si>
    <t>https://www.munzee.com/m/MrsDoc29/2351/</t>
  </si>
  <si>
    <t>80s Cube 429</t>
  </si>
  <si>
    <t>https://www.munzee.com/m/AngelGirl/2975/</t>
  </si>
  <si>
    <t>80s Cube 430</t>
  </si>
  <si>
    <t>https://www.munzee.com/m/Doc29/4505/</t>
  </si>
  <si>
    <t>80s Cube 431</t>
  </si>
  <si>
    <t>https://www.munzee.com/m/MrsDoc29/2338/</t>
  </si>
  <si>
    <t>80s Cube 432</t>
  </si>
  <si>
    <t>123xilef</t>
  </si>
  <si>
    <t>https://www.munzee.com/m/123xilef/4142/</t>
  </si>
  <si>
    <t>80s Cube 433</t>
  </si>
  <si>
    <t>https://www.munzee.com/m/danielle41101/10461/</t>
  </si>
  <si>
    <t>80s Cube 434</t>
  </si>
  <si>
    <t>https://www.munzee.com/m/withani/3681/</t>
  </si>
  <si>
    <t>80s Cube 435</t>
  </si>
  <si>
    <t>https://www.munzee.com/m/musthavemuzk/6427/</t>
  </si>
  <si>
    <t>80s Cube 436</t>
  </si>
  <si>
    <t>https://www.munzee.com/m/danielle41101/10460/</t>
  </si>
  <si>
    <t>80s Cube 437</t>
  </si>
  <si>
    <t>Barnett4</t>
  </si>
  <si>
    <t>https://www.munzee.com/m/Barnett4/210/</t>
  </si>
  <si>
    <t>80s Cube 438</t>
  </si>
  <si>
    <t>https://www.munzee.com/m/123xilef/4124/</t>
  </si>
  <si>
    <t>80s Cube 439</t>
  </si>
  <si>
    <t>https://www.munzee.com/m/danielle41101/10459/</t>
  </si>
  <si>
    <t>80s Cube 440</t>
  </si>
  <si>
    <t>https://www.munzee.com/m/eotwp/4748/</t>
  </si>
  <si>
    <t>80s Cube 441</t>
  </si>
  <si>
    <t>https://www.munzee.com/m/kali32891/1583/</t>
  </si>
  <si>
    <t>80s Cube 442</t>
  </si>
  <si>
    <t>https://www.munzee.com/m/danielle41101/10452/</t>
  </si>
  <si>
    <t>80s Cube 443</t>
  </si>
  <si>
    <t>https://www.munzee.com/m/Barnett4/205/</t>
  </si>
  <si>
    <t>80s Cube 444</t>
  </si>
  <si>
    <t>https://www.munzee.com/m/123xilef/4123/</t>
  </si>
  <si>
    <t>80s Cube 445</t>
  </si>
  <si>
    <t>https://www.munzee.com/m/1derWoman/2428/</t>
  </si>
  <si>
    <t>80s Cube 446</t>
  </si>
  <si>
    <t>https://www.munzee.com/m/hisaccityiowahere/2726/</t>
  </si>
  <si>
    <t>80s Cube 447</t>
  </si>
  <si>
    <t>https://www.munzee.com/m/danielle41101/10635/</t>
  </si>
  <si>
    <t>80s Cube 448</t>
  </si>
  <si>
    <t>https://www.munzee.com/m/1derWoman/2427/</t>
  </si>
  <si>
    <t>80s Cube 449</t>
  </si>
  <si>
    <t>https://www.munzee.com/m/hisaccityiowahere/2725/</t>
  </si>
  <si>
    <t>80s Cube 450</t>
  </si>
  <si>
    <t>https://www.munzee.com/m/danielle41101/10634/</t>
  </si>
  <si>
    <t>80s Cube 451</t>
  </si>
  <si>
    <t>https://www.munzee.com/m/1derWoman/2426/</t>
  </si>
  <si>
    <t>80s Cube 452</t>
  </si>
  <si>
    <t>https://www.munzee.com/m/hisaccityiowahere/2724/</t>
  </si>
  <si>
    <t>80s Cube 453</t>
  </si>
  <si>
    <t>https://www.munzee.com/m/danielle41101/10633/</t>
  </si>
  <si>
    <t>80s Cube 454</t>
  </si>
  <si>
    <t>https://www.munzee.com/m/1derWoman/2424/</t>
  </si>
  <si>
    <t>80s Cube 455</t>
  </si>
  <si>
    <t>https://www.munzee.com/m/hisaccityiowahere/2722/</t>
  </si>
  <si>
    <t>80s Cube 456</t>
  </si>
  <si>
    <t>https://www.munzee.com/m/danielle41101/10574/</t>
  </si>
  <si>
    <t>80s Cube 457</t>
  </si>
  <si>
    <t>https://www.munzee.com/m/1derWoman/2288/</t>
  </si>
  <si>
    <t>80s Cube 458</t>
  </si>
  <si>
    <t>https://www.munzee.com/m/hisaccityiowahere/2563/</t>
  </si>
  <si>
    <t>80s Cube 459</t>
  </si>
  <si>
    <t>Robby</t>
  </si>
  <si>
    <t>https://www.munzee.com/m/Robby/8980</t>
  </si>
  <si>
    <t>80s Cube 460</t>
  </si>
  <si>
    <t>https://www.munzee.com/m/Whelen/18394/</t>
  </si>
  <si>
    <t>80s Cube 461</t>
  </si>
  <si>
    <t>dboracle</t>
  </si>
  <si>
    <t>https://www.munzee.com/m/dboracle/3941</t>
  </si>
  <si>
    <t>80s Cube 462</t>
  </si>
  <si>
    <t>my2boysmama</t>
  </si>
  <si>
    <t>https://www.munzee.com/m/my2boysmama/1799</t>
  </si>
  <si>
    <t>80s Cube 463</t>
  </si>
  <si>
    <t>https://www.munzee.com/m/Whelen/18511/</t>
  </si>
  <si>
    <t>80s Cube 464</t>
  </si>
  <si>
    <t>https://www.munzee.com/m/dboracle/3939</t>
  </si>
  <si>
    <t>80s Cube 465</t>
  </si>
  <si>
    <t>https://www.munzee.com/m/my2boysmama/1800</t>
  </si>
  <si>
    <t>80s Cube 466</t>
  </si>
  <si>
    <t>https://www.munzee.com/m/Whelen/18512/</t>
  </si>
  <si>
    <t>80s Cube 467</t>
  </si>
  <si>
    <t>https://www.munzee.com/m/MeanderingMonkeys/14405/</t>
  </si>
  <si>
    <t>80s Cube 468</t>
  </si>
  <si>
    <t>https://www.munzee.com/m/my2boysmama/1801</t>
  </si>
  <si>
    <t>80s Cube 469</t>
  </si>
  <si>
    <t>https://www.munzee.com/m/Whelen/18560/</t>
  </si>
  <si>
    <t>80s Cube 470</t>
  </si>
  <si>
    <t>https://www.munzee.com/m/MeanderingMonkeys/14435/</t>
  </si>
  <si>
    <t>80s Cube 471</t>
  </si>
  <si>
    <t>chutch74</t>
  </si>
  <si>
    <t>https://www.munzee.com/m/chutch74/2196/</t>
  </si>
  <si>
    <t>80s Cube 472</t>
  </si>
  <si>
    <t>https://www.munzee.com/m/withani/3587/</t>
  </si>
  <si>
    <t>80s Cube 473</t>
  </si>
  <si>
    <t>https://www.munzee.com/m/dboracle/3940/</t>
  </si>
  <si>
    <t>80s Cube 474</t>
  </si>
  <si>
    <t>https://www.munzee.com/m/MeanderingMonkeys/14436/</t>
  </si>
  <si>
    <t>80s Cube 475</t>
  </si>
  <si>
    <t>https://www.munzee.com/m/Whelen/18561/</t>
  </si>
  <si>
    <t>80s Cube 476</t>
  </si>
  <si>
    <t>https://www.munzee.com/m/musthavemuzk/6337/</t>
  </si>
  <si>
    <t>80s Cube 477</t>
  </si>
  <si>
    <t>https://www.munzee.com/m/MeanderingMonkeys/14437/</t>
  </si>
  <si>
    <t>80s Cube 478</t>
  </si>
  <si>
    <t>https://www.munzee.com/m/Whelen/18602/</t>
  </si>
  <si>
    <t>80s Cube 479</t>
  </si>
  <si>
    <t>https://www.munzee.com/m/withani/3586/</t>
  </si>
  <si>
    <t>80s Cube 480</t>
  </si>
  <si>
    <t>https://www.munzee.com/m/MeanderingMonkeys/14438/</t>
  </si>
  <si>
    <t>80s Cube 481</t>
  </si>
  <si>
    <t>https://www.munzee.com/m/Whelen/18606/</t>
  </si>
  <si>
    <t>80s Cube 482</t>
  </si>
  <si>
    <t>Traycee</t>
  </si>
  <si>
    <t>https://www.munzee.com/m/Traycee/6605</t>
  </si>
  <si>
    <t>80s Cube 483</t>
  </si>
  <si>
    <t>https://www.munzee.com/m/musthavemuzk/6319/</t>
  </si>
  <si>
    <t>80s Cube 484</t>
  </si>
  <si>
    <t>https://www.munzee.com/m/Whelen/18607/</t>
  </si>
  <si>
    <t>80s Cube 485</t>
  </si>
  <si>
    <t>https://www.munzee.com/m/withani/3578/</t>
  </si>
  <si>
    <t>80s Cube 486</t>
  </si>
  <si>
    <t>https://www.munzee.com/m/musthavemuzk/6291/</t>
  </si>
  <si>
    <t>80s Cube 487</t>
  </si>
  <si>
    <t>https://www.munzee.com/m/Whelen/18608/</t>
  </si>
  <si>
    <t>80s Cube 488</t>
  </si>
  <si>
    <t>RBond007</t>
  </si>
  <si>
    <t>https://www.munzee.com/m/RBond007/6/</t>
  </si>
  <si>
    <t>80s Cube 489</t>
  </si>
  <si>
    <t>https://www.munzee.com/m/rodrico101/4228/</t>
  </si>
  <si>
    <t>80s Cube 490</t>
  </si>
  <si>
    <t>https://www.munzee.com/m/gabbster/1818/</t>
  </si>
  <si>
    <t>80s Cube 491</t>
  </si>
  <si>
    <t>https://www.munzee.com/m/MeanderingMonkeys/14389/</t>
  </si>
  <si>
    <t>80s Cube 492</t>
  </si>
  <si>
    <t>https://www.munzee.com/m/rodrico101/4233/</t>
  </si>
  <si>
    <t>80s Cube 493</t>
  </si>
  <si>
    <t>https://www.munzee.com/m/magnacharge/1897/</t>
  </si>
  <si>
    <t>80s Cube 494</t>
  </si>
  <si>
    <t>https://www.munzee.com/m/gabbster/1843/</t>
  </si>
  <si>
    <t>80s Cube 495</t>
  </si>
  <si>
    <t>https://www.munzee.com/m/rodrico101/4232/</t>
  </si>
  <si>
    <t>80s Cube 496</t>
  </si>
  <si>
    <t>https://www.munzee.com/m/magnacharge/1899/</t>
  </si>
  <si>
    <t>80s Cube 497</t>
  </si>
  <si>
    <t>https://www.munzee.com/m/gabbster/1842/</t>
  </si>
  <si>
    <t>80s Cube 498</t>
  </si>
  <si>
    <t>https://www.munzee.com/m/rodrico101/4189/</t>
  </si>
  <si>
    <t>80s Cube 499</t>
  </si>
  <si>
    <t>https://www.munzee.com/m/magnacharge/1898/</t>
  </si>
  <si>
    <t>80s Cube 500</t>
  </si>
  <si>
    <t>https://www.munzee.com/m/gabbster/1826/</t>
  </si>
  <si>
    <t>80s Cube 501</t>
  </si>
  <si>
    <t>https://www.munzee.com/m/RBond007/8/</t>
  </si>
  <si>
    <t>80s Cube 502</t>
  </si>
  <si>
    <t>https://www.munzee.com/m/rodrico101/4230/</t>
  </si>
  <si>
    <t>80s Cube 503</t>
  </si>
  <si>
    <t>https://www.munzee.com/m/magnacharge/1906/</t>
  </si>
  <si>
    <t>80s Cube 504</t>
  </si>
  <si>
    <t>https://www.munzee.com/m/gabbster/1838/</t>
  </si>
  <si>
    <t>80s Cube 505</t>
  </si>
  <si>
    <t>https://www.munzee.com/m/rodrico101/4231/</t>
  </si>
  <si>
    <t>80s Cube 506</t>
  </si>
  <si>
    <t>https://www.munzee.com/m/sidekicks/3935/admin/</t>
  </si>
  <si>
    <t>80s Cube 507</t>
  </si>
  <si>
    <t>https://www.munzee.com/m/magnacharge/1919/</t>
  </si>
  <si>
    <t>80s Cube 508</t>
  </si>
  <si>
    <t xml:space="preserve">Felix11 </t>
  </si>
  <si>
    <t>https://www.munzee.com/m/Felix11/5056/</t>
  </si>
  <si>
    <t>80s Cube 509</t>
  </si>
  <si>
    <t>https://www.munzee.com/m/RubyRubyDues/3588/</t>
  </si>
  <si>
    <t>80s Cube 510</t>
  </si>
  <si>
    <t>ClearwaterRob</t>
  </si>
  <si>
    <t>https://www.munzee.com/m/ClearwaterRob/1190/</t>
  </si>
  <si>
    <t>80s Cube 511</t>
  </si>
  <si>
    <t>https://www.munzee.com/m/Warriors/2446/admin/</t>
  </si>
  <si>
    <t>80s Cube 512</t>
  </si>
  <si>
    <t>https://www.munzee.com/m/RubyRubyDues/3587/</t>
  </si>
  <si>
    <t>80s Cube 513</t>
  </si>
  <si>
    <t>https://www.munzee.com/m/magnacharge/1921/</t>
  </si>
  <si>
    <t>80s Cube 514</t>
  </si>
  <si>
    <t>https://www.munzee.com/m/rodrico101/4240/</t>
  </si>
  <si>
    <t>80s Cube 515</t>
  </si>
  <si>
    <t>https://www.munzee.com/m/RubyRubyDues/3584/</t>
  </si>
  <si>
    <t>80s Cube 516</t>
  </si>
  <si>
    <t>Belboz</t>
  </si>
  <si>
    <t>https://www.munzee.com/m/Belboz/13195/</t>
  </si>
  <si>
    <t>80s Cube 517</t>
  </si>
  <si>
    <t>wemissmo</t>
  </si>
  <si>
    <t>https://www.munzee.com/m/wemissmo/8656/</t>
  </si>
  <si>
    <t>80s Cube 518</t>
  </si>
  <si>
    <t>https://www.munzee.com/m/gwendy/969/</t>
  </si>
  <si>
    <t>80s Cube 519</t>
  </si>
  <si>
    <t>https://www.munzee.com/m/Belboz/13196/</t>
  </si>
  <si>
    <t>80s Cube 520</t>
  </si>
  <si>
    <t>https://www.munzee.com/m/RubyRubyDues/3583/</t>
  </si>
  <si>
    <t>80s Cube 521</t>
  </si>
  <si>
    <t>https://www.munzee.com/m/PeachesnCream/2681</t>
  </si>
  <si>
    <t>80s Cube 522</t>
  </si>
  <si>
    <t>https://www.munzee.com/m/Belboz/13241/</t>
  </si>
  <si>
    <t>80s Cube 523</t>
  </si>
  <si>
    <t>https://www.munzee.com/m/RubyRubyDues/3582/</t>
  </si>
  <si>
    <t>80s Cube 524</t>
  </si>
  <si>
    <t>https://www.munzee.com/m/FindersGirl/3556/</t>
  </si>
  <si>
    <t>80s Cube 525</t>
  </si>
  <si>
    <t>https://www.munzee.com/m/Belboz/13242/</t>
  </si>
  <si>
    <t>80s Cube 526</t>
  </si>
  <si>
    <t>https://www.munzee.com/m/VampGirl32/1778</t>
  </si>
  <si>
    <t>80s Cube 527</t>
  </si>
  <si>
    <t>https://www.munzee.com/m/Gamsci/4692/</t>
  </si>
  <si>
    <t>80s Cube 528</t>
  </si>
  <si>
    <t>https://www.munzee.com/m/Belboz/13245/</t>
  </si>
  <si>
    <t>80s Cube 529</t>
  </si>
  <si>
    <t>https://www.munzee.com/m/GrandpaArvada/8976/</t>
  </si>
  <si>
    <t>80s Cube 530</t>
  </si>
  <si>
    <t>https://www.munzee.com/m/Gamsci/4691/</t>
  </si>
  <si>
    <t>80s Cube 531</t>
  </si>
  <si>
    <t>https://www.munzee.com/m/Belboz/13246/</t>
  </si>
  <si>
    <t>80s Cube 532</t>
  </si>
  <si>
    <t>https://www.munzee.com/m/Warriors/2447/admin/</t>
  </si>
  <si>
    <t>80s Cube 533</t>
  </si>
  <si>
    <t>https://www.munzee.com/m/GrandpaArvada/8975/</t>
  </si>
  <si>
    <t>80s Cube 534</t>
  </si>
  <si>
    <t>https://www.munzee.com/m/Belboz/13249/</t>
  </si>
  <si>
    <t>80s Cube 535</t>
  </si>
  <si>
    <t>https://www.munzee.com/m/Barnett4/150/</t>
  </si>
  <si>
    <t>80s Cube 536</t>
  </si>
  <si>
    <t>https://www.munzee.com/m/GrandpaArvada/8974/</t>
  </si>
  <si>
    <t>80s Cube 537</t>
  </si>
  <si>
    <t>https://www.munzee.com/m/Belboz/13250/</t>
  </si>
  <si>
    <t>80s Cube 538</t>
  </si>
  <si>
    <t>https://www.munzee.com/m/sidekicks/3936/admin/</t>
  </si>
  <si>
    <t>80s Cube 539</t>
  </si>
  <si>
    <t>https://www.munzee.com/m/GrandpaArvada/8906/</t>
  </si>
  <si>
    <t>80s Cube 540</t>
  </si>
  <si>
    <t>https://www.munzee.com/m/PeachesnCream/2680</t>
  </si>
  <si>
    <t>80s Cube 541</t>
  </si>
  <si>
    <t>https://www.munzee.com/m/voty/2224/</t>
  </si>
  <si>
    <t>80s Cube 542</t>
  </si>
  <si>
    <t>https://www.munzee.com/m/GrandpaArvada/8905/</t>
  </si>
  <si>
    <t>80s Cube 543</t>
  </si>
  <si>
    <t>Buck4Big</t>
  </si>
  <si>
    <t>https://www.munzee.com/m/Buck4Big/420/</t>
  </si>
  <si>
    <t>80s Cube 544</t>
  </si>
  <si>
    <t>https://www.munzee.com/m/RubyRubyDues/3535/</t>
  </si>
  <si>
    <t>80s Cube 545</t>
  </si>
  <si>
    <t>https://www.munzee.com/m/dboracle/3918</t>
  </si>
  <si>
    <t>80s Cube 546</t>
  </si>
  <si>
    <t>https://www.munzee.com/m/Gamsci/4601/</t>
  </si>
  <si>
    <t>80s Cube 547</t>
  </si>
  <si>
    <t>webeon2it</t>
  </si>
  <si>
    <t>https://www.munzee.com/m/webeon2it/3792/</t>
  </si>
  <si>
    <t>80s Cube 548</t>
  </si>
  <si>
    <t>https://www.munzee.com/m/dboracle/3919/</t>
  </si>
  <si>
    <t>80s Cube 549</t>
  </si>
  <si>
    <t>https://www.munzee.com/m/musthavemuzk/6430/</t>
  </si>
  <si>
    <t>80s Cube 550</t>
  </si>
  <si>
    <t>https://www.munzee.com/m/withani/3674/</t>
  </si>
  <si>
    <t>80s Cube 551</t>
  </si>
  <si>
    <t>https://www.munzee.com/m/dboracle/3938</t>
  </si>
  <si>
    <t>80s Cube 552</t>
  </si>
  <si>
    <t>ncc1701e</t>
  </si>
  <si>
    <t>https://www.munzee.com/m/ncc1701e/2439</t>
  </si>
  <si>
    <t>80s Cube 553</t>
  </si>
  <si>
    <t>https://www.munzee.com/m/PeachesnCream/2709</t>
  </si>
  <si>
    <t>80s Cube 554</t>
  </si>
  <si>
    <t>https://www.munzee.com/m/RubyRubyDues/3530/</t>
  </si>
  <si>
    <t>80s Cube 555</t>
  </si>
  <si>
    <t>https://www.munzee.com/m/Whelen/18609/</t>
  </si>
  <si>
    <t>80s Cube 556</t>
  </si>
  <si>
    <t>https://www.munzee.com/m/withani/3679/</t>
  </si>
  <si>
    <t>80s Cube 557</t>
  </si>
  <si>
    <t>https://www.munzee.com/m/RubyRubyDues/3528/</t>
  </si>
  <si>
    <t>80s Cube 558</t>
  </si>
  <si>
    <t>https://www.munzee.com/m/musthavemuzk/6425/</t>
  </si>
  <si>
    <t>80s Cube 559</t>
  </si>
  <si>
    <t>https://www.munzee.com/m/ncc1701e/2324/</t>
  </si>
  <si>
    <t>80s Cube 560</t>
  </si>
  <si>
    <t>https://www.munzee.com/m/Whelen/18611/</t>
  </si>
  <si>
    <t>80s Cube 561</t>
  </si>
  <si>
    <t xml:space="preserve">oxfordmastercacher </t>
  </si>
  <si>
    <t>https://www.munzee.com/m/oxfordmastercacher/2568/</t>
  </si>
  <si>
    <t>80s Cube 562</t>
  </si>
  <si>
    <t>https://www.munzee.com/m/ncc1701e/2323/</t>
  </si>
  <si>
    <t>80s Cube 563</t>
  </si>
  <si>
    <t>https://www.munzee.com/m/VampGirl32/1779</t>
  </si>
  <si>
    <t>80s Cube 564</t>
  </si>
  <si>
    <t>https://www.munzee.com/m/withani/3680/</t>
  </si>
  <si>
    <t>80s Cube 565</t>
  </si>
  <si>
    <t>https://www.munzee.com/m/musthavemuzk/6426/</t>
  </si>
  <si>
    <t>80s Cube 566</t>
  </si>
  <si>
    <t>oxfordmastercacher</t>
  </si>
  <si>
    <t>https://www.munzee.com/m/oxfordmastercacher/2569/</t>
  </si>
  <si>
    <t>80s Cube 567</t>
  </si>
  <si>
    <t>mickyz</t>
  </si>
  <si>
    <t>https://www.munzee.com/m/mickyz/5661</t>
  </si>
  <si>
    <t>80s Cube 568</t>
  </si>
  <si>
    <t>https://www.munzee.com/m/ncc1701e/2312</t>
  </si>
  <si>
    <t>80s Cube 569</t>
  </si>
  <si>
    <t>https://www.munzee.com/m/oxfordmastercacher/2570/</t>
  </si>
  <si>
    <t>80s Cube 570</t>
  </si>
  <si>
    <t>DaddyOMommyO</t>
  </si>
  <si>
    <t>https://www.munzee.com/m/DaddyOMommyO/5384/</t>
  </si>
  <si>
    <t>80s Cube 571</t>
  </si>
  <si>
    <t>https://www.munzee.com/m/withani/3577/</t>
  </si>
  <si>
    <t>80s Cube 572</t>
  </si>
  <si>
    <t>https://www.munzee.com/m/rodrico101/4091/</t>
  </si>
  <si>
    <t>80s Cube 573</t>
  </si>
  <si>
    <t>https://www.munzee.com/m/magnacharge/1740/</t>
  </si>
  <si>
    <t>80s Cube 574</t>
  </si>
  <si>
    <t>https://www.munzee.com/m/gabbster/1798/</t>
  </si>
  <si>
    <t>80s Cube 575</t>
  </si>
  <si>
    <t>https://www.munzee.com/m/rodrico101/4013/</t>
  </si>
  <si>
    <t>80s Cube 576</t>
  </si>
  <si>
    <t>https://www.munzee.com/m/magnacharge/1769/</t>
  </si>
  <si>
    <t>80s Cube 577</t>
  </si>
  <si>
    <t>https://www.munzee.com/m/gabbster/1837/</t>
  </si>
  <si>
    <t>80s Cube 578</t>
  </si>
  <si>
    <t>https://www.munzee.com/m/rodrico101/4016/</t>
  </si>
  <si>
    <t>80s Cube 579</t>
  </si>
  <si>
    <t>https://www.munzee.com/m/magnacharge/1837/</t>
  </si>
  <si>
    <t>80s Cube 580</t>
  </si>
  <si>
    <t>https://www.munzee.com/m/gabbster/1827/</t>
  </si>
  <si>
    <t>80s Cube 581</t>
  </si>
  <si>
    <t>https://www.munzee.com/m/rodrico101/4090/</t>
  </si>
  <si>
    <t>80s Cube 582</t>
  </si>
  <si>
    <t>https://www.munzee.com/m/magnacharge/1851/</t>
  </si>
  <si>
    <t>80s Cube 583</t>
  </si>
  <si>
    <t>https://www.munzee.com/m/gabbster/1778/</t>
  </si>
  <si>
    <t>80s Cube 584</t>
  </si>
  <si>
    <t>https://www.munzee.com/m/rodrico101/4217/</t>
  </si>
  <si>
    <t>80s Cube 585</t>
  </si>
  <si>
    <t>https://www.munzee.com/m/magnacharge/1854/</t>
  </si>
  <si>
    <t>80s Cube 586</t>
  </si>
  <si>
    <t>https://www.munzee.com/m/gabbster/1797/</t>
  </si>
  <si>
    <t>80s Cube 587</t>
  </si>
  <si>
    <t>https://www.munzee.com/m/RubyRubyDues/3525/</t>
  </si>
  <si>
    <t>80s Cube 588</t>
  </si>
  <si>
    <t>https://www.munzee.com/m/Gamsci/4598/</t>
  </si>
  <si>
    <t>80s Cube 589</t>
  </si>
  <si>
    <t>https://www.munzee.com/m/rodrico101/4241/</t>
  </si>
  <si>
    <t>80s Cube 590</t>
  </si>
  <si>
    <t>Bitux</t>
  </si>
  <si>
    <t>https://www.munzee.com/m/BituX/8027</t>
  </si>
  <si>
    <t>80s Cube 591</t>
  </si>
  <si>
    <t>https://www.munzee.com/m/RubyRubyDues/3523/</t>
  </si>
  <si>
    <t>80s Cube 592</t>
  </si>
  <si>
    <t>https://www.munzee.com/m/Gamsci/4593/</t>
  </si>
  <si>
    <t>80s Cube 593</t>
  </si>
  <si>
    <t>https://www.munzee.com/m/Traycee/6604/</t>
  </si>
  <si>
    <t>80s Cube 594</t>
  </si>
  <si>
    <t>https://www.munzee.com/m/VampGirl32/1780</t>
  </si>
  <si>
    <t>80s Cube 595</t>
  </si>
  <si>
    <t>https://www.munzee.com/m/Gamsci/4589/</t>
  </si>
  <si>
    <t>80s Cube 596</t>
  </si>
  <si>
    <t>https://www.munzee.com/m/RubyRubyDues/3520/</t>
  </si>
  <si>
    <t>80s Cube 597</t>
  </si>
  <si>
    <t>https://www.munzee.com/m/musthavemuzk/6286/</t>
  </si>
  <si>
    <t>80s Cube 598</t>
  </si>
  <si>
    <t>https://www.munzee.com/m/OHail/16069/</t>
  </si>
  <si>
    <t>80s Cube 599</t>
  </si>
  <si>
    <t>https://www.munzee.com/m/RubyRubyDues/3517/</t>
  </si>
  <si>
    <t>80s Cube 600</t>
  </si>
  <si>
    <t>https://www.munzee.com/m/Gamsci/4587/</t>
  </si>
  <si>
    <t>80s Cube 601</t>
  </si>
  <si>
    <t>https://www.munzee.com/m/OHail/16070/</t>
  </si>
  <si>
    <t>80s Cube 602</t>
  </si>
  <si>
    <t>https://www.munzee.com/m/Traycee/6603/</t>
  </si>
  <si>
    <t>80s Cube 603</t>
  </si>
  <si>
    <t>https://www.munzee.com/m/snakelips/2810/admin/</t>
  </si>
  <si>
    <t>80s Cube 604</t>
  </si>
  <si>
    <t>https://www.munzee.com/m/OHail/16130/</t>
  </si>
  <si>
    <t>80s Cube 605</t>
  </si>
  <si>
    <t>https://www.munzee.com/m/FindersGirl/3505/</t>
  </si>
  <si>
    <t>80s Cube 606</t>
  </si>
  <si>
    <t>Bisquick2</t>
  </si>
  <si>
    <t>https://www.munzee.com/m/Bisquick2/2069/</t>
  </si>
  <si>
    <t>80s Cube 607</t>
  </si>
  <si>
    <t>https://www.munzee.com/m/OHail/16131/</t>
  </si>
  <si>
    <t>80s Cube 608</t>
  </si>
  <si>
    <t>https://www.munzee.com/m/hisaccityiowahere/2564/</t>
  </si>
  <si>
    <t>80s Cube 609</t>
  </si>
  <si>
    <t>BrianMoos</t>
  </si>
  <si>
    <t>https://www.munzee.com/m/BrianMoos/2059/</t>
  </si>
  <si>
    <t>80s Cube 610</t>
  </si>
  <si>
    <t>https://www.munzee.com/m/OHail/16132/</t>
  </si>
  <si>
    <t>80s Cube 611</t>
  </si>
  <si>
    <t>https://www.munzee.com/m/hisaccityiowahere/2565/</t>
  </si>
  <si>
    <t>80s Cube 612</t>
  </si>
  <si>
    <t>https://www.munzee.com/m/llamah/1760</t>
  </si>
  <si>
    <t>80s Cube 613</t>
  </si>
  <si>
    <t>https://www.munzee.com/m/OHail/16145/</t>
  </si>
  <si>
    <t>80s Cube 614</t>
  </si>
  <si>
    <t>https://www.munzee.com/m/dorsetknob/2827</t>
  </si>
  <si>
    <t>80s Cube 615</t>
  </si>
  <si>
    <t>https://www.munzee.com/m/kwd/5227</t>
  </si>
  <si>
    <t>80s Cube 616</t>
  </si>
  <si>
    <t>https://www.munzee.com/m/PeachesnCream/2599</t>
  </si>
  <si>
    <t>80s Cube 617</t>
  </si>
  <si>
    <t>mandello</t>
  </si>
  <si>
    <t>https://www.munzee.com/m/mandello/4127/</t>
  </si>
  <si>
    <t>80s Cube 618</t>
  </si>
  <si>
    <t>https://www.munzee.com/m/withani/3576/</t>
  </si>
  <si>
    <t>80s Cube 619</t>
  </si>
  <si>
    <t>https://www.munzee.com/m/kwd/5228/</t>
  </si>
  <si>
    <t>80s Cube 620</t>
  </si>
  <si>
    <t>https://www.munzee.com/m/my2boysmama/1805/</t>
  </si>
  <si>
    <t>80s Cube 621</t>
  </si>
  <si>
    <t>https://www.munzee.com/m/musthavemuzk/6280/</t>
  </si>
  <si>
    <t>80s Cube 622</t>
  </si>
  <si>
    <t>https://www.munzee.com/m/dboracle/3828</t>
  </si>
  <si>
    <t>80s Cube 623</t>
  </si>
  <si>
    <t>https://www.munzee.com/m/my2boysmama/1827</t>
  </si>
  <si>
    <t>80s Cube 624</t>
  </si>
  <si>
    <t>shingobee23</t>
  </si>
  <si>
    <t>https://www.munzee.com/m/shingobee23/2859/</t>
  </si>
  <si>
    <t>80s Cube 625</t>
  </si>
  <si>
    <t>https://www.munzee.com/m/dboracle/3843</t>
  </si>
  <si>
    <t>80s Cube 626</t>
  </si>
  <si>
    <t>https://www.munzee.com/m/Whelen/18452/</t>
  </si>
  <si>
    <t>80s Cube 627</t>
  </si>
  <si>
    <t>https://www.munzee.com/m/peachesncream/2598</t>
  </si>
  <si>
    <t>80s Cube 628</t>
  </si>
  <si>
    <t>https://www.munzee.com/m/Belboz/13186/</t>
  </si>
  <si>
    <t>80s Cube 629</t>
  </si>
  <si>
    <t>https://www.munzee.com/m/musthavemuzk/6279/</t>
  </si>
  <si>
    <t>80s Cube 630</t>
  </si>
  <si>
    <t>https://www.munzee.com/m/withani/3573/</t>
  </si>
  <si>
    <t>80s Cube 631</t>
  </si>
  <si>
    <t>https://www.munzee.com/m/Whelen/18612/</t>
  </si>
  <si>
    <t>80s Cube 632</t>
  </si>
  <si>
    <t>https://www.munzee.com/m/musthavemuzk/6267/</t>
  </si>
  <si>
    <t>80s Cube 633</t>
  </si>
  <si>
    <t>https://www.munzee.com/m/withani/3572/</t>
  </si>
  <si>
    <t>80s Cube 634</t>
  </si>
  <si>
    <t>https://www.munzee.com/m/1derWoman/2298/</t>
  </si>
  <si>
    <t>80s Cube 635</t>
  </si>
  <si>
    <t>https://www.munzee.com/m/snakelips/2811/admin/</t>
  </si>
  <si>
    <t>80s Cube 636</t>
  </si>
  <si>
    <t>https://www.munzee.com/m/Belboz/13189/</t>
  </si>
  <si>
    <t>80s Cube 637</t>
  </si>
  <si>
    <t>https://www.munzee.com/m/OHail/16146/</t>
  </si>
  <si>
    <t>80s Cube 638</t>
  </si>
  <si>
    <t>https://www.munzee.com/m/rodrico101/4133/</t>
  </si>
  <si>
    <t>80s Cube 639</t>
  </si>
  <si>
    <t>https://www.munzee.com/m/magnacharge/1872/</t>
  </si>
  <si>
    <t>80s Cube 640</t>
  </si>
  <si>
    <t>https://www.munzee.com/m/gabbster/1816/</t>
  </si>
  <si>
    <t>80s Cube 641</t>
  </si>
  <si>
    <t>https://www.munzee.com/m/rodrico101/4107/</t>
  </si>
  <si>
    <t>80s Cube 642</t>
  </si>
  <si>
    <t>https://www.munzee.com/m/magnacharge/1873/</t>
  </si>
  <si>
    <t>80s Cube 643</t>
  </si>
  <si>
    <t>https://www.munzee.com/m/gabbster/1817/</t>
  </si>
  <si>
    <t>80s Cube 644</t>
  </si>
  <si>
    <t>https://www.munzee.com/m/rodrico101/4106/</t>
  </si>
  <si>
    <t>80s Cube 645</t>
  </si>
  <si>
    <t>https://www.munzee.com/m/magnacharge/1893/</t>
  </si>
  <si>
    <t>80s Cube 646</t>
  </si>
  <si>
    <t>https://www.munzee.com/m/gabbster/1829/</t>
  </si>
  <si>
    <t>80s Cube 647</t>
  </si>
  <si>
    <t>https://www.munzee.com/m/rodrico101/4105/</t>
  </si>
  <si>
    <t>80s Cube 648</t>
  </si>
  <si>
    <t>https://www.munzee.com/m/magnacharge/1894/</t>
  </si>
  <si>
    <t>80s Cube 649</t>
  </si>
  <si>
    <t>https://www.munzee.com/m/gabbster/1828/</t>
  </si>
  <si>
    <t>80s Cube 650</t>
  </si>
  <si>
    <t>Food</t>
  </si>
  <si>
    <t>https://www.munzee.com/m/Food/1795/</t>
  </si>
  <si>
    <t>80s Cube 651</t>
  </si>
  <si>
    <t>TheFoods</t>
  </si>
  <si>
    <t>https://www.munzee.com/m/thefoods/1945</t>
  </si>
  <si>
    <t>80s Cube 652</t>
  </si>
  <si>
    <t>https://www.munzee.com/m/musthavemuzk/6264/</t>
  </si>
  <si>
    <t>80s Cube 653</t>
  </si>
  <si>
    <t>https://www.munzee.com/m/withani/3570/</t>
  </si>
  <si>
    <t>80s Cube 654</t>
  </si>
  <si>
    <t>https://www.munzee.com/m/drew637/2120/</t>
  </si>
  <si>
    <t>80s Cube 655</t>
  </si>
  <si>
    <t>https://www.munzee.com/m/snakelips/2812/admin/</t>
  </si>
  <si>
    <t>80s Cube 656</t>
  </si>
  <si>
    <t>https://www.munzee.com/m/musthavemuzk/6256/</t>
  </si>
  <si>
    <t>80s Cube 657</t>
  </si>
  <si>
    <t>https://www.munzee.com/m/withani/3569/</t>
  </si>
  <si>
    <t>80s Cube 658</t>
  </si>
  <si>
    <t xml:space="preserve">Derlame </t>
  </si>
  <si>
    <t>https://www.munzee.com/m/Derlame/9128/</t>
  </si>
  <si>
    <t>80s Cube 659</t>
  </si>
  <si>
    <t>https://www.munzee.com/m/kwd/5084</t>
  </si>
  <si>
    <t>80s Cube 660</t>
  </si>
  <si>
    <t>https://www.munzee.com/m/denali0407/10518/</t>
  </si>
  <si>
    <t>80s Cube 661</t>
  </si>
  <si>
    <t>ivwarrior</t>
  </si>
  <si>
    <t>https://www.munzee.com/m/ivwarrior/3184/</t>
  </si>
  <si>
    <t>80s Cube 662</t>
  </si>
  <si>
    <t>ponu</t>
  </si>
  <si>
    <t>https://www.munzee.com/m/ponu/5564/</t>
  </si>
  <si>
    <t>80s Cube 663</t>
  </si>
  <si>
    <t>https://www.munzee.com/m/denali0407/10519/</t>
  </si>
  <si>
    <t>80s Cube 664</t>
  </si>
  <si>
    <t>https://www.munzee.com/m/dboracle/3825</t>
  </si>
  <si>
    <t>80s Cube 665</t>
  </si>
  <si>
    <t>https://www.munzee.com/m/Whelen/18631/</t>
  </si>
  <si>
    <t>80s Cube 666</t>
  </si>
  <si>
    <t>https://www.munzee.com/m/denali0407/10520/</t>
  </si>
  <si>
    <t>80s Cube 667</t>
  </si>
  <si>
    <t>https://www.munzee.com/m/dboracle/3824</t>
  </si>
  <si>
    <t>80s Cube 668</t>
  </si>
  <si>
    <t>https://www.munzee.com/m/my2boysmama/1828</t>
  </si>
  <si>
    <t>80s Cube 669</t>
  </si>
  <si>
    <t>https://www.munzee.com/m/Whelen/18632/</t>
  </si>
  <si>
    <t>80s Cube 670</t>
  </si>
  <si>
    <t>https://www.munzee.com/m/rodrico101/4154/</t>
  </si>
  <si>
    <t>80s Cube 671</t>
  </si>
  <si>
    <t>https://www.munzee.com/m/magnacharge/1076/</t>
  </si>
  <si>
    <t>80s Cube 672</t>
  </si>
  <si>
    <t>https://www.munzee.com/m/gabbster/1762/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</si>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</sst>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24.0"/>
      <color rgb="FF0000FF"/>
    </font>
    <font>
      <b/>
      <sz val="11.0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</font>
    <font/>
    <font>
      <u/>
      <color rgb="FF0000FF"/>
    </font>
    <font>
      <b/>
      <sz val="11.0"/>
      <color rgb="FF000000"/>
    </font>
    <font>
      <u/>
      <color rgb="FF1155CC"/>
    </font>
    <font>
      <u/>
      <color rgb="FF0000FF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1" fillId="0" fontId="2" numFmtId="0" xfId="0" applyBorder="1" applyFont="1"/>
    <xf borderId="1" fillId="0" fontId="2" numFmtId="10" xfId="0" applyBorder="1" applyFont="1" applyNumberFormat="1"/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8" numFmtId="0" xfId="0" applyFont="1"/>
    <xf borderId="0" fillId="0" fontId="6" numFmtId="0" xfId="0" applyAlignment="1" applyFont="1">
      <alignment horizontal="right"/>
    </xf>
    <xf borderId="0" fillId="0" fontId="9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0" fontId="10" numFmtId="10" xfId="0" applyAlignment="1" applyFont="1" applyNumberForma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0</xdr:row>
      <xdr:rowOff>0</xdr:rowOff>
    </xdr:from>
    <xdr:ext cx="3743325" cy="26479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kwd/5074/" TargetMode="External"/><Relationship Id="rId194" Type="http://schemas.openxmlformats.org/officeDocument/2006/relationships/hyperlink" Target="https://www.munzee.com/m/Rememberlostisland/3992/" TargetMode="External"/><Relationship Id="rId193" Type="http://schemas.openxmlformats.org/officeDocument/2006/relationships/hyperlink" Target="https://www.munzee.com/m/shabs/3241/map/" TargetMode="External"/><Relationship Id="rId192" Type="http://schemas.openxmlformats.org/officeDocument/2006/relationships/hyperlink" Target="https://www.munzee.com/m/CaliberCable/1618/" TargetMode="External"/><Relationship Id="rId191" Type="http://schemas.openxmlformats.org/officeDocument/2006/relationships/hyperlink" Target="https://www.munzee.com/m/Rememberlostisland/3991/" TargetMode="External"/><Relationship Id="rId187" Type="http://schemas.openxmlformats.org/officeDocument/2006/relationships/hyperlink" Target="https://www.munzee.com/m/bonkers/2495/" TargetMode="External"/><Relationship Id="rId186" Type="http://schemas.openxmlformats.org/officeDocument/2006/relationships/hyperlink" Target="https://www.munzee.com/m/candyfloss64/7252/" TargetMode="External"/><Relationship Id="rId185" Type="http://schemas.openxmlformats.org/officeDocument/2006/relationships/hyperlink" Target="https://www.munzee.com/m/trevosetreckers/7358/" TargetMode="External"/><Relationship Id="rId184" Type="http://schemas.openxmlformats.org/officeDocument/2006/relationships/hyperlink" Target="https://www.munzee.com/m/annabanana/8195/" TargetMode="External"/><Relationship Id="rId189" Type="http://schemas.openxmlformats.org/officeDocument/2006/relationships/hyperlink" Target="https://www.munzee.com/m/CaliberCable/1172/" TargetMode="External"/><Relationship Id="rId188" Type="http://schemas.openxmlformats.org/officeDocument/2006/relationships/hyperlink" Target="https://www.munzee.com/m/Rememberlostisland/3990/" TargetMode="External"/><Relationship Id="rId183" Type="http://schemas.openxmlformats.org/officeDocument/2006/relationships/hyperlink" Target="https://www.munzee.com/m/CaliberCable/1617/" TargetMode="External"/><Relationship Id="rId182" Type="http://schemas.openxmlformats.org/officeDocument/2006/relationships/hyperlink" Target="https://www.munzee.com/m/FindersGirl/3526/" TargetMode="External"/><Relationship Id="rId181" Type="http://schemas.openxmlformats.org/officeDocument/2006/relationships/hyperlink" Target="https://www.munzee.com/m/Rememberlostisland/3989/" TargetMode="External"/><Relationship Id="rId180" Type="http://schemas.openxmlformats.org/officeDocument/2006/relationships/hyperlink" Target="https://www.munzee.com/m/CaliberCable/1686/" TargetMode="External"/><Relationship Id="rId176" Type="http://schemas.openxmlformats.org/officeDocument/2006/relationships/hyperlink" Target="https://www.munzee.com/m/lynnslilypad/7750/" TargetMode="External"/><Relationship Id="rId297" Type="http://schemas.openxmlformats.org/officeDocument/2006/relationships/hyperlink" Target="https://www.munzee.com/m/EagleDadandXenia/15786/" TargetMode="External"/><Relationship Id="rId175" Type="http://schemas.openxmlformats.org/officeDocument/2006/relationships/hyperlink" Target="https://www.munzee.com/m/jangor/3304/" TargetMode="External"/><Relationship Id="rId296" Type="http://schemas.openxmlformats.org/officeDocument/2006/relationships/hyperlink" Target="https://www.munzee.com/m/Bennycams/602/" TargetMode="External"/><Relationship Id="rId174" Type="http://schemas.openxmlformats.org/officeDocument/2006/relationships/hyperlink" Target="https://www.munzee.com/m/CaliberCable/1691/" TargetMode="External"/><Relationship Id="rId295" Type="http://schemas.openxmlformats.org/officeDocument/2006/relationships/hyperlink" Target="https://www.munzee.com/m/voty/2197/" TargetMode="External"/><Relationship Id="rId173" Type="http://schemas.openxmlformats.org/officeDocument/2006/relationships/hyperlink" Target="https://www.munzee.com/m/Rememberlostisland/3988/" TargetMode="External"/><Relationship Id="rId294" Type="http://schemas.openxmlformats.org/officeDocument/2006/relationships/hyperlink" Target="https://www.munzee.com/m/EagleDadandXenia/15780/" TargetMode="External"/><Relationship Id="rId179" Type="http://schemas.openxmlformats.org/officeDocument/2006/relationships/hyperlink" Target="https://www.munzee.com/m/WiseOldWizard/3310/" TargetMode="External"/><Relationship Id="rId178" Type="http://schemas.openxmlformats.org/officeDocument/2006/relationships/hyperlink" Target="https://www.munzee.com/m/iwannamunzee/5370/" TargetMode="External"/><Relationship Id="rId299" Type="http://schemas.openxmlformats.org/officeDocument/2006/relationships/hyperlink" Target="https://www.munzee.com/m/Attis/10744/" TargetMode="External"/><Relationship Id="rId177" Type="http://schemas.openxmlformats.org/officeDocument/2006/relationships/hyperlink" Target="https://www.munzee.com/m/krissymonkey/6077/" TargetMode="External"/><Relationship Id="rId298" Type="http://schemas.openxmlformats.org/officeDocument/2006/relationships/hyperlink" Target="https://www.munzee.com/m/voty/2196/" TargetMode="External"/><Relationship Id="rId198" Type="http://schemas.openxmlformats.org/officeDocument/2006/relationships/hyperlink" Target="https://www.munzee.com/m/Kyrandia/2141/" TargetMode="External"/><Relationship Id="rId197" Type="http://schemas.openxmlformats.org/officeDocument/2006/relationships/hyperlink" Target="https://www.munzee.com/m/humbird7/13537/" TargetMode="External"/><Relationship Id="rId196" Type="http://schemas.openxmlformats.org/officeDocument/2006/relationships/hyperlink" Target="https://www.munzee.com/m/Hana8804/1679/" TargetMode="External"/><Relationship Id="rId195" Type="http://schemas.openxmlformats.org/officeDocument/2006/relationships/hyperlink" Target="https://www.munzee.com/m/CaliberCable/1619/" TargetMode="External"/><Relationship Id="rId199" Type="http://schemas.openxmlformats.org/officeDocument/2006/relationships/hyperlink" Target="https://www.munzee.com/m/trevosetreckers/7360/" TargetMode="External"/><Relationship Id="rId150" Type="http://schemas.openxmlformats.org/officeDocument/2006/relationships/hyperlink" Target="https://www.munzee.com/m/Leesap/1425/" TargetMode="External"/><Relationship Id="rId271" Type="http://schemas.openxmlformats.org/officeDocument/2006/relationships/hyperlink" Target="https://www.munzee.com/m/Rememberlostisland/4054/" TargetMode="External"/><Relationship Id="rId392" Type="http://schemas.openxmlformats.org/officeDocument/2006/relationships/hyperlink" Target="https://www.munzee.com/m/GrandpaArvada/9054/" TargetMode="External"/><Relationship Id="rId270" Type="http://schemas.openxmlformats.org/officeDocument/2006/relationships/hyperlink" Target="https://www.munzee.com/m/kimdot/9435/" TargetMode="External"/><Relationship Id="rId391" Type="http://schemas.openxmlformats.org/officeDocument/2006/relationships/hyperlink" Target="https://www.munzee.com/m/magnacharge/1915/" TargetMode="External"/><Relationship Id="rId390" Type="http://schemas.openxmlformats.org/officeDocument/2006/relationships/hyperlink" Target="https://www.munzee.com/m/Redman/11944" TargetMode="External"/><Relationship Id="rId1" Type="http://schemas.openxmlformats.org/officeDocument/2006/relationships/hyperlink" Target="https://www.munzee.com/m/rodrico101/4155/" TargetMode="External"/><Relationship Id="rId2" Type="http://schemas.openxmlformats.org/officeDocument/2006/relationships/hyperlink" Target="https://www.munzee.com/m/magnacharge/1024/" TargetMode="External"/><Relationship Id="rId3" Type="http://schemas.openxmlformats.org/officeDocument/2006/relationships/hyperlink" Target="https://www.munzee.com/m/gabbster/1742/" TargetMode="External"/><Relationship Id="rId149" Type="http://schemas.openxmlformats.org/officeDocument/2006/relationships/hyperlink" Target="https://www.munzee.com/m/Goldilochsnw70/" TargetMode="External"/><Relationship Id="rId4" Type="http://schemas.openxmlformats.org/officeDocument/2006/relationships/hyperlink" Target="https://www.munzee.com/m/Whelen/18425/" TargetMode="External"/><Relationship Id="rId148" Type="http://schemas.openxmlformats.org/officeDocument/2006/relationships/hyperlink" Target="https://www.munzee.com/m/JABIE28/2530/" TargetMode="External"/><Relationship Id="rId269" Type="http://schemas.openxmlformats.org/officeDocument/2006/relationships/hyperlink" Target="https://www.munzee.com/m/danielle41101/10507/" TargetMode="External"/><Relationship Id="rId9" Type="http://schemas.openxmlformats.org/officeDocument/2006/relationships/hyperlink" Target="https://www.munzee.com/m/monrose/5066/" TargetMode="External"/><Relationship Id="rId143" Type="http://schemas.openxmlformats.org/officeDocument/2006/relationships/hyperlink" Target="https://www.munzee.com/m/dielange/620/" TargetMode="External"/><Relationship Id="rId264" Type="http://schemas.openxmlformats.org/officeDocument/2006/relationships/hyperlink" Target="https://www.munzee.com/m/Flogni/10963/" TargetMode="External"/><Relationship Id="rId385" Type="http://schemas.openxmlformats.org/officeDocument/2006/relationships/hyperlink" Target="https://www.munzee.com/m/KaraReke/1451/" TargetMode="External"/><Relationship Id="rId142" Type="http://schemas.openxmlformats.org/officeDocument/2006/relationships/hyperlink" Target="https://www.munzee.com/m/bonkers/2405/" TargetMode="External"/><Relationship Id="rId263" Type="http://schemas.openxmlformats.org/officeDocument/2006/relationships/hyperlink" Target="https://www.munzee.com/m/redshark78/1865/" TargetMode="External"/><Relationship Id="rId384" Type="http://schemas.openxmlformats.org/officeDocument/2006/relationships/hyperlink" Target="https://www.munzee.com/m/EagleDadandXenia/15830/" TargetMode="External"/><Relationship Id="rId141" Type="http://schemas.openxmlformats.org/officeDocument/2006/relationships/hyperlink" Target="https://www.munzee.com/m/RubyRubyDues/2931/" TargetMode="External"/><Relationship Id="rId262" Type="http://schemas.openxmlformats.org/officeDocument/2006/relationships/hyperlink" Target="https://www.munzee.com/m/OHail/16151/" TargetMode="External"/><Relationship Id="rId383" Type="http://schemas.openxmlformats.org/officeDocument/2006/relationships/hyperlink" Target="https://www.munzee.com/m/gabbster/1844/" TargetMode="External"/><Relationship Id="rId140" Type="http://schemas.openxmlformats.org/officeDocument/2006/relationships/hyperlink" Target="https://www.munzee.com/m/snakelips/2802/admin/" TargetMode="External"/><Relationship Id="rId261" Type="http://schemas.openxmlformats.org/officeDocument/2006/relationships/hyperlink" Target="https://www.munzee.com/m/gwendy/968/" TargetMode="External"/><Relationship Id="rId382" Type="http://schemas.openxmlformats.org/officeDocument/2006/relationships/hyperlink" Target="https://www.munzee.com/m/KaraReke/1460/" TargetMode="External"/><Relationship Id="rId5" Type="http://schemas.openxmlformats.org/officeDocument/2006/relationships/hyperlink" Target="https://www.munzee.com/m/Rememberlostisland/4068/" TargetMode="External"/><Relationship Id="rId147" Type="http://schemas.openxmlformats.org/officeDocument/2006/relationships/hyperlink" Target="https://www.munzee.com/m/granitente/3685/" TargetMode="External"/><Relationship Id="rId268" Type="http://schemas.openxmlformats.org/officeDocument/2006/relationships/hyperlink" Target="https://www.munzee.com/m/nyboss/5058/" TargetMode="External"/><Relationship Id="rId389" Type="http://schemas.openxmlformats.org/officeDocument/2006/relationships/hyperlink" Target="https://www.munzee.com/m/gabbster/1846/" TargetMode="External"/><Relationship Id="rId6" Type="http://schemas.openxmlformats.org/officeDocument/2006/relationships/hyperlink" Target="https://www.munzee.com/m/JABIE28/2532/" TargetMode="External"/><Relationship Id="rId146" Type="http://schemas.openxmlformats.org/officeDocument/2006/relationships/hyperlink" Target="https://www.munzee.com/m/valsey/3292/" TargetMode="External"/><Relationship Id="rId267" Type="http://schemas.openxmlformats.org/officeDocument/2006/relationships/hyperlink" Target="https://www.munzee.com/m/MeanderingMonkeys/14379/" TargetMode="External"/><Relationship Id="rId388" Type="http://schemas.openxmlformats.org/officeDocument/2006/relationships/hyperlink" Target="https://www.munzee.com/m/magnacharge/1909/" TargetMode="External"/><Relationship Id="rId7" Type="http://schemas.openxmlformats.org/officeDocument/2006/relationships/hyperlink" Target="https://www.munzee.com/m/VampGirl32/1764" TargetMode="External"/><Relationship Id="rId145" Type="http://schemas.openxmlformats.org/officeDocument/2006/relationships/hyperlink" Target="https://www.munzee.com/m/richardg01/1532/" TargetMode="External"/><Relationship Id="rId266" Type="http://schemas.openxmlformats.org/officeDocument/2006/relationships/hyperlink" Target="https://www.munzee.com/m/danielle41101/10513/" TargetMode="External"/><Relationship Id="rId387" Type="http://schemas.openxmlformats.org/officeDocument/2006/relationships/hyperlink" Target="https://www.munzee.com/m/GrandpaArvada/9055/" TargetMode="External"/><Relationship Id="rId8" Type="http://schemas.openxmlformats.org/officeDocument/2006/relationships/hyperlink" Target="https://www.munzee.com/m/denali0407/10521/" TargetMode="External"/><Relationship Id="rId144" Type="http://schemas.openxmlformats.org/officeDocument/2006/relationships/hyperlink" Target="https://www.munzee.com/m/Geodude/2214/" TargetMode="External"/><Relationship Id="rId265" Type="http://schemas.openxmlformats.org/officeDocument/2006/relationships/hyperlink" Target="https://www.munzee.com/m/annabanana/8196/" TargetMode="External"/><Relationship Id="rId386" Type="http://schemas.openxmlformats.org/officeDocument/2006/relationships/hyperlink" Target="https://www.munzee.com/m/gabbster/1845/" TargetMode="External"/><Relationship Id="rId260" Type="http://schemas.openxmlformats.org/officeDocument/2006/relationships/hyperlink" Target="https://www.munzee.com/m/Flogni/10964/" TargetMode="External"/><Relationship Id="rId381" Type="http://schemas.openxmlformats.org/officeDocument/2006/relationships/hyperlink" Target="https://www.munzee.com/m/hisaccityiowahere/2573/" TargetMode="External"/><Relationship Id="rId380" Type="http://schemas.openxmlformats.org/officeDocument/2006/relationships/hyperlink" Target="https://www.munzee.com/m/1derWoman/2299/" TargetMode="External"/><Relationship Id="rId139" Type="http://schemas.openxmlformats.org/officeDocument/2006/relationships/hyperlink" Target="https://www.munzee.com/m/BoMS/6649/" TargetMode="External"/><Relationship Id="rId138" Type="http://schemas.openxmlformats.org/officeDocument/2006/relationships/hyperlink" Target="https://www.munzee.com/m/MetteS/5199/" TargetMode="External"/><Relationship Id="rId259" Type="http://schemas.openxmlformats.org/officeDocument/2006/relationships/hyperlink" Target="https://www.munzee.com/m/Rememberlostisland/4017/" TargetMode="External"/><Relationship Id="rId137" Type="http://schemas.openxmlformats.org/officeDocument/2006/relationships/hyperlink" Target="https://www.munzee.com/m/RubyRubyDues/2826/" TargetMode="External"/><Relationship Id="rId258" Type="http://schemas.openxmlformats.org/officeDocument/2006/relationships/hyperlink" Target="https://www.munzee.com/m/barefootguru/1753/" TargetMode="External"/><Relationship Id="rId379" Type="http://schemas.openxmlformats.org/officeDocument/2006/relationships/hyperlink" Target="https://www.munzee.com/m/DSL/2472/" TargetMode="External"/><Relationship Id="rId132" Type="http://schemas.openxmlformats.org/officeDocument/2006/relationships/hyperlink" Target="https://www.munzee.com/m/MetteS/5201/" TargetMode="External"/><Relationship Id="rId253" Type="http://schemas.openxmlformats.org/officeDocument/2006/relationships/hyperlink" Target="https://www.munzee.com/m/Rememberlostisland/4001/" TargetMode="External"/><Relationship Id="rId374" Type="http://schemas.openxmlformats.org/officeDocument/2006/relationships/hyperlink" Target="https://www.munzee.com/m/tlmeadowlark/3208/" TargetMode="External"/><Relationship Id="rId495" Type="http://schemas.openxmlformats.org/officeDocument/2006/relationships/hyperlink" Target="https://www.munzee.com/m/rodrico101/4232/" TargetMode="External"/><Relationship Id="rId131" Type="http://schemas.openxmlformats.org/officeDocument/2006/relationships/hyperlink" Target="https://www.munzee.com/m/granitente/3686/" TargetMode="External"/><Relationship Id="rId252" Type="http://schemas.openxmlformats.org/officeDocument/2006/relationships/hyperlink" Target="https://www.munzee.com/m/Flogni/10965/" TargetMode="External"/><Relationship Id="rId373" Type="http://schemas.openxmlformats.org/officeDocument/2006/relationships/hyperlink" Target="https://www.munzee.com/m/1derWoman/2301/" TargetMode="External"/><Relationship Id="rId494" Type="http://schemas.openxmlformats.org/officeDocument/2006/relationships/hyperlink" Target="https://www.munzee.com/m/gabbster/1843/" TargetMode="External"/><Relationship Id="rId130" Type="http://schemas.openxmlformats.org/officeDocument/2006/relationships/hyperlink" Target="https://www.munzee.com/m/BoMS/6652/" TargetMode="External"/><Relationship Id="rId251" Type="http://schemas.openxmlformats.org/officeDocument/2006/relationships/hyperlink" Target="https://www.munzee.com/m/Kyrandia/2142/" TargetMode="External"/><Relationship Id="rId372" Type="http://schemas.openxmlformats.org/officeDocument/2006/relationships/hyperlink" Target="https://www.munzee.com/m/danielle41101/10514/" TargetMode="External"/><Relationship Id="rId493" Type="http://schemas.openxmlformats.org/officeDocument/2006/relationships/hyperlink" Target="https://www.munzee.com/m/magnacharge/1897/" TargetMode="External"/><Relationship Id="rId250" Type="http://schemas.openxmlformats.org/officeDocument/2006/relationships/hyperlink" Target="https://www.munzee.com/m/richardg01/1549/" TargetMode="External"/><Relationship Id="rId371" Type="http://schemas.openxmlformats.org/officeDocument/2006/relationships/hyperlink" Target="https://www.munzee.com/m/hisaccityiowahere/2604/" TargetMode="External"/><Relationship Id="rId492" Type="http://schemas.openxmlformats.org/officeDocument/2006/relationships/hyperlink" Target="https://www.munzee.com/m/rodrico101/4233/" TargetMode="External"/><Relationship Id="rId136" Type="http://schemas.openxmlformats.org/officeDocument/2006/relationships/hyperlink" Target="https://www.munzee.com/m/BoMS/6650/" TargetMode="External"/><Relationship Id="rId257" Type="http://schemas.openxmlformats.org/officeDocument/2006/relationships/hyperlink" Target="https://www.munzee.com/m/OHail/16148/" TargetMode="External"/><Relationship Id="rId378" Type="http://schemas.openxmlformats.org/officeDocument/2006/relationships/hyperlink" Target="https://www.munzee.com/m/hisaccityiowahere/2577/" TargetMode="External"/><Relationship Id="rId499" Type="http://schemas.openxmlformats.org/officeDocument/2006/relationships/hyperlink" Target="https://www.munzee.com/m/magnacharge/1898/" TargetMode="External"/><Relationship Id="rId135" Type="http://schemas.openxmlformats.org/officeDocument/2006/relationships/hyperlink" Target="https://www.munzee.com/m/MetteS/5200/" TargetMode="External"/><Relationship Id="rId256" Type="http://schemas.openxmlformats.org/officeDocument/2006/relationships/hyperlink" Target="https://www.munzee.com/m/Rememberlostisland/4002/" TargetMode="External"/><Relationship Id="rId377" Type="http://schemas.openxmlformats.org/officeDocument/2006/relationships/hyperlink" Target="https://www.munzee.com/m/1derWoman/2300/" TargetMode="External"/><Relationship Id="rId498" Type="http://schemas.openxmlformats.org/officeDocument/2006/relationships/hyperlink" Target="https://www.munzee.com/m/rodrico101/4189/" TargetMode="External"/><Relationship Id="rId134" Type="http://schemas.openxmlformats.org/officeDocument/2006/relationships/hyperlink" Target="https://www.munzee.com/m/RubyRubyDues/2825/" TargetMode="External"/><Relationship Id="rId255" Type="http://schemas.openxmlformats.org/officeDocument/2006/relationships/hyperlink" Target="https://www.munzee.com/m/granitente/3566/" TargetMode="External"/><Relationship Id="rId376" Type="http://schemas.openxmlformats.org/officeDocument/2006/relationships/hyperlink" Target="https://www.munzee.com/m/tlmeadowlark/3206/" TargetMode="External"/><Relationship Id="rId497" Type="http://schemas.openxmlformats.org/officeDocument/2006/relationships/hyperlink" Target="https://www.munzee.com/m/gabbster/1842/" TargetMode="External"/><Relationship Id="rId133" Type="http://schemas.openxmlformats.org/officeDocument/2006/relationships/hyperlink" Target="https://www.munzee.com/m/BoMS/6651/" TargetMode="External"/><Relationship Id="rId254" Type="http://schemas.openxmlformats.org/officeDocument/2006/relationships/hyperlink" Target="https://www.munzee.com/m/OHail/16147/" TargetMode="External"/><Relationship Id="rId375" Type="http://schemas.openxmlformats.org/officeDocument/2006/relationships/hyperlink" Target="https://www.munzee.com/m/danielle41101/10464/" TargetMode="External"/><Relationship Id="rId496" Type="http://schemas.openxmlformats.org/officeDocument/2006/relationships/hyperlink" Target="https://www.munzee.com/m/magnacharge/1899/" TargetMode="External"/><Relationship Id="rId172" Type="http://schemas.openxmlformats.org/officeDocument/2006/relationships/hyperlink" Target="https://www.munzee.com/m/VampGirl32/1521" TargetMode="External"/><Relationship Id="rId293" Type="http://schemas.openxmlformats.org/officeDocument/2006/relationships/hyperlink" Target="https://www.munzee.com/m/VampGirl32/1445" TargetMode="External"/><Relationship Id="rId171" Type="http://schemas.openxmlformats.org/officeDocument/2006/relationships/hyperlink" Target="https://www.munzee.com/m/EagleDadandXenia/15726/" TargetMode="External"/><Relationship Id="rId292" Type="http://schemas.openxmlformats.org/officeDocument/2006/relationships/hyperlink" Target="https://www.munzee.com/m/Rememberlostisland/4018/" TargetMode="External"/><Relationship Id="rId170" Type="http://schemas.openxmlformats.org/officeDocument/2006/relationships/hyperlink" Target="https://www.munzee.com/m/Fusak/1092/" TargetMode="External"/><Relationship Id="rId291" Type="http://schemas.openxmlformats.org/officeDocument/2006/relationships/hyperlink" Target="https://www.munzee.com/m/danielle41101/10470/" TargetMode="External"/><Relationship Id="rId290" Type="http://schemas.openxmlformats.org/officeDocument/2006/relationships/hyperlink" Target="https://www.munzee.com/m/Rememberlostisland/4019/" TargetMode="External"/><Relationship Id="rId165" Type="http://schemas.openxmlformats.org/officeDocument/2006/relationships/hyperlink" Target="https://www.munzee.com/m/gabbster/1186/" TargetMode="External"/><Relationship Id="rId286" Type="http://schemas.openxmlformats.org/officeDocument/2006/relationships/hyperlink" Target="https://www.munzee.com/m/ShadowChasers/3179/" TargetMode="External"/><Relationship Id="rId164" Type="http://schemas.openxmlformats.org/officeDocument/2006/relationships/hyperlink" Target="https://www.munzee.com/m/magnacharge/1256/" TargetMode="External"/><Relationship Id="rId285" Type="http://schemas.openxmlformats.org/officeDocument/2006/relationships/hyperlink" Target="https://www.munzee.com/m/danielle41101/10473/" TargetMode="External"/><Relationship Id="rId163" Type="http://schemas.openxmlformats.org/officeDocument/2006/relationships/hyperlink" Target="https://www.munzee.com/m/valsey/3209/" TargetMode="External"/><Relationship Id="rId284" Type="http://schemas.openxmlformats.org/officeDocument/2006/relationships/hyperlink" Target="https://www.munzee.com/m/Jenna2sipz/1742/" TargetMode="External"/><Relationship Id="rId162" Type="http://schemas.openxmlformats.org/officeDocument/2006/relationships/hyperlink" Target="https://www.munzee.com/m/arts5/16772/" TargetMode="External"/><Relationship Id="rId283" Type="http://schemas.openxmlformats.org/officeDocument/2006/relationships/hyperlink" Target="https://www.munzee.com/m/familyd/3196/" TargetMode="External"/><Relationship Id="rId169" Type="http://schemas.openxmlformats.org/officeDocument/2006/relationships/hyperlink" Target="https://www.munzee.com/m/Rememberlostisland/3987/" TargetMode="External"/><Relationship Id="rId168" Type="http://schemas.openxmlformats.org/officeDocument/2006/relationships/hyperlink" Target="https://www.munzee.com/m/granitente/3600/" TargetMode="External"/><Relationship Id="rId289" Type="http://schemas.openxmlformats.org/officeDocument/2006/relationships/hyperlink" Target="https://www.munzee.com/m/EagleDadandXenia/15779/" TargetMode="External"/><Relationship Id="rId167" Type="http://schemas.openxmlformats.org/officeDocument/2006/relationships/hyperlink" Target="https://www.munzee.com/m/FindersGirl/3525/" TargetMode="External"/><Relationship Id="rId288" Type="http://schemas.openxmlformats.org/officeDocument/2006/relationships/hyperlink" Target="https://www.munzee.com/m/danielle41101/10471/" TargetMode="External"/><Relationship Id="rId166" Type="http://schemas.openxmlformats.org/officeDocument/2006/relationships/hyperlink" Target="https://www.munzee.com/m/Lanyasummer/2050/" TargetMode="External"/><Relationship Id="rId287" Type="http://schemas.openxmlformats.org/officeDocument/2006/relationships/hyperlink" Target="https://www.munzee.com/m/Taz30/1223/" TargetMode="External"/><Relationship Id="rId161" Type="http://schemas.openxmlformats.org/officeDocument/2006/relationships/hyperlink" Target="https://www.munzee.com/m/Lazylightning7/1285/" TargetMode="External"/><Relationship Id="rId282" Type="http://schemas.openxmlformats.org/officeDocument/2006/relationships/hyperlink" Target="https://www.munzee.com/m/danielle41101/10474/" TargetMode="External"/><Relationship Id="rId160" Type="http://schemas.openxmlformats.org/officeDocument/2006/relationships/hyperlink" Target="https://www.munzee.com/m/richardg01/1546/" TargetMode="External"/><Relationship Id="rId281" Type="http://schemas.openxmlformats.org/officeDocument/2006/relationships/hyperlink" Target="https://www.munzee.com/m/Geodude/2313/" TargetMode="External"/><Relationship Id="rId280" Type="http://schemas.openxmlformats.org/officeDocument/2006/relationships/hyperlink" Target="https://www.munzee.com/m/EagleDadandXenia/15796/" TargetMode="External"/><Relationship Id="rId159" Type="http://schemas.openxmlformats.org/officeDocument/2006/relationships/hyperlink" Target="https://www.munzee.com/m/escondidas/2778" TargetMode="External"/><Relationship Id="rId154" Type="http://schemas.openxmlformats.org/officeDocument/2006/relationships/hyperlink" Target="https://www.munzee.com/m/trevosetreckers/7328/" TargetMode="External"/><Relationship Id="rId275" Type="http://schemas.openxmlformats.org/officeDocument/2006/relationships/hyperlink" Target="https://www.munzee.com/m/dorsetknob/2828/" TargetMode="External"/><Relationship Id="rId396" Type="http://schemas.openxmlformats.org/officeDocument/2006/relationships/hyperlink" Target="https://www.munzee.com/m/gabbster/1853/" TargetMode="External"/><Relationship Id="rId153" Type="http://schemas.openxmlformats.org/officeDocument/2006/relationships/hyperlink" Target="https://www.munzee.com/m/Batmun/2488/" TargetMode="External"/><Relationship Id="rId274" Type="http://schemas.openxmlformats.org/officeDocument/2006/relationships/hyperlink" Target="https://www.munzee.com/m/Rememberlostisland/4038/" TargetMode="External"/><Relationship Id="rId395" Type="http://schemas.openxmlformats.org/officeDocument/2006/relationships/hyperlink" Target="https://www.munzee.com/m/GrandpaArvada/9053/" TargetMode="External"/><Relationship Id="rId152" Type="http://schemas.openxmlformats.org/officeDocument/2006/relationships/hyperlink" Target="https://www.munzee.com/m/valsey/3298/" TargetMode="External"/><Relationship Id="rId273" Type="http://schemas.openxmlformats.org/officeDocument/2006/relationships/hyperlink" Target="https://www.munzee.com/m/Anetzet/1585/" TargetMode="External"/><Relationship Id="rId394" Type="http://schemas.openxmlformats.org/officeDocument/2006/relationships/hyperlink" Target="https://www.munzee.com/m/magnacharge/1916/" TargetMode="External"/><Relationship Id="rId151" Type="http://schemas.openxmlformats.org/officeDocument/2006/relationships/hyperlink" Target="https://www.munzee.com/m/redshark78/1873" TargetMode="External"/><Relationship Id="rId272" Type="http://schemas.openxmlformats.org/officeDocument/2006/relationships/hyperlink" Target="https://www.munzee.com/m/danielle41101/10506/" TargetMode="External"/><Relationship Id="rId393" Type="http://schemas.openxmlformats.org/officeDocument/2006/relationships/hyperlink" Target="https://www.munzee.com/m/withani/3690/" TargetMode="External"/><Relationship Id="rId158" Type="http://schemas.openxmlformats.org/officeDocument/2006/relationships/hyperlink" Target="https://www.munzee.com/m/MTHunters/1303/" TargetMode="External"/><Relationship Id="rId279" Type="http://schemas.openxmlformats.org/officeDocument/2006/relationships/hyperlink" Target="https://www.munzee.com/m/danielle41101/10475/" TargetMode="External"/><Relationship Id="rId157" Type="http://schemas.openxmlformats.org/officeDocument/2006/relationships/hyperlink" Target="https://www.munzee.com/m/Goldilochsnw70/4/" TargetMode="External"/><Relationship Id="rId278" Type="http://schemas.openxmlformats.org/officeDocument/2006/relationships/hyperlink" Target="https://www.munzee.com/m/cuttingcrew/2484" TargetMode="External"/><Relationship Id="rId399" Type="http://schemas.openxmlformats.org/officeDocument/2006/relationships/hyperlink" Target="https://www.munzee.com/m/voty/2223/" TargetMode="External"/><Relationship Id="rId156" Type="http://schemas.openxmlformats.org/officeDocument/2006/relationships/hyperlink" Target="https://www.munzee.com/m/richardg01/1533/" TargetMode="External"/><Relationship Id="rId277" Type="http://schemas.openxmlformats.org/officeDocument/2006/relationships/hyperlink" Target="https://www.munzee.com/m/Rememberlostisland/4037/" TargetMode="External"/><Relationship Id="rId398" Type="http://schemas.openxmlformats.org/officeDocument/2006/relationships/hyperlink" Target="https://www.munzee.com/m/GrandpaArvada/9050/" TargetMode="External"/><Relationship Id="rId155" Type="http://schemas.openxmlformats.org/officeDocument/2006/relationships/hyperlink" Target="https://www.munzee.com/m/candyfloss64/7242/" TargetMode="External"/><Relationship Id="rId276" Type="http://schemas.openxmlformats.org/officeDocument/2006/relationships/hyperlink" Target="https://www.munzee.com/m/danielle41101/10505/" TargetMode="External"/><Relationship Id="rId397" Type="http://schemas.openxmlformats.org/officeDocument/2006/relationships/hyperlink" Target="https://www.munzee.com/m/magnacharge/1922/" TargetMode="External"/><Relationship Id="rId40" Type="http://schemas.openxmlformats.org/officeDocument/2006/relationships/hyperlink" Target="https://www.munzee.com/m/Whelen/18420/" TargetMode="External"/><Relationship Id="rId42" Type="http://schemas.openxmlformats.org/officeDocument/2006/relationships/hyperlink" Target="https://www.munzee.com/m/nyisutter/6161/" TargetMode="External"/><Relationship Id="rId41" Type="http://schemas.openxmlformats.org/officeDocument/2006/relationships/hyperlink" Target="https://www.munzee.com/m/VampGirl32/1532" TargetMode="External"/><Relationship Id="rId44" Type="http://schemas.openxmlformats.org/officeDocument/2006/relationships/hyperlink" Target="https://www.munzee.com/m/bazfum/5799/" TargetMode="External"/><Relationship Id="rId43" Type="http://schemas.openxmlformats.org/officeDocument/2006/relationships/hyperlink" Target="https://www.munzee.com/m/Whelen/18426/" TargetMode="External"/><Relationship Id="rId46" Type="http://schemas.openxmlformats.org/officeDocument/2006/relationships/hyperlink" Target="https://www.munzee.com/m/Whelen/18428/" TargetMode="External"/><Relationship Id="rId45" Type="http://schemas.openxmlformats.org/officeDocument/2006/relationships/hyperlink" Target="https://www.munzee.com/m/roughdraft/6584/" TargetMode="External"/><Relationship Id="rId509" Type="http://schemas.openxmlformats.org/officeDocument/2006/relationships/hyperlink" Target="https://www.munzee.com/m/RubyRubyDues/3588/" TargetMode="External"/><Relationship Id="rId508" Type="http://schemas.openxmlformats.org/officeDocument/2006/relationships/hyperlink" Target="https://www.munzee.com/m/Felix11/5056/" TargetMode="External"/><Relationship Id="rId629" Type="http://schemas.openxmlformats.org/officeDocument/2006/relationships/hyperlink" Target="https://www.munzee.com/m/musthavemuzk/6279/" TargetMode="External"/><Relationship Id="rId503" Type="http://schemas.openxmlformats.org/officeDocument/2006/relationships/hyperlink" Target="https://www.munzee.com/m/magnacharge/1906/" TargetMode="External"/><Relationship Id="rId624" Type="http://schemas.openxmlformats.org/officeDocument/2006/relationships/hyperlink" Target="https://www.munzee.com/m/shingobee23/2859/" TargetMode="External"/><Relationship Id="rId502" Type="http://schemas.openxmlformats.org/officeDocument/2006/relationships/hyperlink" Target="https://www.munzee.com/m/rodrico101/4230/" TargetMode="External"/><Relationship Id="rId623" Type="http://schemas.openxmlformats.org/officeDocument/2006/relationships/hyperlink" Target="https://www.munzee.com/m/my2boysmama/1827" TargetMode="External"/><Relationship Id="rId501" Type="http://schemas.openxmlformats.org/officeDocument/2006/relationships/hyperlink" Target="https://www.munzee.com/m/RBond007/8/" TargetMode="External"/><Relationship Id="rId622" Type="http://schemas.openxmlformats.org/officeDocument/2006/relationships/hyperlink" Target="https://www.munzee.com/m/dboracle/3828" TargetMode="External"/><Relationship Id="rId500" Type="http://schemas.openxmlformats.org/officeDocument/2006/relationships/hyperlink" Target="https://www.munzee.com/m/gabbster/1826/" TargetMode="External"/><Relationship Id="rId621" Type="http://schemas.openxmlformats.org/officeDocument/2006/relationships/hyperlink" Target="https://www.munzee.com/m/musthavemuzk/6280/" TargetMode="External"/><Relationship Id="rId507" Type="http://schemas.openxmlformats.org/officeDocument/2006/relationships/hyperlink" Target="https://www.munzee.com/m/magnacharge/1919/" TargetMode="External"/><Relationship Id="rId628" Type="http://schemas.openxmlformats.org/officeDocument/2006/relationships/hyperlink" Target="https://www.munzee.com/m/Belboz/13186/" TargetMode="External"/><Relationship Id="rId506" Type="http://schemas.openxmlformats.org/officeDocument/2006/relationships/hyperlink" Target="https://www.munzee.com/m/sidekicks/3935/admin/" TargetMode="External"/><Relationship Id="rId627" Type="http://schemas.openxmlformats.org/officeDocument/2006/relationships/hyperlink" Target="https://www.munzee.com/m/peachesncream/2598" TargetMode="External"/><Relationship Id="rId505" Type="http://schemas.openxmlformats.org/officeDocument/2006/relationships/hyperlink" Target="https://www.munzee.com/m/rodrico101/4231/" TargetMode="External"/><Relationship Id="rId626" Type="http://schemas.openxmlformats.org/officeDocument/2006/relationships/hyperlink" Target="https://www.munzee.com/m/Whelen/18452/" TargetMode="External"/><Relationship Id="rId504" Type="http://schemas.openxmlformats.org/officeDocument/2006/relationships/hyperlink" Target="https://www.munzee.com/m/gabbster/1838/" TargetMode="External"/><Relationship Id="rId625" Type="http://schemas.openxmlformats.org/officeDocument/2006/relationships/hyperlink" Target="https://www.munzee.com/m/dboracle/3843" TargetMode="External"/><Relationship Id="rId48" Type="http://schemas.openxmlformats.org/officeDocument/2006/relationships/hyperlink" Target="https://www.munzee.com/m/candyfloss64/7207/" TargetMode="External"/><Relationship Id="rId47" Type="http://schemas.openxmlformats.org/officeDocument/2006/relationships/hyperlink" Target="https://www.munzee.com/m/trevosetreckers/7292/" TargetMode="External"/><Relationship Id="rId49" Type="http://schemas.openxmlformats.org/officeDocument/2006/relationships/hyperlink" Target="https://www.munzee.com/m/naturelover/4029/" TargetMode="External"/><Relationship Id="rId620" Type="http://schemas.openxmlformats.org/officeDocument/2006/relationships/hyperlink" Target="https://www.munzee.com/m/my2boysmama/1805/" TargetMode="External"/><Relationship Id="rId31" Type="http://schemas.openxmlformats.org/officeDocument/2006/relationships/hyperlink" Target="https://www.munzee.com/m/Whelen/18414/" TargetMode="External"/><Relationship Id="rId30" Type="http://schemas.openxmlformats.org/officeDocument/2006/relationships/hyperlink" Target="https://www.munzee.com/m/Rememberlostisland/3965/" TargetMode="External"/><Relationship Id="rId33" Type="http://schemas.openxmlformats.org/officeDocument/2006/relationships/hyperlink" Target="https://www.munzee.com/m/Fusak/1108/" TargetMode="External"/><Relationship Id="rId32" Type="http://schemas.openxmlformats.org/officeDocument/2006/relationships/hyperlink" Target="https://www.munzee.com/m/Hana8804/1687/" TargetMode="External"/><Relationship Id="rId35" Type="http://schemas.openxmlformats.org/officeDocument/2006/relationships/hyperlink" Target="https://www.munzee.com/m/Hana8804/1686/" TargetMode="External"/><Relationship Id="rId34" Type="http://schemas.openxmlformats.org/officeDocument/2006/relationships/hyperlink" Target="https://www.munzee.com/m/Whelen/18417/" TargetMode="External"/><Relationship Id="rId619" Type="http://schemas.openxmlformats.org/officeDocument/2006/relationships/hyperlink" Target="https://www.munzee.com/m/kwd/5228/" TargetMode="External"/><Relationship Id="rId618" Type="http://schemas.openxmlformats.org/officeDocument/2006/relationships/hyperlink" Target="https://www.munzee.com/m/withani/3576/" TargetMode="External"/><Relationship Id="rId613" Type="http://schemas.openxmlformats.org/officeDocument/2006/relationships/hyperlink" Target="https://www.munzee.com/m/OHail/16145/" TargetMode="External"/><Relationship Id="rId612" Type="http://schemas.openxmlformats.org/officeDocument/2006/relationships/hyperlink" Target="https://www.munzee.com/m/llamah/1760" TargetMode="External"/><Relationship Id="rId611" Type="http://schemas.openxmlformats.org/officeDocument/2006/relationships/hyperlink" Target="https://www.munzee.com/m/hisaccityiowahere/2565/" TargetMode="External"/><Relationship Id="rId610" Type="http://schemas.openxmlformats.org/officeDocument/2006/relationships/hyperlink" Target="https://www.munzee.com/m/OHail/16132/" TargetMode="External"/><Relationship Id="rId617" Type="http://schemas.openxmlformats.org/officeDocument/2006/relationships/hyperlink" Target="https://www.munzee.com/m/mandello/4127/" TargetMode="External"/><Relationship Id="rId616" Type="http://schemas.openxmlformats.org/officeDocument/2006/relationships/hyperlink" Target="https://www.munzee.com/m/PeachesnCream/2599" TargetMode="External"/><Relationship Id="rId615" Type="http://schemas.openxmlformats.org/officeDocument/2006/relationships/hyperlink" Target="https://www.munzee.com/m/kwd/5227" TargetMode="External"/><Relationship Id="rId614" Type="http://schemas.openxmlformats.org/officeDocument/2006/relationships/hyperlink" Target="https://www.munzee.com/m/dorsetknob/2827" TargetMode="External"/><Relationship Id="rId37" Type="http://schemas.openxmlformats.org/officeDocument/2006/relationships/hyperlink" Target="https://www.munzee.com/m/Whelen/18418/" TargetMode="External"/><Relationship Id="rId36" Type="http://schemas.openxmlformats.org/officeDocument/2006/relationships/hyperlink" Target="https://www.munzee.com/m/Tabata2/6227" TargetMode="External"/><Relationship Id="rId39" Type="http://schemas.openxmlformats.org/officeDocument/2006/relationships/hyperlink" Target="https://www.munzee.com/m/Rememberlostisland/3969/" TargetMode="External"/><Relationship Id="rId38" Type="http://schemas.openxmlformats.org/officeDocument/2006/relationships/hyperlink" Target="https://www.munzee.com/m/Kyrandia/2135/" TargetMode="External"/><Relationship Id="rId20" Type="http://schemas.openxmlformats.org/officeDocument/2006/relationships/hyperlink" Target="https://www.munzee.com/m/Lazylightning7/1282/" TargetMode="External"/><Relationship Id="rId22" Type="http://schemas.openxmlformats.org/officeDocument/2006/relationships/hyperlink" Target="https://www.munzee.com/m/meka/3628/" TargetMode="External"/><Relationship Id="rId21" Type="http://schemas.openxmlformats.org/officeDocument/2006/relationships/hyperlink" Target="https://www.munzee.com/m/Leesap/1424/" TargetMode="External"/><Relationship Id="rId24" Type="http://schemas.openxmlformats.org/officeDocument/2006/relationships/hyperlink" Target="https://www.munzee.com/m/Cachelady/4522" TargetMode="External"/><Relationship Id="rId23" Type="http://schemas.openxmlformats.org/officeDocument/2006/relationships/hyperlink" Target="https://www.munzee.com/m/MsYB/7194/" TargetMode="External"/><Relationship Id="rId409" Type="http://schemas.openxmlformats.org/officeDocument/2006/relationships/hyperlink" Target="https://www.munzee.com/m/magnacharge/1924/" TargetMode="External"/><Relationship Id="rId404" Type="http://schemas.openxmlformats.org/officeDocument/2006/relationships/hyperlink" Target="https://www.munzee.com/m/rodrico101/4191/" TargetMode="External"/><Relationship Id="rId525" Type="http://schemas.openxmlformats.org/officeDocument/2006/relationships/hyperlink" Target="https://www.munzee.com/m/Belboz/13242/" TargetMode="External"/><Relationship Id="rId646" Type="http://schemas.openxmlformats.org/officeDocument/2006/relationships/hyperlink" Target="https://www.munzee.com/m/gabbster/1829/" TargetMode="External"/><Relationship Id="rId403" Type="http://schemas.openxmlformats.org/officeDocument/2006/relationships/hyperlink" Target="https://www.munzee.com/m/mrsg9064/6116/" TargetMode="External"/><Relationship Id="rId524" Type="http://schemas.openxmlformats.org/officeDocument/2006/relationships/hyperlink" Target="https://www.munzee.com/m/FindersGirl/3556/" TargetMode="External"/><Relationship Id="rId645" Type="http://schemas.openxmlformats.org/officeDocument/2006/relationships/hyperlink" Target="https://www.munzee.com/m/magnacharge/1893/" TargetMode="External"/><Relationship Id="rId402" Type="http://schemas.openxmlformats.org/officeDocument/2006/relationships/hyperlink" Target="https://www.munzee.com/m/kanga021/1353/" TargetMode="External"/><Relationship Id="rId523" Type="http://schemas.openxmlformats.org/officeDocument/2006/relationships/hyperlink" Target="https://www.munzee.com/m/RubyRubyDues/3582/" TargetMode="External"/><Relationship Id="rId644" Type="http://schemas.openxmlformats.org/officeDocument/2006/relationships/hyperlink" Target="https://www.munzee.com/m/rodrico101/4106/" TargetMode="External"/><Relationship Id="rId401" Type="http://schemas.openxmlformats.org/officeDocument/2006/relationships/hyperlink" Target="https://www.munzee.com/m/GrandpaArvada/9047/" TargetMode="External"/><Relationship Id="rId522" Type="http://schemas.openxmlformats.org/officeDocument/2006/relationships/hyperlink" Target="https://www.munzee.com/m/Belboz/13241/" TargetMode="External"/><Relationship Id="rId643" Type="http://schemas.openxmlformats.org/officeDocument/2006/relationships/hyperlink" Target="https://www.munzee.com/m/gabbster/1817/" TargetMode="External"/><Relationship Id="rId408" Type="http://schemas.openxmlformats.org/officeDocument/2006/relationships/hyperlink" Target="https://www.munzee.com/m/MTHunters/1373/" TargetMode="External"/><Relationship Id="rId529" Type="http://schemas.openxmlformats.org/officeDocument/2006/relationships/hyperlink" Target="https://www.munzee.com/m/GrandpaArvada/8976/" TargetMode="External"/><Relationship Id="rId407" Type="http://schemas.openxmlformats.org/officeDocument/2006/relationships/hyperlink" Target="https://www.munzee.com/m/MeanderingMonkeys/14387/" TargetMode="External"/><Relationship Id="rId528" Type="http://schemas.openxmlformats.org/officeDocument/2006/relationships/hyperlink" Target="https://www.munzee.com/m/Belboz/13245/" TargetMode="External"/><Relationship Id="rId649" Type="http://schemas.openxmlformats.org/officeDocument/2006/relationships/hyperlink" Target="https://www.munzee.com/m/gabbster/1828/" TargetMode="External"/><Relationship Id="rId406" Type="http://schemas.openxmlformats.org/officeDocument/2006/relationships/hyperlink" Target="https://www.munzee.com/m/Doc29/4553/" TargetMode="External"/><Relationship Id="rId527" Type="http://schemas.openxmlformats.org/officeDocument/2006/relationships/hyperlink" Target="https://www.munzee.com/m/Gamsci/4692/" TargetMode="External"/><Relationship Id="rId648" Type="http://schemas.openxmlformats.org/officeDocument/2006/relationships/hyperlink" Target="https://www.munzee.com/m/magnacharge/1894/" TargetMode="External"/><Relationship Id="rId405" Type="http://schemas.openxmlformats.org/officeDocument/2006/relationships/hyperlink" Target="https://www.munzee.com/m/redshark78/1916/" TargetMode="External"/><Relationship Id="rId526" Type="http://schemas.openxmlformats.org/officeDocument/2006/relationships/hyperlink" Target="https://www.munzee.com/m/VampGirl32/1778" TargetMode="External"/><Relationship Id="rId647" Type="http://schemas.openxmlformats.org/officeDocument/2006/relationships/hyperlink" Target="https://www.munzee.com/m/rodrico101/4105/" TargetMode="External"/><Relationship Id="rId26" Type="http://schemas.openxmlformats.org/officeDocument/2006/relationships/hyperlink" Target="https://www.munzee.com/m/valsey/3299/" TargetMode="External"/><Relationship Id="rId25" Type="http://schemas.openxmlformats.org/officeDocument/2006/relationships/hyperlink" Target="https://www.munzee.com/m/drew637/2122/" TargetMode="External"/><Relationship Id="rId28" Type="http://schemas.openxmlformats.org/officeDocument/2006/relationships/hyperlink" Target="https://www.munzee.com/m/Whelen/18411/" TargetMode="External"/><Relationship Id="rId27" Type="http://schemas.openxmlformats.org/officeDocument/2006/relationships/hyperlink" Target="https://www.munzee.com/m/Teambobcats/3522" TargetMode="External"/><Relationship Id="rId400" Type="http://schemas.openxmlformats.org/officeDocument/2006/relationships/hyperlink" Target="https://www.munzee.com/m/habu/8608/" TargetMode="External"/><Relationship Id="rId521" Type="http://schemas.openxmlformats.org/officeDocument/2006/relationships/hyperlink" Target="https://www.munzee.com/m/PeachesnCream/2681" TargetMode="External"/><Relationship Id="rId642" Type="http://schemas.openxmlformats.org/officeDocument/2006/relationships/hyperlink" Target="https://www.munzee.com/m/magnacharge/1873/" TargetMode="External"/><Relationship Id="rId29" Type="http://schemas.openxmlformats.org/officeDocument/2006/relationships/hyperlink" Target="https://www.munzee.com/m/IggiePiggie/1032/" TargetMode="External"/><Relationship Id="rId520" Type="http://schemas.openxmlformats.org/officeDocument/2006/relationships/hyperlink" Target="https://www.munzee.com/m/RubyRubyDues/3583/" TargetMode="External"/><Relationship Id="rId641" Type="http://schemas.openxmlformats.org/officeDocument/2006/relationships/hyperlink" Target="https://www.munzee.com/m/rodrico101/4107/" TargetMode="External"/><Relationship Id="rId640" Type="http://schemas.openxmlformats.org/officeDocument/2006/relationships/hyperlink" Target="https://www.munzee.com/m/gabbster/1816/" TargetMode="External"/><Relationship Id="rId11" Type="http://schemas.openxmlformats.org/officeDocument/2006/relationships/hyperlink" Target="https://www.munzee.com/m/SpaceCoastGeoStore/6776/" TargetMode="External"/><Relationship Id="rId10" Type="http://schemas.openxmlformats.org/officeDocument/2006/relationships/hyperlink" Target="https://www.munzee.com/m/Andhanni/1058" TargetMode="External"/><Relationship Id="rId13" Type="http://schemas.openxmlformats.org/officeDocument/2006/relationships/hyperlink" Target="https://www.munzee.com/m/janzattic/5562/" TargetMode="External"/><Relationship Id="rId12" Type="http://schemas.openxmlformats.org/officeDocument/2006/relationships/hyperlink" Target="https://www.munzee.com/m/iamdeana/3102/" TargetMode="External"/><Relationship Id="rId519" Type="http://schemas.openxmlformats.org/officeDocument/2006/relationships/hyperlink" Target="https://www.munzee.com/m/Belboz/13196/" TargetMode="External"/><Relationship Id="rId514" Type="http://schemas.openxmlformats.org/officeDocument/2006/relationships/hyperlink" Target="https://www.munzee.com/m/rodrico101/4240/" TargetMode="External"/><Relationship Id="rId635" Type="http://schemas.openxmlformats.org/officeDocument/2006/relationships/hyperlink" Target="https://www.munzee.com/m/snakelips/2811/admin/" TargetMode="External"/><Relationship Id="rId513" Type="http://schemas.openxmlformats.org/officeDocument/2006/relationships/hyperlink" Target="https://www.munzee.com/m/magnacharge/1921/" TargetMode="External"/><Relationship Id="rId634" Type="http://schemas.openxmlformats.org/officeDocument/2006/relationships/hyperlink" Target="https://www.munzee.com/m/1derWoman/2298/" TargetMode="External"/><Relationship Id="rId512" Type="http://schemas.openxmlformats.org/officeDocument/2006/relationships/hyperlink" Target="https://www.munzee.com/m/RubyRubyDues/3587/" TargetMode="External"/><Relationship Id="rId633" Type="http://schemas.openxmlformats.org/officeDocument/2006/relationships/hyperlink" Target="https://www.munzee.com/m/withani/3572/" TargetMode="External"/><Relationship Id="rId511" Type="http://schemas.openxmlformats.org/officeDocument/2006/relationships/hyperlink" Target="https://www.munzee.com/m/Warriors/2446/admin/" TargetMode="External"/><Relationship Id="rId632" Type="http://schemas.openxmlformats.org/officeDocument/2006/relationships/hyperlink" Target="https://www.munzee.com/m/musthavemuzk/6267/" TargetMode="External"/><Relationship Id="rId518" Type="http://schemas.openxmlformats.org/officeDocument/2006/relationships/hyperlink" Target="https://www.munzee.com/m/gwendy/969/" TargetMode="External"/><Relationship Id="rId639" Type="http://schemas.openxmlformats.org/officeDocument/2006/relationships/hyperlink" Target="https://www.munzee.com/m/magnacharge/1872/" TargetMode="External"/><Relationship Id="rId517" Type="http://schemas.openxmlformats.org/officeDocument/2006/relationships/hyperlink" Target="https://www.munzee.com/m/wemissmo/8656/" TargetMode="External"/><Relationship Id="rId638" Type="http://schemas.openxmlformats.org/officeDocument/2006/relationships/hyperlink" Target="https://www.munzee.com/m/rodrico101/4133/" TargetMode="External"/><Relationship Id="rId516" Type="http://schemas.openxmlformats.org/officeDocument/2006/relationships/hyperlink" Target="https://www.munzee.com/m/Belboz/13195/" TargetMode="External"/><Relationship Id="rId637" Type="http://schemas.openxmlformats.org/officeDocument/2006/relationships/hyperlink" Target="https://www.munzee.com/m/OHail/16146/" TargetMode="External"/><Relationship Id="rId515" Type="http://schemas.openxmlformats.org/officeDocument/2006/relationships/hyperlink" Target="https://www.munzee.com/m/RubyRubyDues/3584/" TargetMode="External"/><Relationship Id="rId636" Type="http://schemas.openxmlformats.org/officeDocument/2006/relationships/hyperlink" Target="https://www.munzee.com/m/Belboz/13189/" TargetMode="External"/><Relationship Id="rId15" Type="http://schemas.openxmlformats.org/officeDocument/2006/relationships/hyperlink" Target="https://www.munzee.com/m/HB31/4049/" TargetMode="External"/><Relationship Id="rId14" Type="http://schemas.openxmlformats.org/officeDocument/2006/relationships/hyperlink" Target="https://www.munzee.com/m/SpaceCoastGeoStore/6777/" TargetMode="External"/><Relationship Id="rId17" Type="http://schemas.openxmlformats.org/officeDocument/2006/relationships/hyperlink" Target="https://www.munzee.com/m/SpaceCoastGeoStore/6778/" TargetMode="External"/><Relationship Id="rId16" Type="http://schemas.openxmlformats.org/officeDocument/2006/relationships/hyperlink" Target="https://www.munzee.com/m/MrsHB31/4207/" TargetMode="External"/><Relationship Id="rId19" Type="http://schemas.openxmlformats.org/officeDocument/2006/relationships/hyperlink" Target="https://www.munzee.com/m/Dinklebergh/380/" TargetMode="External"/><Relationship Id="rId510" Type="http://schemas.openxmlformats.org/officeDocument/2006/relationships/hyperlink" Target="https://www.munzee.com/m/ClearwaterRob/1190/" TargetMode="External"/><Relationship Id="rId631" Type="http://schemas.openxmlformats.org/officeDocument/2006/relationships/hyperlink" Target="https://www.munzee.com/m/Whelen/18612/" TargetMode="External"/><Relationship Id="rId18" Type="http://schemas.openxmlformats.org/officeDocument/2006/relationships/hyperlink" Target="https://www.munzee.com/m/charlottedavina/773/" TargetMode="External"/><Relationship Id="rId630" Type="http://schemas.openxmlformats.org/officeDocument/2006/relationships/hyperlink" Target="https://www.munzee.com/m/withani/3573/" TargetMode="External"/><Relationship Id="rId84" Type="http://schemas.openxmlformats.org/officeDocument/2006/relationships/hyperlink" Target="https://www.munzee.com/m/CaliberCable/1706/" TargetMode="External"/><Relationship Id="rId83" Type="http://schemas.openxmlformats.org/officeDocument/2006/relationships/hyperlink" Target="https://www.munzee.com/m/DSL/2412" TargetMode="External"/><Relationship Id="rId86" Type="http://schemas.openxmlformats.org/officeDocument/2006/relationships/hyperlink" Target="https://www.munzee.com/m/DSL/2413/" TargetMode="External"/><Relationship Id="rId85" Type="http://schemas.openxmlformats.org/officeDocument/2006/relationships/hyperlink" Target="https://www.munzee.com/m/Hana8804/1684/" TargetMode="External"/><Relationship Id="rId88" Type="http://schemas.openxmlformats.org/officeDocument/2006/relationships/hyperlink" Target="https://www.munzee.com/m/Rememberlostisland/3971/" TargetMode="External"/><Relationship Id="rId87" Type="http://schemas.openxmlformats.org/officeDocument/2006/relationships/hyperlink" Target="https://www.munzee.com/m/CaliberCable/1705/" TargetMode="External"/><Relationship Id="rId89" Type="http://schemas.openxmlformats.org/officeDocument/2006/relationships/hyperlink" Target="https://www.munzee.com/m/trevosetreckers/7307/" TargetMode="External"/><Relationship Id="rId80" Type="http://schemas.openxmlformats.org/officeDocument/2006/relationships/hyperlink" Target="https://www.munzee.com/m/Geodude/2215/" TargetMode="External"/><Relationship Id="rId82" Type="http://schemas.openxmlformats.org/officeDocument/2006/relationships/hyperlink" Target="https://www.munzee.com/m/Fusak/1109/" TargetMode="External"/><Relationship Id="rId81" Type="http://schemas.openxmlformats.org/officeDocument/2006/relationships/hyperlink" Target="https://www.munzee.com/m/VampGirl32/1529" TargetMode="External"/><Relationship Id="rId73" Type="http://schemas.openxmlformats.org/officeDocument/2006/relationships/hyperlink" Target="https://www.munzee.com/m/Hana8804/1685/" TargetMode="External"/><Relationship Id="rId72" Type="http://schemas.openxmlformats.org/officeDocument/2006/relationships/hyperlink" Target="https://www.munzee.com/m/Donbadabon/5219" TargetMode="External"/><Relationship Id="rId75" Type="http://schemas.openxmlformats.org/officeDocument/2006/relationships/hyperlink" Target="https://www.munzee.com/m/levesund/5485/" TargetMode="External"/><Relationship Id="rId74" Type="http://schemas.openxmlformats.org/officeDocument/2006/relationships/hyperlink" Target="https://www.munzee.com/m/RubyRubyDues/2551/" TargetMode="External"/><Relationship Id="rId77" Type="http://schemas.openxmlformats.org/officeDocument/2006/relationships/hyperlink" Target="https://www.munzee.com/m/Boersentrader/2831/" TargetMode="External"/><Relationship Id="rId76" Type="http://schemas.openxmlformats.org/officeDocument/2006/relationships/hyperlink" Target="https://www.munzee.com/m/BaDo/5116/" TargetMode="External"/><Relationship Id="rId79" Type="http://schemas.openxmlformats.org/officeDocument/2006/relationships/hyperlink" Target="https://www.munzee.com/m/EagleDadandXenia/15715/" TargetMode="External"/><Relationship Id="rId78" Type="http://schemas.openxmlformats.org/officeDocument/2006/relationships/hyperlink" Target="https://www.munzee.com/m/CaliberCable/1707/" TargetMode="External"/><Relationship Id="rId71" Type="http://schemas.openxmlformats.org/officeDocument/2006/relationships/hyperlink" Target="https://www.munzee.com/m/RubyRubyDues/2548/" TargetMode="External"/><Relationship Id="rId70" Type="http://schemas.openxmlformats.org/officeDocument/2006/relationships/hyperlink" Target="https://www.munzee.com/m/EagleDadandXenia/15672/" TargetMode="External"/><Relationship Id="rId62" Type="http://schemas.openxmlformats.org/officeDocument/2006/relationships/hyperlink" Target="https://www.munzee.com/m/candyfloss64/7209/" TargetMode="External"/><Relationship Id="rId61" Type="http://schemas.openxmlformats.org/officeDocument/2006/relationships/hyperlink" Target="https://www.munzee.com/m/trevosetreckers/7294/" TargetMode="External"/><Relationship Id="rId64" Type="http://schemas.openxmlformats.org/officeDocument/2006/relationships/hyperlink" Target="https://www.munzee.com/m/granitente/3687/" TargetMode="External"/><Relationship Id="rId63" Type="http://schemas.openxmlformats.org/officeDocument/2006/relationships/hyperlink" Target="https://www.munzee.com/m/RubyRubyDues/2543/" TargetMode="External"/><Relationship Id="rId66" Type="http://schemas.openxmlformats.org/officeDocument/2006/relationships/hyperlink" Target="https://www.munzee.com/m/RubyRubyDues/2545/" TargetMode="External"/><Relationship Id="rId65" Type="http://schemas.openxmlformats.org/officeDocument/2006/relationships/hyperlink" Target="https://www.munzee.com/m/dielange/566/" TargetMode="External"/><Relationship Id="rId68" Type="http://schemas.openxmlformats.org/officeDocument/2006/relationships/hyperlink" Target="https://www.munzee.com/m/Donbadabon/5220" TargetMode="External"/><Relationship Id="rId67" Type="http://schemas.openxmlformats.org/officeDocument/2006/relationships/hyperlink" Target="https://www.munzee.com/m/destolkjes4ever/1159/" TargetMode="External"/><Relationship Id="rId609" Type="http://schemas.openxmlformats.org/officeDocument/2006/relationships/hyperlink" Target="https://www.munzee.com/m/BrianMoos/2059/" TargetMode="External"/><Relationship Id="rId608" Type="http://schemas.openxmlformats.org/officeDocument/2006/relationships/hyperlink" Target="https://www.munzee.com/m/hisaccityiowahere/2564/" TargetMode="External"/><Relationship Id="rId607" Type="http://schemas.openxmlformats.org/officeDocument/2006/relationships/hyperlink" Target="https://www.munzee.com/m/OHail/16131/" TargetMode="External"/><Relationship Id="rId60" Type="http://schemas.openxmlformats.org/officeDocument/2006/relationships/hyperlink" Target="https://www.munzee.com/m/Goldilochsnw70/" TargetMode="External"/><Relationship Id="rId602" Type="http://schemas.openxmlformats.org/officeDocument/2006/relationships/hyperlink" Target="https://www.munzee.com/m/Traycee/6603/" TargetMode="External"/><Relationship Id="rId601" Type="http://schemas.openxmlformats.org/officeDocument/2006/relationships/hyperlink" Target="https://www.munzee.com/m/OHail/16070/" TargetMode="External"/><Relationship Id="rId600" Type="http://schemas.openxmlformats.org/officeDocument/2006/relationships/hyperlink" Target="https://www.munzee.com/m/Gamsci/4587/" TargetMode="External"/><Relationship Id="rId606" Type="http://schemas.openxmlformats.org/officeDocument/2006/relationships/hyperlink" Target="https://www.munzee.com/m/Bisquick2/2069/" TargetMode="External"/><Relationship Id="rId605" Type="http://schemas.openxmlformats.org/officeDocument/2006/relationships/hyperlink" Target="https://www.munzee.com/m/FindersGirl/3505/" TargetMode="External"/><Relationship Id="rId604" Type="http://schemas.openxmlformats.org/officeDocument/2006/relationships/hyperlink" Target="https://www.munzee.com/m/OHail/16130/" TargetMode="External"/><Relationship Id="rId603" Type="http://schemas.openxmlformats.org/officeDocument/2006/relationships/hyperlink" Target="https://www.munzee.com/m/snakelips/2810/admin/" TargetMode="External"/><Relationship Id="rId69" Type="http://schemas.openxmlformats.org/officeDocument/2006/relationships/hyperlink" Target="https://www.munzee.com/m/RubyRubyDues/2547/" TargetMode="External"/><Relationship Id="rId51" Type="http://schemas.openxmlformats.org/officeDocument/2006/relationships/hyperlink" Target="https://www.munzee.com/m/heathcote07/1532/" TargetMode="External"/><Relationship Id="rId50" Type="http://schemas.openxmlformats.org/officeDocument/2006/relationships/hyperlink" Target="https://www.munzee.com/m/OldFruits/4268/" TargetMode="External"/><Relationship Id="rId53" Type="http://schemas.openxmlformats.org/officeDocument/2006/relationships/hyperlink" Target="https://www.munzee.com/m/roughdraft/6587/" TargetMode="External"/><Relationship Id="rId52" Type="http://schemas.openxmlformats.org/officeDocument/2006/relationships/hyperlink" Target="https://www.munzee.com/m/VampGirl32/1531" TargetMode="External"/><Relationship Id="rId55" Type="http://schemas.openxmlformats.org/officeDocument/2006/relationships/hyperlink" Target="https://www.munzee.com/m/teach217/70/" TargetMode="External"/><Relationship Id="rId54" Type="http://schemas.openxmlformats.org/officeDocument/2006/relationships/hyperlink" Target="https://www.munzee.com/m/Goldilochsnw70/" TargetMode="External"/><Relationship Id="rId57" Type="http://schemas.openxmlformats.org/officeDocument/2006/relationships/hyperlink" Target="https://www.munzee.com/m/trevosetreckers/7293/" TargetMode="External"/><Relationship Id="rId56" Type="http://schemas.openxmlformats.org/officeDocument/2006/relationships/hyperlink" Target="https://www.munzee.com/m/RubyRubyDues/2156/" TargetMode="External"/><Relationship Id="rId59" Type="http://schemas.openxmlformats.org/officeDocument/2006/relationships/hyperlink" Target="https://www.munzee.com/m/RubyRubyDues/2228/" TargetMode="External"/><Relationship Id="rId58" Type="http://schemas.openxmlformats.org/officeDocument/2006/relationships/hyperlink" Target="https://www.munzee.com/m/candyfloss64/7208/" TargetMode="External"/><Relationship Id="rId590" Type="http://schemas.openxmlformats.org/officeDocument/2006/relationships/hyperlink" Target="https://www.munzee.com/m/BituX/8027" TargetMode="External"/><Relationship Id="rId107" Type="http://schemas.openxmlformats.org/officeDocument/2006/relationships/hyperlink" Target="https://www.munzee.com/m/Rememberlostisland/3986/" TargetMode="External"/><Relationship Id="rId228" Type="http://schemas.openxmlformats.org/officeDocument/2006/relationships/hyperlink" Target="https://www.munzee.com/m/llamah/1757" TargetMode="External"/><Relationship Id="rId349" Type="http://schemas.openxmlformats.org/officeDocument/2006/relationships/hyperlink" Target="https://www.munzee.com/m/withani/3588/" TargetMode="External"/><Relationship Id="rId106" Type="http://schemas.openxmlformats.org/officeDocument/2006/relationships/hyperlink" Target="https://www.munzee.com/m/Gamsci/4718/" TargetMode="External"/><Relationship Id="rId227" Type="http://schemas.openxmlformats.org/officeDocument/2006/relationships/hyperlink" Target="https://www.munzee.com/m/jangor/3303/" TargetMode="External"/><Relationship Id="rId348" Type="http://schemas.openxmlformats.org/officeDocument/2006/relationships/hyperlink" Target="https://www.munzee.com/m/dorsetknob/2829" TargetMode="External"/><Relationship Id="rId469" Type="http://schemas.openxmlformats.org/officeDocument/2006/relationships/hyperlink" Target="https://www.munzee.com/m/Whelen/18560/" TargetMode="External"/><Relationship Id="rId105" Type="http://schemas.openxmlformats.org/officeDocument/2006/relationships/hyperlink" Target="https://www.munzee.com/m/wvkiwi/3938" TargetMode="External"/><Relationship Id="rId226" Type="http://schemas.openxmlformats.org/officeDocument/2006/relationships/hyperlink" Target="https://www.munzee.com/m/Whelen/18444/" TargetMode="External"/><Relationship Id="rId347" Type="http://schemas.openxmlformats.org/officeDocument/2006/relationships/hyperlink" Target="https://www.munzee.com/m/ShadowChasers/3182/" TargetMode="External"/><Relationship Id="rId468" Type="http://schemas.openxmlformats.org/officeDocument/2006/relationships/hyperlink" Target="https://www.munzee.com/m/my2boysmama/1801" TargetMode="External"/><Relationship Id="rId589" Type="http://schemas.openxmlformats.org/officeDocument/2006/relationships/hyperlink" Target="https://www.munzee.com/m/rodrico101/4241/" TargetMode="External"/><Relationship Id="rId104" Type="http://schemas.openxmlformats.org/officeDocument/2006/relationships/hyperlink" Target="https://www.munzee.com/m/candyfloss64/7223/" TargetMode="External"/><Relationship Id="rId225" Type="http://schemas.openxmlformats.org/officeDocument/2006/relationships/hyperlink" Target="https://www.munzee.com/m/candyfloss64/7276/" TargetMode="External"/><Relationship Id="rId346" Type="http://schemas.openxmlformats.org/officeDocument/2006/relationships/hyperlink" Target="https://www.munzee.com/m/deeralemap/3472/" TargetMode="External"/><Relationship Id="rId467" Type="http://schemas.openxmlformats.org/officeDocument/2006/relationships/hyperlink" Target="https://www.munzee.com/m/MeanderingMonkeys/14405/" TargetMode="External"/><Relationship Id="rId588" Type="http://schemas.openxmlformats.org/officeDocument/2006/relationships/hyperlink" Target="https://www.munzee.com/m/Gamsci/4598/" TargetMode="External"/><Relationship Id="rId109" Type="http://schemas.openxmlformats.org/officeDocument/2006/relationships/hyperlink" Target="https://www.munzee.com/m/Gamsci/4719/" TargetMode="External"/><Relationship Id="rId108" Type="http://schemas.openxmlformats.org/officeDocument/2006/relationships/hyperlink" Target="https://www.munzee.com/m/CaliberCable/1703/" TargetMode="External"/><Relationship Id="rId229" Type="http://schemas.openxmlformats.org/officeDocument/2006/relationships/hyperlink" Target="https://www.munzee.com/m/Whelen/18445/" TargetMode="External"/><Relationship Id="rId220" Type="http://schemas.openxmlformats.org/officeDocument/2006/relationships/hyperlink" Target="https://www.munzee.com/m/Whelen/18408/" TargetMode="External"/><Relationship Id="rId341" Type="http://schemas.openxmlformats.org/officeDocument/2006/relationships/hyperlink" Target="https://www.munzee.com/m/Redman/11943" TargetMode="External"/><Relationship Id="rId462" Type="http://schemas.openxmlformats.org/officeDocument/2006/relationships/hyperlink" Target="https://www.munzee.com/m/my2boysmama/1799" TargetMode="External"/><Relationship Id="rId583" Type="http://schemas.openxmlformats.org/officeDocument/2006/relationships/hyperlink" Target="https://www.munzee.com/m/gabbster/1778/" TargetMode="External"/><Relationship Id="rId340" Type="http://schemas.openxmlformats.org/officeDocument/2006/relationships/hyperlink" Target="https://www.munzee.com/m/MiniKara/173/" TargetMode="External"/><Relationship Id="rId461" Type="http://schemas.openxmlformats.org/officeDocument/2006/relationships/hyperlink" Target="https://www.munzee.com/m/dboracle/3941" TargetMode="External"/><Relationship Id="rId582" Type="http://schemas.openxmlformats.org/officeDocument/2006/relationships/hyperlink" Target="https://www.munzee.com/m/magnacharge/1851/" TargetMode="External"/><Relationship Id="rId460" Type="http://schemas.openxmlformats.org/officeDocument/2006/relationships/hyperlink" Target="https://www.munzee.com/m/Whelen/18394/" TargetMode="External"/><Relationship Id="rId581" Type="http://schemas.openxmlformats.org/officeDocument/2006/relationships/hyperlink" Target="https://www.munzee.com/m/rodrico101/4090/" TargetMode="External"/><Relationship Id="rId580" Type="http://schemas.openxmlformats.org/officeDocument/2006/relationships/hyperlink" Target="https://www.munzee.com/m/gabbster/1827/" TargetMode="External"/><Relationship Id="rId103" Type="http://schemas.openxmlformats.org/officeDocument/2006/relationships/hyperlink" Target="https://www.munzee.com/m/trevosetreckers/7308/" TargetMode="External"/><Relationship Id="rId224" Type="http://schemas.openxmlformats.org/officeDocument/2006/relationships/hyperlink" Target="https://www.munzee.com/m/trevosetreckers/7397/" TargetMode="External"/><Relationship Id="rId345" Type="http://schemas.openxmlformats.org/officeDocument/2006/relationships/hyperlink" Target="https://www.munzee.com/m/LilCrab/3202/" TargetMode="External"/><Relationship Id="rId466" Type="http://schemas.openxmlformats.org/officeDocument/2006/relationships/hyperlink" Target="https://www.munzee.com/m/Whelen/18512/" TargetMode="External"/><Relationship Id="rId587" Type="http://schemas.openxmlformats.org/officeDocument/2006/relationships/hyperlink" Target="https://www.munzee.com/m/RubyRubyDues/3525/" TargetMode="External"/><Relationship Id="rId102" Type="http://schemas.openxmlformats.org/officeDocument/2006/relationships/hyperlink" Target="https://www.munzee.com/m/Rememberlostisland/3981/" TargetMode="External"/><Relationship Id="rId223" Type="http://schemas.openxmlformats.org/officeDocument/2006/relationships/hyperlink" Target="https://www.munzee.com/m/Whelen/18442/" TargetMode="External"/><Relationship Id="rId344" Type="http://schemas.openxmlformats.org/officeDocument/2006/relationships/hyperlink" Target="https://www.munzee.com/m/drew637/2121/" TargetMode="External"/><Relationship Id="rId465" Type="http://schemas.openxmlformats.org/officeDocument/2006/relationships/hyperlink" Target="https://www.munzee.com/m/my2boysmama/1800" TargetMode="External"/><Relationship Id="rId586" Type="http://schemas.openxmlformats.org/officeDocument/2006/relationships/hyperlink" Target="https://www.munzee.com/m/gabbster/1797/" TargetMode="External"/><Relationship Id="rId101" Type="http://schemas.openxmlformats.org/officeDocument/2006/relationships/hyperlink" Target="https://www.munzee.com/m/Lazylightning7/1284/" TargetMode="External"/><Relationship Id="rId222" Type="http://schemas.openxmlformats.org/officeDocument/2006/relationships/hyperlink" Target="https://www.munzee.com/m/Boersentrader/2812/" TargetMode="External"/><Relationship Id="rId343" Type="http://schemas.openxmlformats.org/officeDocument/2006/relationships/hyperlink" Target="https://www.munzee.com/m/Calvertcachers/5576/" TargetMode="External"/><Relationship Id="rId464" Type="http://schemas.openxmlformats.org/officeDocument/2006/relationships/hyperlink" Target="https://www.munzee.com/m/dboracle/3939" TargetMode="External"/><Relationship Id="rId585" Type="http://schemas.openxmlformats.org/officeDocument/2006/relationships/hyperlink" Target="https://www.munzee.com/m/magnacharge/1854/" TargetMode="External"/><Relationship Id="rId100" Type="http://schemas.openxmlformats.org/officeDocument/2006/relationships/hyperlink" Target="https://www.munzee.com/m/Gamsci/4715/" TargetMode="External"/><Relationship Id="rId221" Type="http://schemas.openxmlformats.org/officeDocument/2006/relationships/hyperlink" Target="https://www.munzee.com/m/snakelips/2809/admin/" TargetMode="External"/><Relationship Id="rId342" Type="http://schemas.openxmlformats.org/officeDocument/2006/relationships/hyperlink" Target="https://www.munzee.com/m/MeanderingMonkeys/14388/" TargetMode="External"/><Relationship Id="rId463" Type="http://schemas.openxmlformats.org/officeDocument/2006/relationships/hyperlink" Target="https://www.munzee.com/m/Whelen/18511/" TargetMode="External"/><Relationship Id="rId584" Type="http://schemas.openxmlformats.org/officeDocument/2006/relationships/hyperlink" Target="https://www.munzee.com/m/rodrico101/4217/" TargetMode="External"/><Relationship Id="rId217" Type="http://schemas.openxmlformats.org/officeDocument/2006/relationships/hyperlink" Target="https://www.munzee.com/m/Whelen/18407/" TargetMode="External"/><Relationship Id="rId338" Type="http://schemas.openxmlformats.org/officeDocument/2006/relationships/hyperlink" Target="https://www.munzee.com/m/spdx2/2588/" TargetMode="External"/><Relationship Id="rId459" Type="http://schemas.openxmlformats.org/officeDocument/2006/relationships/hyperlink" Target="https://www.munzee.com/m/Robby/8980" TargetMode="External"/><Relationship Id="rId216" Type="http://schemas.openxmlformats.org/officeDocument/2006/relationships/hyperlink" Target="https://www.munzee.com/m/Fusak/1095/" TargetMode="External"/><Relationship Id="rId337" Type="http://schemas.openxmlformats.org/officeDocument/2006/relationships/hyperlink" Target="https://www.munzee.com/m/FindersGirl/3604/" TargetMode="External"/><Relationship Id="rId458" Type="http://schemas.openxmlformats.org/officeDocument/2006/relationships/hyperlink" Target="https://www.munzee.com/m/hisaccityiowahere/2563/" TargetMode="External"/><Relationship Id="rId579" Type="http://schemas.openxmlformats.org/officeDocument/2006/relationships/hyperlink" Target="https://www.munzee.com/m/magnacharge/1837/" TargetMode="External"/><Relationship Id="rId215" Type="http://schemas.openxmlformats.org/officeDocument/2006/relationships/hyperlink" Target="https://www.munzee.com/m/Hana8804/1655/" TargetMode="External"/><Relationship Id="rId336" Type="http://schemas.openxmlformats.org/officeDocument/2006/relationships/hyperlink" Target="https://www.munzee.com/m/SpaceCoastGeoStore/7011/" TargetMode="External"/><Relationship Id="rId457" Type="http://schemas.openxmlformats.org/officeDocument/2006/relationships/hyperlink" Target="https://www.munzee.com/m/1derWoman/2288/" TargetMode="External"/><Relationship Id="rId578" Type="http://schemas.openxmlformats.org/officeDocument/2006/relationships/hyperlink" Target="https://www.munzee.com/m/rodrico101/4016/" TargetMode="External"/><Relationship Id="rId214" Type="http://schemas.openxmlformats.org/officeDocument/2006/relationships/hyperlink" Target="https://www.munzee.com/m/Whelen/18403/" TargetMode="External"/><Relationship Id="rId335" Type="http://schemas.openxmlformats.org/officeDocument/2006/relationships/hyperlink" Target="https://www.munzee.com/m/janzattic/5607" TargetMode="External"/><Relationship Id="rId456" Type="http://schemas.openxmlformats.org/officeDocument/2006/relationships/hyperlink" Target="https://www.munzee.com/m/danielle41101/10574/" TargetMode="External"/><Relationship Id="rId577" Type="http://schemas.openxmlformats.org/officeDocument/2006/relationships/hyperlink" Target="https://www.munzee.com/m/gabbster/1837/" TargetMode="External"/><Relationship Id="rId219" Type="http://schemas.openxmlformats.org/officeDocument/2006/relationships/hyperlink" Target="https://www.munzee.com/m/Hana8804/956/" TargetMode="External"/><Relationship Id="rId218" Type="http://schemas.openxmlformats.org/officeDocument/2006/relationships/hyperlink" Target="https://www.munzee.com/m/granitente/3565/" TargetMode="External"/><Relationship Id="rId339" Type="http://schemas.openxmlformats.org/officeDocument/2006/relationships/hyperlink" Target="https://www.munzee.com/m/snakelips/2918/admin/" TargetMode="External"/><Relationship Id="rId330" Type="http://schemas.openxmlformats.org/officeDocument/2006/relationships/hyperlink" Target="https://www.munzee.com/m/SpaceCoastGeoStore/6995/" TargetMode="External"/><Relationship Id="rId451" Type="http://schemas.openxmlformats.org/officeDocument/2006/relationships/hyperlink" Target="https://www.munzee.com/m/1derWoman/2426/" TargetMode="External"/><Relationship Id="rId572" Type="http://schemas.openxmlformats.org/officeDocument/2006/relationships/hyperlink" Target="https://www.munzee.com/m/rodrico101/4091/" TargetMode="External"/><Relationship Id="rId450" Type="http://schemas.openxmlformats.org/officeDocument/2006/relationships/hyperlink" Target="https://www.munzee.com/m/danielle41101/10634/" TargetMode="External"/><Relationship Id="rId571" Type="http://schemas.openxmlformats.org/officeDocument/2006/relationships/hyperlink" Target="https://www.munzee.com/m/withani/3577/" TargetMode="External"/><Relationship Id="rId570" Type="http://schemas.openxmlformats.org/officeDocument/2006/relationships/hyperlink" Target="https://www.munzee.com/m/DaddyOMommyO/5384/" TargetMode="External"/><Relationship Id="rId213" Type="http://schemas.openxmlformats.org/officeDocument/2006/relationships/hyperlink" Target="https://www.munzee.com/m/soule122/670/" TargetMode="External"/><Relationship Id="rId334" Type="http://schemas.openxmlformats.org/officeDocument/2006/relationships/hyperlink" Target="https://www.munzee.com/m/Jafo43/15384/" TargetMode="External"/><Relationship Id="rId455" Type="http://schemas.openxmlformats.org/officeDocument/2006/relationships/hyperlink" Target="https://www.munzee.com/m/hisaccityiowahere/2722/" TargetMode="External"/><Relationship Id="rId576" Type="http://schemas.openxmlformats.org/officeDocument/2006/relationships/hyperlink" Target="https://www.munzee.com/m/magnacharge/1769/" TargetMode="External"/><Relationship Id="rId212" Type="http://schemas.openxmlformats.org/officeDocument/2006/relationships/hyperlink" Target="https://www.munzee.com/m/Rememberlostisland/4000/" TargetMode="External"/><Relationship Id="rId333" Type="http://schemas.openxmlformats.org/officeDocument/2006/relationships/hyperlink" Target="https://www.munzee.com/m/LilCrab/3214/" TargetMode="External"/><Relationship Id="rId454" Type="http://schemas.openxmlformats.org/officeDocument/2006/relationships/hyperlink" Target="https://www.munzee.com/m/1derWoman/2424/" TargetMode="External"/><Relationship Id="rId575" Type="http://schemas.openxmlformats.org/officeDocument/2006/relationships/hyperlink" Target="https://www.munzee.com/m/rodrico101/4013/" TargetMode="External"/><Relationship Id="rId211" Type="http://schemas.openxmlformats.org/officeDocument/2006/relationships/hyperlink" Target="https://www.munzee.com/m/Whelen/18399/" TargetMode="External"/><Relationship Id="rId332" Type="http://schemas.openxmlformats.org/officeDocument/2006/relationships/hyperlink" Target="https://www.munzee.com/m/snakelips/2919/admin/" TargetMode="External"/><Relationship Id="rId453" Type="http://schemas.openxmlformats.org/officeDocument/2006/relationships/hyperlink" Target="https://www.munzee.com/m/danielle41101/10633/" TargetMode="External"/><Relationship Id="rId574" Type="http://schemas.openxmlformats.org/officeDocument/2006/relationships/hyperlink" Target="https://www.munzee.com/m/gabbster/1798/" TargetMode="External"/><Relationship Id="rId210" Type="http://schemas.openxmlformats.org/officeDocument/2006/relationships/hyperlink" Target="https://www.munzee.com/m/KLC/1452/" TargetMode="External"/><Relationship Id="rId331" Type="http://schemas.openxmlformats.org/officeDocument/2006/relationships/hyperlink" Target="https://www.munzee.com/m/PeachesnCream/2708" TargetMode="External"/><Relationship Id="rId452" Type="http://schemas.openxmlformats.org/officeDocument/2006/relationships/hyperlink" Target="https://www.munzee.com/m/hisaccityiowahere/2724/" TargetMode="External"/><Relationship Id="rId573" Type="http://schemas.openxmlformats.org/officeDocument/2006/relationships/hyperlink" Target="https://www.munzee.com/m/magnacharge/1740/" TargetMode="External"/><Relationship Id="rId370" Type="http://schemas.openxmlformats.org/officeDocument/2006/relationships/hyperlink" Target="https://www.munzee.com/m/1derWoman/2321/" TargetMode="External"/><Relationship Id="rId491" Type="http://schemas.openxmlformats.org/officeDocument/2006/relationships/hyperlink" Target="https://www.munzee.com/m/MeanderingMonkeys/14389/" TargetMode="External"/><Relationship Id="rId490" Type="http://schemas.openxmlformats.org/officeDocument/2006/relationships/hyperlink" Target="https://www.munzee.com/m/gabbster/1818/" TargetMode="External"/><Relationship Id="rId129" Type="http://schemas.openxmlformats.org/officeDocument/2006/relationships/hyperlink" Target="https://www.munzee.com/m/MetteS/5202/" TargetMode="External"/><Relationship Id="rId128" Type="http://schemas.openxmlformats.org/officeDocument/2006/relationships/hyperlink" Target="https://www.munzee.com/m/dielange/621/" TargetMode="External"/><Relationship Id="rId249" Type="http://schemas.openxmlformats.org/officeDocument/2006/relationships/hyperlink" Target="https://www.munzee.com/m/jangor/3312/" TargetMode="External"/><Relationship Id="rId127" Type="http://schemas.openxmlformats.org/officeDocument/2006/relationships/hyperlink" Target="https://www.munzee.com/m/BoMS/6653/" TargetMode="External"/><Relationship Id="rId248" Type="http://schemas.openxmlformats.org/officeDocument/2006/relationships/hyperlink" Target="https://www.munzee.com/m/magnacharge/1908/" TargetMode="External"/><Relationship Id="rId369" Type="http://schemas.openxmlformats.org/officeDocument/2006/relationships/hyperlink" Target="https://www.munzee.com/m/danielle41101/10515/" TargetMode="External"/><Relationship Id="rId126" Type="http://schemas.openxmlformats.org/officeDocument/2006/relationships/hyperlink" Target="https://www.munzee.com/m/MetteS/5203/" TargetMode="External"/><Relationship Id="rId247" Type="http://schemas.openxmlformats.org/officeDocument/2006/relationships/hyperlink" Target="https://www.munzee.com/m/Geodude/2290/" TargetMode="External"/><Relationship Id="rId368" Type="http://schemas.openxmlformats.org/officeDocument/2006/relationships/hyperlink" Target="https://www.munzee.com/m/hisaccityiowahere/2620/" TargetMode="External"/><Relationship Id="rId489" Type="http://schemas.openxmlformats.org/officeDocument/2006/relationships/hyperlink" Target="https://www.munzee.com/m/rodrico101/4228/" TargetMode="External"/><Relationship Id="rId121" Type="http://schemas.openxmlformats.org/officeDocument/2006/relationships/hyperlink" Target="https://www.munzee.com/m/Fusak/1091/" TargetMode="External"/><Relationship Id="rId242" Type="http://schemas.openxmlformats.org/officeDocument/2006/relationships/hyperlink" Target="https://www.munzee.com/m/magnacharge/1895/" TargetMode="External"/><Relationship Id="rId363" Type="http://schemas.openxmlformats.org/officeDocument/2006/relationships/hyperlink" Target="https://www.munzee.com/m/danielle41101/10530/" TargetMode="External"/><Relationship Id="rId484" Type="http://schemas.openxmlformats.org/officeDocument/2006/relationships/hyperlink" Target="https://www.munzee.com/m/Whelen/18607/" TargetMode="External"/><Relationship Id="rId120" Type="http://schemas.openxmlformats.org/officeDocument/2006/relationships/hyperlink" Target="https://www.munzee.com/m/shabs/3574/map/" TargetMode="External"/><Relationship Id="rId241" Type="http://schemas.openxmlformats.org/officeDocument/2006/relationships/hyperlink" Target="https://www.munzee.com/m/Kchiefz/1225/" TargetMode="External"/><Relationship Id="rId362" Type="http://schemas.openxmlformats.org/officeDocument/2006/relationships/hyperlink" Target="https://www.munzee.com/m/hisaccityiowahere/2671/" TargetMode="External"/><Relationship Id="rId483" Type="http://schemas.openxmlformats.org/officeDocument/2006/relationships/hyperlink" Target="https://www.munzee.com/m/musthavemuzk/6319/" TargetMode="External"/><Relationship Id="rId240" Type="http://schemas.openxmlformats.org/officeDocument/2006/relationships/hyperlink" Target="https://www.munzee.com/m/Fusak/1061/" TargetMode="External"/><Relationship Id="rId361" Type="http://schemas.openxmlformats.org/officeDocument/2006/relationships/hyperlink" Target="https://www.munzee.com/m/1derWoman/2380/" TargetMode="External"/><Relationship Id="rId482" Type="http://schemas.openxmlformats.org/officeDocument/2006/relationships/hyperlink" Target="https://www.munzee.com/m/Traycee/6605" TargetMode="External"/><Relationship Id="rId360" Type="http://schemas.openxmlformats.org/officeDocument/2006/relationships/hyperlink" Target="https://www.munzee.com/m/danielle41101/10531/" TargetMode="External"/><Relationship Id="rId481" Type="http://schemas.openxmlformats.org/officeDocument/2006/relationships/hyperlink" Target="https://www.munzee.com/m/Whelen/18606/" TargetMode="External"/><Relationship Id="rId125" Type="http://schemas.openxmlformats.org/officeDocument/2006/relationships/hyperlink" Target="https://www.munzee.com/m/JABIE28/2531/" TargetMode="External"/><Relationship Id="rId246" Type="http://schemas.openxmlformats.org/officeDocument/2006/relationships/hyperlink" Target="https://www.munzee.com/m/kimdot/9434/" TargetMode="External"/><Relationship Id="rId367" Type="http://schemas.openxmlformats.org/officeDocument/2006/relationships/hyperlink" Target="https://www.munzee.com/m/1derWoman/2336/" TargetMode="External"/><Relationship Id="rId488" Type="http://schemas.openxmlformats.org/officeDocument/2006/relationships/hyperlink" Target="https://www.munzee.com/m/RBond007/6/" TargetMode="External"/><Relationship Id="rId124" Type="http://schemas.openxmlformats.org/officeDocument/2006/relationships/hyperlink" Target="https://www.munzee.com/m/shabs/3570/map/" TargetMode="External"/><Relationship Id="rId245" Type="http://schemas.openxmlformats.org/officeDocument/2006/relationships/hyperlink" Target="https://www.munzee.com/m/magnacharge/1905/" TargetMode="External"/><Relationship Id="rId366" Type="http://schemas.openxmlformats.org/officeDocument/2006/relationships/hyperlink" Target="https://www.munzee.com/m/danielle41101/10516/" TargetMode="External"/><Relationship Id="rId487" Type="http://schemas.openxmlformats.org/officeDocument/2006/relationships/hyperlink" Target="https://www.munzee.com/m/Whelen/18608/" TargetMode="External"/><Relationship Id="rId123" Type="http://schemas.openxmlformats.org/officeDocument/2006/relationships/hyperlink" Target="https://www.munzee.com/m/Andhanni/1063" TargetMode="External"/><Relationship Id="rId244" Type="http://schemas.openxmlformats.org/officeDocument/2006/relationships/hyperlink" Target="https://www.munzee.com/m/valsey/3210/" TargetMode="External"/><Relationship Id="rId365" Type="http://schemas.openxmlformats.org/officeDocument/2006/relationships/hyperlink" Target="https://www.munzee.com/m/hisaccityiowahere/2670/" TargetMode="External"/><Relationship Id="rId486" Type="http://schemas.openxmlformats.org/officeDocument/2006/relationships/hyperlink" Target="https://www.munzee.com/m/musthavemuzk/6291/" TargetMode="External"/><Relationship Id="rId122" Type="http://schemas.openxmlformats.org/officeDocument/2006/relationships/hyperlink" Target="https://www.munzee.com/m/charlottedavina/772/" TargetMode="External"/><Relationship Id="rId243" Type="http://schemas.openxmlformats.org/officeDocument/2006/relationships/hyperlink" Target="https://www.munzee.com/m/jangor/3302/" TargetMode="External"/><Relationship Id="rId364" Type="http://schemas.openxmlformats.org/officeDocument/2006/relationships/hyperlink" Target="https://www.munzee.com/m/1derWoman/2379/" TargetMode="External"/><Relationship Id="rId485" Type="http://schemas.openxmlformats.org/officeDocument/2006/relationships/hyperlink" Target="https://www.munzee.com/m/withani/3578/" TargetMode="External"/><Relationship Id="rId95" Type="http://schemas.openxmlformats.org/officeDocument/2006/relationships/hyperlink" Target="https://www.munzee.com/m/Rememberlostisland/3978/" TargetMode="External"/><Relationship Id="rId94" Type="http://schemas.openxmlformats.org/officeDocument/2006/relationships/hyperlink" Target="https://www.munzee.com/m/Hana8804/1680/" TargetMode="External"/><Relationship Id="rId97" Type="http://schemas.openxmlformats.org/officeDocument/2006/relationships/hyperlink" Target="https://www.munzee.com/m/jm/2046/" TargetMode="External"/><Relationship Id="rId96" Type="http://schemas.openxmlformats.org/officeDocument/2006/relationships/hyperlink" Target="https://www.munzee.com/m/Fusak/1123/" TargetMode="External"/><Relationship Id="rId99" Type="http://schemas.openxmlformats.org/officeDocument/2006/relationships/hyperlink" Target="https://www.munzee.com/m/Rememberlostisland/3979/" TargetMode="External"/><Relationship Id="rId480" Type="http://schemas.openxmlformats.org/officeDocument/2006/relationships/hyperlink" Target="https://www.munzee.com/m/MeanderingMonkeys/14438/" TargetMode="External"/><Relationship Id="rId98" Type="http://schemas.openxmlformats.org/officeDocument/2006/relationships/hyperlink" Target="https://www.munzee.com/m/FindersGirl/3520/" TargetMode="External"/><Relationship Id="rId91" Type="http://schemas.openxmlformats.org/officeDocument/2006/relationships/hyperlink" Target="https://www.munzee.com/m/Rememberlostisland/3977/" TargetMode="External"/><Relationship Id="rId90" Type="http://schemas.openxmlformats.org/officeDocument/2006/relationships/hyperlink" Target="https://www.munzee.com/m/candyfloss64/7222/" TargetMode="External"/><Relationship Id="rId93" Type="http://schemas.openxmlformats.org/officeDocument/2006/relationships/hyperlink" Target="https://www.munzee.com/m/CaliberCable/1704/" TargetMode="External"/><Relationship Id="rId92" Type="http://schemas.openxmlformats.org/officeDocument/2006/relationships/hyperlink" Target="https://www.munzee.com/m/NotNagel/749" TargetMode="External"/><Relationship Id="rId118" Type="http://schemas.openxmlformats.org/officeDocument/2006/relationships/hyperlink" Target="https://www.munzee.com/m/Hana8804/1681/" TargetMode="External"/><Relationship Id="rId239" Type="http://schemas.openxmlformats.org/officeDocument/2006/relationships/hyperlink" Target="https://www.munzee.com/m/richardg01/1547/" TargetMode="External"/><Relationship Id="rId117" Type="http://schemas.openxmlformats.org/officeDocument/2006/relationships/hyperlink" Target="https://www.munzee.com/m/annabanana/8181/" TargetMode="External"/><Relationship Id="rId238" Type="http://schemas.openxmlformats.org/officeDocument/2006/relationships/hyperlink" Target="https://www.munzee.com/m/Hana8804/961/" TargetMode="External"/><Relationship Id="rId359" Type="http://schemas.openxmlformats.org/officeDocument/2006/relationships/hyperlink" Target="https://www.munzee.com/m/hisaccityiowahere/2712/" TargetMode="External"/><Relationship Id="rId116" Type="http://schemas.openxmlformats.org/officeDocument/2006/relationships/hyperlink" Target="https://www.munzee.com/m/shabs/3575/map/" TargetMode="External"/><Relationship Id="rId237" Type="http://schemas.openxmlformats.org/officeDocument/2006/relationships/hyperlink" Target="https://www.munzee.com/m/Fusak/1086/" TargetMode="External"/><Relationship Id="rId358" Type="http://schemas.openxmlformats.org/officeDocument/2006/relationships/hyperlink" Target="https://www.munzee.com/m/1derWoman/2415/" TargetMode="External"/><Relationship Id="rId479" Type="http://schemas.openxmlformats.org/officeDocument/2006/relationships/hyperlink" Target="https://www.munzee.com/m/withani/3586/" TargetMode="External"/><Relationship Id="rId115" Type="http://schemas.openxmlformats.org/officeDocument/2006/relationships/hyperlink" Target="https://www.munzee.com/m/Hana8804/1683/" TargetMode="External"/><Relationship Id="rId236" Type="http://schemas.openxmlformats.org/officeDocument/2006/relationships/hyperlink" Target="https://www.munzee.com/m/granitente/3408/" TargetMode="External"/><Relationship Id="rId357" Type="http://schemas.openxmlformats.org/officeDocument/2006/relationships/hyperlink" Target="https://www.munzee.com/m/danielle41101/10466/" TargetMode="External"/><Relationship Id="rId478" Type="http://schemas.openxmlformats.org/officeDocument/2006/relationships/hyperlink" Target="https://www.munzee.com/m/Whelen/18602/" TargetMode="External"/><Relationship Id="rId599" Type="http://schemas.openxmlformats.org/officeDocument/2006/relationships/hyperlink" Target="https://www.munzee.com/m/RubyRubyDues/3517/" TargetMode="External"/><Relationship Id="rId119" Type="http://schemas.openxmlformats.org/officeDocument/2006/relationships/hyperlink" Target="https://www.munzee.com/m/dielange/540/" TargetMode="External"/><Relationship Id="rId110" Type="http://schemas.openxmlformats.org/officeDocument/2006/relationships/hyperlink" Target="https://www.munzee.com/m/KLC/1585/" TargetMode="External"/><Relationship Id="rId231" Type="http://schemas.openxmlformats.org/officeDocument/2006/relationships/hyperlink" Target="https://www.munzee.com/m/HAWG/3073/" TargetMode="External"/><Relationship Id="rId352" Type="http://schemas.openxmlformats.org/officeDocument/2006/relationships/hyperlink" Target="https://www.munzee.com/m/NoahCache/1861/" TargetMode="External"/><Relationship Id="rId473" Type="http://schemas.openxmlformats.org/officeDocument/2006/relationships/hyperlink" Target="https://www.munzee.com/m/dboracle/3940/" TargetMode="External"/><Relationship Id="rId594" Type="http://schemas.openxmlformats.org/officeDocument/2006/relationships/hyperlink" Target="https://www.munzee.com/m/VampGirl32/1780" TargetMode="External"/><Relationship Id="rId230" Type="http://schemas.openxmlformats.org/officeDocument/2006/relationships/hyperlink" Target="https://www.munzee.com/m/TURTLE/5186/" TargetMode="External"/><Relationship Id="rId351" Type="http://schemas.openxmlformats.org/officeDocument/2006/relationships/hyperlink" Target="https://www.munzee.com/m/geckofreund/2509/" TargetMode="External"/><Relationship Id="rId472" Type="http://schemas.openxmlformats.org/officeDocument/2006/relationships/hyperlink" Target="https://www.munzee.com/m/withani/3587/" TargetMode="External"/><Relationship Id="rId593" Type="http://schemas.openxmlformats.org/officeDocument/2006/relationships/hyperlink" Target="https://www.munzee.com/m/Traycee/6604/" TargetMode="External"/><Relationship Id="rId350" Type="http://schemas.openxmlformats.org/officeDocument/2006/relationships/hyperlink" Target="https://www.munzee.com/m/musthavemuzk/6339/" TargetMode="External"/><Relationship Id="rId471" Type="http://schemas.openxmlformats.org/officeDocument/2006/relationships/hyperlink" Target="https://www.munzee.com/m/chutch74/2196/" TargetMode="External"/><Relationship Id="rId592" Type="http://schemas.openxmlformats.org/officeDocument/2006/relationships/hyperlink" Target="https://www.munzee.com/m/Gamsci/4593/" TargetMode="External"/><Relationship Id="rId470" Type="http://schemas.openxmlformats.org/officeDocument/2006/relationships/hyperlink" Target="https://www.munzee.com/m/MeanderingMonkeys/14435/" TargetMode="External"/><Relationship Id="rId591" Type="http://schemas.openxmlformats.org/officeDocument/2006/relationships/hyperlink" Target="https://www.munzee.com/m/RubyRubyDues/3523/" TargetMode="External"/><Relationship Id="rId114" Type="http://schemas.openxmlformats.org/officeDocument/2006/relationships/hyperlink" Target="https://www.munzee.com/m/Sikko/4409/" TargetMode="External"/><Relationship Id="rId235" Type="http://schemas.openxmlformats.org/officeDocument/2006/relationships/hyperlink" Target="https://www.munzee.com/m/Whelen/18449/" TargetMode="External"/><Relationship Id="rId356" Type="http://schemas.openxmlformats.org/officeDocument/2006/relationships/hyperlink" Target="https://www.munzee.com/m/hisaccityiowahere/2714/" TargetMode="External"/><Relationship Id="rId477" Type="http://schemas.openxmlformats.org/officeDocument/2006/relationships/hyperlink" Target="https://www.munzee.com/m/MeanderingMonkeys/14437/" TargetMode="External"/><Relationship Id="rId598" Type="http://schemas.openxmlformats.org/officeDocument/2006/relationships/hyperlink" Target="https://www.munzee.com/m/OHail/16069/" TargetMode="External"/><Relationship Id="rId113" Type="http://schemas.openxmlformats.org/officeDocument/2006/relationships/hyperlink" Target="https://www.munzee.com/m/dQuest/4354" TargetMode="External"/><Relationship Id="rId234" Type="http://schemas.openxmlformats.org/officeDocument/2006/relationships/hyperlink" Target="https://www.munzee.com/m/Fusak/1093/" TargetMode="External"/><Relationship Id="rId355" Type="http://schemas.openxmlformats.org/officeDocument/2006/relationships/hyperlink" Target="https://www.munzee.com/m/1derWoman/2417/" TargetMode="External"/><Relationship Id="rId476" Type="http://schemas.openxmlformats.org/officeDocument/2006/relationships/hyperlink" Target="https://www.munzee.com/m/musthavemuzk/6337/" TargetMode="External"/><Relationship Id="rId597" Type="http://schemas.openxmlformats.org/officeDocument/2006/relationships/hyperlink" Target="https://www.munzee.com/m/musthavemuzk/6286/" TargetMode="External"/><Relationship Id="rId112" Type="http://schemas.openxmlformats.org/officeDocument/2006/relationships/hyperlink" Target="https://www.munzee.com/m/Whelen/18441/" TargetMode="External"/><Relationship Id="rId233" Type="http://schemas.openxmlformats.org/officeDocument/2006/relationships/hyperlink" Target="https://www.munzee.com/m/granitente/3406/" TargetMode="External"/><Relationship Id="rId354" Type="http://schemas.openxmlformats.org/officeDocument/2006/relationships/hyperlink" Target="https://www.munzee.com/m/danielle41101/10469/" TargetMode="External"/><Relationship Id="rId475" Type="http://schemas.openxmlformats.org/officeDocument/2006/relationships/hyperlink" Target="https://www.munzee.com/m/Whelen/18561/" TargetMode="External"/><Relationship Id="rId596" Type="http://schemas.openxmlformats.org/officeDocument/2006/relationships/hyperlink" Target="https://www.munzee.com/m/RubyRubyDues/3520/" TargetMode="External"/><Relationship Id="rId111" Type="http://schemas.openxmlformats.org/officeDocument/2006/relationships/hyperlink" Target="https://www.munzee.com/m/shabs/3602/map/" TargetMode="External"/><Relationship Id="rId232" Type="http://schemas.openxmlformats.org/officeDocument/2006/relationships/hyperlink" Target="https://www.munzee.com/m/Whelen/18447/" TargetMode="External"/><Relationship Id="rId353" Type="http://schemas.openxmlformats.org/officeDocument/2006/relationships/hyperlink" Target="https://www.munzee.com/m/Syrtene/1879/" TargetMode="External"/><Relationship Id="rId474" Type="http://schemas.openxmlformats.org/officeDocument/2006/relationships/hyperlink" Target="https://www.munzee.com/m/MeanderingMonkeys/14436/" TargetMode="External"/><Relationship Id="rId595" Type="http://schemas.openxmlformats.org/officeDocument/2006/relationships/hyperlink" Target="https://www.munzee.com/m/Gamsci/4589/" TargetMode="External"/><Relationship Id="rId305" Type="http://schemas.openxmlformats.org/officeDocument/2006/relationships/hyperlink" Target="https://www.munzee.com/m/EagleDadandXenia/15794/" TargetMode="External"/><Relationship Id="rId426" Type="http://schemas.openxmlformats.org/officeDocument/2006/relationships/hyperlink" Target="https://www.munzee.com/m/AngelGirl/2979/" TargetMode="External"/><Relationship Id="rId547" Type="http://schemas.openxmlformats.org/officeDocument/2006/relationships/hyperlink" Target="https://www.munzee.com/m/webeon2it/3792/" TargetMode="External"/><Relationship Id="rId668" Type="http://schemas.openxmlformats.org/officeDocument/2006/relationships/hyperlink" Target="https://www.munzee.com/m/my2boysmama/1828" TargetMode="External"/><Relationship Id="rId304" Type="http://schemas.openxmlformats.org/officeDocument/2006/relationships/hyperlink" Target="https://www.munzee.com/m/voty/2203/" TargetMode="External"/><Relationship Id="rId425" Type="http://schemas.openxmlformats.org/officeDocument/2006/relationships/hyperlink" Target="https://www.munzee.com/m/MrsDoc29/2350/" TargetMode="External"/><Relationship Id="rId546" Type="http://schemas.openxmlformats.org/officeDocument/2006/relationships/hyperlink" Target="https://www.munzee.com/m/Gamsci/4601/" TargetMode="External"/><Relationship Id="rId667" Type="http://schemas.openxmlformats.org/officeDocument/2006/relationships/hyperlink" Target="https://www.munzee.com/m/dboracle/3824" TargetMode="External"/><Relationship Id="rId303" Type="http://schemas.openxmlformats.org/officeDocument/2006/relationships/hyperlink" Target="https://www.munzee.com/m/Whelen/18678/" TargetMode="External"/><Relationship Id="rId424" Type="http://schemas.openxmlformats.org/officeDocument/2006/relationships/hyperlink" Target="https://www.munzee.com/m/Doc29/4544/" TargetMode="External"/><Relationship Id="rId545" Type="http://schemas.openxmlformats.org/officeDocument/2006/relationships/hyperlink" Target="https://www.munzee.com/m/dboracle/3918" TargetMode="External"/><Relationship Id="rId666" Type="http://schemas.openxmlformats.org/officeDocument/2006/relationships/hyperlink" Target="https://www.munzee.com/m/denali0407/10520/" TargetMode="External"/><Relationship Id="rId302" Type="http://schemas.openxmlformats.org/officeDocument/2006/relationships/hyperlink" Target="https://www.munzee.com/m/rgforsythe/6520/" TargetMode="External"/><Relationship Id="rId423" Type="http://schemas.openxmlformats.org/officeDocument/2006/relationships/hyperlink" Target="https://www.munzee.com/m/AngelGirl/2973/" TargetMode="External"/><Relationship Id="rId544" Type="http://schemas.openxmlformats.org/officeDocument/2006/relationships/hyperlink" Target="https://www.munzee.com/m/RubyRubyDues/3535/" TargetMode="External"/><Relationship Id="rId665" Type="http://schemas.openxmlformats.org/officeDocument/2006/relationships/hyperlink" Target="https://www.munzee.com/m/Whelen/18631/" TargetMode="External"/><Relationship Id="rId309" Type="http://schemas.openxmlformats.org/officeDocument/2006/relationships/hyperlink" Target="https://www.munzee.com/m/timandweze/5769" TargetMode="External"/><Relationship Id="rId308" Type="http://schemas.openxmlformats.org/officeDocument/2006/relationships/hyperlink" Target="https://www.munzee.com/m/Whelen/18679/" TargetMode="External"/><Relationship Id="rId429" Type="http://schemas.openxmlformats.org/officeDocument/2006/relationships/hyperlink" Target="https://www.munzee.com/m/AngelGirl/2975/" TargetMode="External"/><Relationship Id="rId307" Type="http://schemas.openxmlformats.org/officeDocument/2006/relationships/hyperlink" Target="https://www.munzee.com/m/KaraReke/1467/" TargetMode="External"/><Relationship Id="rId428" Type="http://schemas.openxmlformats.org/officeDocument/2006/relationships/hyperlink" Target="https://www.munzee.com/m/MrsDoc29/2351/" TargetMode="External"/><Relationship Id="rId549" Type="http://schemas.openxmlformats.org/officeDocument/2006/relationships/hyperlink" Target="https://www.munzee.com/m/musthavemuzk/6430/" TargetMode="External"/><Relationship Id="rId306" Type="http://schemas.openxmlformats.org/officeDocument/2006/relationships/hyperlink" Target="https://www.munzee.com/m/silleb/1920/" TargetMode="External"/><Relationship Id="rId427" Type="http://schemas.openxmlformats.org/officeDocument/2006/relationships/hyperlink" Target="https://www.munzee.com/m/Doc29/4527/" TargetMode="External"/><Relationship Id="rId548" Type="http://schemas.openxmlformats.org/officeDocument/2006/relationships/hyperlink" Target="https://www.munzee.com/m/dboracle/3919/" TargetMode="External"/><Relationship Id="rId669" Type="http://schemas.openxmlformats.org/officeDocument/2006/relationships/hyperlink" Target="https://www.munzee.com/m/Whelen/18632/" TargetMode="External"/><Relationship Id="rId660" Type="http://schemas.openxmlformats.org/officeDocument/2006/relationships/hyperlink" Target="https://www.munzee.com/m/denali0407/10518/" TargetMode="External"/><Relationship Id="rId301" Type="http://schemas.openxmlformats.org/officeDocument/2006/relationships/hyperlink" Target="https://www.munzee.com/m/granitente/3578/" TargetMode="External"/><Relationship Id="rId422" Type="http://schemas.openxmlformats.org/officeDocument/2006/relationships/hyperlink" Target="https://www.munzee.com/m/MrsDoc29/2347/" TargetMode="External"/><Relationship Id="rId543" Type="http://schemas.openxmlformats.org/officeDocument/2006/relationships/hyperlink" Target="https://www.munzee.com/m/Buck4Big/420/" TargetMode="External"/><Relationship Id="rId664" Type="http://schemas.openxmlformats.org/officeDocument/2006/relationships/hyperlink" Target="https://www.munzee.com/m/dboracle/3825" TargetMode="External"/><Relationship Id="rId300" Type="http://schemas.openxmlformats.org/officeDocument/2006/relationships/hyperlink" Target="https://www.munzee.com/m/KaraReke/1468/" TargetMode="External"/><Relationship Id="rId421" Type="http://schemas.openxmlformats.org/officeDocument/2006/relationships/hyperlink" Target="https://www.munzee.com/m/Doc29/4546/" TargetMode="External"/><Relationship Id="rId542" Type="http://schemas.openxmlformats.org/officeDocument/2006/relationships/hyperlink" Target="https://www.munzee.com/m/GrandpaArvada/8905/" TargetMode="External"/><Relationship Id="rId663" Type="http://schemas.openxmlformats.org/officeDocument/2006/relationships/hyperlink" Target="https://www.munzee.com/m/denali0407/10519/" TargetMode="External"/><Relationship Id="rId420" Type="http://schemas.openxmlformats.org/officeDocument/2006/relationships/hyperlink" Target="https://www.munzee.com/m/AngelGirl/2964/" TargetMode="External"/><Relationship Id="rId541" Type="http://schemas.openxmlformats.org/officeDocument/2006/relationships/hyperlink" Target="https://www.munzee.com/m/voty/2224/" TargetMode="External"/><Relationship Id="rId662" Type="http://schemas.openxmlformats.org/officeDocument/2006/relationships/hyperlink" Target="https://www.munzee.com/m/ponu/5564/" TargetMode="External"/><Relationship Id="rId540" Type="http://schemas.openxmlformats.org/officeDocument/2006/relationships/hyperlink" Target="https://www.munzee.com/m/PeachesnCream/2680" TargetMode="External"/><Relationship Id="rId661" Type="http://schemas.openxmlformats.org/officeDocument/2006/relationships/hyperlink" Target="https://www.munzee.com/m/ivwarrior/3184/" TargetMode="External"/><Relationship Id="rId415" Type="http://schemas.openxmlformats.org/officeDocument/2006/relationships/hyperlink" Target="https://www.munzee.com/m/llamah/1773" TargetMode="External"/><Relationship Id="rId536" Type="http://schemas.openxmlformats.org/officeDocument/2006/relationships/hyperlink" Target="https://www.munzee.com/m/GrandpaArvada/8974/" TargetMode="External"/><Relationship Id="rId657" Type="http://schemas.openxmlformats.org/officeDocument/2006/relationships/hyperlink" Target="https://www.munzee.com/m/withani/3569/" TargetMode="External"/><Relationship Id="rId414" Type="http://schemas.openxmlformats.org/officeDocument/2006/relationships/hyperlink" Target="https://www.munzee.com/m/AngelGirl/2962/" TargetMode="External"/><Relationship Id="rId535" Type="http://schemas.openxmlformats.org/officeDocument/2006/relationships/hyperlink" Target="https://www.munzee.com/m/Barnett4/150/" TargetMode="External"/><Relationship Id="rId656" Type="http://schemas.openxmlformats.org/officeDocument/2006/relationships/hyperlink" Target="https://www.munzee.com/m/musthavemuzk/6256/" TargetMode="External"/><Relationship Id="rId413" Type="http://schemas.openxmlformats.org/officeDocument/2006/relationships/hyperlink" Target="https://www.munzee.com/m/MrsDoc29/2345/" TargetMode="External"/><Relationship Id="rId534" Type="http://schemas.openxmlformats.org/officeDocument/2006/relationships/hyperlink" Target="https://www.munzee.com/m/Belboz/13249/" TargetMode="External"/><Relationship Id="rId655" Type="http://schemas.openxmlformats.org/officeDocument/2006/relationships/hyperlink" Target="https://www.munzee.com/m/snakelips/2812/admin/" TargetMode="External"/><Relationship Id="rId412" Type="http://schemas.openxmlformats.org/officeDocument/2006/relationships/hyperlink" Target="https://www.munzee.com/m/MTHunters/1372/" TargetMode="External"/><Relationship Id="rId533" Type="http://schemas.openxmlformats.org/officeDocument/2006/relationships/hyperlink" Target="https://www.munzee.com/m/GrandpaArvada/8975/" TargetMode="External"/><Relationship Id="rId654" Type="http://schemas.openxmlformats.org/officeDocument/2006/relationships/hyperlink" Target="https://www.munzee.com/m/drew637/2120/" TargetMode="External"/><Relationship Id="rId419" Type="http://schemas.openxmlformats.org/officeDocument/2006/relationships/hyperlink" Target="https://www.munzee.com/m/MrsDoc29/2346/" TargetMode="External"/><Relationship Id="rId418" Type="http://schemas.openxmlformats.org/officeDocument/2006/relationships/hyperlink" Target="https://www.munzee.com/m/MTHunters/1370/" TargetMode="External"/><Relationship Id="rId539" Type="http://schemas.openxmlformats.org/officeDocument/2006/relationships/hyperlink" Target="https://www.munzee.com/m/GrandpaArvada/8906/" TargetMode="External"/><Relationship Id="rId417" Type="http://schemas.openxmlformats.org/officeDocument/2006/relationships/hyperlink" Target="https://www.munzee.com/m/Warriors/2444/admin/" TargetMode="External"/><Relationship Id="rId538" Type="http://schemas.openxmlformats.org/officeDocument/2006/relationships/hyperlink" Target="https://www.munzee.com/m/sidekicks/3936/admin/" TargetMode="External"/><Relationship Id="rId659" Type="http://schemas.openxmlformats.org/officeDocument/2006/relationships/hyperlink" Target="https://www.munzee.com/m/kwd/5084" TargetMode="External"/><Relationship Id="rId416" Type="http://schemas.openxmlformats.org/officeDocument/2006/relationships/hyperlink" Target="https://www.munzee.com/m/sidekicks/3950/admin/" TargetMode="External"/><Relationship Id="rId537" Type="http://schemas.openxmlformats.org/officeDocument/2006/relationships/hyperlink" Target="https://www.munzee.com/m/Belboz/13250/" TargetMode="External"/><Relationship Id="rId658" Type="http://schemas.openxmlformats.org/officeDocument/2006/relationships/hyperlink" Target="https://www.munzee.com/m/Derlame/9128/" TargetMode="External"/><Relationship Id="rId411" Type="http://schemas.openxmlformats.org/officeDocument/2006/relationships/hyperlink" Target="https://www.munzee.com/m/Doc29/4551/" TargetMode="External"/><Relationship Id="rId532" Type="http://schemas.openxmlformats.org/officeDocument/2006/relationships/hyperlink" Target="https://www.munzee.com/m/Warriors/2447/admin/" TargetMode="External"/><Relationship Id="rId653" Type="http://schemas.openxmlformats.org/officeDocument/2006/relationships/hyperlink" Target="https://www.munzee.com/m/withani/3570/" TargetMode="External"/><Relationship Id="rId410" Type="http://schemas.openxmlformats.org/officeDocument/2006/relationships/hyperlink" Target="https://www.munzee.com/m/rodrico101/4255/" TargetMode="External"/><Relationship Id="rId531" Type="http://schemas.openxmlformats.org/officeDocument/2006/relationships/hyperlink" Target="https://www.munzee.com/m/Belboz/13246/" TargetMode="External"/><Relationship Id="rId652" Type="http://schemas.openxmlformats.org/officeDocument/2006/relationships/hyperlink" Target="https://www.munzee.com/m/musthavemuzk/6264/" TargetMode="External"/><Relationship Id="rId530" Type="http://schemas.openxmlformats.org/officeDocument/2006/relationships/hyperlink" Target="https://www.munzee.com/m/Gamsci/4691/" TargetMode="External"/><Relationship Id="rId651" Type="http://schemas.openxmlformats.org/officeDocument/2006/relationships/hyperlink" Target="https://www.munzee.com/m/thefoods/1945" TargetMode="External"/><Relationship Id="rId650" Type="http://schemas.openxmlformats.org/officeDocument/2006/relationships/hyperlink" Target="https://www.munzee.com/m/Food/1795/" TargetMode="External"/><Relationship Id="rId206" Type="http://schemas.openxmlformats.org/officeDocument/2006/relationships/hyperlink" Target="https://www.munzee.com/m/candyfloss64/7272/" TargetMode="External"/><Relationship Id="rId327" Type="http://schemas.openxmlformats.org/officeDocument/2006/relationships/hyperlink" Target="https://www.munzee.com/m/deeralemap/3391/" TargetMode="External"/><Relationship Id="rId448" Type="http://schemas.openxmlformats.org/officeDocument/2006/relationships/hyperlink" Target="https://www.munzee.com/m/1derWoman/2427/" TargetMode="External"/><Relationship Id="rId569" Type="http://schemas.openxmlformats.org/officeDocument/2006/relationships/hyperlink" Target="https://www.munzee.com/m/oxfordmastercacher/2570/" TargetMode="External"/><Relationship Id="rId205" Type="http://schemas.openxmlformats.org/officeDocument/2006/relationships/hyperlink" Target="https://www.munzee.com/m/trevosetreckers/7396/" TargetMode="External"/><Relationship Id="rId326" Type="http://schemas.openxmlformats.org/officeDocument/2006/relationships/hyperlink" Target="https://www.munzee.com/m/Calvertcachers/5606/" TargetMode="External"/><Relationship Id="rId447" Type="http://schemas.openxmlformats.org/officeDocument/2006/relationships/hyperlink" Target="https://www.munzee.com/m/danielle41101/10635/" TargetMode="External"/><Relationship Id="rId568" Type="http://schemas.openxmlformats.org/officeDocument/2006/relationships/hyperlink" Target="https://www.munzee.com/m/ncc1701e/2312" TargetMode="External"/><Relationship Id="rId204" Type="http://schemas.openxmlformats.org/officeDocument/2006/relationships/hyperlink" Target="https://www.munzee.com/m/KLC/1566/" TargetMode="External"/><Relationship Id="rId325" Type="http://schemas.openxmlformats.org/officeDocument/2006/relationships/hyperlink" Target="https://www.munzee.com/m/Warriors/1923/admin/" TargetMode="External"/><Relationship Id="rId446" Type="http://schemas.openxmlformats.org/officeDocument/2006/relationships/hyperlink" Target="https://www.munzee.com/m/hisaccityiowahere/2726/" TargetMode="External"/><Relationship Id="rId567" Type="http://schemas.openxmlformats.org/officeDocument/2006/relationships/hyperlink" Target="https://www.munzee.com/m/mickyz/5661" TargetMode="External"/><Relationship Id="rId203" Type="http://schemas.openxmlformats.org/officeDocument/2006/relationships/hyperlink" Target="https://www.munzee.com/m/Fusak/1097/" TargetMode="External"/><Relationship Id="rId324" Type="http://schemas.openxmlformats.org/officeDocument/2006/relationships/hyperlink" Target="https://www.munzee.com/m/sidekicks/3937/" TargetMode="External"/><Relationship Id="rId445" Type="http://schemas.openxmlformats.org/officeDocument/2006/relationships/hyperlink" Target="https://www.munzee.com/m/1derWoman/2428/" TargetMode="External"/><Relationship Id="rId566" Type="http://schemas.openxmlformats.org/officeDocument/2006/relationships/hyperlink" Target="https://www.munzee.com/m/oxfordmastercacher/2569/" TargetMode="External"/><Relationship Id="rId209" Type="http://schemas.openxmlformats.org/officeDocument/2006/relationships/hyperlink" Target="https://www.munzee.com/m/snakelips/2808/admin/" TargetMode="External"/><Relationship Id="rId208" Type="http://schemas.openxmlformats.org/officeDocument/2006/relationships/hyperlink" Target="https://www.munzee.com/m/Whelen/18395/" TargetMode="External"/><Relationship Id="rId329" Type="http://schemas.openxmlformats.org/officeDocument/2006/relationships/hyperlink" Target="https://www.munzee.com/m/Jafo43/15385/" TargetMode="External"/><Relationship Id="rId207" Type="http://schemas.openxmlformats.org/officeDocument/2006/relationships/hyperlink" Target="https://www.munzee.com/m/Rememberlostisland/3997/" TargetMode="External"/><Relationship Id="rId328" Type="http://schemas.openxmlformats.org/officeDocument/2006/relationships/hyperlink" Target="https://www.munzee.com/m/Redman/11945" TargetMode="External"/><Relationship Id="rId449" Type="http://schemas.openxmlformats.org/officeDocument/2006/relationships/hyperlink" Target="https://www.munzee.com/m/hisaccityiowahere/2725/" TargetMode="External"/><Relationship Id="rId440" Type="http://schemas.openxmlformats.org/officeDocument/2006/relationships/hyperlink" Target="https://www.munzee.com/m/eotwp/4748/" TargetMode="External"/><Relationship Id="rId561" Type="http://schemas.openxmlformats.org/officeDocument/2006/relationships/hyperlink" Target="https://www.munzee.com/m/oxfordmastercacher/2568/" TargetMode="External"/><Relationship Id="rId560" Type="http://schemas.openxmlformats.org/officeDocument/2006/relationships/hyperlink" Target="https://www.munzee.com/m/Whelen/18611/" TargetMode="External"/><Relationship Id="rId202" Type="http://schemas.openxmlformats.org/officeDocument/2006/relationships/hyperlink" Target="https://www.munzee.com/m/Hana8804/1668/" TargetMode="External"/><Relationship Id="rId323" Type="http://schemas.openxmlformats.org/officeDocument/2006/relationships/hyperlink" Target="https://www.munzee.com/m/Justforfun33/12818/admin/" TargetMode="External"/><Relationship Id="rId444" Type="http://schemas.openxmlformats.org/officeDocument/2006/relationships/hyperlink" Target="https://www.munzee.com/m/123xilef/4123/" TargetMode="External"/><Relationship Id="rId565" Type="http://schemas.openxmlformats.org/officeDocument/2006/relationships/hyperlink" Target="https://www.munzee.com/m/musthavemuzk/6426/" TargetMode="External"/><Relationship Id="rId201" Type="http://schemas.openxmlformats.org/officeDocument/2006/relationships/hyperlink" Target="https://www.munzee.com/m/FindersGirl/3506/" TargetMode="External"/><Relationship Id="rId322" Type="http://schemas.openxmlformats.org/officeDocument/2006/relationships/hyperlink" Target="https://www.munzee.com/m/MTHunters/1304/" TargetMode="External"/><Relationship Id="rId443" Type="http://schemas.openxmlformats.org/officeDocument/2006/relationships/hyperlink" Target="https://www.munzee.com/m/Barnett4/205/" TargetMode="External"/><Relationship Id="rId564" Type="http://schemas.openxmlformats.org/officeDocument/2006/relationships/hyperlink" Target="https://www.munzee.com/m/withani/3680/" TargetMode="External"/><Relationship Id="rId200" Type="http://schemas.openxmlformats.org/officeDocument/2006/relationships/hyperlink" Target="https://www.munzee.com/m/candyfloss64/7258/" TargetMode="External"/><Relationship Id="rId321" Type="http://schemas.openxmlformats.org/officeDocument/2006/relationships/hyperlink" Target="https://www.munzee.com/m/ShadowChasers/3181/" TargetMode="External"/><Relationship Id="rId442" Type="http://schemas.openxmlformats.org/officeDocument/2006/relationships/hyperlink" Target="https://www.munzee.com/m/danielle41101/10452/" TargetMode="External"/><Relationship Id="rId563" Type="http://schemas.openxmlformats.org/officeDocument/2006/relationships/hyperlink" Target="https://www.munzee.com/m/VampGirl32/1779" TargetMode="External"/><Relationship Id="rId320" Type="http://schemas.openxmlformats.org/officeDocument/2006/relationships/hyperlink" Target="https://www.munzee.com/m/granitente/3567/" TargetMode="External"/><Relationship Id="rId441" Type="http://schemas.openxmlformats.org/officeDocument/2006/relationships/hyperlink" Target="https://www.munzee.com/m/kali32891/1583/" TargetMode="External"/><Relationship Id="rId562" Type="http://schemas.openxmlformats.org/officeDocument/2006/relationships/hyperlink" Target="https://www.munzee.com/m/ncc1701e/2323/" TargetMode="External"/><Relationship Id="rId316" Type="http://schemas.openxmlformats.org/officeDocument/2006/relationships/hyperlink" Target="https://www.munzee.com/m/timandweze/5767" TargetMode="External"/><Relationship Id="rId437" Type="http://schemas.openxmlformats.org/officeDocument/2006/relationships/hyperlink" Target="https://www.munzee.com/m/Barnett4/210/" TargetMode="External"/><Relationship Id="rId558" Type="http://schemas.openxmlformats.org/officeDocument/2006/relationships/hyperlink" Target="https://www.munzee.com/m/musthavemuzk/6425/" TargetMode="External"/><Relationship Id="rId315" Type="http://schemas.openxmlformats.org/officeDocument/2006/relationships/hyperlink" Target="https://www.munzee.com/m/kali32891/1584/" TargetMode="External"/><Relationship Id="rId436" Type="http://schemas.openxmlformats.org/officeDocument/2006/relationships/hyperlink" Target="https://www.munzee.com/m/danielle41101/10460/" TargetMode="External"/><Relationship Id="rId557" Type="http://schemas.openxmlformats.org/officeDocument/2006/relationships/hyperlink" Target="https://www.munzee.com/m/RubyRubyDues/3528/" TargetMode="External"/><Relationship Id="rId314" Type="http://schemas.openxmlformats.org/officeDocument/2006/relationships/hyperlink" Target="https://www.munzee.com/m/eotwp/4757/" TargetMode="External"/><Relationship Id="rId435" Type="http://schemas.openxmlformats.org/officeDocument/2006/relationships/hyperlink" Target="https://www.munzee.com/m/musthavemuzk/6427/" TargetMode="External"/><Relationship Id="rId556" Type="http://schemas.openxmlformats.org/officeDocument/2006/relationships/hyperlink" Target="https://www.munzee.com/m/withani/3679/" TargetMode="External"/><Relationship Id="rId313" Type="http://schemas.openxmlformats.org/officeDocument/2006/relationships/hyperlink" Target="https://www.munzee.com/m/hwbas04/651/" TargetMode="External"/><Relationship Id="rId434" Type="http://schemas.openxmlformats.org/officeDocument/2006/relationships/hyperlink" Target="https://www.munzee.com/m/withani/3681/" TargetMode="External"/><Relationship Id="rId555" Type="http://schemas.openxmlformats.org/officeDocument/2006/relationships/hyperlink" Target="https://www.munzee.com/m/Whelen/18609/" TargetMode="External"/><Relationship Id="rId319" Type="http://schemas.openxmlformats.org/officeDocument/2006/relationships/hyperlink" Target="https://www.munzee.com/m/BonnieB1/2980/" TargetMode="External"/><Relationship Id="rId318" Type="http://schemas.openxmlformats.org/officeDocument/2006/relationships/hyperlink" Target="https://www.munzee.com/m/marblo/1742/admin/" TargetMode="External"/><Relationship Id="rId439" Type="http://schemas.openxmlformats.org/officeDocument/2006/relationships/hyperlink" Target="https://www.munzee.com/m/danielle41101/10459/" TargetMode="External"/><Relationship Id="rId317" Type="http://schemas.openxmlformats.org/officeDocument/2006/relationships/hyperlink" Target="https://www.munzee.com/m/KaraReke/1461/" TargetMode="External"/><Relationship Id="rId438" Type="http://schemas.openxmlformats.org/officeDocument/2006/relationships/hyperlink" Target="https://www.munzee.com/m/123xilef/4124/" TargetMode="External"/><Relationship Id="rId559" Type="http://schemas.openxmlformats.org/officeDocument/2006/relationships/hyperlink" Target="https://www.munzee.com/m/ncc1701e/2324/" TargetMode="External"/><Relationship Id="rId550" Type="http://schemas.openxmlformats.org/officeDocument/2006/relationships/hyperlink" Target="https://www.munzee.com/m/withani/3674/" TargetMode="External"/><Relationship Id="rId671" Type="http://schemas.openxmlformats.org/officeDocument/2006/relationships/hyperlink" Target="https://www.munzee.com/m/magnacharge/1076/" TargetMode="External"/><Relationship Id="rId670" Type="http://schemas.openxmlformats.org/officeDocument/2006/relationships/hyperlink" Target="https://www.munzee.com/m/rodrico101/4154/" TargetMode="External"/><Relationship Id="rId312" Type="http://schemas.openxmlformats.org/officeDocument/2006/relationships/hyperlink" Target="https://www.munzee.com/m/timandweze/5768" TargetMode="External"/><Relationship Id="rId433" Type="http://schemas.openxmlformats.org/officeDocument/2006/relationships/hyperlink" Target="https://www.munzee.com/m/danielle41101/10461/" TargetMode="External"/><Relationship Id="rId554" Type="http://schemas.openxmlformats.org/officeDocument/2006/relationships/hyperlink" Target="https://www.munzee.com/m/RubyRubyDues/3530/" TargetMode="External"/><Relationship Id="rId311" Type="http://schemas.openxmlformats.org/officeDocument/2006/relationships/hyperlink" Target="https://www.munzee.com/m/EagleDadandXenia/15792/" TargetMode="External"/><Relationship Id="rId432" Type="http://schemas.openxmlformats.org/officeDocument/2006/relationships/hyperlink" Target="https://www.munzee.com/m/123xilef/4142/" TargetMode="External"/><Relationship Id="rId553" Type="http://schemas.openxmlformats.org/officeDocument/2006/relationships/hyperlink" Target="https://www.munzee.com/m/PeachesnCream/2709" TargetMode="External"/><Relationship Id="rId310" Type="http://schemas.openxmlformats.org/officeDocument/2006/relationships/hyperlink" Target="https://www.munzee.com/m/KaraReke/1463/" TargetMode="External"/><Relationship Id="rId431" Type="http://schemas.openxmlformats.org/officeDocument/2006/relationships/hyperlink" Target="https://www.munzee.com/m/MrsDoc29/2338/" TargetMode="External"/><Relationship Id="rId552" Type="http://schemas.openxmlformats.org/officeDocument/2006/relationships/hyperlink" Target="https://www.munzee.com/m/ncc1701e/2439" TargetMode="External"/><Relationship Id="rId673" Type="http://schemas.openxmlformats.org/officeDocument/2006/relationships/drawing" Target="../drawings/drawing1.xml"/><Relationship Id="rId430" Type="http://schemas.openxmlformats.org/officeDocument/2006/relationships/hyperlink" Target="https://www.munzee.com/m/Doc29/4505/" TargetMode="External"/><Relationship Id="rId551" Type="http://schemas.openxmlformats.org/officeDocument/2006/relationships/hyperlink" Target="https://www.munzee.com/m/dboracle/3938" TargetMode="External"/><Relationship Id="rId672" Type="http://schemas.openxmlformats.org/officeDocument/2006/relationships/hyperlink" Target="https://www.munzee.com/m/gabbster/176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5" max="5" width="16.0"/>
    <col customWidth="1" min="6" max="6" width="20.0"/>
    <col customWidth="1" min="8" max="8" width="19.13"/>
    <col customWidth="1" min="9" max="9" width="42.5"/>
  </cols>
  <sheetData>
    <row r="1">
      <c r="A1" s="1" t="s">
        <v>0</v>
      </c>
    </row>
    <row r="3">
      <c r="D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tr">
        <f>HYPERLINK("https://www.munzee.com/m/rodrico101/","By: Rodrico101")</f>
        <v>By: Rodrico101</v>
      </c>
      <c r="H4" s="3" t="s">
        <v>6</v>
      </c>
    </row>
    <row r="5">
      <c r="A5" s="3" t="s">
        <v>7</v>
      </c>
      <c r="B5" s="5">
        <f t="shared" ref="B5:D5" si="1">sum(B6:B9)</f>
        <v>672</v>
      </c>
      <c r="C5" s="5">
        <f t="shared" si="1"/>
        <v>0</v>
      </c>
      <c r="D5" s="5">
        <f t="shared" si="1"/>
        <v>672</v>
      </c>
      <c r="E5" s="6">
        <f t="shared" ref="E5:E9" si="2">SUM(ROUND(D5/B5, 4))</f>
        <v>1</v>
      </c>
      <c r="I5" s="2"/>
    </row>
    <row r="6">
      <c r="A6" s="3" t="s">
        <v>8</v>
      </c>
      <c r="B6" s="7">
        <f>COUNTIF(G18:G689,"blue")</f>
        <v>85</v>
      </c>
      <c r="C6" s="5">
        <f>COUNTIFS(H18:H689, "", G18:G689, "blue")</f>
        <v>0</v>
      </c>
      <c r="D6" s="5">
        <f t="shared" ref="D6:D9" si="3">sum(B6-C6)</f>
        <v>85</v>
      </c>
      <c r="E6" s="6">
        <f t="shared" si="2"/>
        <v>1</v>
      </c>
      <c r="F6" s="8" t="str">
        <f>HYPERLINK("https://www.munzee.com/map/9zqz5krd1/16.0","MAP LINK")</f>
        <v>MAP LINK</v>
      </c>
      <c r="H6" s="3" t="s">
        <v>9</v>
      </c>
      <c r="I6" s="8" t="str">
        <f>HYPERLINK("https://www.munzee.com/m/rodrico101/4108/","Social #1")</f>
        <v>Social #1</v>
      </c>
    </row>
    <row r="7">
      <c r="A7" s="3" t="s">
        <v>10</v>
      </c>
      <c r="B7" s="7">
        <f>COUNTIF(G18:G689,"dandelion")</f>
        <v>141</v>
      </c>
      <c r="C7" s="5">
        <f>COUNTIFS(H18:H689, "", G18:G689, "dandelion")</f>
        <v>0</v>
      </c>
      <c r="D7" s="5">
        <f t="shared" si="3"/>
        <v>141</v>
      </c>
      <c r="E7" s="6">
        <f t="shared" si="2"/>
        <v>1</v>
      </c>
      <c r="H7" s="3" t="s">
        <v>11</v>
      </c>
      <c r="I7" s="8" t="str">
        <f>HYPERLINK("https://www.munzee.com/m/rodrico101/4184/","Social #2")</f>
        <v>Social #2</v>
      </c>
    </row>
    <row r="8">
      <c r="A8" s="3" t="s">
        <v>12</v>
      </c>
      <c r="B8" s="7">
        <f>COUNTIF(G18:G689,"brick red")</f>
        <v>161</v>
      </c>
      <c r="C8" s="5">
        <f>COUNTIFS(H18:H689, "", G18:G689, "brick red")</f>
        <v>0</v>
      </c>
      <c r="D8" s="5">
        <f t="shared" si="3"/>
        <v>161</v>
      </c>
      <c r="E8" s="6">
        <f t="shared" si="2"/>
        <v>1</v>
      </c>
      <c r="H8" s="3" t="s">
        <v>13</v>
      </c>
      <c r="I8" s="8" t="str">
        <f>HYPERLINK("https://www.munzee.com/m/rodrico101/4187/","Social #3")</f>
        <v>Social #3</v>
      </c>
    </row>
    <row r="9">
      <c r="A9" s="3" t="s">
        <v>14</v>
      </c>
      <c r="B9" s="7">
        <f>COUNTIF(G18:G689,"black")</f>
        <v>285</v>
      </c>
      <c r="C9" s="5">
        <f>COUNTIFS(H18:H689, "", G18:G689, "black")</f>
        <v>0</v>
      </c>
      <c r="D9" s="5">
        <f t="shared" si="3"/>
        <v>285</v>
      </c>
      <c r="E9" s="6">
        <f t="shared" si="2"/>
        <v>1</v>
      </c>
      <c r="H9" s="3" t="s">
        <v>15</v>
      </c>
      <c r="I9" s="8" t="str">
        <f>HYPERLINK("https://www.munzee.com/m/rodrico101/4188/","Social #4")</f>
        <v>Social #4</v>
      </c>
    </row>
    <row r="10">
      <c r="H10" s="3"/>
      <c r="I10" s="3"/>
    </row>
    <row r="11">
      <c r="F11" s="3" t="s">
        <v>16</v>
      </c>
      <c r="H11" s="3"/>
      <c r="I11" s="3"/>
    </row>
    <row r="12">
      <c r="A12" s="3" t="s">
        <v>17</v>
      </c>
      <c r="B12" s="9">
        <f>IFERROR(__xludf.DUMMYFUNCTION("COUNTUNIQUE(H18:H689)"),176.0)</f>
        <v>176</v>
      </c>
      <c r="F12" s="10" t="str">
        <f>HYPERLINK("https://bit.ly/30Ywr6D","https://bit.ly/30Ywr6D")</f>
        <v>https://bit.ly/30Ywr6D</v>
      </c>
    </row>
    <row r="14">
      <c r="A14" s="8" t="str">
        <f>HYPERLINK("https://goo.gl/QOT1hl","ALL CR GARDENS")</f>
        <v>ALL CR GARDENS</v>
      </c>
    </row>
    <row r="17">
      <c r="A17" s="3" t="s">
        <v>18</v>
      </c>
      <c r="B17" s="3" t="s">
        <v>19</v>
      </c>
      <c r="C17" s="3" t="s">
        <v>20</v>
      </c>
      <c r="D17" s="3" t="s">
        <v>21</v>
      </c>
      <c r="E17" s="3" t="s">
        <v>22</v>
      </c>
      <c r="F17" s="3" t="s">
        <v>18</v>
      </c>
      <c r="G17" s="3" t="s">
        <v>23</v>
      </c>
      <c r="H17" s="3" t="s">
        <v>24</v>
      </c>
      <c r="I17" s="3" t="s">
        <v>25</v>
      </c>
      <c r="J17" s="3" t="s">
        <v>26</v>
      </c>
      <c r="K17" s="3" t="s">
        <v>27</v>
      </c>
      <c r="L17" s="3" t="s">
        <v>28</v>
      </c>
    </row>
    <row r="18">
      <c r="A18" s="11" t="s">
        <v>29</v>
      </c>
      <c r="B18" s="11">
        <v>1.0</v>
      </c>
      <c r="C18" s="11">
        <v>14.0</v>
      </c>
      <c r="D18" s="11">
        <v>42.037847347846</v>
      </c>
      <c r="E18" s="11">
        <v>-91.6056029223431</v>
      </c>
      <c r="F18" s="11" t="s">
        <v>30</v>
      </c>
      <c r="G18" s="11" t="s">
        <v>31</v>
      </c>
      <c r="H18" s="11" t="s">
        <v>32</v>
      </c>
      <c r="I18" s="12" t="s">
        <v>33</v>
      </c>
      <c r="K18" s="13" t="s">
        <v>34</v>
      </c>
      <c r="L18" s="14">
        <f>Countif(username,H18)</f>
        <v>21</v>
      </c>
    </row>
    <row r="19">
      <c r="A19" s="11" t="s">
        <v>35</v>
      </c>
      <c r="B19" s="11">
        <v>1.0</v>
      </c>
      <c r="C19" s="11">
        <v>15.0</v>
      </c>
      <c r="D19" s="11">
        <v>42.0378473476834</v>
      </c>
      <c r="E19" s="11">
        <v>-91.6054093988069</v>
      </c>
      <c r="F19" s="11" t="s">
        <v>30</v>
      </c>
      <c r="G19" s="11" t="s">
        <v>31</v>
      </c>
      <c r="H19" s="11" t="s">
        <v>36</v>
      </c>
      <c r="I19" s="12" t="s">
        <v>37</v>
      </c>
      <c r="K19" s="13" t="s">
        <v>38</v>
      </c>
      <c r="L19" s="14">
        <f>Countif(username,H19)</f>
        <v>26</v>
      </c>
    </row>
    <row r="20">
      <c r="A20" s="11" t="s">
        <v>39</v>
      </c>
      <c r="B20" s="11">
        <v>1.0</v>
      </c>
      <c r="C20" s="11">
        <v>16.0</v>
      </c>
      <c r="D20" s="11">
        <v>42.0378473475209</v>
      </c>
      <c r="E20" s="11">
        <v>-91.6052158752708</v>
      </c>
      <c r="F20" s="11" t="s">
        <v>30</v>
      </c>
      <c r="G20" s="11" t="s">
        <v>31</v>
      </c>
      <c r="H20" s="11" t="s">
        <v>40</v>
      </c>
      <c r="I20" s="12" t="s">
        <v>41</v>
      </c>
      <c r="K20" s="13" t="s">
        <v>38</v>
      </c>
      <c r="L20" s="14">
        <f>Countif(username,H20)</f>
        <v>21</v>
      </c>
    </row>
    <row r="21">
      <c r="A21" s="11" t="s">
        <v>42</v>
      </c>
      <c r="B21" s="11">
        <v>1.0</v>
      </c>
      <c r="C21" s="11">
        <v>17.0</v>
      </c>
      <c r="D21" s="11">
        <v>42.0378473473583</v>
      </c>
      <c r="E21" s="11">
        <v>-91.6050223517346</v>
      </c>
      <c r="F21" s="11" t="s">
        <v>30</v>
      </c>
      <c r="G21" s="11" t="s">
        <v>31</v>
      </c>
      <c r="H21" s="11" t="s">
        <v>43</v>
      </c>
      <c r="I21" s="12" t="s">
        <v>44</v>
      </c>
      <c r="K21" s="13" t="s">
        <v>38</v>
      </c>
      <c r="L21" s="14">
        <f>Countif(username,H21)</f>
        <v>36</v>
      </c>
    </row>
    <row r="22">
      <c r="A22" s="11" t="s">
        <v>45</v>
      </c>
      <c r="B22" s="11">
        <v>2.0</v>
      </c>
      <c r="C22" s="11">
        <v>11.0</v>
      </c>
      <c r="D22" s="11">
        <v>42.0377036178881</v>
      </c>
      <c r="E22" s="11">
        <v>-91.6061835038942</v>
      </c>
      <c r="F22" s="11" t="s">
        <v>30</v>
      </c>
      <c r="G22" s="11" t="s">
        <v>31</v>
      </c>
      <c r="H22" s="11" t="s">
        <v>46</v>
      </c>
      <c r="I22" s="12" t="s">
        <v>47</v>
      </c>
      <c r="K22" s="13" t="s">
        <v>38</v>
      </c>
      <c r="L22" s="14">
        <f>Countif(username,H22)</f>
        <v>25</v>
      </c>
    </row>
    <row r="23">
      <c r="A23" s="11" t="s">
        <v>48</v>
      </c>
      <c r="B23" s="11">
        <v>2.0</v>
      </c>
      <c r="C23" s="11">
        <v>12.0</v>
      </c>
      <c r="D23" s="11">
        <v>42.0377036177256</v>
      </c>
      <c r="E23" s="11">
        <v>-91.6059899807957</v>
      </c>
      <c r="F23" s="11" t="s">
        <v>30</v>
      </c>
      <c r="G23" s="11" t="s">
        <v>31</v>
      </c>
      <c r="H23" s="11" t="s">
        <v>49</v>
      </c>
      <c r="I23" s="12" t="s">
        <v>50</v>
      </c>
      <c r="K23" s="13">
        <v>1.0</v>
      </c>
      <c r="L23" s="14">
        <f>Countif(username,H23)</f>
        <v>3</v>
      </c>
    </row>
    <row r="24">
      <c r="A24" s="11" t="s">
        <v>51</v>
      </c>
      <c r="B24" s="11">
        <v>2.0</v>
      </c>
      <c r="C24" s="11">
        <v>13.0</v>
      </c>
      <c r="D24" s="11">
        <v>42.0377036175631</v>
      </c>
      <c r="E24" s="11">
        <v>-91.6057964576973</v>
      </c>
      <c r="F24" s="11" t="s">
        <v>30</v>
      </c>
      <c r="G24" s="11" t="s">
        <v>31</v>
      </c>
      <c r="H24" s="11" t="s">
        <v>52</v>
      </c>
      <c r="I24" s="12" t="s">
        <v>53</v>
      </c>
      <c r="K24" s="13" t="s">
        <v>54</v>
      </c>
      <c r="L24" s="14">
        <f>Countif(username,H24)</f>
        <v>9</v>
      </c>
    </row>
    <row r="25">
      <c r="A25" s="11" t="s">
        <v>55</v>
      </c>
      <c r="B25" s="11">
        <v>2.0</v>
      </c>
      <c r="C25" s="11">
        <v>14.0</v>
      </c>
      <c r="D25" s="11">
        <v>42.0377036174005</v>
      </c>
      <c r="E25" s="11">
        <v>-91.6056029345987</v>
      </c>
      <c r="F25" s="11" t="s">
        <v>56</v>
      </c>
      <c r="G25" s="11" t="s">
        <v>57</v>
      </c>
      <c r="H25" s="11" t="s">
        <v>58</v>
      </c>
      <c r="I25" s="12" t="s">
        <v>59</v>
      </c>
      <c r="K25" s="13" t="s">
        <v>60</v>
      </c>
      <c r="L25" s="14">
        <f>Countif(username,H25)</f>
        <v>4</v>
      </c>
    </row>
    <row r="26">
      <c r="A26" s="11" t="s">
        <v>61</v>
      </c>
      <c r="B26" s="11">
        <v>2.0</v>
      </c>
      <c r="C26" s="11">
        <v>15.0</v>
      </c>
      <c r="D26" s="11">
        <v>42.037703617238</v>
      </c>
      <c r="E26" s="11">
        <v>-91.6054094115003</v>
      </c>
      <c r="F26" s="11" t="s">
        <v>56</v>
      </c>
      <c r="G26" s="11" t="s">
        <v>57</v>
      </c>
      <c r="H26" s="11" t="s">
        <v>62</v>
      </c>
      <c r="I26" s="12" t="s">
        <v>63</v>
      </c>
      <c r="K26" s="13">
        <v>1.0</v>
      </c>
      <c r="L26" s="14">
        <f>Countif(username,H26)</f>
        <v>1</v>
      </c>
    </row>
    <row r="27">
      <c r="A27" s="11" t="s">
        <v>64</v>
      </c>
      <c r="B27" s="11">
        <v>2.0</v>
      </c>
      <c r="C27" s="11">
        <v>16.0</v>
      </c>
      <c r="D27" s="11">
        <v>42.0377036170754</v>
      </c>
      <c r="E27" s="11">
        <v>-91.6052158884018</v>
      </c>
      <c r="F27" s="11" t="s">
        <v>56</v>
      </c>
      <c r="G27" s="11" t="s">
        <v>57</v>
      </c>
      <c r="H27" s="11" t="s">
        <v>65</v>
      </c>
      <c r="I27" s="12" t="s">
        <v>66</v>
      </c>
      <c r="K27" s="13">
        <v>1.0</v>
      </c>
      <c r="L27" s="14">
        <f>Countif(username,H27)</f>
        <v>2</v>
      </c>
    </row>
    <row r="28">
      <c r="A28" s="11" t="s">
        <v>67</v>
      </c>
      <c r="B28" s="11">
        <v>2.0</v>
      </c>
      <c r="C28" s="11">
        <v>17.0</v>
      </c>
      <c r="D28" s="11">
        <v>42.0377036169129</v>
      </c>
      <c r="E28" s="11">
        <v>-91.6050223653034</v>
      </c>
      <c r="F28" s="11" t="s">
        <v>56</v>
      </c>
      <c r="G28" s="11" t="s">
        <v>57</v>
      </c>
      <c r="H28" s="11" t="s">
        <v>68</v>
      </c>
      <c r="I28" s="12" t="s">
        <v>69</v>
      </c>
      <c r="K28" s="13" t="s">
        <v>60</v>
      </c>
      <c r="L28" s="14">
        <f>Countif(username,H28)</f>
        <v>5</v>
      </c>
    </row>
    <row r="29">
      <c r="A29" s="11" t="s">
        <v>70</v>
      </c>
      <c r="B29" s="11">
        <v>2.0</v>
      </c>
      <c r="C29" s="11">
        <v>18.0</v>
      </c>
      <c r="D29" s="11">
        <v>42.0377036167504</v>
      </c>
      <c r="E29" s="11">
        <v>-91.6048288422049</v>
      </c>
      <c r="F29" s="11" t="s">
        <v>30</v>
      </c>
      <c r="G29" s="11" t="s">
        <v>31</v>
      </c>
      <c r="H29" s="11" t="s">
        <v>71</v>
      </c>
      <c r="I29" s="12" t="s">
        <v>72</v>
      </c>
      <c r="K29" s="13">
        <v>1.0</v>
      </c>
      <c r="L29" s="14">
        <f>Countif(username,H29)</f>
        <v>1</v>
      </c>
    </row>
    <row r="30">
      <c r="A30" s="11" t="s">
        <v>73</v>
      </c>
      <c r="B30" s="11">
        <v>2.0</v>
      </c>
      <c r="C30" s="11">
        <v>19.0</v>
      </c>
      <c r="D30" s="11">
        <v>42.0377036165878</v>
      </c>
      <c r="E30" s="11">
        <v>-91.6046353191064</v>
      </c>
      <c r="F30" s="11" t="s">
        <v>30</v>
      </c>
      <c r="G30" s="11" t="s">
        <v>31</v>
      </c>
      <c r="H30" s="11" t="s">
        <v>74</v>
      </c>
      <c r="I30" s="12" t="s">
        <v>75</v>
      </c>
      <c r="K30" s="13">
        <v>1.0</v>
      </c>
      <c r="L30" s="14">
        <f>Countif(username,H30)</f>
        <v>2</v>
      </c>
    </row>
    <row r="31">
      <c r="A31" s="11" t="s">
        <v>76</v>
      </c>
      <c r="B31" s="11">
        <v>3.0</v>
      </c>
      <c r="C31" s="11">
        <v>8.0</v>
      </c>
      <c r="D31" s="11">
        <v>42.0375598879303</v>
      </c>
      <c r="E31" s="11">
        <v>-91.6067640828183</v>
      </c>
      <c r="F31" s="11" t="s">
        <v>30</v>
      </c>
      <c r="G31" s="11" t="s">
        <v>31</v>
      </c>
      <c r="H31" s="11" t="s">
        <v>68</v>
      </c>
      <c r="I31" s="12" t="s">
        <v>77</v>
      </c>
      <c r="K31" s="13" t="s">
        <v>60</v>
      </c>
      <c r="L31" s="14">
        <f>Countif(username,H31)</f>
        <v>5</v>
      </c>
    </row>
    <row r="32">
      <c r="A32" s="11" t="s">
        <v>78</v>
      </c>
      <c r="B32" s="11">
        <v>3.0</v>
      </c>
      <c r="C32" s="11">
        <v>9.0</v>
      </c>
      <c r="D32" s="11">
        <v>42.0375598877678</v>
      </c>
      <c r="E32" s="11">
        <v>-91.6065705601575</v>
      </c>
      <c r="F32" s="11" t="s">
        <v>30</v>
      </c>
      <c r="G32" s="11" t="s">
        <v>31</v>
      </c>
      <c r="H32" s="11" t="s">
        <v>79</v>
      </c>
      <c r="I32" s="12" t="s">
        <v>80</v>
      </c>
      <c r="K32" s="13">
        <v>1.0</v>
      </c>
      <c r="L32" s="14">
        <f>Countif(username,H32)</f>
        <v>1</v>
      </c>
    </row>
    <row r="33">
      <c r="A33" s="11" t="s">
        <v>81</v>
      </c>
      <c r="B33" s="11">
        <v>3.0</v>
      </c>
      <c r="C33" s="11">
        <v>10.0</v>
      </c>
      <c r="D33" s="11">
        <v>42.0375598876053</v>
      </c>
      <c r="E33" s="11">
        <v>-91.6063770374967</v>
      </c>
      <c r="F33" s="11" t="s">
        <v>30</v>
      </c>
      <c r="G33" s="11" t="s">
        <v>31</v>
      </c>
      <c r="H33" s="11" t="s">
        <v>82</v>
      </c>
      <c r="I33" s="12" t="s">
        <v>83</v>
      </c>
      <c r="K33" s="13">
        <v>1.0</v>
      </c>
      <c r="L33" s="14">
        <f>Countif(username,H33)</f>
        <v>1</v>
      </c>
    </row>
    <row r="34">
      <c r="A34" s="11" t="s">
        <v>84</v>
      </c>
      <c r="B34" s="11">
        <v>3.0</v>
      </c>
      <c r="C34" s="11">
        <v>11.0</v>
      </c>
      <c r="D34" s="11">
        <v>42.0375598874427</v>
      </c>
      <c r="E34" s="11">
        <v>-91.6061835148359</v>
      </c>
      <c r="F34" s="11" t="s">
        <v>56</v>
      </c>
      <c r="G34" s="11" t="s">
        <v>57</v>
      </c>
      <c r="H34" s="11" t="s">
        <v>68</v>
      </c>
      <c r="I34" s="12" t="s">
        <v>85</v>
      </c>
      <c r="K34" s="13" t="s">
        <v>60</v>
      </c>
      <c r="L34" s="14">
        <f>Countif(username,H34)</f>
        <v>5</v>
      </c>
    </row>
    <row r="35">
      <c r="A35" s="11" t="s">
        <v>86</v>
      </c>
      <c r="B35" s="11">
        <v>3.0</v>
      </c>
      <c r="C35" s="11">
        <v>12.0</v>
      </c>
      <c r="D35" s="11">
        <v>42.0375598872802</v>
      </c>
      <c r="E35" s="11">
        <v>-91.6059899921751</v>
      </c>
      <c r="F35" s="11" t="s">
        <v>56</v>
      </c>
      <c r="G35" s="11" t="s">
        <v>57</v>
      </c>
      <c r="H35" s="11" t="s">
        <v>87</v>
      </c>
      <c r="I35" s="12" t="s">
        <v>88</v>
      </c>
      <c r="K35" s="13">
        <v>1.0</v>
      </c>
      <c r="L35" s="14">
        <f>Countif(username,H35)</f>
        <v>2</v>
      </c>
    </row>
    <row r="36">
      <c r="A36" s="11" t="s">
        <v>89</v>
      </c>
      <c r="B36" s="11">
        <v>3.0</v>
      </c>
      <c r="C36" s="11">
        <v>13.0</v>
      </c>
      <c r="D36" s="11">
        <v>42.0375598871176</v>
      </c>
      <c r="E36" s="11">
        <v>-91.6057964695143</v>
      </c>
      <c r="F36" s="11" t="s">
        <v>30</v>
      </c>
      <c r="G36" s="11" t="s">
        <v>31</v>
      </c>
      <c r="H36" s="11" t="s">
        <v>90</v>
      </c>
      <c r="I36" s="12" t="s">
        <v>91</v>
      </c>
      <c r="K36" s="13">
        <v>1.0</v>
      </c>
      <c r="L36" s="14">
        <f>Countif(username,H36)</f>
        <v>1</v>
      </c>
    </row>
    <row r="37">
      <c r="A37" s="11" t="s">
        <v>92</v>
      </c>
      <c r="B37" s="11">
        <v>3.0</v>
      </c>
      <c r="C37" s="11">
        <v>14.0</v>
      </c>
      <c r="D37" s="11">
        <v>42.0375598869551</v>
      </c>
      <c r="E37" s="11">
        <v>-91.6056029468535</v>
      </c>
      <c r="F37" s="11" t="s">
        <v>56</v>
      </c>
      <c r="G37" s="11" t="s">
        <v>57</v>
      </c>
      <c r="H37" s="11" t="s">
        <v>93</v>
      </c>
      <c r="I37" s="12" t="s">
        <v>94</v>
      </c>
      <c r="K37" s="13" t="s">
        <v>60</v>
      </c>
      <c r="L37" s="14">
        <f>Countif(username,H37)</f>
        <v>3</v>
      </c>
    </row>
    <row r="38">
      <c r="A38" s="11" t="s">
        <v>95</v>
      </c>
      <c r="B38" s="11">
        <v>3.0</v>
      </c>
      <c r="C38" s="11">
        <v>15.0</v>
      </c>
      <c r="D38" s="11">
        <v>42.0375598867925</v>
      </c>
      <c r="E38" s="11">
        <v>-91.6054094241927</v>
      </c>
      <c r="F38" s="11" t="s">
        <v>56</v>
      </c>
      <c r="G38" s="11" t="s">
        <v>57</v>
      </c>
      <c r="H38" s="11" t="s">
        <v>96</v>
      </c>
      <c r="I38" s="12" t="s">
        <v>97</v>
      </c>
      <c r="K38" s="13">
        <v>1.0</v>
      </c>
      <c r="L38" s="14">
        <f>Countif(username,H38)</f>
        <v>2</v>
      </c>
    </row>
    <row r="39">
      <c r="A39" s="11" t="s">
        <v>98</v>
      </c>
      <c r="B39" s="11">
        <v>3.0</v>
      </c>
      <c r="C39" s="11">
        <v>16.0</v>
      </c>
      <c r="D39" s="11">
        <v>42.03755988663</v>
      </c>
      <c r="E39" s="11">
        <v>-91.605215901532</v>
      </c>
      <c r="F39" s="11" t="s">
        <v>56</v>
      </c>
      <c r="G39" s="11" t="s">
        <v>57</v>
      </c>
      <c r="H39" s="11" t="s">
        <v>99</v>
      </c>
      <c r="I39" s="12" t="s">
        <v>100</v>
      </c>
      <c r="K39" s="13">
        <v>1.0</v>
      </c>
      <c r="L39" s="14">
        <f>Countif(username,H39)</f>
        <v>1</v>
      </c>
    </row>
    <row r="40">
      <c r="A40" s="11" t="s">
        <v>101</v>
      </c>
      <c r="B40" s="11">
        <v>3.0</v>
      </c>
      <c r="C40" s="11">
        <v>17.0</v>
      </c>
      <c r="D40" s="11">
        <v>42.0375598864675</v>
      </c>
      <c r="E40" s="11">
        <v>-91.6050223788712</v>
      </c>
      <c r="F40" s="11" t="s">
        <v>30</v>
      </c>
      <c r="G40" s="11" t="s">
        <v>31</v>
      </c>
      <c r="H40" s="11" t="s">
        <v>102</v>
      </c>
      <c r="I40" s="12" t="s">
        <v>103</v>
      </c>
      <c r="K40" s="13">
        <v>1.0</v>
      </c>
      <c r="L40" s="14">
        <f>Countif(username,H40)</f>
        <v>1</v>
      </c>
    </row>
    <row r="41">
      <c r="A41" s="11" t="s">
        <v>104</v>
      </c>
      <c r="B41" s="11">
        <v>3.0</v>
      </c>
      <c r="C41" s="11">
        <v>18.0</v>
      </c>
      <c r="D41" s="11">
        <v>42.0375598863049</v>
      </c>
      <c r="E41" s="11">
        <v>-91.6048288562104</v>
      </c>
      <c r="F41" s="11" t="s">
        <v>30</v>
      </c>
      <c r="G41" s="11" t="s">
        <v>31</v>
      </c>
      <c r="H41" s="11" t="s">
        <v>105</v>
      </c>
      <c r="I41" s="12" t="s">
        <v>106</v>
      </c>
      <c r="K41" s="13">
        <v>1.0</v>
      </c>
      <c r="L41" s="14">
        <f>Countif(username,H41)</f>
        <v>1</v>
      </c>
    </row>
    <row r="42">
      <c r="A42" s="11" t="s">
        <v>107</v>
      </c>
      <c r="B42" s="11">
        <v>3.0</v>
      </c>
      <c r="C42" s="11">
        <v>19.0</v>
      </c>
      <c r="D42" s="11">
        <v>42.0375598861424</v>
      </c>
      <c r="E42" s="11">
        <v>-91.6046353335497</v>
      </c>
      <c r="F42" s="11" t="s">
        <v>56</v>
      </c>
      <c r="G42" s="11" t="s">
        <v>57</v>
      </c>
      <c r="H42" s="11" t="s">
        <v>108</v>
      </c>
      <c r="I42" s="12" t="s">
        <v>109</v>
      </c>
      <c r="K42" s="13" t="s">
        <v>60</v>
      </c>
      <c r="L42" s="14">
        <f>Countif(username,H42)</f>
        <v>3</v>
      </c>
    </row>
    <row r="43">
      <c r="A43" s="11" t="s">
        <v>110</v>
      </c>
      <c r="B43" s="11">
        <v>3.0</v>
      </c>
      <c r="C43" s="11">
        <v>20.0</v>
      </c>
      <c r="D43" s="11">
        <v>42.0375598859798</v>
      </c>
      <c r="E43" s="11">
        <v>-91.6044418108889</v>
      </c>
      <c r="F43" s="11" t="s">
        <v>30</v>
      </c>
      <c r="G43" s="11" t="s">
        <v>31</v>
      </c>
      <c r="H43" s="11" t="s">
        <v>111</v>
      </c>
      <c r="I43" s="12" t="s">
        <v>112</v>
      </c>
      <c r="K43" s="13">
        <v>1.0</v>
      </c>
      <c r="L43" s="14">
        <f>Countif(username,H43)</f>
        <v>5</v>
      </c>
    </row>
    <row r="44">
      <c r="A44" s="11" t="s">
        <v>113</v>
      </c>
      <c r="B44" s="11">
        <v>3.0</v>
      </c>
      <c r="C44" s="11">
        <v>21.0</v>
      </c>
      <c r="D44" s="11">
        <v>42.0375598858173</v>
      </c>
      <c r="E44" s="11">
        <v>-91.6042482882281</v>
      </c>
      <c r="F44" s="11" t="s">
        <v>30</v>
      </c>
      <c r="G44" s="11" t="s">
        <v>31</v>
      </c>
      <c r="H44" s="11" t="s">
        <v>114</v>
      </c>
      <c r="I44" s="12" t="s">
        <v>115</v>
      </c>
      <c r="K44" s="13">
        <v>1.0</v>
      </c>
      <c r="L44" s="14">
        <f>Countif(username,H44)</f>
        <v>1</v>
      </c>
    </row>
    <row r="45">
      <c r="A45" s="11" t="s">
        <v>116</v>
      </c>
      <c r="B45" s="11">
        <v>4.0</v>
      </c>
      <c r="C45" s="11">
        <v>5.0</v>
      </c>
      <c r="D45" s="11">
        <v>42.0374161579725</v>
      </c>
      <c r="E45" s="11">
        <v>-91.6073446591169</v>
      </c>
      <c r="F45" s="11" t="s">
        <v>30</v>
      </c>
      <c r="G45" s="11" t="s">
        <v>31</v>
      </c>
      <c r="H45" s="11" t="s">
        <v>43</v>
      </c>
      <c r="I45" s="12" t="s">
        <v>117</v>
      </c>
      <c r="K45" s="13" t="s">
        <v>38</v>
      </c>
      <c r="L45" s="14">
        <f>Countif(username,H45)</f>
        <v>36</v>
      </c>
    </row>
    <row r="46">
      <c r="A46" s="11" t="s">
        <v>118</v>
      </c>
      <c r="B46" s="11">
        <v>4.0</v>
      </c>
      <c r="C46" s="11">
        <v>6.0</v>
      </c>
      <c r="D46" s="11">
        <v>42.03741615781</v>
      </c>
      <c r="E46" s="11">
        <v>-91.6071511368938</v>
      </c>
      <c r="F46" s="11" t="s">
        <v>30</v>
      </c>
      <c r="G46" s="11" t="s">
        <v>31</v>
      </c>
      <c r="H46" s="11" t="s">
        <v>119</v>
      </c>
      <c r="I46" s="12" t="s">
        <v>120</v>
      </c>
      <c r="K46" s="13">
        <v>1.0</v>
      </c>
      <c r="L46" s="14">
        <f>Countif(username,H46)</f>
        <v>1</v>
      </c>
    </row>
    <row r="47">
      <c r="A47" s="11" t="s">
        <v>121</v>
      </c>
      <c r="B47" s="11">
        <v>4.0</v>
      </c>
      <c r="C47" s="11">
        <v>7.0</v>
      </c>
      <c r="D47" s="11">
        <v>42.0374161576474</v>
      </c>
      <c r="E47" s="11">
        <v>-91.6069576146707</v>
      </c>
      <c r="F47" s="11" t="s">
        <v>30</v>
      </c>
      <c r="G47" s="11" t="s">
        <v>31</v>
      </c>
      <c r="H47" s="11" t="s">
        <v>46</v>
      </c>
      <c r="I47" s="12" t="s">
        <v>122</v>
      </c>
      <c r="K47" s="13" t="s">
        <v>38</v>
      </c>
      <c r="L47" s="14">
        <f>Countif(username,H47)</f>
        <v>25</v>
      </c>
    </row>
    <row r="48">
      <c r="A48" s="11" t="s">
        <v>123</v>
      </c>
      <c r="B48" s="11">
        <v>4.0</v>
      </c>
      <c r="C48" s="11">
        <v>8.0</v>
      </c>
      <c r="D48" s="11">
        <v>42.0374161574849</v>
      </c>
      <c r="E48" s="11">
        <v>-91.6067640924476</v>
      </c>
      <c r="F48" s="11" t="s">
        <v>30</v>
      </c>
      <c r="G48" s="11" t="s">
        <v>31</v>
      </c>
      <c r="H48" s="11" t="s">
        <v>43</v>
      </c>
      <c r="I48" s="12" t="s">
        <v>124</v>
      </c>
      <c r="K48" s="13" t="s">
        <v>38</v>
      </c>
      <c r="L48" s="14">
        <f>Countif(username,H48)</f>
        <v>36</v>
      </c>
    </row>
    <row r="49">
      <c r="A49" s="11" t="s">
        <v>125</v>
      </c>
      <c r="B49" s="11">
        <v>4.0</v>
      </c>
      <c r="C49" s="11">
        <v>9.0</v>
      </c>
      <c r="D49" s="11">
        <v>42.0374161573224</v>
      </c>
      <c r="E49" s="11">
        <v>-91.6065705702245</v>
      </c>
      <c r="F49" s="11" t="s">
        <v>56</v>
      </c>
      <c r="G49" s="11" t="s">
        <v>57</v>
      </c>
      <c r="H49" s="11" t="s">
        <v>126</v>
      </c>
      <c r="I49" s="12" t="s">
        <v>127</v>
      </c>
      <c r="K49" s="13" t="s">
        <v>38</v>
      </c>
      <c r="L49" s="14">
        <f>Countif(username,H49)</f>
        <v>12</v>
      </c>
    </row>
    <row r="50">
      <c r="A50" s="11" t="s">
        <v>128</v>
      </c>
      <c r="B50" s="11">
        <v>4.0</v>
      </c>
      <c r="C50" s="11">
        <v>10.0</v>
      </c>
      <c r="D50" s="11">
        <v>42.0374161571598</v>
      </c>
      <c r="E50" s="11">
        <v>-91.6063770480014</v>
      </c>
      <c r="F50" s="11" t="s">
        <v>56</v>
      </c>
      <c r="G50" s="11" t="s">
        <v>57</v>
      </c>
      <c r="H50" s="11" t="s">
        <v>129</v>
      </c>
      <c r="I50" s="12" t="s">
        <v>130</v>
      </c>
      <c r="K50" s="13" t="s">
        <v>38</v>
      </c>
      <c r="L50" s="14">
        <f>Countif(username,H50)</f>
        <v>10</v>
      </c>
    </row>
    <row r="51">
      <c r="A51" s="11" t="s">
        <v>131</v>
      </c>
      <c r="B51" s="11">
        <v>4.0</v>
      </c>
      <c r="C51" s="11">
        <v>11.0</v>
      </c>
      <c r="D51" s="11">
        <v>42.0374161569973</v>
      </c>
      <c r="E51" s="11">
        <v>-91.6061835257783</v>
      </c>
      <c r="F51" s="11" t="s">
        <v>56</v>
      </c>
      <c r="G51" s="11" t="s">
        <v>57</v>
      </c>
      <c r="H51" s="11" t="s">
        <v>43</v>
      </c>
      <c r="I51" s="12" t="s">
        <v>132</v>
      </c>
      <c r="K51" s="13" t="s">
        <v>38</v>
      </c>
      <c r="L51" s="14">
        <f>Countif(username,H51)</f>
        <v>36</v>
      </c>
    </row>
    <row r="52">
      <c r="A52" s="11" t="s">
        <v>133</v>
      </c>
      <c r="B52" s="11">
        <v>4.0</v>
      </c>
      <c r="C52" s="11">
        <v>12.0</v>
      </c>
      <c r="D52" s="11">
        <v>42.0374161568347</v>
      </c>
      <c r="E52" s="11">
        <v>-91.6059900035552</v>
      </c>
      <c r="F52" s="11" t="s">
        <v>56</v>
      </c>
      <c r="G52" s="11" t="s">
        <v>57</v>
      </c>
      <c r="H52" s="11" t="s">
        <v>126</v>
      </c>
      <c r="I52" s="12" t="s">
        <v>134</v>
      </c>
      <c r="K52" s="13" t="s">
        <v>38</v>
      </c>
      <c r="L52" s="14">
        <f>Countif(username,H52)</f>
        <v>12</v>
      </c>
    </row>
    <row r="53">
      <c r="A53" s="11" t="s">
        <v>135</v>
      </c>
      <c r="B53" s="11">
        <v>4.0</v>
      </c>
      <c r="C53" s="11">
        <v>13.0</v>
      </c>
      <c r="D53" s="11">
        <v>42.0374161566722</v>
      </c>
      <c r="E53" s="11">
        <v>-91.6057964813321</v>
      </c>
      <c r="F53" s="11" t="s">
        <v>30</v>
      </c>
      <c r="G53" s="11" t="s">
        <v>31</v>
      </c>
      <c r="H53" s="11" t="s">
        <v>136</v>
      </c>
      <c r="I53" s="12" t="s">
        <v>137</v>
      </c>
      <c r="K53" s="13">
        <v>1.0</v>
      </c>
      <c r="L53" s="14">
        <f>Countif(username,H53)</f>
        <v>1</v>
      </c>
    </row>
    <row r="54">
      <c r="A54" s="11" t="s">
        <v>138</v>
      </c>
      <c r="B54" s="11">
        <v>4.0</v>
      </c>
      <c r="C54" s="11">
        <v>14.0</v>
      </c>
      <c r="D54" s="11">
        <v>42.0374161565096</v>
      </c>
      <c r="E54" s="11">
        <v>-91.605602959109</v>
      </c>
      <c r="F54" s="11" t="s">
        <v>30</v>
      </c>
      <c r="G54" s="11" t="s">
        <v>31</v>
      </c>
      <c r="H54" s="11" t="s">
        <v>43</v>
      </c>
      <c r="I54" s="12" t="s">
        <v>139</v>
      </c>
      <c r="K54" s="13" t="s">
        <v>38</v>
      </c>
      <c r="L54" s="14">
        <f>Countif(username,H54)</f>
        <v>36</v>
      </c>
    </row>
    <row r="55">
      <c r="A55" s="11" t="s">
        <v>140</v>
      </c>
      <c r="B55" s="11">
        <v>4.0</v>
      </c>
      <c r="C55" s="11">
        <v>15.0</v>
      </c>
      <c r="D55" s="11">
        <v>42.0374161563471</v>
      </c>
      <c r="E55" s="11">
        <v>-91.6054094368859</v>
      </c>
      <c r="F55" s="11" t="s">
        <v>30</v>
      </c>
      <c r="G55" s="11" t="s">
        <v>31</v>
      </c>
      <c r="H55" s="11" t="s">
        <v>141</v>
      </c>
      <c r="I55" s="12" t="s">
        <v>142</v>
      </c>
      <c r="K55" s="13">
        <v>1.0</v>
      </c>
      <c r="L55" s="14">
        <f>Countif(username,H55)</f>
        <v>3</v>
      </c>
    </row>
    <row r="56">
      <c r="A56" s="11" t="s">
        <v>143</v>
      </c>
      <c r="B56" s="11">
        <v>4.0</v>
      </c>
      <c r="C56" s="11">
        <v>16.0</v>
      </c>
      <c r="D56" s="11">
        <v>42.0374161561846</v>
      </c>
      <c r="E56" s="11">
        <v>-91.6052159146628</v>
      </c>
      <c r="F56" s="11" t="s">
        <v>56</v>
      </c>
      <c r="G56" s="11" t="s">
        <v>57</v>
      </c>
      <c r="H56" s="11" t="s">
        <v>144</v>
      </c>
      <c r="I56" s="12" t="s">
        <v>145</v>
      </c>
      <c r="K56" s="13" t="s">
        <v>38</v>
      </c>
      <c r="L56" s="14">
        <f>Countif(username,H56)</f>
        <v>25</v>
      </c>
    </row>
    <row r="57">
      <c r="A57" s="11" t="s">
        <v>146</v>
      </c>
      <c r="B57" s="11">
        <v>4.0</v>
      </c>
      <c r="C57" s="11">
        <v>17.0</v>
      </c>
      <c r="D57" s="11">
        <v>42.037416156022</v>
      </c>
      <c r="E57" s="11">
        <v>-91.6050223924397</v>
      </c>
      <c r="F57" s="11" t="s">
        <v>56</v>
      </c>
      <c r="G57" s="11" t="s">
        <v>57</v>
      </c>
      <c r="H57" s="11" t="s">
        <v>43</v>
      </c>
      <c r="I57" s="12" t="s">
        <v>147</v>
      </c>
      <c r="K57" s="13" t="s">
        <v>38</v>
      </c>
      <c r="L57" s="14">
        <f>Countif(username,H57)</f>
        <v>36</v>
      </c>
    </row>
    <row r="58">
      <c r="A58" s="11" t="s">
        <v>148</v>
      </c>
      <c r="B58" s="11">
        <v>4.0</v>
      </c>
      <c r="C58" s="11">
        <v>18.0</v>
      </c>
      <c r="D58" s="11">
        <v>42.0374161558595</v>
      </c>
      <c r="E58" s="11">
        <v>-91.6048288702166</v>
      </c>
      <c r="F58" s="11" t="s">
        <v>56</v>
      </c>
      <c r="G58" s="11" t="s">
        <v>57</v>
      </c>
      <c r="H58" s="11" t="s">
        <v>52</v>
      </c>
      <c r="I58" s="12" t="s">
        <v>149</v>
      </c>
      <c r="K58" s="13" t="s">
        <v>54</v>
      </c>
      <c r="L58" s="14">
        <f>Countif(username,H58)</f>
        <v>9</v>
      </c>
    </row>
    <row r="59">
      <c r="A59" s="11" t="s">
        <v>150</v>
      </c>
      <c r="B59" s="11">
        <v>4.0</v>
      </c>
      <c r="C59" s="11">
        <v>19.0</v>
      </c>
      <c r="D59" s="11">
        <v>42.0374161556969</v>
      </c>
      <c r="E59" s="11">
        <v>-91.6046353479936</v>
      </c>
      <c r="F59" s="11" t="s">
        <v>56</v>
      </c>
      <c r="G59" s="11" t="s">
        <v>57</v>
      </c>
      <c r="H59" s="11" t="s">
        <v>151</v>
      </c>
      <c r="I59" s="12" t="s">
        <v>152</v>
      </c>
      <c r="K59" s="13">
        <v>1.0</v>
      </c>
      <c r="L59" s="14">
        <f>Countif(username,H59)</f>
        <v>1</v>
      </c>
    </row>
    <row r="60">
      <c r="A60" s="11" t="s">
        <v>153</v>
      </c>
      <c r="B60" s="11">
        <v>4.0</v>
      </c>
      <c r="C60" s="11">
        <v>20.0</v>
      </c>
      <c r="D60" s="11">
        <v>42.0374161555344</v>
      </c>
      <c r="E60" s="11">
        <v>-91.6044418257705</v>
      </c>
      <c r="F60" s="11" t="s">
        <v>56</v>
      </c>
      <c r="G60" s="11" t="s">
        <v>57</v>
      </c>
      <c r="H60" s="11" t="s">
        <v>43</v>
      </c>
      <c r="I60" s="12" t="s">
        <v>154</v>
      </c>
      <c r="K60" s="13" t="s">
        <v>38</v>
      </c>
      <c r="L60" s="14">
        <f>Countif(username,H60)</f>
        <v>36</v>
      </c>
    </row>
    <row r="61">
      <c r="A61" s="11" t="s">
        <v>155</v>
      </c>
      <c r="B61" s="11">
        <v>4.0</v>
      </c>
      <c r="C61" s="11">
        <v>21.0</v>
      </c>
      <c r="D61" s="11">
        <v>42.0374161553719</v>
      </c>
      <c r="E61" s="11">
        <v>-91.6042483035474</v>
      </c>
      <c r="F61" s="11" t="s">
        <v>56</v>
      </c>
      <c r="G61" s="11" t="s">
        <v>57</v>
      </c>
      <c r="H61" s="11" t="s">
        <v>156</v>
      </c>
      <c r="I61" s="12" t="s">
        <v>157</v>
      </c>
      <c r="K61" s="13">
        <v>1.0</v>
      </c>
      <c r="L61" s="14">
        <f>Countif(username,H61)</f>
        <v>1</v>
      </c>
    </row>
    <row r="62">
      <c r="A62" s="11" t="s">
        <v>158</v>
      </c>
      <c r="B62" s="11">
        <v>4.0</v>
      </c>
      <c r="C62" s="11">
        <v>22.0</v>
      </c>
      <c r="D62" s="11">
        <v>42.0374161552093</v>
      </c>
      <c r="E62" s="11">
        <v>-91.6040547813244</v>
      </c>
      <c r="F62" s="11" t="s">
        <v>30</v>
      </c>
      <c r="G62" s="11" t="s">
        <v>31</v>
      </c>
      <c r="H62" s="11" t="s">
        <v>159</v>
      </c>
      <c r="I62" s="12" t="s">
        <v>160</v>
      </c>
      <c r="K62" s="13">
        <v>1.0</v>
      </c>
      <c r="L62" s="14">
        <f>Countif(username,H62)</f>
        <v>2</v>
      </c>
    </row>
    <row r="63">
      <c r="A63" s="11" t="s">
        <v>161</v>
      </c>
      <c r="B63" s="11">
        <v>4.0</v>
      </c>
      <c r="C63" s="11">
        <v>23.0</v>
      </c>
      <c r="D63" s="11">
        <v>42.0374161550468</v>
      </c>
      <c r="E63" s="11">
        <v>-91.6038612591012</v>
      </c>
      <c r="F63" s="11" t="s">
        <v>30</v>
      </c>
      <c r="G63" s="11" t="s">
        <v>31</v>
      </c>
      <c r="H63" s="11" t="s">
        <v>43</v>
      </c>
      <c r="I63" s="12" t="s">
        <v>162</v>
      </c>
      <c r="K63" s="13" t="s">
        <v>38</v>
      </c>
      <c r="L63" s="14">
        <f>Countif(username,H63)</f>
        <v>36</v>
      </c>
    </row>
    <row r="64">
      <c r="A64" s="11" t="s">
        <v>163</v>
      </c>
      <c r="B64" s="11">
        <v>5.0</v>
      </c>
      <c r="C64" s="11">
        <v>3.0</v>
      </c>
      <c r="D64" s="11">
        <v>42.0372724278521</v>
      </c>
      <c r="E64" s="11">
        <v>-91.6077317110035</v>
      </c>
      <c r="F64" s="11" t="s">
        <v>30</v>
      </c>
      <c r="G64" s="11" t="s">
        <v>31</v>
      </c>
      <c r="H64" s="11" t="s">
        <v>164</v>
      </c>
      <c r="I64" s="12" t="s">
        <v>165</v>
      </c>
      <c r="K64" s="13" t="s">
        <v>38</v>
      </c>
      <c r="L64" s="14">
        <f>Countif(username,H64)</f>
        <v>10</v>
      </c>
    </row>
    <row r="65">
      <c r="A65" s="11" t="s">
        <v>166</v>
      </c>
      <c r="B65" s="11">
        <v>5.0</v>
      </c>
      <c r="C65" s="11">
        <v>4.0</v>
      </c>
      <c r="D65" s="11">
        <v>42.0372724276896</v>
      </c>
      <c r="E65" s="11">
        <v>-91.607538189218</v>
      </c>
      <c r="F65" s="11" t="s">
        <v>30</v>
      </c>
      <c r="G65" s="11" t="s">
        <v>31</v>
      </c>
      <c r="H65" s="11" t="s">
        <v>167</v>
      </c>
      <c r="I65" s="12" t="s">
        <v>168</v>
      </c>
      <c r="K65" s="13" t="s">
        <v>38</v>
      </c>
      <c r="L65" s="14">
        <f>Countif(username,H65)</f>
        <v>10</v>
      </c>
    </row>
    <row r="66">
      <c r="A66" s="11" t="s">
        <v>169</v>
      </c>
      <c r="B66" s="11">
        <v>5.0</v>
      </c>
      <c r="C66" s="11">
        <v>5.0</v>
      </c>
      <c r="D66" s="11">
        <v>42.0372724275271</v>
      </c>
      <c r="E66" s="11">
        <v>-91.6073446674326</v>
      </c>
      <c r="F66" s="11" t="s">
        <v>56</v>
      </c>
      <c r="G66" s="11" t="s">
        <v>57</v>
      </c>
      <c r="H66" s="11" t="s">
        <v>170</v>
      </c>
      <c r="I66" s="12" t="s">
        <v>171</v>
      </c>
      <c r="K66" s="13">
        <v>1.0</v>
      </c>
      <c r="L66" s="14">
        <f>Countif(username,H66)</f>
        <v>1</v>
      </c>
    </row>
    <row r="67">
      <c r="A67" s="11" t="s">
        <v>172</v>
      </c>
      <c r="B67" s="11">
        <v>5.0</v>
      </c>
      <c r="C67" s="11">
        <v>6.0</v>
      </c>
      <c r="D67" s="11">
        <v>42.0372724273645</v>
      </c>
      <c r="E67" s="11">
        <v>-91.6071511456472</v>
      </c>
      <c r="F67" s="11" t="s">
        <v>56</v>
      </c>
      <c r="G67" s="11" t="s">
        <v>57</v>
      </c>
      <c r="H67" s="11" t="s">
        <v>173</v>
      </c>
      <c r="I67" s="12" t="s">
        <v>174</v>
      </c>
      <c r="K67" s="13">
        <v>1.0</v>
      </c>
      <c r="L67" s="14">
        <f>Countif(username,H67)</f>
        <v>1</v>
      </c>
    </row>
    <row r="68">
      <c r="A68" s="11" t="s">
        <v>175</v>
      </c>
      <c r="B68" s="11">
        <v>5.0</v>
      </c>
      <c r="C68" s="11">
        <v>7.0</v>
      </c>
      <c r="D68" s="11">
        <v>42.037272427202</v>
      </c>
      <c r="E68" s="11">
        <v>-91.6069576238618</v>
      </c>
      <c r="F68" s="11" t="s">
        <v>56</v>
      </c>
      <c r="G68" s="11" t="s">
        <v>57</v>
      </c>
      <c r="H68" s="11" t="s">
        <v>176</v>
      </c>
      <c r="I68" s="12" t="s">
        <v>177</v>
      </c>
      <c r="K68" s="13">
        <v>1.0</v>
      </c>
      <c r="L68" s="14">
        <f>Countif(username,H68)</f>
        <v>1</v>
      </c>
    </row>
    <row r="69">
      <c r="A69" s="11" t="s">
        <v>178</v>
      </c>
      <c r="B69" s="11">
        <v>5.0</v>
      </c>
      <c r="C69" s="11">
        <v>8.0</v>
      </c>
      <c r="D69" s="11">
        <v>42.0372724270394</v>
      </c>
      <c r="E69" s="11">
        <v>-91.6067641020764</v>
      </c>
      <c r="F69" s="11" t="s">
        <v>30</v>
      </c>
      <c r="G69" s="11" t="s">
        <v>31</v>
      </c>
      <c r="H69" s="11" t="s">
        <v>52</v>
      </c>
      <c r="I69" s="12" t="s">
        <v>179</v>
      </c>
      <c r="K69" s="13" t="s">
        <v>54</v>
      </c>
      <c r="L69" s="14">
        <f>Countif(username,H69)</f>
        <v>9</v>
      </c>
    </row>
    <row r="70">
      <c r="A70" s="11" t="s">
        <v>180</v>
      </c>
      <c r="B70" s="11">
        <v>5.0</v>
      </c>
      <c r="C70" s="11">
        <v>9.0</v>
      </c>
      <c r="D70" s="11">
        <v>42.0372724268769</v>
      </c>
      <c r="E70" s="11">
        <v>-91.606570580291</v>
      </c>
      <c r="F70" s="11" t="s">
        <v>30</v>
      </c>
      <c r="G70" s="11" t="s">
        <v>31</v>
      </c>
      <c r="H70" s="11" t="s">
        <v>159</v>
      </c>
      <c r="I70" s="12" t="s">
        <v>181</v>
      </c>
      <c r="K70" s="13">
        <v>1.0</v>
      </c>
      <c r="L70" s="14">
        <f>Countif(username,H70)</f>
        <v>2</v>
      </c>
    </row>
    <row r="71">
      <c r="A71" s="11" t="s">
        <v>182</v>
      </c>
      <c r="B71" s="11">
        <v>5.0</v>
      </c>
      <c r="C71" s="11">
        <v>10.0</v>
      </c>
      <c r="D71" s="11">
        <v>42.0372724267144</v>
      </c>
      <c r="E71" s="11">
        <v>-91.6063770585055</v>
      </c>
      <c r="F71" s="11" t="s">
        <v>56</v>
      </c>
      <c r="G71" s="11" t="s">
        <v>57</v>
      </c>
      <c r="H71" s="11" t="s">
        <v>183</v>
      </c>
      <c r="I71" s="12" t="s">
        <v>184</v>
      </c>
      <c r="K71" s="13" t="s">
        <v>60</v>
      </c>
      <c r="L71" s="14">
        <f>Countif(username,H71)</f>
        <v>4</v>
      </c>
    </row>
    <row r="72">
      <c r="A72" s="11" t="s">
        <v>185</v>
      </c>
      <c r="B72" s="11">
        <v>5.0</v>
      </c>
      <c r="C72" s="11">
        <v>11.0</v>
      </c>
      <c r="D72" s="11">
        <v>42.0372724265518</v>
      </c>
      <c r="E72" s="11">
        <v>-91.6061835367201</v>
      </c>
      <c r="F72" s="11" t="s">
        <v>30</v>
      </c>
      <c r="G72" s="11" t="s">
        <v>31</v>
      </c>
      <c r="H72" s="11" t="s">
        <v>186</v>
      </c>
      <c r="I72" s="12" t="s">
        <v>187</v>
      </c>
      <c r="K72" s="13">
        <v>1.0</v>
      </c>
      <c r="L72" s="14">
        <f>Countif(username,H72)</f>
        <v>1</v>
      </c>
    </row>
    <row r="73">
      <c r="A73" s="11" t="s">
        <v>188</v>
      </c>
      <c r="B73" s="11">
        <v>5.0</v>
      </c>
      <c r="C73" s="11">
        <v>12.0</v>
      </c>
      <c r="D73" s="11">
        <v>42.0372724263893</v>
      </c>
      <c r="E73" s="11">
        <v>-91.6059900149347</v>
      </c>
      <c r="F73" s="11" t="s">
        <v>30</v>
      </c>
      <c r="G73" s="11" t="s">
        <v>31</v>
      </c>
      <c r="H73" s="11" t="s">
        <v>189</v>
      </c>
      <c r="I73" s="12" t="s">
        <v>190</v>
      </c>
      <c r="K73" s="13" t="s">
        <v>38</v>
      </c>
      <c r="L73" s="14">
        <f>Countif(username,H73)</f>
        <v>21</v>
      </c>
    </row>
    <row r="74">
      <c r="A74" s="11" t="s">
        <v>191</v>
      </c>
      <c r="B74" s="11">
        <v>5.0</v>
      </c>
      <c r="C74" s="11">
        <v>13.0</v>
      </c>
      <c r="D74" s="11">
        <v>42.0372724262267</v>
      </c>
      <c r="E74" s="11">
        <v>-91.6057964931492</v>
      </c>
      <c r="F74" s="11" t="s">
        <v>56</v>
      </c>
      <c r="G74" s="11" t="s">
        <v>57</v>
      </c>
      <c r="H74" s="11" t="s">
        <v>164</v>
      </c>
      <c r="I74" s="12" t="s">
        <v>192</v>
      </c>
      <c r="K74" s="13" t="s">
        <v>38</v>
      </c>
      <c r="L74" s="14">
        <f>Countif(username,H74)</f>
        <v>10</v>
      </c>
    </row>
    <row r="75">
      <c r="A75" s="11" t="s">
        <v>193</v>
      </c>
      <c r="B75" s="11">
        <v>5.0</v>
      </c>
      <c r="C75" s="11">
        <v>14.0</v>
      </c>
      <c r="D75" s="11">
        <v>42.0372724260642</v>
      </c>
      <c r="E75" s="11">
        <v>-91.6056029713638</v>
      </c>
      <c r="F75" s="11" t="s">
        <v>56</v>
      </c>
      <c r="G75" s="11" t="s">
        <v>57</v>
      </c>
      <c r="H75" s="11" t="s">
        <v>167</v>
      </c>
      <c r="I75" s="12" t="s">
        <v>194</v>
      </c>
      <c r="K75" s="13" t="s">
        <v>38</v>
      </c>
      <c r="L75" s="14">
        <f>Countif(username,H75)</f>
        <v>10</v>
      </c>
    </row>
    <row r="76">
      <c r="A76" s="11" t="s">
        <v>195</v>
      </c>
      <c r="B76" s="11">
        <v>5.0</v>
      </c>
      <c r="C76" s="11">
        <v>15.0</v>
      </c>
      <c r="D76" s="11">
        <v>42.0372724259017</v>
      </c>
      <c r="E76" s="11">
        <v>-91.6054094495784</v>
      </c>
      <c r="F76" s="11" t="s">
        <v>56</v>
      </c>
      <c r="G76" s="11" t="s">
        <v>57</v>
      </c>
      <c r="H76" s="11" t="s">
        <v>189</v>
      </c>
      <c r="I76" s="12" t="s">
        <v>196</v>
      </c>
      <c r="K76" s="13" t="s">
        <v>38</v>
      </c>
      <c r="L76" s="14">
        <f>Countif(username,H76)</f>
        <v>21</v>
      </c>
    </row>
    <row r="77">
      <c r="A77" s="11" t="s">
        <v>197</v>
      </c>
      <c r="B77" s="11">
        <v>5.0</v>
      </c>
      <c r="C77" s="11">
        <v>16.0</v>
      </c>
      <c r="D77" s="11">
        <v>42.0372724257391</v>
      </c>
      <c r="E77" s="11">
        <v>-91.6052159277929</v>
      </c>
      <c r="F77" s="11" t="s">
        <v>30</v>
      </c>
      <c r="G77" s="11" t="s">
        <v>31</v>
      </c>
      <c r="H77" s="11" t="s">
        <v>183</v>
      </c>
      <c r="I77" s="12" t="s">
        <v>184</v>
      </c>
      <c r="K77" s="13" t="s">
        <v>60</v>
      </c>
      <c r="L77" s="14">
        <f>Countif(username,H77)</f>
        <v>4</v>
      </c>
    </row>
    <row r="78">
      <c r="A78" s="11" t="s">
        <v>198</v>
      </c>
      <c r="B78" s="11">
        <v>5.0</v>
      </c>
      <c r="C78" s="11">
        <v>17.0</v>
      </c>
      <c r="D78" s="11">
        <v>42.0372724255766</v>
      </c>
      <c r="E78" s="11">
        <v>-91.6050224060075</v>
      </c>
      <c r="F78" s="11" t="s">
        <v>30</v>
      </c>
      <c r="G78" s="11" t="s">
        <v>31</v>
      </c>
      <c r="H78" s="11" t="s">
        <v>164</v>
      </c>
      <c r="I78" s="12" t="s">
        <v>199</v>
      </c>
      <c r="K78" s="13" t="s">
        <v>38</v>
      </c>
      <c r="L78" s="14">
        <f>Countif(username,H78)</f>
        <v>10</v>
      </c>
    </row>
    <row r="79">
      <c r="A79" s="11" t="s">
        <v>200</v>
      </c>
      <c r="B79" s="11">
        <v>5.0</v>
      </c>
      <c r="C79" s="11">
        <v>18.0</v>
      </c>
      <c r="D79" s="11">
        <v>42.037272425414</v>
      </c>
      <c r="E79" s="11">
        <v>-91.6048288842221</v>
      </c>
      <c r="F79" s="11" t="s">
        <v>30</v>
      </c>
      <c r="G79" s="11" t="s">
        <v>31</v>
      </c>
      <c r="H79" s="11" t="s">
        <v>167</v>
      </c>
      <c r="I79" s="12" t="s">
        <v>201</v>
      </c>
      <c r="K79" s="13" t="s">
        <v>38</v>
      </c>
      <c r="L79" s="14">
        <f>Countif(username,H79)</f>
        <v>10</v>
      </c>
    </row>
    <row r="80">
      <c r="A80" s="11" t="s">
        <v>202</v>
      </c>
      <c r="B80" s="11">
        <v>5.0</v>
      </c>
      <c r="C80" s="11">
        <v>19.0</v>
      </c>
      <c r="D80" s="11">
        <v>42.0372724252515</v>
      </c>
      <c r="E80" s="11">
        <v>-91.6046353624367</v>
      </c>
      <c r="F80" s="11" t="s">
        <v>56</v>
      </c>
      <c r="G80" s="11" t="s">
        <v>57</v>
      </c>
      <c r="H80" s="11" t="s">
        <v>189</v>
      </c>
      <c r="I80" s="12" t="s">
        <v>203</v>
      </c>
      <c r="K80" s="13" t="s">
        <v>38</v>
      </c>
      <c r="L80" s="14">
        <f>Countif(username,H80)</f>
        <v>21</v>
      </c>
    </row>
    <row r="81">
      <c r="A81" s="11" t="s">
        <v>204</v>
      </c>
      <c r="B81" s="11">
        <v>5.0</v>
      </c>
      <c r="C81" s="11">
        <v>20.0</v>
      </c>
      <c r="D81" s="11">
        <v>42.037272425089</v>
      </c>
      <c r="E81" s="11">
        <v>-91.6044418406513</v>
      </c>
      <c r="F81" s="11" t="s">
        <v>56</v>
      </c>
      <c r="G81" s="11" t="s">
        <v>57</v>
      </c>
      <c r="H81" s="11" t="s">
        <v>205</v>
      </c>
      <c r="I81" s="12" t="s">
        <v>206</v>
      </c>
      <c r="K81" s="13">
        <v>1.0</v>
      </c>
      <c r="L81" s="14">
        <f>Countif(username,H81)</f>
        <v>10</v>
      </c>
    </row>
    <row r="82">
      <c r="A82" s="11" t="s">
        <v>207</v>
      </c>
      <c r="B82" s="11">
        <v>5.0</v>
      </c>
      <c r="C82" s="11">
        <v>21.0</v>
      </c>
      <c r="D82" s="11">
        <v>42.0372724249264</v>
      </c>
      <c r="E82" s="11">
        <v>-91.6042483188659</v>
      </c>
      <c r="F82" s="11" t="s">
        <v>30</v>
      </c>
      <c r="G82" s="11" t="s">
        <v>31</v>
      </c>
      <c r="H82" s="11" t="s">
        <v>208</v>
      </c>
      <c r="I82" s="12" t="s">
        <v>209</v>
      </c>
      <c r="K82" s="13">
        <v>1.0</v>
      </c>
      <c r="L82" s="14">
        <f>Countif(username,H82)</f>
        <v>4</v>
      </c>
    </row>
    <row r="83">
      <c r="A83" s="11" t="s">
        <v>210</v>
      </c>
      <c r="B83" s="11">
        <v>5.0</v>
      </c>
      <c r="C83" s="11">
        <v>22.0</v>
      </c>
      <c r="D83" s="11">
        <v>42.0372724247639</v>
      </c>
      <c r="E83" s="11">
        <v>-91.6040547970806</v>
      </c>
      <c r="F83" s="11" t="s">
        <v>30</v>
      </c>
      <c r="G83" s="11" t="s">
        <v>31</v>
      </c>
      <c r="H83" s="11" t="s">
        <v>189</v>
      </c>
      <c r="I83" s="12" t="s">
        <v>211</v>
      </c>
      <c r="K83" s="13" t="s">
        <v>38</v>
      </c>
      <c r="L83" s="14">
        <f>Countif(username,H83)</f>
        <v>21</v>
      </c>
    </row>
    <row r="84">
      <c r="A84" s="11" t="s">
        <v>212</v>
      </c>
      <c r="B84" s="11">
        <v>5.0</v>
      </c>
      <c r="C84" s="11">
        <v>23.0</v>
      </c>
      <c r="D84" s="11">
        <v>42.0372724246013</v>
      </c>
      <c r="E84" s="11">
        <v>-91.6038612752952</v>
      </c>
      <c r="F84" s="11" t="s">
        <v>56</v>
      </c>
      <c r="G84" s="11" t="s">
        <v>57</v>
      </c>
      <c r="H84" s="11" t="s">
        <v>213</v>
      </c>
      <c r="I84" s="12" t="s">
        <v>214</v>
      </c>
      <c r="K84" s="13">
        <v>1.0</v>
      </c>
      <c r="L84" s="14">
        <f>Countif(username,H84)</f>
        <v>1</v>
      </c>
    </row>
    <row r="85">
      <c r="A85" s="11" t="s">
        <v>215</v>
      </c>
      <c r="B85" s="11">
        <v>5.0</v>
      </c>
      <c r="C85" s="11">
        <v>24.0</v>
      </c>
      <c r="D85" s="11">
        <v>42.0372724244388</v>
      </c>
      <c r="E85" s="11">
        <v>-91.6036677535098</v>
      </c>
      <c r="F85" s="11" t="s">
        <v>30</v>
      </c>
      <c r="G85" s="11" t="s">
        <v>31</v>
      </c>
      <c r="H85" s="11" t="s">
        <v>216</v>
      </c>
      <c r="I85" s="12" t="s">
        <v>217</v>
      </c>
      <c r="K85" s="13">
        <v>1.0</v>
      </c>
      <c r="L85" s="14">
        <f>Countif(username,H85)</f>
        <v>2</v>
      </c>
    </row>
    <row r="86">
      <c r="A86" s="11" t="s">
        <v>218</v>
      </c>
      <c r="B86" s="11">
        <v>5.0</v>
      </c>
      <c r="C86" s="11">
        <v>25.0</v>
      </c>
      <c r="D86" s="11">
        <v>42.0372724242763</v>
      </c>
      <c r="E86" s="11">
        <v>-91.6034742317244</v>
      </c>
      <c r="F86" s="11" t="s">
        <v>30</v>
      </c>
      <c r="G86" s="11" t="s">
        <v>31</v>
      </c>
      <c r="H86" s="11" t="s">
        <v>189</v>
      </c>
      <c r="I86" s="12" t="s">
        <v>219</v>
      </c>
      <c r="K86" s="13" t="s">
        <v>38</v>
      </c>
      <c r="L86" s="14">
        <f>Countif(username,H86)</f>
        <v>21</v>
      </c>
    </row>
    <row r="87">
      <c r="A87" s="11" t="s">
        <v>220</v>
      </c>
      <c r="B87" s="11">
        <v>6.0</v>
      </c>
      <c r="C87" s="11">
        <v>2.0</v>
      </c>
      <c r="D87" s="11">
        <v>42.0371286975694</v>
      </c>
      <c r="E87" s="11">
        <v>-91.607925239792</v>
      </c>
      <c r="F87" s="11" t="s">
        <v>30</v>
      </c>
      <c r="G87" s="11" t="s">
        <v>31</v>
      </c>
      <c r="H87" s="11" t="s">
        <v>221</v>
      </c>
      <c r="I87" s="12" t="s">
        <v>222</v>
      </c>
      <c r="K87" s="13" t="s">
        <v>60</v>
      </c>
      <c r="L87" s="14">
        <f>Countif(username,H87)</f>
        <v>10</v>
      </c>
    </row>
    <row r="88">
      <c r="A88" s="11" t="s">
        <v>223</v>
      </c>
      <c r="B88" s="11">
        <v>6.0</v>
      </c>
      <c r="C88" s="11">
        <v>3.0</v>
      </c>
      <c r="D88" s="11">
        <v>42.0371286974068</v>
      </c>
      <c r="E88" s="11">
        <v>-91.6077317184442</v>
      </c>
      <c r="F88" s="11" t="s">
        <v>56</v>
      </c>
      <c r="G88" s="11" t="s">
        <v>57</v>
      </c>
      <c r="H88" s="11" t="s">
        <v>189</v>
      </c>
      <c r="I88" s="12" t="s">
        <v>224</v>
      </c>
      <c r="K88" s="13" t="s">
        <v>38</v>
      </c>
      <c r="L88" s="14">
        <f>Countif(username,H88)</f>
        <v>21</v>
      </c>
    </row>
    <row r="89">
      <c r="A89" s="11" t="s">
        <v>225</v>
      </c>
      <c r="B89" s="11">
        <v>6.0</v>
      </c>
      <c r="C89" s="11">
        <v>4.0</v>
      </c>
      <c r="D89" s="11">
        <v>42.0371286972443</v>
      </c>
      <c r="E89" s="11">
        <v>-91.6075381970965</v>
      </c>
      <c r="F89" s="11" t="s">
        <v>56</v>
      </c>
      <c r="G89" s="11" t="s">
        <v>57</v>
      </c>
      <c r="H89" s="11" t="s">
        <v>216</v>
      </c>
      <c r="I89" s="12" t="s">
        <v>226</v>
      </c>
      <c r="K89" s="13">
        <v>1.0</v>
      </c>
      <c r="L89" s="14">
        <f>Countif(username,H89)</f>
        <v>2</v>
      </c>
    </row>
    <row r="90">
      <c r="A90" s="11" t="s">
        <v>227</v>
      </c>
      <c r="B90" s="11">
        <v>6.0</v>
      </c>
      <c r="C90" s="11">
        <v>5.0</v>
      </c>
      <c r="D90" s="11">
        <v>42.0371286970818</v>
      </c>
      <c r="E90" s="11">
        <v>-91.6073446757487</v>
      </c>
      <c r="F90" s="11" t="s">
        <v>56</v>
      </c>
      <c r="G90" s="11" t="s">
        <v>57</v>
      </c>
      <c r="H90" s="11" t="s">
        <v>126</v>
      </c>
      <c r="I90" s="12" t="s">
        <v>228</v>
      </c>
      <c r="K90" s="13" t="s">
        <v>38</v>
      </c>
      <c r="L90" s="14">
        <f>Countif(username,H90)</f>
        <v>12</v>
      </c>
    </row>
    <row r="91">
      <c r="A91" s="11" t="s">
        <v>229</v>
      </c>
      <c r="B91" s="11">
        <v>6.0</v>
      </c>
      <c r="C91" s="11">
        <v>6.0</v>
      </c>
      <c r="D91" s="11">
        <v>42.0371286969192</v>
      </c>
      <c r="E91" s="11">
        <v>-91.607151154401</v>
      </c>
      <c r="F91" s="11" t="s">
        <v>56</v>
      </c>
      <c r="G91" s="11" t="s">
        <v>57</v>
      </c>
      <c r="H91" s="11" t="s">
        <v>189</v>
      </c>
      <c r="I91" s="12" t="s">
        <v>230</v>
      </c>
      <c r="K91" s="13" t="s">
        <v>38</v>
      </c>
      <c r="L91" s="14">
        <f>Countif(username,H91)</f>
        <v>21</v>
      </c>
    </row>
    <row r="92">
      <c r="A92" s="11" t="s">
        <v>231</v>
      </c>
      <c r="B92" s="11">
        <v>6.0</v>
      </c>
      <c r="C92" s="11">
        <v>7.0</v>
      </c>
      <c r="D92" s="11">
        <v>42.0371286967567</v>
      </c>
      <c r="E92" s="11">
        <v>-91.6069576330533</v>
      </c>
      <c r="F92" s="11" t="s">
        <v>56</v>
      </c>
      <c r="G92" s="11" t="s">
        <v>57</v>
      </c>
      <c r="H92" s="11" t="s">
        <v>232</v>
      </c>
      <c r="I92" s="12" t="s">
        <v>233</v>
      </c>
      <c r="K92" s="13">
        <v>1.0</v>
      </c>
      <c r="L92" s="14">
        <f>Countif(username,H92)</f>
        <v>1</v>
      </c>
    </row>
    <row r="93">
      <c r="A93" s="11" t="s">
        <v>234</v>
      </c>
      <c r="B93" s="11">
        <v>6.0</v>
      </c>
      <c r="C93" s="11">
        <v>8.0</v>
      </c>
      <c r="D93" s="11">
        <v>42.0371286965941</v>
      </c>
      <c r="E93" s="11">
        <v>-91.6067641117055</v>
      </c>
      <c r="F93" s="11" t="s">
        <v>30</v>
      </c>
      <c r="G93" s="11" t="s">
        <v>31</v>
      </c>
      <c r="H93" s="11" t="s">
        <v>235</v>
      </c>
      <c r="I93" s="12" t="s">
        <v>236</v>
      </c>
      <c r="K93" s="13">
        <v>1.0</v>
      </c>
      <c r="L93" s="14">
        <f>Countif(username,H93)</f>
        <v>1</v>
      </c>
    </row>
    <row r="94">
      <c r="A94" s="11" t="s">
        <v>237</v>
      </c>
      <c r="B94" s="11">
        <v>6.0</v>
      </c>
      <c r="C94" s="11">
        <v>9.0</v>
      </c>
      <c r="D94" s="11">
        <v>42.0371286964316</v>
      </c>
      <c r="E94" s="11">
        <v>-91.6065705903578</v>
      </c>
      <c r="F94" s="11" t="s">
        <v>30</v>
      </c>
      <c r="G94" s="11" t="s">
        <v>31</v>
      </c>
      <c r="H94" s="11" t="s">
        <v>238</v>
      </c>
      <c r="I94" s="12" t="s">
        <v>239</v>
      </c>
      <c r="K94" s="13">
        <v>1.0</v>
      </c>
      <c r="L94" s="14">
        <f>Countif(username,H94)</f>
        <v>2</v>
      </c>
    </row>
    <row r="95">
      <c r="A95" s="11" t="s">
        <v>240</v>
      </c>
      <c r="B95" s="11">
        <v>6.0</v>
      </c>
      <c r="C95" s="11">
        <v>10.0</v>
      </c>
      <c r="D95" s="11">
        <v>42.0371286962691</v>
      </c>
      <c r="E95" s="11">
        <v>-91.60637706901</v>
      </c>
      <c r="F95" s="11" t="s">
        <v>30</v>
      </c>
      <c r="G95" s="11" t="s">
        <v>31</v>
      </c>
      <c r="H95" s="11" t="s">
        <v>241</v>
      </c>
      <c r="I95" s="12" t="s">
        <v>242</v>
      </c>
      <c r="K95" s="13" t="s">
        <v>38</v>
      </c>
      <c r="L95" s="14">
        <f>Countif(username,H95)</f>
        <v>11</v>
      </c>
    </row>
    <row r="96">
      <c r="A96" s="11" t="s">
        <v>243</v>
      </c>
      <c r="B96" s="11">
        <v>6.0</v>
      </c>
      <c r="C96" s="11">
        <v>11.0</v>
      </c>
      <c r="D96" s="11">
        <v>42.0371286961065</v>
      </c>
      <c r="E96" s="11">
        <v>-91.6061835476623</v>
      </c>
      <c r="F96" s="11" t="s">
        <v>30</v>
      </c>
      <c r="G96" s="11" t="s">
        <v>31</v>
      </c>
      <c r="H96" s="11" t="s">
        <v>221</v>
      </c>
      <c r="I96" s="12" t="s">
        <v>244</v>
      </c>
      <c r="K96" s="13" t="s">
        <v>60</v>
      </c>
      <c r="L96" s="14">
        <f>Countif(username,H96)</f>
        <v>10</v>
      </c>
    </row>
    <row r="97">
      <c r="A97" s="11" t="s">
        <v>245</v>
      </c>
      <c r="B97" s="11">
        <v>6.0</v>
      </c>
      <c r="C97" s="11">
        <v>12.0</v>
      </c>
      <c r="D97" s="11">
        <v>42.037128695944</v>
      </c>
      <c r="E97" s="11">
        <v>-91.6059900263146</v>
      </c>
      <c r="F97" s="11" t="s">
        <v>30</v>
      </c>
      <c r="G97" s="11" t="s">
        <v>31</v>
      </c>
      <c r="H97" s="11" t="s">
        <v>246</v>
      </c>
      <c r="I97" s="12" t="s">
        <v>247</v>
      </c>
      <c r="K97" s="13">
        <v>1.0</v>
      </c>
      <c r="L97" s="14">
        <f>Countif(username,H97)</f>
        <v>4</v>
      </c>
    </row>
    <row r="98">
      <c r="A98" s="11" t="s">
        <v>248</v>
      </c>
      <c r="B98" s="11">
        <v>6.0</v>
      </c>
      <c r="C98" s="11">
        <v>13.0</v>
      </c>
      <c r="D98" s="11">
        <v>42.0371286957815</v>
      </c>
      <c r="E98" s="11">
        <v>-91.6057965049668</v>
      </c>
      <c r="F98" s="11" t="s">
        <v>56</v>
      </c>
      <c r="G98" s="11" t="s">
        <v>57</v>
      </c>
      <c r="H98" s="11" t="s">
        <v>52</v>
      </c>
      <c r="I98" s="12" t="s">
        <v>249</v>
      </c>
      <c r="K98" s="13" t="s">
        <v>54</v>
      </c>
      <c r="L98" s="14">
        <f>Countif(username,H98)</f>
        <v>9</v>
      </c>
    </row>
    <row r="99">
      <c r="A99" s="11" t="s">
        <v>250</v>
      </c>
      <c r="B99" s="11">
        <v>6.0</v>
      </c>
      <c r="C99" s="11">
        <v>14.0</v>
      </c>
      <c r="D99" s="11">
        <v>42.037128695619</v>
      </c>
      <c r="E99" s="11">
        <v>-91.6056029836191</v>
      </c>
      <c r="F99" s="11" t="s">
        <v>56</v>
      </c>
      <c r="G99" s="11" t="s">
        <v>57</v>
      </c>
      <c r="H99" s="11" t="s">
        <v>129</v>
      </c>
      <c r="I99" s="12" t="s">
        <v>251</v>
      </c>
      <c r="K99" s="13" t="s">
        <v>38</v>
      </c>
      <c r="L99" s="14">
        <f>Countif(username,H99)</f>
        <v>10</v>
      </c>
    </row>
    <row r="100">
      <c r="A100" s="11" t="s">
        <v>252</v>
      </c>
      <c r="B100" s="11">
        <v>6.0</v>
      </c>
      <c r="C100" s="11">
        <v>15.0</v>
      </c>
      <c r="D100" s="11">
        <v>42.0371286954564</v>
      </c>
      <c r="E100" s="11">
        <v>-91.6054094622713</v>
      </c>
      <c r="F100" s="11" t="s">
        <v>56</v>
      </c>
      <c r="G100" s="11" t="s">
        <v>57</v>
      </c>
      <c r="H100" s="11" t="s">
        <v>253</v>
      </c>
      <c r="I100" s="12" t="s">
        <v>254</v>
      </c>
      <c r="K100" s="13">
        <v>1.0</v>
      </c>
      <c r="L100" s="14">
        <f>Countif(username,H100)</f>
        <v>3</v>
      </c>
    </row>
    <row r="101">
      <c r="A101" s="11" t="s">
        <v>255</v>
      </c>
      <c r="B101" s="11">
        <v>6.0</v>
      </c>
      <c r="C101" s="11">
        <v>16.0</v>
      </c>
      <c r="D101" s="11">
        <v>42.0371286952939</v>
      </c>
      <c r="E101" s="11">
        <v>-91.6052159409236</v>
      </c>
      <c r="F101" s="11" t="s">
        <v>56</v>
      </c>
      <c r="G101" s="11" t="s">
        <v>57</v>
      </c>
      <c r="H101" s="11" t="s">
        <v>241</v>
      </c>
      <c r="I101" s="12" t="s">
        <v>256</v>
      </c>
      <c r="K101" s="13" t="s">
        <v>38</v>
      </c>
      <c r="L101" s="14">
        <f>Countif(username,H101)</f>
        <v>11</v>
      </c>
    </row>
    <row r="102">
      <c r="A102" s="11" t="s">
        <v>257</v>
      </c>
      <c r="B102" s="11">
        <v>6.0</v>
      </c>
      <c r="C102" s="11">
        <v>17.0</v>
      </c>
      <c r="D102" s="11">
        <v>42.0371286951314</v>
      </c>
      <c r="E102" s="11">
        <v>-91.6050224195759</v>
      </c>
      <c r="F102" s="11" t="s">
        <v>30</v>
      </c>
      <c r="G102" s="11" t="s">
        <v>31</v>
      </c>
      <c r="H102" s="11" t="s">
        <v>126</v>
      </c>
      <c r="I102" s="12" t="s">
        <v>258</v>
      </c>
      <c r="K102" s="13" t="s">
        <v>38</v>
      </c>
      <c r="L102" s="14">
        <f>Countif(username,H102)</f>
        <v>12</v>
      </c>
    </row>
    <row r="103">
      <c r="A103" s="11" t="s">
        <v>259</v>
      </c>
      <c r="B103" s="11">
        <v>6.0</v>
      </c>
      <c r="C103" s="11">
        <v>18.0</v>
      </c>
      <c r="D103" s="11">
        <v>42.0371286949688</v>
      </c>
      <c r="E103" s="11">
        <v>-91.6048288982281</v>
      </c>
      <c r="F103" s="11" t="s">
        <v>30</v>
      </c>
      <c r="G103" s="11" t="s">
        <v>31</v>
      </c>
      <c r="H103" s="11" t="s">
        <v>253</v>
      </c>
      <c r="I103" s="12" t="s">
        <v>260</v>
      </c>
      <c r="K103" s="13">
        <v>1.0</v>
      </c>
      <c r="L103" s="14">
        <f>Countif(username,H103)</f>
        <v>3</v>
      </c>
    </row>
    <row r="104">
      <c r="A104" s="11" t="s">
        <v>261</v>
      </c>
      <c r="B104" s="11">
        <v>6.0</v>
      </c>
      <c r="C104" s="11">
        <v>19.0</v>
      </c>
      <c r="D104" s="11">
        <v>42.0371286948063</v>
      </c>
      <c r="E104" s="11">
        <v>-91.6046353768804</v>
      </c>
      <c r="F104" s="11" t="s">
        <v>30</v>
      </c>
      <c r="G104" s="11" t="s">
        <v>31</v>
      </c>
      <c r="H104" s="11" t="s">
        <v>241</v>
      </c>
      <c r="I104" s="12" t="s">
        <v>262</v>
      </c>
      <c r="K104" s="13" t="s">
        <v>38</v>
      </c>
      <c r="L104" s="14">
        <f>Countif(username,H104)</f>
        <v>11</v>
      </c>
    </row>
    <row r="105">
      <c r="A105" s="11" t="s">
        <v>263</v>
      </c>
      <c r="B105" s="11">
        <v>6.0</v>
      </c>
      <c r="C105" s="11">
        <v>20.0</v>
      </c>
      <c r="D105" s="11">
        <v>42.0371286946438</v>
      </c>
      <c r="E105" s="11">
        <v>-91.6044418555326</v>
      </c>
      <c r="F105" s="11" t="s">
        <v>30</v>
      </c>
      <c r="G105" s="11" t="s">
        <v>31</v>
      </c>
      <c r="H105" s="11" t="s">
        <v>144</v>
      </c>
      <c r="I105" s="12" t="s">
        <v>264</v>
      </c>
      <c r="K105" s="13" t="s">
        <v>38</v>
      </c>
      <c r="L105" s="14">
        <f>Countif(username,H105)</f>
        <v>25</v>
      </c>
    </row>
    <row r="106">
      <c r="A106" s="11" t="s">
        <v>265</v>
      </c>
      <c r="B106" s="11">
        <v>6.0</v>
      </c>
      <c r="C106" s="11">
        <v>21.0</v>
      </c>
      <c r="D106" s="11">
        <v>42.0371286944812</v>
      </c>
      <c r="E106" s="11">
        <v>-91.6042483341849</v>
      </c>
      <c r="F106" s="11" t="s">
        <v>56</v>
      </c>
      <c r="G106" s="11" t="s">
        <v>57</v>
      </c>
      <c r="H106" s="11" t="s">
        <v>164</v>
      </c>
      <c r="I106" s="12" t="s">
        <v>266</v>
      </c>
      <c r="K106" s="13" t="s">
        <v>38</v>
      </c>
      <c r="L106" s="14">
        <f>Countif(username,H106)</f>
        <v>10</v>
      </c>
    </row>
    <row r="107">
      <c r="A107" s="11" t="s">
        <v>267</v>
      </c>
      <c r="B107" s="11">
        <v>6.0</v>
      </c>
      <c r="C107" s="11">
        <v>22.0</v>
      </c>
      <c r="D107" s="11">
        <v>42.0371286943187</v>
      </c>
      <c r="E107" s="11">
        <v>-91.6040548128372</v>
      </c>
      <c r="F107" s="11" t="s">
        <v>56</v>
      </c>
      <c r="G107" s="11" t="s">
        <v>57</v>
      </c>
      <c r="H107" s="11" t="s">
        <v>167</v>
      </c>
      <c r="I107" s="12" t="s">
        <v>268</v>
      </c>
      <c r="K107" s="13" t="s">
        <v>38</v>
      </c>
      <c r="L107" s="14">
        <f>Countif(username,H107)</f>
        <v>10</v>
      </c>
    </row>
    <row r="108">
      <c r="A108" s="11" t="s">
        <v>269</v>
      </c>
      <c r="B108" s="11">
        <v>6.0</v>
      </c>
      <c r="C108" s="11">
        <v>23.0</v>
      </c>
      <c r="D108" s="11">
        <v>42.0371286941561</v>
      </c>
      <c r="E108" s="11">
        <v>-91.6038612914894</v>
      </c>
      <c r="F108" s="11" t="s">
        <v>56</v>
      </c>
      <c r="G108" s="11" t="s">
        <v>57</v>
      </c>
      <c r="H108" s="11" t="s">
        <v>144</v>
      </c>
      <c r="I108" s="12" t="s">
        <v>270</v>
      </c>
      <c r="K108" s="13" t="s">
        <v>38</v>
      </c>
      <c r="L108" s="14">
        <f>Countif(username,H108)</f>
        <v>25</v>
      </c>
    </row>
    <row r="109">
      <c r="A109" s="11" t="s">
        <v>271</v>
      </c>
      <c r="B109" s="11">
        <v>6.0</v>
      </c>
      <c r="C109" s="11">
        <v>24.0</v>
      </c>
      <c r="D109" s="11">
        <v>42.0371286939936</v>
      </c>
      <c r="E109" s="11">
        <v>-91.6036677701417</v>
      </c>
      <c r="F109" s="11" t="s">
        <v>56</v>
      </c>
      <c r="G109" s="11" t="s">
        <v>57</v>
      </c>
      <c r="H109" s="11" t="s">
        <v>272</v>
      </c>
      <c r="I109" s="12" t="s">
        <v>273</v>
      </c>
      <c r="K109" s="13">
        <v>1.0</v>
      </c>
      <c r="L109" s="14">
        <f>Countif(username,H109)</f>
        <v>1</v>
      </c>
    </row>
    <row r="110">
      <c r="A110" s="11" t="s">
        <v>274</v>
      </c>
      <c r="B110" s="11">
        <v>6.0</v>
      </c>
      <c r="C110" s="11">
        <v>25.0</v>
      </c>
      <c r="D110" s="11">
        <v>42.0371286938311</v>
      </c>
      <c r="E110" s="11">
        <v>-91.6034742487939</v>
      </c>
      <c r="F110" s="11" t="s">
        <v>56</v>
      </c>
      <c r="G110" s="11" t="s">
        <v>57</v>
      </c>
      <c r="H110" s="11" t="s">
        <v>241</v>
      </c>
      <c r="I110" s="12" t="s">
        <v>275</v>
      </c>
      <c r="K110" s="13" t="s">
        <v>38</v>
      </c>
      <c r="L110" s="14">
        <f>Countif(username,H110)</f>
        <v>11</v>
      </c>
    </row>
    <row r="111">
      <c r="A111" s="11" t="s">
        <v>276</v>
      </c>
      <c r="B111" s="11">
        <v>6.0</v>
      </c>
      <c r="C111" s="11">
        <v>26.0</v>
      </c>
      <c r="D111" s="11">
        <v>42.0371286936686</v>
      </c>
      <c r="E111" s="11">
        <v>-91.6032807274462</v>
      </c>
      <c r="F111" s="11" t="s">
        <v>30</v>
      </c>
      <c r="G111" s="11" t="s">
        <v>31</v>
      </c>
      <c r="H111" s="11" t="s">
        <v>126</v>
      </c>
      <c r="I111" s="12" t="s">
        <v>277</v>
      </c>
      <c r="K111" s="13" t="s">
        <v>38</v>
      </c>
      <c r="L111" s="14">
        <f>Countif(username,H111)</f>
        <v>12</v>
      </c>
    </row>
    <row r="112">
      <c r="A112" s="11" t="s">
        <v>278</v>
      </c>
      <c r="B112" s="11">
        <v>6.0</v>
      </c>
      <c r="C112" s="11">
        <v>27.0</v>
      </c>
      <c r="D112" s="11">
        <v>42.037128693506</v>
      </c>
      <c r="E112" s="11">
        <v>-91.6030872060985</v>
      </c>
      <c r="F112" s="11" t="s">
        <v>30</v>
      </c>
      <c r="G112" s="11" t="s">
        <v>31</v>
      </c>
      <c r="H112" s="11" t="s">
        <v>46</v>
      </c>
      <c r="I112" s="12" t="s">
        <v>279</v>
      </c>
      <c r="K112" s="13" t="s">
        <v>38</v>
      </c>
      <c r="L112" s="14">
        <f>Countif(username,H112)</f>
        <v>25</v>
      </c>
    </row>
    <row r="113">
      <c r="A113" s="11" t="s">
        <v>280</v>
      </c>
      <c r="B113" s="11">
        <v>7.0</v>
      </c>
      <c r="C113" s="11">
        <v>1.0</v>
      </c>
      <c r="D113" s="11">
        <v>42.0369849672864</v>
      </c>
      <c r="E113" s="11">
        <v>-91.6081187677051</v>
      </c>
      <c r="F113" s="11" t="s">
        <v>30</v>
      </c>
      <c r="G113" s="11" t="s">
        <v>31</v>
      </c>
      <c r="H113" s="11" t="s">
        <v>129</v>
      </c>
      <c r="I113" s="12" t="s">
        <v>281</v>
      </c>
      <c r="K113" s="13" t="s">
        <v>38</v>
      </c>
      <c r="L113" s="14">
        <f>Countif(username,H113)</f>
        <v>10</v>
      </c>
    </row>
    <row r="114">
      <c r="A114" s="11" t="s">
        <v>282</v>
      </c>
      <c r="B114" s="11">
        <v>7.0</v>
      </c>
      <c r="C114" s="11">
        <v>2.0</v>
      </c>
      <c r="D114" s="11">
        <v>42.0369849671239</v>
      </c>
      <c r="E114" s="11">
        <v>-91.6079252467951</v>
      </c>
      <c r="F114" s="11" t="s">
        <v>30</v>
      </c>
      <c r="G114" s="11" t="s">
        <v>31</v>
      </c>
      <c r="H114" s="11" t="s">
        <v>283</v>
      </c>
      <c r="I114" s="12" t="s">
        <v>284</v>
      </c>
      <c r="K114" s="13">
        <v>1.0</v>
      </c>
      <c r="L114" s="14">
        <f>Countif(username,H114)</f>
        <v>1</v>
      </c>
    </row>
    <row r="115">
      <c r="A115" s="11" t="s">
        <v>285</v>
      </c>
      <c r="B115" s="11">
        <v>7.0</v>
      </c>
      <c r="C115" s="11">
        <v>3.0</v>
      </c>
      <c r="D115" s="11">
        <v>42.0369849669613</v>
      </c>
      <c r="E115" s="11">
        <v>-91.607731725885</v>
      </c>
      <c r="F115" s="11" t="s">
        <v>30</v>
      </c>
      <c r="G115" s="11" t="s">
        <v>31</v>
      </c>
      <c r="H115" s="11" t="s">
        <v>286</v>
      </c>
      <c r="I115" s="12" t="s">
        <v>287</v>
      </c>
      <c r="K115" s="13" t="s">
        <v>60</v>
      </c>
      <c r="L115" s="14">
        <f>Countif(username,H115)</f>
        <v>7</v>
      </c>
    </row>
    <row r="116">
      <c r="A116" s="11" t="s">
        <v>288</v>
      </c>
      <c r="B116" s="11">
        <v>7.0</v>
      </c>
      <c r="C116" s="11">
        <v>4.0</v>
      </c>
      <c r="D116" s="11">
        <v>42.0369849667988</v>
      </c>
      <c r="E116" s="11">
        <v>-91.607538204975</v>
      </c>
      <c r="F116" s="11" t="s">
        <v>30</v>
      </c>
      <c r="G116" s="11" t="s">
        <v>31</v>
      </c>
      <c r="H116" s="11" t="s">
        <v>46</v>
      </c>
      <c r="I116" s="12" t="s">
        <v>289</v>
      </c>
      <c r="K116" s="13" t="s">
        <v>38</v>
      </c>
      <c r="L116" s="14">
        <f>Countif(username,H116)</f>
        <v>25</v>
      </c>
    </row>
    <row r="117">
      <c r="A117" s="11" t="s">
        <v>290</v>
      </c>
      <c r="B117" s="11">
        <v>7.0</v>
      </c>
      <c r="C117" s="11">
        <v>5.0</v>
      </c>
      <c r="D117" s="11">
        <v>42.0369849666363</v>
      </c>
      <c r="E117" s="11">
        <v>-91.6073446840649</v>
      </c>
      <c r="F117" s="11" t="s">
        <v>56</v>
      </c>
      <c r="G117" s="11" t="s">
        <v>57</v>
      </c>
      <c r="H117" s="11" t="s">
        <v>291</v>
      </c>
      <c r="I117" s="12" t="s">
        <v>292</v>
      </c>
      <c r="K117" s="13" t="s">
        <v>38</v>
      </c>
      <c r="L117" s="14">
        <f>Countif(username,H117)</f>
        <v>11</v>
      </c>
    </row>
    <row r="118">
      <c r="A118" s="11" t="s">
        <v>293</v>
      </c>
      <c r="B118" s="11">
        <v>7.0</v>
      </c>
      <c r="C118" s="11">
        <v>6.0</v>
      </c>
      <c r="D118" s="11">
        <v>42.0369849664737</v>
      </c>
      <c r="E118" s="11">
        <v>-91.6071511631549</v>
      </c>
      <c r="F118" s="11" t="s">
        <v>30</v>
      </c>
      <c r="G118" s="11" t="s">
        <v>31</v>
      </c>
      <c r="H118" s="11" t="s">
        <v>93</v>
      </c>
      <c r="I118" s="12" t="s">
        <v>294</v>
      </c>
      <c r="K118" s="13" t="s">
        <v>60</v>
      </c>
      <c r="L118" s="14">
        <f>Countif(username,H118)</f>
        <v>3</v>
      </c>
    </row>
    <row r="119">
      <c r="A119" s="11" t="s">
        <v>295</v>
      </c>
      <c r="B119" s="11">
        <v>7.0</v>
      </c>
      <c r="C119" s="11">
        <v>7.0</v>
      </c>
      <c r="D119" s="11">
        <v>42.0369849663112</v>
      </c>
      <c r="E119" s="11">
        <v>-91.6069576422448</v>
      </c>
      <c r="F119" s="11" t="s">
        <v>30</v>
      </c>
      <c r="G119" s="11" t="s">
        <v>31</v>
      </c>
      <c r="H119" s="11" t="s">
        <v>46</v>
      </c>
      <c r="I119" s="12" t="s">
        <v>296</v>
      </c>
      <c r="K119" s="13" t="s">
        <v>38</v>
      </c>
      <c r="L119" s="14">
        <f>Countif(username,H119)</f>
        <v>25</v>
      </c>
    </row>
    <row r="120">
      <c r="A120" s="11" t="s">
        <v>297</v>
      </c>
      <c r="B120" s="11">
        <v>7.0</v>
      </c>
      <c r="C120" s="11">
        <v>8.0</v>
      </c>
      <c r="D120" s="11">
        <v>42.0369849661487</v>
      </c>
      <c r="E120" s="11">
        <v>-91.6067641213348</v>
      </c>
      <c r="F120" s="11" t="s">
        <v>56</v>
      </c>
      <c r="G120" s="11" t="s">
        <v>57</v>
      </c>
      <c r="H120" s="11" t="s">
        <v>164</v>
      </c>
      <c r="I120" s="12" t="s">
        <v>298</v>
      </c>
      <c r="K120" s="13" t="s">
        <v>38</v>
      </c>
      <c r="L120" s="14">
        <f>Countif(username,H120)</f>
        <v>10</v>
      </c>
    </row>
    <row r="121">
      <c r="A121" s="11" t="s">
        <v>299</v>
      </c>
      <c r="B121" s="11">
        <v>7.0</v>
      </c>
      <c r="C121" s="11">
        <v>9.0</v>
      </c>
      <c r="D121" s="11">
        <v>42.0369849659861</v>
      </c>
      <c r="E121" s="11">
        <v>-91.6065706004247</v>
      </c>
      <c r="F121" s="11" t="s">
        <v>56</v>
      </c>
      <c r="G121" s="11" t="s">
        <v>57</v>
      </c>
      <c r="H121" s="11" t="s">
        <v>167</v>
      </c>
      <c r="I121" s="12" t="s">
        <v>300</v>
      </c>
      <c r="K121" s="13" t="s">
        <v>38</v>
      </c>
      <c r="L121" s="14">
        <f>Countif(username,H121)</f>
        <v>10</v>
      </c>
    </row>
    <row r="122">
      <c r="A122" s="11" t="s">
        <v>301</v>
      </c>
      <c r="B122" s="11">
        <v>7.0</v>
      </c>
      <c r="C122" s="11">
        <v>10.0</v>
      </c>
      <c r="D122" s="11">
        <v>42.0369849658236</v>
      </c>
      <c r="E122" s="11">
        <v>-91.6063770795147</v>
      </c>
      <c r="F122" s="11" t="s">
        <v>56</v>
      </c>
      <c r="G122" s="11" t="s">
        <v>57</v>
      </c>
      <c r="H122" s="11" t="s">
        <v>302</v>
      </c>
      <c r="I122" s="12" t="s">
        <v>303</v>
      </c>
      <c r="K122" s="13">
        <v>1.0</v>
      </c>
      <c r="L122" s="14">
        <f>Countif(username,H122)</f>
        <v>1</v>
      </c>
    </row>
    <row r="123">
      <c r="A123" s="11" t="s">
        <v>304</v>
      </c>
      <c r="B123" s="11">
        <v>7.0</v>
      </c>
      <c r="C123" s="11">
        <v>11.0</v>
      </c>
      <c r="D123" s="11">
        <v>42.0369849656611</v>
      </c>
      <c r="E123" s="11">
        <v>-91.6061835586047</v>
      </c>
      <c r="F123" s="11" t="s">
        <v>56</v>
      </c>
      <c r="G123" s="11" t="s">
        <v>57</v>
      </c>
      <c r="H123" s="11" t="s">
        <v>291</v>
      </c>
      <c r="I123" s="12" t="s">
        <v>305</v>
      </c>
      <c r="K123" s="13" t="s">
        <v>38</v>
      </c>
      <c r="L123" s="14">
        <f>Countif(username,H123)</f>
        <v>11</v>
      </c>
    </row>
    <row r="124">
      <c r="A124" s="11" t="s">
        <v>306</v>
      </c>
      <c r="B124" s="11">
        <v>7.0</v>
      </c>
      <c r="C124" s="11">
        <v>12.0</v>
      </c>
      <c r="D124" s="11">
        <v>42.0369849654986</v>
      </c>
      <c r="E124" s="11">
        <v>-91.6059900376946</v>
      </c>
      <c r="F124" s="11" t="s">
        <v>56</v>
      </c>
      <c r="G124" s="11" t="s">
        <v>57</v>
      </c>
      <c r="H124" s="11" t="s">
        <v>46</v>
      </c>
      <c r="I124" s="12" t="s">
        <v>307</v>
      </c>
      <c r="K124" s="13" t="s">
        <v>38</v>
      </c>
      <c r="L124" s="14">
        <f>Countif(username,H124)</f>
        <v>25</v>
      </c>
    </row>
    <row r="125">
      <c r="A125" s="11" t="s">
        <v>308</v>
      </c>
      <c r="B125" s="11">
        <v>7.0</v>
      </c>
      <c r="C125" s="11">
        <v>13.0</v>
      </c>
      <c r="D125" s="11">
        <v>42.036984965336</v>
      </c>
      <c r="E125" s="11">
        <v>-91.6057965167846</v>
      </c>
      <c r="F125" s="11" t="s">
        <v>30</v>
      </c>
      <c r="G125" s="11" t="s">
        <v>31</v>
      </c>
      <c r="H125" s="11" t="s">
        <v>241</v>
      </c>
      <c r="I125" s="12" t="s">
        <v>309</v>
      </c>
      <c r="K125" s="13" t="s">
        <v>38</v>
      </c>
      <c r="L125" s="14">
        <f>Countif(username,H125)</f>
        <v>11</v>
      </c>
    </row>
    <row r="126">
      <c r="A126" s="11" t="s">
        <v>310</v>
      </c>
      <c r="B126" s="11">
        <v>7.0</v>
      </c>
      <c r="C126" s="11">
        <v>14.0</v>
      </c>
      <c r="D126" s="11">
        <v>42.0369849651735</v>
      </c>
      <c r="E126" s="11">
        <v>-91.6056029958745</v>
      </c>
      <c r="F126" s="11" t="s">
        <v>56</v>
      </c>
      <c r="G126" s="11" t="s">
        <v>57</v>
      </c>
      <c r="H126" s="11" t="s">
        <v>291</v>
      </c>
      <c r="I126" s="12" t="s">
        <v>311</v>
      </c>
      <c r="K126" s="13" t="s">
        <v>38</v>
      </c>
      <c r="L126" s="14">
        <f>Countif(username,H126)</f>
        <v>11</v>
      </c>
    </row>
    <row r="127">
      <c r="A127" s="11" t="s">
        <v>312</v>
      </c>
      <c r="B127" s="11">
        <v>7.0</v>
      </c>
      <c r="C127" s="11">
        <v>15.0</v>
      </c>
      <c r="D127" s="11">
        <v>42.036984965011</v>
      </c>
      <c r="E127" s="11">
        <v>-91.6054094749645</v>
      </c>
      <c r="F127" s="11" t="s">
        <v>56</v>
      </c>
      <c r="G127" s="11" t="s">
        <v>57</v>
      </c>
      <c r="H127" s="11" t="s">
        <v>313</v>
      </c>
      <c r="I127" s="12" t="s">
        <v>314</v>
      </c>
      <c r="K127" s="13">
        <v>1.0</v>
      </c>
      <c r="L127" s="14">
        <f>Countif(username,H127)</f>
        <v>3</v>
      </c>
    </row>
    <row r="128">
      <c r="A128" s="11" t="s">
        <v>315</v>
      </c>
      <c r="B128" s="11">
        <v>7.0</v>
      </c>
      <c r="C128" s="11">
        <v>16.0</v>
      </c>
      <c r="D128" s="11">
        <v>42.0369849648484</v>
      </c>
      <c r="E128" s="11">
        <v>-91.6052159540544</v>
      </c>
      <c r="F128" s="11" t="s">
        <v>30</v>
      </c>
      <c r="G128" s="11" t="s">
        <v>31</v>
      </c>
      <c r="H128" s="11" t="s">
        <v>316</v>
      </c>
      <c r="I128" s="12" t="s">
        <v>317</v>
      </c>
      <c r="K128" s="13" t="s">
        <v>54</v>
      </c>
      <c r="L128" s="14">
        <f>Countif(username,H128)</f>
        <v>5</v>
      </c>
    </row>
    <row r="129">
      <c r="A129" s="11" t="s">
        <v>318</v>
      </c>
      <c r="B129" s="11">
        <v>7.0</v>
      </c>
      <c r="C129" s="11">
        <v>17.0</v>
      </c>
      <c r="D129" s="11">
        <v>42.0369849646859</v>
      </c>
      <c r="E129" s="11">
        <v>-91.6050224331444</v>
      </c>
      <c r="F129" s="11" t="s">
        <v>56</v>
      </c>
      <c r="G129" s="11" t="s">
        <v>57</v>
      </c>
      <c r="H129" s="11" t="s">
        <v>43</v>
      </c>
      <c r="I129" s="12" t="s">
        <v>319</v>
      </c>
      <c r="K129" s="13" t="s">
        <v>38</v>
      </c>
      <c r="L129" s="14">
        <f>Countif(username,H129)</f>
        <v>36</v>
      </c>
    </row>
    <row r="130">
      <c r="A130" s="11" t="s">
        <v>320</v>
      </c>
      <c r="B130" s="11">
        <v>7.0</v>
      </c>
      <c r="C130" s="11">
        <v>18.0</v>
      </c>
      <c r="D130" s="11">
        <v>42.0369849645234</v>
      </c>
      <c r="E130" s="11">
        <v>-91.6048289122343</v>
      </c>
      <c r="F130" s="11" t="s">
        <v>56</v>
      </c>
      <c r="G130" s="11" t="s">
        <v>57</v>
      </c>
      <c r="H130" s="11" t="s">
        <v>321</v>
      </c>
      <c r="I130" s="12" t="s">
        <v>322</v>
      </c>
      <c r="K130" s="13">
        <v>1.0</v>
      </c>
      <c r="L130" s="14">
        <f>Countif(username,H130)</f>
        <v>1</v>
      </c>
    </row>
    <row r="131">
      <c r="A131" s="11" t="s">
        <v>323</v>
      </c>
      <c r="B131" s="11">
        <v>7.0</v>
      </c>
      <c r="C131" s="11">
        <v>19.0</v>
      </c>
      <c r="D131" s="11">
        <v>42.0369849643608</v>
      </c>
      <c r="E131" s="11">
        <v>-91.6046353913243</v>
      </c>
      <c r="F131" s="11" t="s">
        <v>56</v>
      </c>
      <c r="G131" s="11" t="s">
        <v>57</v>
      </c>
      <c r="H131" s="11" t="s">
        <v>324</v>
      </c>
      <c r="I131" s="12" t="s">
        <v>325</v>
      </c>
      <c r="K131" s="13">
        <v>1.0</v>
      </c>
      <c r="L131" s="14">
        <f>Countif(username,H131)</f>
        <v>1</v>
      </c>
    </row>
    <row r="132">
      <c r="A132" s="11" t="s">
        <v>326</v>
      </c>
      <c r="B132" s="11">
        <v>7.0</v>
      </c>
      <c r="C132" s="11">
        <v>20.0</v>
      </c>
      <c r="D132" s="11">
        <v>42.0369849641983</v>
      </c>
      <c r="E132" s="11">
        <v>-91.6044418704142</v>
      </c>
      <c r="F132" s="11" t="s">
        <v>56</v>
      </c>
      <c r="G132" s="11" t="s">
        <v>57</v>
      </c>
      <c r="H132" s="11" t="s">
        <v>126</v>
      </c>
      <c r="I132" s="12" t="s">
        <v>327</v>
      </c>
      <c r="K132" s="13" t="s">
        <v>38</v>
      </c>
      <c r="L132" s="14">
        <f>Countif(username,H132)</f>
        <v>12</v>
      </c>
    </row>
    <row r="133">
      <c r="A133" s="11" t="s">
        <v>328</v>
      </c>
      <c r="B133" s="11">
        <v>7.0</v>
      </c>
      <c r="C133" s="11">
        <v>21.0</v>
      </c>
      <c r="D133" s="11">
        <v>42.0369849640358</v>
      </c>
      <c r="E133" s="11">
        <v>-91.6042483495042</v>
      </c>
      <c r="F133" s="11" t="s">
        <v>30</v>
      </c>
      <c r="G133" s="11" t="s">
        <v>31</v>
      </c>
      <c r="H133" s="11" t="s">
        <v>316</v>
      </c>
      <c r="I133" s="12" t="s">
        <v>329</v>
      </c>
      <c r="K133" s="13" t="s">
        <v>54</v>
      </c>
      <c r="L133" s="14">
        <f>Countif(username,H133)</f>
        <v>5</v>
      </c>
    </row>
    <row r="134">
      <c r="A134" s="11" t="s">
        <v>330</v>
      </c>
      <c r="B134" s="11">
        <v>7.0</v>
      </c>
      <c r="C134" s="11">
        <v>22.0</v>
      </c>
      <c r="D134" s="11">
        <v>42.0369849638732</v>
      </c>
      <c r="E134" s="11">
        <v>-91.6040548285942</v>
      </c>
      <c r="F134" s="11" t="s">
        <v>30</v>
      </c>
      <c r="G134" s="11" t="s">
        <v>31</v>
      </c>
      <c r="H134" s="11" t="s">
        <v>331</v>
      </c>
      <c r="I134" s="12" t="s">
        <v>332</v>
      </c>
      <c r="K134" s="13" t="s">
        <v>60</v>
      </c>
      <c r="L134" s="14">
        <f>Countif(username,H134)</f>
        <v>3</v>
      </c>
    </row>
    <row r="135">
      <c r="A135" s="11" t="s">
        <v>333</v>
      </c>
      <c r="B135" s="11">
        <v>7.0</v>
      </c>
      <c r="C135" s="11">
        <v>23.0</v>
      </c>
      <c r="D135" s="11">
        <v>42.0369849637107</v>
      </c>
      <c r="E135" s="11">
        <v>-91.6038613076841</v>
      </c>
      <c r="F135" s="11" t="s">
        <v>56</v>
      </c>
      <c r="G135" s="11" t="s">
        <v>57</v>
      </c>
      <c r="H135" s="11" t="s">
        <v>126</v>
      </c>
      <c r="I135" s="12" t="s">
        <v>334</v>
      </c>
      <c r="K135" s="13" t="s">
        <v>38</v>
      </c>
      <c r="L135" s="14">
        <f>Countif(username,H135)</f>
        <v>12</v>
      </c>
    </row>
    <row r="136">
      <c r="A136" s="11" t="s">
        <v>335</v>
      </c>
      <c r="B136" s="11">
        <v>7.0</v>
      </c>
      <c r="C136" s="11">
        <v>24.0</v>
      </c>
      <c r="D136" s="11">
        <v>42.0369849635482</v>
      </c>
      <c r="E136" s="11">
        <v>-91.6036677867741</v>
      </c>
      <c r="F136" s="11" t="s">
        <v>56</v>
      </c>
      <c r="G136" s="11" t="s">
        <v>57</v>
      </c>
      <c r="H136" s="11" t="s">
        <v>208</v>
      </c>
      <c r="I136" s="12" t="s">
        <v>336</v>
      </c>
      <c r="K136" s="13" t="s">
        <v>60</v>
      </c>
      <c r="L136" s="14">
        <f>Countif(username,H136)</f>
        <v>4</v>
      </c>
    </row>
    <row r="137">
      <c r="A137" s="11" t="s">
        <v>337</v>
      </c>
      <c r="B137" s="11">
        <v>7.0</v>
      </c>
      <c r="C137" s="11">
        <v>25.0</v>
      </c>
      <c r="D137" s="11">
        <v>42.0369849633856</v>
      </c>
      <c r="E137" s="11">
        <v>-91.603474265864</v>
      </c>
      <c r="F137" s="11" t="s">
        <v>56</v>
      </c>
      <c r="G137" s="11" t="s">
        <v>57</v>
      </c>
      <c r="H137" s="11" t="s">
        <v>316</v>
      </c>
      <c r="I137" s="12" t="s">
        <v>338</v>
      </c>
      <c r="K137" s="13" t="s">
        <v>54</v>
      </c>
      <c r="L137" s="14">
        <f>Countif(username,H137)</f>
        <v>5</v>
      </c>
    </row>
    <row r="138">
      <c r="A138" s="11" t="s">
        <v>339</v>
      </c>
      <c r="B138" s="11">
        <v>7.0</v>
      </c>
      <c r="C138" s="11">
        <v>26.0</v>
      </c>
      <c r="D138" s="11">
        <v>42.0369849632231</v>
      </c>
      <c r="E138" s="11">
        <v>-91.603280744954</v>
      </c>
      <c r="F138" s="11" t="s">
        <v>30</v>
      </c>
      <c r="G138" s="11" t="s">
        <v>31</v>
      </c>
      <c r="H138" s="11" t="s">
        <v>129</v>
      </c>
      <c r="I138" s="12" t="s">
        <v>340</v>
      </c>
      <c r="K138" s="13" t="s">
        <v>38</v>
      </c>
      <c r="L138" s="14">
        <f>Countif(username,H138)</f>
        <v>10</v>
      </c>
    </row>
    <row r="139">
      <c r="A139" s="11" t="s">
        <v>341</v>
      </c>
      <c r="B139" s="11">
        <v>7.0</v>
      </c>
      <c r="C139" s="11">
        <v>27.0</v>
      </c>
      <c r="D139" s="11">
        <v>42.0369849630606</v>
      </c>
      <c r="E139" s="11">
        <v>-91.6030872240439</v>
      </c>
      <c r="F139" s="11" t="s">
        <v>30</v>
      </c>
      <c r="G139" s="11" t="s">
        <v>31</v>
      </c>
      <c r="H139" s="11" t="s">
        <v>87</v>
      </c>
      <c r="I139" s="12" t="s">
        <v>342</v>
      </c>
      <c r="K139" s="13">
        <v>1.0</v>
      </c>
      <c r="L139" s="14">
        <f>Countif(username,H139)</f>
        <v>2</v>
      </c>
    </row>
    <row r="140">
      <c r="A140" s="11" t="s">
        <v>343</v>
      </c>
      <c r="B140" s="11">
        <v>7.0</v>
      </c>
      <c r="C140" s="11">
        <v>28.0</v>
      </c>
      <c r="D140" s="11">
        <v>42.0369849628981</v>
      </c>
      <c r="E140" s="11">
        <v>-91.6028937031339</v>
      </c>
      <c r="F140" s="11" t="s">
        <v>30</v>
      </c>
      <c r="G140" s="11" t="s">
        <v>31</v>
      </c>
      <c r="H140" s="11" t="s">
        <v>65</v>
      </c>
      <c r="I140" s="12" t="s">
        <v>344</v>
      </c>
      <c r="K140" s="13">
        <v>1.0</v>
      </c>
      <c r="L140" s="14">
        <f>Countif(username,H140)</f>
        <v>2</v>
      </c>
    </row>
    <row r="141">
      <c r="A141" s="11" t="s">
        <v>345</v>
      </c>
      <c r="B141" s="11">
        <v>8.0</v>
      </c>
      <c r="C141" s="11">
        <v>1.0</v>
      </c>
      <c r="D141" s="11">
        <v>42.0368412368409</v>
      </c>
      <c r="E141" s="11">
        <v>-91.6081187742697</v>
      </c>
      <c r="F141" s="11" t="s">
        <v>30</v>
      </c>
      <c r="G141" s="11" t="s">
        <v>31</v>
      </c>
      <c r="H141" s="11" t="s">
        <v>316</v>
      </c>
      <c r="I141" s="12" t="s">
        <v>346</v>
      </c>
      <c r="K141" s="13" t="s">
        <v>54</v>
      </c>
      <c r="L141" s="14">
        <f>Countif(username,H141)</f>
        <v>5</v>
      </c>
    </row>
    <row r="142">
      <c r="A142" s="11" t="s">
        <v>347</v>
      </c>
      <c r="B142" s="11">
        <v>8.0</v>
      </c>
      <c r="C142" s="11">
        <v>2.0</v>
      </c>
      <c r="D142" s="11">
        <v>42.0368412366784</v>
      </c>
      <c r="E142" s="11">
        <v>-91.6079252537973</v>
      </c>
      <c r="F142" s="11" t="s">
        <v>348</v>
      </c>
      <c r="G142" s="11" t="s">
        <v>349</v>
      </c>
      <c r="H142" s="11" t="s">
        <v>49</v>
      </c>
      <c r="I142" s="12" t="s">
        <v>350</v>
      </c>
      <c r="K142" s="13" t="s">
        <v>60</v>
      </c>
      <c r="L142" s="14">
        <f>Countif(username,H142)</f>
        <v>3</v>
      </c>
    </row>
    <row r="143">
      <c r="A143" s="11" t="s">
        <v>351</v>
      </c>
      <c r="B143" s="11">
        <v>8.0</v>
      </c>
      <c r="C143" s="11">
        <v>3.0</v>
      </c>
      <c r="D143" s="11">
        <v>42.0368412365159</v>
      </c>
      <c r="E143" s="11">
        <v>-91.6077317333249</v>
      </c>
      <c r="F143" s="11" t="s">
        <v>348</v>
      </c>
      <c r="G143" s="11" t="s">
        <v>349</v>
      </c>
      <c r="H143" s="11" t="s">
        <v>352</v>
      </c>
      <c r="I143" s="12" t="s">
        <v>353</v>
      </c>
      <c r="K143" s="13">
        <v>1.0</v>
      </c>
      <c r="L143" s="14">
        <f>Countif(username,H143)</f>
        <v>2</v>
      </c>
    </row>
    <row r="144">
      <c r="A144" s="11" t="s">
        <v>354</v>
      </c>
      <c r="B144" s="11">
        <v>8.0</v>
      </c>
      <c r="C144" s="11">
        <v>4.0</v>
      </c>
      <c r="D144" s="11">
        <v>42.0368412363533</v>
      </c>
      <c r="E144" s="11">
        <v>-91.6075382128525</v>
      </c>
      <c r="F144" s="11" t="s">
        <v>348</v>
      </c>
      <c r="G144" s="11" t="s">
        <v>349</v>
      </c>
      <c r="H144" s="11" t="s">
        <v>355</v>
      </c>
      <c r="I144" s="12" t="s">
        <v>356</v>
      </c>
      <c r="K144" s="13" t="s">
        <v>54</v>
      </c>
      <c r="L144" s="14">
        <f>Countif(username,H144)</f>
        <v>5</v>
      </c>
    </row>
    <row r="145">
      <c r="A145" s="11" t="s">
        <v>357</v>
      </c>
      <c r="B145" s="11">
        <v>8.0</v>
      </c>
      <c r="C145" s="11">
        <v>5.0</v>
      </c>
      <c r="D145" s="11">
        <v>42.0368412361908</v>
      </c>
      <c r="E145" s="11">
        <v>-91.6073446923801</v>
      </c>
      <c r="F145" s="11" t="s">
        <v>30</v>
      </c>
      <c r="G145" s="11" t="s">
        <v>31</v>
      </c>
      <c r="H145" s="11" t="s">
        <v>208</v>
      </c>
      <c r="I145" s="12" t="s">
        <v>358</v>
      </c>
      <c r="K145" s="13" t="s">
        <v>60</v>
      </c>
      <c r="L145" s="14">
        <f>Countif(username,H145)</f>
        <v>4</v>
      </c>
    </row>
    <row r="146">
      <c r="A146" s="11" t="s">
        <v>359</v>
      </c>
      <c r="B146" s="11">
        <v>8.0</v>
      </c>
      <c r="C146" s="11">
        <v>6.0</v>
      </c>
      <c r="D146" s="11">
        <v>42.0368412360283</v>
      </c>
      <c r="E146" s="11">
        <v>-91.6071511719077</v>
      </c>
      <c r="F146" s="11" t="s">
        <v>30</v>
      </c>
      <c r="G146" s="11" t="s">
        <v>31</v>
      </c>
      <c r="H146" s="11" t="s">
        <v>360</v>
      </c>
      <c r="I146" s="12" t="s">
        <v>361</v>
      </c>
      <c r="K146" s="13" t="s">
        <v>60</v>
      </c>
      <c r="L146" s="14">
        <f>Countif(username,H146)</f>
        <v>3</v>
      </c>
    </row>
    <row r="147">
      <c r="A147" s="11" t="s">
        <v>362</v>
      </c>
      <c r="B147" s="11">
        <v>8.0</v>
      </c>
      <c r="C147" s="11">
        <v>7.0</v>
      </c>
      <c r="D147" s="11">
        <v>42.0368412358658</v>
      </c>
      <c r="E147" s="11">
        <v>-91.6069576514353</v>
      </c>
      <c r="F147" s="11" t="s">
        <v>56</v>
      </c>
      <c r="G147" s="11" t="s">
        <v>57</v>
      </c>
      <c r="H147" s="11" t="s">
        <v>355</v>
      </c>
      <c r="I147" s="12" t="s">
        <v>363</v>
      </c>
      <c r="K147" s="13" t="s">
        <v>54</v>
      </c>
      <c r="L147" s="14">
        <f>Countif(username,H147)</f>
        <v>5</v>
      </c>
    </row>
    <row r="148">
      <c r="A148" s="11" t="s">
        <v>364</v>
      </c>
      <c r="B148" s="11">
        <v>8.0</v>
      </c>
      <c r="C148" s="11">
        <v>8.0</v>
      </c>
      <c r="D148" s="11">
        <v>42.0368412357032</v>
      </c>
      <c r="E148" s="11">
        <v>-91.6067641309629</v>
      </c>
      <c r="F148" s="11" t="s">
        <v>56</v>
      </c>
      <c r="G148" s="11" t="s">
        <v>57</v>
      </c>
      <c r="H148" s="11" t="s">
        <v>205</v>
      </c>
      <c r="I148" s="12" t="s">
        <v>365</v>
      </c>
      <c r="K148" s="13" t="s">
        <v>38</v>
      </c>
      <c r="L148" s="14">
        <f>Countif(username,H148)</f>
        <v>10</v>
      </c>
    </row>
    <row r="149">
      <c r="A149" s="11" t="s">
        <v>366</v>
      </c>
      <c r="B149" s="11">
        <v>8.0</v>
      </c>
      <c r="C149" s="11">
        <v>9.0</v>
      </c>
      <c r="D149" s="11">
        <v>42.0368412355407</v>
      </c>
      <c r="E149" s="11">
        <v>-91.6065706104906</v>
      </c>
      <c r="F149" s="11" t="s">
        <v>56</v>
      </c>
      <c r="G149" s="11" t="s">
        <v>57</v>
      </c>
      <c r="H149" s="11" t="s">
        <v>360</v>
      </c>
      <c r="I149" s="12" t="s">
        <v>367</v>
      </c>
      <c r="K149" s="13" t="s">
        <v>60</v>
      </c>
      <c r="L149" s="14">
        <f>Countif(username,H149)</f>
        <v>3</v>
      </c>
    </row>
    <row r="150">
      <c r="A150" s="11" t="s">
        <v>368</v>
      </c>
      <c r="B150" s="11">
        <v>8.0</v>
      </c>
      <c r="C150" s="11">
        <v>10.0</v>
      </c>
      <c r="D150" s="11">
        <v>42.0368412353782</v>
      </c>
      <c r="E150" s="11">
        <v>-91.6063770900182</v>
      </c>
      <c r="F150" s="11" t="s">
        <v>56</v>
      </c>
      <c r="G150" s="11" t="s">
        <v>57</v>
      </c>
      <c r="H150" s="11" t="s">
        <v>355</v>
      </c>
      <c r="I150" s="12" t="s">
        <v>369</v>
      </c>
      <c r="K150" s="13" t="s">
        <v>54</v>
      </c>
      <c r="L150" s="14">
        <f>Countif(username,H150)</f>
        <v>5</v>
      </c>
    </row>
    <row r="151">
      <c r="A151" s="11" t="s">
        <v>370</v>
      </c>
      <c r="B151" s="11">
        <v>8.0</v>
      </c>
      <c r="C151" s="11">
        <v>11.0</v>
      </c>
      <c r="D151" s="11">
        <v>42.0368412352156</v>
      </c>
      <c r="E151" s="11">
        <v>-91.6061835695459</v>
      </c>
      <c r="F151" s="11" t="s">
        <v>56</v>
      </c>
      <c r="G151" s="11" t="s">
        <v>57</v>
      </c>
      <c r="H151" s="11" t="s">
        <v>189</v>
      </c>
      <c r="I151" s="12" t="s">
        <v>371</v>
      </c>
      <c r="K151" s="13" t="s">
        <v>38</v>
      </c>
      <c r="L151" s="14">
        <f>Countif(username,H151)</f>
        <v>21</v>
      </c>
    </row>
    <row r="152">
      <c r="A152" s="11" t="s">
        <v>372</v>
      </c>
      <c r="B152" s="11">
        <v>8.0</v>
      </c>
      <c r="C152" s="11">
        <v>12.0</v>
      </c>
      <c r="D152" s="11">
        <v>42.0368412350531</v>
      </c>
      <c r="E152" s="11">
        <v>-91.6059900490735</v>
      </c>
      <c r="F152" s="11" t="s">
        <v>56</v>
      </c>
      <c r="G152" s="11" t="s">
        <v>57</v>
      </c>
      <c r="H152" s="11" t="s">
        <v>352</v>
      </c>
      <c r="I152" s="12" t="s">
        <v>373</v>
      </c>
      <c r="K152" s="13">
        <v>1.0</v>
      </c>
      <c r="L152" s="14">
        <f>Countif(username,H152)</f>
        <v>2</v>
      </c>
    </row>
    <row r="153">
      <c r="A153" s="11" t="s">
        <v>374</v>
      </c>
      <c r="B153" s="11">
        <v>8.0</v>
      </c>
      <c r="C153" s="11">
        <v>13.0</v>
      </c>
      <c r="D153" s="11">
        <v>42.0368412348906</v>
      </c>
      <c r="E153" s="11">
        <v>-91.6057965286012</v>
      </c>
      <c r="F153" s="11" t="s">
        <v>30</v>
      </c>
      <c r="G153" s="11" t="s">
        <v>31</v>
      </c>
      <c r="H153" s="11" t="s">
        <v>355</v>
      </c>
      <c r="I153" s="12" t="s">
        <v>375</v>
      </c>
      <c r="K153" s="13" t="s">
        <v>54</v>
      </c>
      <c r="L153" s="14">
        <f>Countif(username,H153)</f>
        <v>5</v>
      </c>
    </row>
    <row r="154">
      <c r="A154" s="11" t="s">
        <v>376</v>
      </c>
      <c r="B154" s="11">
        <v>8.0</v>
      </c>
      <c r="C154" s="11">
        <v>14.0</v>
      </c>
      <c r="D154" s="11">
        <v>42.036841234728</v>
      </c>
      <c r="E154" s="11">
        <v>-91.6056030081288</v>
      </c>
      <c r="F154" s="11" t="s">
        <v>30</v>
      </c>
      <c r="G154" s="11" t="s">
        <v>31</v>
      </c>
      <c r="H154" s="11" t="s">
        <v>189</v>
      </c>
      <c r="I154" s="12" t="s">
        <v>377</v>
      </c>
      <c r="K154" s="13" t="s">
        <v>38</v>
      </c>
      <c r="L154" s="14">
        <f>Countif(username,H154)</f>
        <v>21</v>
      </c>
    </row>
    <row r="155">
      <c r="A155" s="11" t="s">
        <v>378</v>
      </c>
      <c r="B155" s="11">
        <v>8.0</v>
      </c>
      <c r="C155" s="11">
        <v>15.0</v>
      </c>
      <c r="D155" s="11">
        <v>42.0368412345655</v>
      </c>
      <c r="E155" s="11">
        <v>-91.6054094876565</v>
      </c>
      <c r="F155" s="11" t="s">
        <v>30</v>
      </c>
      <c r="G155" s="11" t="s">
        <v>31</v>
      </c>
      <c r="H155" s="11" t="s">
        <v>360</v>
      </c>
      <c r="I155" s="12" t="s">
        <v>379</v>
      </c>
      <c r="K155" s="13" t="s">
        <v>60</v>
      </c>
      <c r="L155" s="14">
        <f>Countif(username,H155)</f>
        <v>3</v>
      </c>
    </row>
    <row r="156">
      <c r="A156" s="11" t="s">
        <v>380</v>
      </c>
      <c r="B156" s="11">
        <v>8.0</v>
      </c>
      <c r="C156" s="11">
        <v>16.0</v>
      </c>
      <c r="D156" s="11">
        <v>42.036841234403</v>
      </c>
      <c r="E156" s="11">
        <v>-91.6052159671841</v>
      </c>
      <c r="F156" s="11" t="s">
        <v>30</v>
      </c>
      <c r="G156" s="11" t="s">
        <v>31</v>
      </c>
      <c r="H156" s="11" t="s">
        <v>355</v>
      </c>
      <c r="I156" s="12" t="s">
        <v>381</v>
      </c>
      <c r="K156" s="13" t="s">
        <v>54</v>
      </c>
      <c r="L156" s="14">
        <f>Countif(username,H156)</f>
        <v>5</v>
      </c>
    </row>
    <row r="157">
      <c r="A157" s="11" t="s">
        <v>382</v>
      </c>
      <c r="B157" s="11">
        <v>8.0</v>
      </c>
      <c r="C157" s="11">
        <v>17.0</v>
      </c>
      <c r="D157" s="11">
        <v>42.0368412342404</v>
      </c>
      <c r="E157" s="11">
        <v>-91.6050224467118</v>
      </c>
      <c r="F157" s="11" t="s">
        <v>56</v>
      </c>
      <c r="G157" s="11" t="s">
        <v>57</v>
      </c>
      <c r="H157" s="11" t="s">
        <v>383</v>
      </c>
      <c r="I157" s="12" t="s">
        <v>384</v>
      </c>
      <c r="K157" s="13" t="s">
        <v>54</v>
      </c>
      <c r="L157" s="14">
        <f>Countif(username,H157)</f>
        <v>8</v>
      </c>
    </row>
    <row r="158">
      <c r="A158" s="11" t="s">
        <v>385</v>
      </c>
      <c r="B158" s="11">
        <v>8.0</v>
      </c>
      <c r="C158" s="11">
        <v>18.0</v>
      </c>
      <c r="D158" s="11">
        <v>42.0368412340779</v>
      </c>
      <c r="E158" s="11">
        <v>-91.6048289262394</v>
      </c>
      <c r="F158" s="11" t="s">
        <v>56</v>
      </c>
      <c r="G158" s="11" t="s">
        <v>57</v>
      </c>
      <c r="H158" s="11" t="s">
        <v>189</v>
      </c>
      <c r="I158" s="12" t="s">
        <v>386</v>
      </c>
      <c r="K158" s="13" t="s">
        <v>38</v>
      </c>
      <c r="L158" s="14">
        <f>Countif(username,H158)</f>
        <v>21</v>
      </c>
    </row>
    <row r="159">
      <c r="A159" s="11" t="s">
        <v>387</v>
      </c>
      <c r="B159" s="11">
        <v>8.0</v>
      </c>
      <c r="C159" s="11">
        <v>19.0</v>
      </c>
      <c r="D159" s="11">
        <v>42.0368412339154</v>
      </c>
      <c r="E159" s="11">
        <v>-91.6046354057671</v>
      </c>
      <c r="F159" s="11" t="s">
        <v>56</v>
      </c>
      <c r="G159" s="11" t="s">
        <v>57</v>
      </c>
      <c r="H159" s="11" t="s">
        <v>388</v>
      </c>
      <c r="I159" s="12" t="s">
        <v>389</v>
      </c>
      <c r="K159" s="13" t="s">
        <v>60</v>
      </c>
      <c r="L159" s="14">
        <f>Countif(username,H159)</f>
        <v>2</v>
      </c>
    </row>
    <row r="160">
      <c r="A160" s="11" t="s">
        <v>390</v>
      </c>
      <c r="B160" s="11">
        <v>8.0</v>
      </c>
      <c r="C160" s="11">
        <v>20.0</v>
      </c>
      <c r="D160" s="11">
        <v>42.0368412337528</v>
      </c>
      <c r="E160" s="11">
        <v>-91.6044418852947</v>
      </c>
      <c r="F160" s="11" t="s">
        <v>56</v>
      </c>
      <c r="G160" s="11" t="s">
        <v>57</v>
      </c>
      <c r="H160" s="11" t="s">
        <v>208</v>
      </c>
      <c r="I160" s="12" t="s">
        <v>391</v>
      </c>
      <c r="K160" s="13" t="s">
        <v>60</v>
      </c>
      <c r="L160" s="14">
        <f>Countif(username,H160)</f>
        <v>4</v>
      </c>
    </row>
    <row r="161">
      <c r="A161" s="11" t="s">
        <v>392</v>
      </c>
      <c r="B161" s="11">
        <v>8.0</v>
      </c>
      <c r="C161" s="11">
        <v>21.0</v>
      </c>
      <c r="D161" s="11">
        <v>42.0368412335903</v>
      </c>
      <c r="E161" s="11">
        <v>-91.6042483648224</v>
      </c>
      <c r="F161" s="11" t="s">
        <v>56</v>
      </c>
      <c r="G161" s="11" t="s">
        <v>57</v>
      </c>
      <c r="H161" s="11" t="s">
        <v>246</v>
      </c>
      <c r="I161" s="12" t="s">
        <v>393</v>
      </c>
      <c r="K161" s="13">
        <v>1.0</v>
      </c>
      <c r="L161" s="14">
        <f>Countif(username,H161)</f>
        <v>4</v>
      </c>
    </row>
    <row r="162">
      <c r="A162" s="11" t="s">
        <v>394</v>
      </c>
      <c r="B162" s="11">
        <v>8.0</v>
      </c>
      <c r="C162" s="11">
        <v>22.0</v>
      </c>
      <c r="D162" s="11">
        <v>42.0368412334278</v>
      </c>
      <c r="E162" s="11">
        <v>-91.60405484435</v>
      </c>
      <c r="F162" s="11" t="s">
        <v>56</v>
      </c>
      <c r="G162" s="11" t="s">
        <v>57</v>
      </c>
      <c r="H162" s="11" t="s">
        <v>395</v>
      </c>
      <c r="I162" s="12" t="s">
        <v>396</v>
      </c>
      <c r="K162" s="13" t="s">
        <v>54</v>
      </c>
      <c r="L162" s="14">
        <f>Countif(username,H162)</f>
        <v>5</v>
      </c>
    </row>
    <row r="163">
      <c r="A163" s="11" t="s">
        <v>397</v>
      </c>
      <c r="B163" s="11">
        <v>8.0</v>
      </c>
      <c r="C163" s="11">
        <v>23.0</v>
      </c>
      <c r="D163" s="11">
        <v>42.0368412332653</v>
      </c>
      <c r="E163" s="11">
        <v>-91.6038613238777</v>
      </c>
      <c r="F163" s="11" t="s">
        <v>30</v>
      </c>
      <c r="G163" s="11" t="s">
        <v>31</v>
      </c>
      <c r="H163" s="11" t="s">
        <v>398</v>
      </c>
      <c r="I163" s="12" t="s">
        <v>399</v>
      </c>
      <c r="K163" s="13" t="s">
        <v>60</v>
      </c>
      <c r="L163" s="14">
        <f>Countif(username,H163)</f>
        <v>5</v>
      </c>
    </row>
    <row r="164">
      <c r="A164" s="11" t="s">
        <v>400</v>
      </c>
      <c r="B164" s="11">
        <v>8.0</v>
      </c>
      <c r="C164" s="11">
        <v>24.0</v>
      </c>
      <c r="D164" s="11">
        <v>42.0368412331027</v>
      </c>
      <c r="E164" s="11">
        <v>-91.6036678034053</v>
      </c>
      <c r="F164" s="11" t="s">
        <v>30</v>
      </c>
      <c r="G164" s="11" t="s">
        <v>31</v>
      </c>
      <c r="H164" s="11" t="s">
        <v>205</v>
      </c>
      <c r="I164" s="12" t="s">
        <v>401</v>
      </c>
      <c r="K164" s="13" t="s">
        <v>38</v>
      </c>
      <c r="L164" s="14">
        <f>Countif(username,H164)</f>
        <v>10</v>
      </c>
    </row>
    <row r="165">
      <c r="A165" s="11" t="s">
        <v>402</v>
      </c>
      <c r="B165" s="11">
        <v>8.0</v>
      </c>
      <c r="C165" s="11">
        <v>25.0</v>
      </c>
      <c r="D165" s="11">
        <v>42.0368412329402</v>
      </c>
      <c r="E165" s="11">
        <v>-91.603474282933</v>
      </c>
      <c r="F165" s="11" t="s">
        <v>403</v>
      </c>
      <c r="G165" s="11" t="s">
        <v>404</v>
      </c>
      <c r="H165" s="11" t="s">
        <v>49</v>
      </c>
      <c r="I165" s="12" t="s">
        <v>405</v>
      </c>
      <c r="K165" s="13" t="s">
        <v>60</v>
      </c>
      <c r="L165" s="14">
        <f>Countif(username,H165)</f>
        <v>3</v>
      </c>
    </row>
    <row r="166">
      <c r="A166" s="11" t="s">
        <v>406</v>
      </c>
      <c r="B166" s="11">
        <v>8.0</v>
      </c>
      <c r="C166" s="11">
        <v>26.0</v>
      </c>
      <c r="D166" s="11">
        <v>42.0368412327777</v>
      </c>
      <c r="E166" s="11">
        <v>-91.6032807624606</v>
      </c>
      <c r="F166" s="11" t="s">
        <v>403</v>
      </c>
      <c r="G166" s="11" t="s">
        <v>404</v>
      </c>
      <c r="H166" s="11" t="s">
        <v>407</v>
      </c>
      <c r="I166" s="12" t="s">
        <v>184</v>
      </c>
      <c r="K166" s="13" t="s">
        <v>60</v>
      </c>
      <c r="L166" s="14">
        <f>Countif(username,H166)</f>
        <v>4</v>
      </c>
    </row>
    <row r="167">
      <c r="A167" s="11" t="s">
        <v>408</v>
      </c>
      <c r="B167" s="11">
        <v>8.0</v>
      </c>
      <c r="C167" s="11">
        <v>27.0</v>
      </c>
      <c r="D167" s="11">
        <v>42.0368412326151</v>
      </c>
      <c r="E167" s="11">
        <v>-91.6030872419883</v>
      </c>
      <c r="F167" s="11" t="s">
        <v>403</v>
      </c>
      <c r="G167" s="11" t="s">
        <v>404</v>
      </c>
      <c r="H167" s="11" t="s">
        <v>96</v>
      </c>
      <c r="I167" s="12" t="s">
        <v>409</v>
      </c>
      <c r="K167" s="13">
        <v>1.0</v>
      </c>
      <c r="L167" s="14">
        <f>Countif(username,H167)</f>
        <v>2</v>
      </c>
    </row>
    <row r="168">
      <c r="A168" s="11" t="s">
        <v>410</v>
      </c>
      <c r="B168" s="11">
        <v>8.0</v>
      </c>
      <c r="C168" s="11">
        <v>28.0</v>
      </c>
      <c r="D168" s="11">
        <v>42.0368412324526</v>
      </c>
      <c r="E168" s="11">
        <v>-91.6028937215159</v>
      </c>
      <c r="F168" s="11" t="s">
        <v>30</v>
      </c>
      <c r="G168" s="11" t="s">
        <v>31</v>
      </c>
      <c r="H168" s="11" t="s">
        <v>411</v>
      </c>
      <c r="I168" s="12" t="s">
        <v>412</v>
      </c>
      <c r="K168" s="13">
        <v>1.0</v>
      </c>
      <c r="L168" s="14">
        <f>Countif(username,H168)</f>
        <v>3</v>
      </c>
    </row>
    <row r="169">
      <c r="A169" s="11" t="s">
        <v>413</v>
      </c>
      <c r="B169" s="11">
        <v>9.0</v>
      </c>
      <c r="C169" s="11">
        <v>1.0</v>
      </c>
      <c r="D169" s="11">
        <v>42.0366975063955</v>
      </c>
      <c r="E169" s="11">
        <v>-91.6081187808351</v>
      </c>
      <c r="F169" s="11" t="s">
        <v>30</v>
      </c>
      <c r="G169" s="11" t="s">
        <v>31</v>
      </c>
      <c r="H169" s="11" t="s">
        <v>398</v>
      </c>
      <c r="I169" s="12" t="s">
        <v>414</v>
      </c>
      <c r="K169" s="13" t="s">
        <v>60</v>
      </c>
      <c r="L169" s="14">
        <f>Countif(username,H169)</f>
        <v>5</v>
      </c>
    </row>
    <row r="170">
      <c r="A170" s="11" t="s">
        <v>415</v>
      </c>
      <c r="B170" s="11">
        <v>9.0</v>
      </c>
      <c r="C170" s="11">
        <v>2.0</v>
      </c>
      <c r="D170" s="11">
        <v>42.036697506233</v>
      </c>
      <c r="E170" s="11">
        <v>-91.6079252608004</v>
      </c>
      <c r="F170" s="11" t="s">
        <v>348</v>
      </c>
      <c r="G170" s="11" t="s">
        <v>349</v>
      </c>
      <c r="H170" s="11" t="s">
        <v>416</v>
      </c>
      <c r="I170" s="12" t="s">
        <v>417</v>
      </c>
      <c r="K170" s="13">
        <v>1.0</v>
      </c>
      <c r="L170" s="14">
        <f>Countif(username,H170)</f>
        <v>1</v>
      </c>
    </row>
    <row r="171">
      <c r="A171" s="11" t="s">
        <v>418</v>
      </c>
      <c r="B171" s="11">
        <v>9.0</v>
      </c>
      <c r="C171" s="11">
        <v>3.0</v>
      </c>
      <c r="D171" s="11">
        <v>42.0366975060704</v>
      </c>
      <c r="E171" s="11">
        <v>-91.6077317407657</v>
      </c>
      <c r="F171" s="11" t="s">
        <v>348</v>
      </c>
      <c r="G171" s="11" t="s">
        <v>349</v>
      </c>
      <c r="H171" s="11" t="s">
        <v>164</v>
      </c>
      <c r="I171" s="12" t="s">
        <v>419</v>
      </c>
      <c r="K171" s="13" t="s">
        <v>38</v>
      </c>
      <c r="L171" s="14">
        <f>Countif(username,H171)</f>
        <v>10</v>
      </c>
    </row>
    <row r="172">
      <c r="A172" s="11" t="s">
        <v>420</v>
      </c>
      <c r="B172" s="11">
        <v>9.0</v>
      </c>
      <c r="C172" s="11">
        <v>4.0</v>
      </c>
      <c r="D172" s="11">
        <v>42.0366975059079</v>
      </c>
      <c r="E172" s="11">
        <v>-91.607538220731</v>
      </c>
      <c r="F172" s="11" t="s">
        <v>348</v>
      </c>
      <c r="G172" s="11" t="s">
        <v>349</v>
      </c>
      <c r="H172" s="11" t="s">
        <v>167</v>
      </c>
      <c r="I172" s="12" t="s">
        <v>421</v>
      </c>
      <c r="K172" s="13" t="s">
        <v>38</v>
      </c>
      <c r="L172" s="14">
        <f>Countif(username,H172)</f>
        <v>10</v>
      </c>
    </row>
    <row r="173">
      <c r="A173" s="11" t="s">
        <v>422</v>
      </c>
      <c r="B173" s="11">
        <v>9.0</v>
      </c>
      <c r="C173" s="11">
        <v>5.0</v>
      </c>
      <c r="D173" s="11">
        <v>42.0366975057454</v>
      </c>
      <c r="E173" s="11">
        <v>-91.6073447006963</v>
      </c>
      <c r="F173" s="11" t="s">
        <v>30</v>
      </c>
      <c r="G173" s="11" t="s">
        <v>31</v>
      </c>
      <c r="H173" s="11" t="s">
        <v>395</v>
      </c>
      <c r="I173" s="12" t="s">
        <v>423</v>
      </c>
      <c r="K173" s="13" t="s">
        <v>54</v>
      </c>
      <c r="L173" s="14">
        <f>Countif(username,H173)</f>
        <v>5</v>
      </c>
    </row>
    <row r="174">
      <c r="A174" s="11" t="s">
        <v>424</v>
      </c>
      <c r="B174" s="11">
        <v>9.0</v>
      </c>
      <c r="C174" s="11">
        <v>6.0</v>
      </c>
      <c r="D174" s="11">
        <v>42.0366975055828</v>
      </c>
      <c r="E174" s="11">
        <v>-91.6071511806616</v>
      </c>
      <c r="F174" s="11" t="s">
        <v>348</v>
      </c>
      <c r="G174" s="11" t="s">
        <v>349</v>
      </c>
      <c r="H174" s="11" t="s">
        <v>183</v>
      </c>
      <c r="I174" s="12" t="s">
        <v>425</v>
      </c>
      <c r="K174" s="13" t="s">
        <v>60</v>
      </c>
      <c r="L174" s="14">
        <f>Countif(username,H174)</f>
        <v>4</v>
      </c>
    </row>
    <row r="175">
      <c r="A175" s="11" t="s">
        <v>426</v>
      </c>
      <c r="B175" s="11">
        <v>9.0</v>
      </c>
      <c r="C175" s="11">
        <v>7.0</v>
      </c>
      <c r="D175" s="11">
        <v>42.0366975054203</v>
      </c>
      <c r="E175" s="11">
        <v>-91.6069576606269</v>
      </c>
      <c r="F175" s="11" t="s">
        <v>30</v>
      </c>
      <c r="G175" s="11" t="s">
        <v>31</v>
      </c>
      <c r="H175" s="11" t="s">
        <v>427</v>
      </c>
      <c r="I175" s="12" t="s">
        <v>428</v>
      </c>
      <c r="K175" s="13" t="s">
        <v>54</v>
      </c>
      <c r="L175" s="14">
        <f>Countif(username,H175)</f>
        <v>5</v>
      </c>
    </row>
    <row r="176">
      <c r="A176" s="11" t="s">
        <v>429</v>
      </c>
      <c r="B176" s="11">
        <v>9.0</v>
      </c>
      <c r="C176" s="11">
        <v>8.0</v>
      </c>
      <c r="D176" s="11">
        <v>42.0366975052578</v>
      </c>
      <c r="E176" s="11">
        <v>-91.6067641405921</v>
      </c>
      <c r="F176" s="11" t="s">
        <v>30</v>
      </c>
      <c r="G176" s="11" t="s">
        <v>31</v>
      </c>
      <c r="H176" s="11" t="s">
        <v>430</v>
      </c>
      <c r="I176" s="12" t="s">
        <v>431</v>
      </c>
      <c r="K176" s="13">
        <v>1.0</v>
      </c>
      <c r="L176" s="14">
        <f>Countif(username,H176)</f>
        <v>1</v>
      </c>
    </row>
    <row r="177">
      <c r="A177" s="11" t="s">
        <v>432</v>
      </c>
      <c r="B177" s="11">
        <v>9.0</v>
      </c>
      <c r="C177" s="11">
        <v>9.0</v>
      </c>
      <c r="D177" s="11">
        <v>42.0366975050952</v>
      </c>
      <c r="E177" s="11">
        <v>-91.6065706205574</v>
      </c>
      <c r="F177" s="11" t="s">
        <v>30</v>
      </c>
      <c r="G177" s="11" t="s">
        <v>31</v>
      </c>
      <c r="H177" s="11" t="s">
        <v>395</v>
      </c>
      <c r="I177" s="12" t="s">
        <v>433</v>
      </c>
      <c r="K177" s="13" t="s">
        <v>54</v>
      </c>
      <c r="L177" s="14">
        <f>Countif(username,H177)</f>
        <v>5</v>
      </c>
    </row>
    <row r="178">
      <c r="A178" s="11" t="s">
        <v>434</v>
      </c>
      <c r="B178" s="11">
        <v>9.0</v>
      </c>
      <c r="C178" s="11">
        <v>10.0</v>
      </c>
      <c r="D178" s="11">
        <v>42.0366975049327</v>
      </c>
      <c r="E178" s="11">
        <v>-91.6063771005227</v>
      </c>
      <c r="F178" s="11" t="s">
        <v>30</v>
      </c>
      <c r="G178" s="11" t="s">
        <v>31</v>
      </c>
      <c r="H178" s="11" t="s">
        <v>93</v>
      </c>
      <c r="I178" s="12" t="s">
        <v>435</v>
      </c>
      <c r="K178" s="13" t="s">
        <v>60</v>
      </c>
      <c r="L178" s="14">
        <f>Countif(username,H178)</f>
        <v>3</v>
      </c>
    </row>
    <row r="179">
      <c r="A179" s="11" t="s">
        <v>436</v>
      </c>
      <c r="B179" s="11">
        <v>9.0</v>
      </c>
      <c r="C179" s="11">
        <v>11.0</v>
      </c>
      <c r="D179" s="11">
        <v>42.0366975047702</v>
      </c>
      <c r="E179" s="11">
        <v>-91.606183580488</v>
      </c>
      <c r="F179" s="11" t="s">
        <v>30</v>
      </c>
      <c r="G179" s="11" t="s">
        <v>31</v>
      </c>
      <c r="H179" s="11" t="s">
        <v>437</v>
      </c>
      <c r="I179" s="12" t="s">
        <v>438</v>
      </c>
      <c r="K179" s="13">
        <v>1.0</v>
      </c>
      <c r="L179" s="14">
        <f>Countif(username,H179)</f>
        <v>1</v>
      </c>
    </row>
    <row r="180">
      <c r="A180" s="11" t="s">
        <v>439</v>
      </c>
      <c r="B180" s="11">
        <v>9.0</v>
      </c>
      <c r="C180" s="11">
        <v>12.0</v>
      </c>
      <c r="D180" s="11">
        <v>42.0366975046076</v>
      </c>
      <c r="E180" s="11">
        <v>-91.6059900604533</v>
      </c>
      <c r="F180" s="11" t="s">
        <v>30</v>
      </c>
      <c r="G180" s="11" t="s">
        <v>31</v>
      </c>
      <c r="H180" s="11" t="s">
        <v>398</v>
      </c>
      <c r="I180" s="12" t="s">
        <v>440</v>
      </c>
      <c r="K180" s="13" t="s">
        <v>60</v>
      </c>
      <c r="L180" s="14">
        <f>Countif(username,H180)</f>
        <v>5</v>
      </c>
    </row>
    <row r="181">
      <c r="A181" s="11" t="s">
        <v>441</v>
      </c>
      <c r="B181" s="11">
        <v>9.0</v>
      </c>
      <c r="C181" s="11">
        <v>13.0</v>
      </c>
      <c r="D181" s="11">
        <v>42.0366975044451</v>
      </c>
      <c r="E181" s="11">
        <v>-91.6057965404186</v>
      </c>
      <c r="F181" s="11" t="s">
        <v>56</v>
      </c>
      <c r="G181" s="11" t="s">
        <v>57</v>
      </c>
      <c r="H181" s="11" t="s">
        <v>36</v>
      </c>
      <c r="I181" s="12" t="s">
        <v>442</v>
      </c>
      <c r="K181" s="13" t="s">
        <v>38</v>
      </c>
      <c r="L181" s="14">
        <f>Countif(username,H181)</f>
        <v>26</v>
      </c>
    </row>
    <row r="182">
      <c r="A182" s="11" t="s">
        <v>443</v>
      </c>
      <c r="B182" s="11">
        <v>9.0</v>
      </c>
      <c r="C182" s="11">
        <v>14.0</v>
      </c>
      <c r="D182" s="11">
        <v>42.0366975042826</v>
      </c>
      <c r="E182" s="11">
        <v>-91.6056030203839</v>
      </c>
      <c r="F182" s="11" t="s">
        <v>56</v>
      </c>
      <c r="G182" s="11" t="s">
        <v>57</v>
      </c>
      <c r="H182" s="11" t="s">
        <v>40</v>
      </c>
      <c r="I182" s="12" t="s">
        <v>444</v>
      </c>
      <c r="K182" s="13" t="s">
        <v>38</v>
      </c>
      <c r="L182" s="14">
        <f>Countif(username,H182)</f>
        <v>21</v>
      </c>
    </row>
    <row r="183">
      <c r="A183" s="11" t="s">
        <v>445</v>
      </c>
      <c r="B183" s="11">
        <v>9.0</v>
      </c>
      <c r="C183" s="11">
        <v>15.0</v>
      </c>
      <c r="D183" s="11">
        <v>42.0366975041201</v>
      </c>
      <c r="E183" s="11">
        <v>-91.6054095003492</v>
      </c>
      <c r="F183" s="11" t="s">
        <v>56</v>
      </c>
      <c r="G183" s="11" t="s">
        <v>57</v>
      </c>
      <c r="H183" s="11" t="s">
        <v>446</v>
      </c>
      <c r="I183" s="12" t="s">
        <v>447</v>
      </c>
      <c r="K183" s="13">
        <v>1.0</v>
      </c>
      <c r="L183" s="14">
        <f>Countif(username,H183)</f>
        <v>1</v>
      </c>
    </row>
    <row r="184">
      <c r="A184" s="11" t="s">
        <v>448</v>
      </c>
      <c r="B184" s="11">
        <v>9.0</v>
      </c>
      <c r="C184" s="11">
        <v>16.0</v>
      </c>
      <c r="D184" s="11">
        <v>42.0366975039575</v>
      </c>
      <c r="E184" s="11">
        <v>-91.6052159803144</v>
      </c>
      <c r="F184" s="11" t="s">
        <v>56</v>
      </c>
      <c r="G184" s="11" t="s">
        <v>57</v>
      </c>
      <c r="H184" s="11" t="s">
        <v>286</v>
      </c>
      <c r="I184" s="12" t="s">
        <v>449</v>
      </c>
      <c r="K184" s="13" t="s">
        <v>60</v>
      </c>
      <c r="L184" s="14">
        <f>Countif(username,H184)</f>
        <v>7</v>
      </c>
    </row>
    <row r="185">
      <c r="A185" s="11" t="s">
        <v>450</v>
      </c>
      <c r="B185" s="11">
        <v>9.0</v>
      </c>
      <c r="C185" s="11">
        <v>17.0</v>
      </c>
      <c r="D185" s="11">
        <v>42.036697503795</v>
      </c>
      <c r="E185" s="11">
        <v>-91.6050224602797</v>
      </c>
      <c r="F185" s="11" t="s">
        <v>30</v>
      </c>
      <c r="G185" s="11" t="s">
        <v>31</v>
      </c>
      <c r="H185" s="11" t="s">
        <v>205</v>
      </c>
      <c r="I185" s="12" t="s">
        <v>451</v>
      </c>
      <c r="K185" s="13" t="s">
        <v>38</v>
      </c>
      <c r="L185" s="14">
        <f>Countif(username,H185)</f>
        <v>10</v>
      </c>
    </row>
    <row r="186">
      <c r="A186" s="11" t="s">
        <v>452</v>
      </c>
      <c r="B186" s="11">
        <v>9.0</v>
      </c>
      <c r="C186" s="11">
        <v>18.0</v>
      </c>
      <c r="D186" s="11">
        <v>42.0366975036325</v>
      </c>
      <c r="E186" s="11">
        <v>-91.604828940245</v>
      </c>
      <c r="F186" s="11" t="s">
        <v>30</v>
      </c>
      <c r="G186" s="11" t="s">
        <v>31</v>
      </c>
      <c r="H186" s="11" t="s">
        <v>46</v>
      </c>
      <c r="I186" s="12" t="s">
        <v>453</v>
      </c>
      <c r="K186" s="13" t="s">
        <v>38</v>
      </c>
      <c r="L186" s="14">
        <f>Countif(username,H186)</f>
        <v>25</v>
      </c>
    </row>
    <row r="187">
      <c r="A187" s="11" t="s">
        <v>454</v>
      </c>
      <c r="B187" s="11">
        <v>9.0</v>
      </c>
      <c r="C187" s="11">
        <v>19.0</v>
      </c>
      <c r="D187" s="11">
        <v>42.0366975034699</v>
      </c>
      <c r="E187" s="11">
        <v>-91.6046354202103</v>
      </c>
      <c r="F187" s="11" t="s">
        <v>56</v>
      </c>
      <c r="G187" s="11" t="s">
        <v>57</v>
      </c>
      <c r="H187" s="11" t="s">
        <v>129</v>
      </c>
      <c r="I187" s="12" t="s">
        <v>455</v>
      </c>
      <c r="K187" s="13" t="s">
        <v>38</v>
      </c>
      <c r="L187" s="14">
        <f>Countif(username,H187)</f>
        <v>10</v>
      </c>
    </row>
    <row r="188">
      <c r="A188" s="11" t="s">
        <v>456</v>
      </c>
      <c r="B188" s="11">
        <v>9.0</v>
      </c>
      <c r="C188" s="11">
        <v>20.0</v>
      </c>
      <c r="D188" s="11">
        <v>42.0366975033074</v>
      </c>
      <c r="E188" s="11">
        <v>-91.6044419001756</v>
      </c>
      <c r="F188" s="11" t="s">
        <v>56</v>
      </c>
      <c r="G188" s="11" t="s">
        <v>57</v>
      </c>
      <c r="H188" s="11" t="s">
        <v>221</v>
      </c>
      <c r="I188" s="12" t="s">
        <v>457</v>
      </c>
      <c r="K188" s="13" t="s">
        <v>60</v>
      </c>
      <c r="L188" s="14">
        <f>Countif(username,H188)</f>
        <v>10</v>
      </c>
    </row>
    <row r="189">
      <c r="A189" s="11" t="s">
        <v>458</v>
      </c>
      <c r="B189" s="11">
        <v>9.0</v>
      </c>
      <c r="C189" s="11">
        <v>21.0</v>
      </c>
      <c r="D189" s="11">
        <v>42.0366975031449</v>
      </c>
      <c r="E189" s="11">
        <v>-91.6042483801409</v>
      </c>
      <c r="F189" s="11" t="s">
        <v>30</v>
      </c>
      <c r="G189" s="11" t="s">
        <v>31</v>
      </c>
      <c r="H189" s="11" t="s">
        <v>52</v>
      </c>
      <c r="I189" s="12" t="s">
        <v>459</v>
      </c>
      <c r="K189" s="13" t="s">
        <v>54</v>
      </c>
      <c r="L189" s="14">
        <f>Countif(username,H189)</f>
        <v>9</v>
      </c>
    </row>
    <row r="190">
      <c r="A190" s="11" t="s">
        <v>460</v>
      </c>
      <c r="B190" s="11">
        <v>9.0</v>
      </c>
      <c r="C190" s="11">
        <v>22.0</v>
      </c>
      <c r="D190" s="11">
        <v>42.0366975029823</v>
      </c>
      <c r="E190" s="11">
        <v>-91.6040548601062</v>
      </c>
      <c r="F190" s="11" t="s">
        <v>30</v>
      </c>
      <c r="G190" s="11" t="s">
        <v>31</v>
      </c>
      <c r="H190" s="11" t="s">
        <v>46</v>
      </c>
      <c r="I190" s="12" t="s">
        <v>461</v>
      </c>
      <c r="K190" s="13" t="s">
        <v>38</v>
      </c>
      <c r="L190" s="14">
        <f>Countif(username,H190)</f>
        <v>25</v>
      </c>
    </row>
    <row r="191">
      <c r="A191" s="11" t="s">
        <v>462</v>
      </c>
      <c r="B191" s="11">
        <v>9.0</v>
      </c>
      <c r="C191" s="11">
        <v>23.0</v>
      </c>
      <c r="D191" s="11">
        <v>42.0366975028198</v>
      </c>
      <c r="E191" s="11">
        <v>-91.6038613400714</v>
      </c>
      <c r="F191" s="11" t="s">
        <v>403</v>
      </c>
      <c r="G191" s="11" t="s">
        <v>404</v>
      </c>
      <c r="H191" s="11" t="s">
        <v>241</v>
      </c>
      <c r="I191" s="12" t="s">
        <v>463</v>
      </c>
      <c r="K191" s="13" t="s">
        <v>38</v>
      </c>
      <c r="L191" s="14">
        <f>Countif(username,H191)</f>
        <v>11</v>
      </c>
    </row>
    <row r="192">
      <c r="A192" s="11" t="s">
        <v>464</v>
      </c>
      <c r="B192" s="11">
        <v>9.0</v>
      </c>
      <c r="C192" s="11">
        <v>24.0</v>
      </c>
      <c r="D192" s="11">
        <v>42.0366975026573</v>
      </c>
      <c r="E192" s="11">
        <v>-91.6036678200367</v>
      </c>
      <c r="F192" s="11" t="s">
        <v>30</v>
      </c>
      <c r="G192" s="11" t="s">
        <v>31</v>
      </c>
      <c r="H192" s="11" t="s">
        <v>465</v>
      </c>
      <c r="I192" s="12" t="s">
        <v>466</v>
      </c>
      <c r="K192" s="13" t="s">
        <v>60</v>
      </c>
      <c r="L192" s="14">
        <f>Countif(username,H192)</f>
        <v>4</v>
      </c>
    </row>
    <row r="193">
      <c r="A193" s="11" t="s">
        <v>467</v>
      </c>
      <c r="B193" s="11">
        <v>9.0</v>
      </c>
      <c r="C193" s="11">
        <v>25.0</v>
      </c>
      <c r="D193" s="11">
        <v>42.0366975024947</v>
      </c>
      <c r="E193" s="11">
        <v>-91.603474300002</v>
      </c>
      <c r="F193" s="11" t="s">
        <v>403</v>
      </c>
      <c r="G193" s="11" t="s">
        <v>404</v>
      </c>
      <c r="H193" s="11" t="s">
        <v>468</v>
      </c>
      <c r="I193" s="12" t="s">
        <v>469</v>
      </c>
      <c r="K193" s="13">
        <v>1.0</v>
      </c>
      <c r="L193" s="14">
        <f>Countif(username,H193)</f>
        <v>1</v>
      </c>
    </row>
    <row r="194">
      <c r="A194" s="11" t="s">
        <v>470</v>
      </c>
      <c r="B194" s="11">
        <v>9.0</v>
      </c>
      <c r="C194" s="11">
        <v>26.0</v>
      </c>
      <c r="D194" s="11">
        <v>42.0366975023322</v>
      </c>
      <c r="E194" s="11">
        <v>-91.6032807799674</v>
      </c>
      <c r="F194" s="11" t="s">
        <v>403</v>
      </c>
      <c r="G194" s="11" t="s">
        <v>404</v>
      </c>
      <c r="H194" s="11" t="s">
        <v>471</v>
      </c>
      <c r="I194" s="12" t="s">
        <v>472</v>
      </c>
      <c r="K194" s="13">
        <v>1.0</v>
      </c>
      <c r="L194" s="14">
        <f>Countif(username,H194)</f>
        <v>1</v>
      </c>
    </row>
    <row r="195">
      <c r="A195" s="11" t="s">
        <v>473</v>
      </c>
      <c r="B195" s="11">
        <v>9.0</v>
      </c>
      <c r="C195" s="11">
        <v>27.0</v>
      </c>
      <c r="D195" s="11">
        <v>42.0366975021697</v>
      </c>
      <c r="E195" s="11">
        <v>-91.6030872599327</v>
      </c>
      <c r="F195" s="11" t="s">
        <v>403</v>
      </c>
      <c r="G195" s="11" t="s">
        <v>404</v>
      </c>
      <c r="H195" s="11" t="s">
        <v>474</v>
      </c>
      <c r="I195" s="12" t="s">
        <v>475</v>
      </c>
      <c r="K195" s="13">
        <v>1.0</v>
      </c>
      <c r="L195" s="14">
        <f>Countif(username,H195)</f>
        <v>1</v>
      </c>
    </row>
    <row r="196">
      <c r="A196" s="11" t="s">
        <v>476</v>
      </c>
      <c r="B196" s="11">
        <v>9.0</v>
      </c>
      <c r="C196" s="11">
        <v>28.0</v>
      </c>
      <c r="D196" s="11">
        <v>42.0366975020071</v>
      </c>
      <c r="E196" s="11">
        <v>-91.602893739898</v>
      </c>
      <c r="F196" s="11" t="s">
        <v>30</v>
      </c>
      <c r="G196" s="11" t="s">
        <v>31</v>
      </c>
      <c r="H196" s="11" t="s">
        <v>477</v>
      </c>
      <c r="I196" s="12" t="s">
        <v>478</v>
      </c>
      <c r="K196" s="13">
        <v>1.0</v>
      </c>
      <c r="L196" s="14">
        <f>Countif(username,H196)</f>
        <v>1</v>
      </c>
    </row>
    <row r="197">
      <c r="A197" s="11" t="s">
        <v>479</v>
      </c>
      <c r="B197" s="11">
        <v>10.0</v>
      </c>
      <c r="C197" s="11">
        <v>1.0</v>
      </c>
      <c r="D197" s="11">
        <v>42.0365537759501</v>
      </c>
      <c r="E197" s="11">
        <v>-91.6081187874004</v>
      </c>
      <c r="F197" s="11" t="s">
        <v>30</v>
      </c>
      <c r="G197" s="11" t="s">
        <v>31</v>
      </c>
      <c r="H197" s="11" t="s">
        <v>241</v>
      </c>
      <c r="I197" s="12" t="s">
        <v>480</v>
      </c>
      <c r="K197" s="13" t="s">
        <v>38</v>
      </c>
      <c r="L197" s="14">
        <f>Countif(username,H197)</f>
        <v>11</v>
      </c>
    </row>
    <row r="198">
      <c r="A198" s="11" t="s">
        <v>481</v>
      </c>
      <c r="B198" s="11">
        <v>10.0</v>
      </c>
      <c r="C198" s="11">
        <v>2.0</v>
      </c>
      <c r="D198" s="11">
        <v>42.0365537757875</v>
      </c>
      <c r="E198" s="11">
        <v>-91.6079252678034</v>
      </c>
      <c r="F198" s="11" t="s">
        <v>348</v>
      </c>
      <c r="G198" s="11" t="s">
        <v>349</v>
      </c>
      <c r="H198" s="11" t="s">
        <v>46</v>
      </c>
      <c r="I198" s="12" t="s">
        <v>482</v>
      </c>
      <c r="K198" s="13" t="s">
        <v>38</v>
      </c>
      <c r="L198" s="14">
        <f>Countif(username,H198)</f>
        <v>25</v>
      </c>
    </row>
    <row r="199">
      <c r="A199" s="11" t="s">
        <v>483</v>
      </c>
      <c r="B199" s="11">
        <v>10.0</v>
      </c>
      <c r="C199" s="11">
        <v>3.0</v>
      </c>
      <c r="D199" s="11">
        <v>42.036553775625</v>
      </c>
      <c r="E199" s="11">
        <v>-91.6077317482064</v>
      </c>
      <c r="F199" s="11" t="s">
        <v>348</v>
      </c>
      <c r="G199" s="11" t="s">
        <v>349</v>
      </c>
      <c r="H199" s="11" t="s">
        <v>286</v>
      </c>
      <c r="I199" s="12" t="s">
        <v>484</v>
      </c>
      <c r="K199" s="13" t="s">
        <v>54</v>
      </c>
      <c r="L199" s="14">
        <f>Countif(username,H199)</f>
        <v>7</v>
      </c>
    </row>
    <row r="200">
      <c r="A200" s="11" t="s">
        <v>485</v>
      </c>
      <c r="B200" s="11">
        <v>10.0</v>
      </c>
      <c r="C200" s="11">
        <v>4.0</v>
      </c>
      <c r="D200" s="11">
        <v>42.0365537754625</v>
      </c>
      <c r="E200" s="11">
        <v>-91.6075382286094</v>
      </c>
      <c r="F200" s="11" t="s">
        <v>348</v>
      </c>
      <c r="G200" s="11" t="s">
        <v>349</v>
      </c>
      <c r="H200" s="11" t="s">
        <v>241</v>
      </c>
      <c r="I200" s="12" t="s">
        <v>486</v>
      </c>
      <c r="K200" s="13" t="s">
        <v>38</v>
      </c>
      <c r="L200" s="14">
        <f>Countif(username,H200)</f>
        <v>11</v>
      </c>
    </row>
    <row r="201">
      <c r="A201" s="11" t="s">
        <v>487</v>
      </c>
      <c r="B201" s="11">
        <v>10.0</v>
      </c>
      <c r="C201" s="11">
        <v>5.0</v>
      </c>
      <c r="D201" s="11">
        <v>42.0365537752999</v>
      </c>
      <c r="E201" s="11">
        <v>-91.6073447090124</v>
      </c>
      <c r="F201" s="11" t="s">
        <v>30</v>
      </c>
      <c r="G201" s="11" t="s">
        <v>31</v>
      </c>
      <c r="H201" s="11" t="s">
        <v>331</v>
      </c>
      <c r="I201" s="12" t="s">
        <v>488</v>
      </c>
      <c r="K201" s="13" t="s">
        <v>60</v>
      </c>
      <c r="L201" s="14">
        <f>Countif(username,H201)</f>
        <v>3</v>
      </c>
    </row>
    <row r="202">
      <c r="A202" s="11" t="s">
        <v>489</v>
      </c>
      <c r="B202" s="11">
        <v>10.0</v>
      </c>
      <c r="C202" s="11">
        <v>6.0</v>
      </c>
      <c r="D202" s="11">
        <v>42.0365537751374</v>
      </c>
      <c r="E202" s="11">
        <v>-91.6071511894153</v>
      </c>
      <c r="F202" s="11" t="s">
        <v>348</v>
      </c>
      <c r="G202" s="11" t="s">
        <v>349</v>
      </c>
      <c r="H202" s="11" t="s">
        <v>164</v>
      </c>
      <c r="I202" s="12" t="s">
        <v>490</v>
      </c>
      <c r="K202" s="13" t="s">
        <v>38</v>
      </c>
      <c r="L202" s="14">
        <f>Countif(username,H202)</f>
        <v>10</v>
      </c>
    </row>
    <row r="203">
      <c r="A203" s="11" t="s">
        <v>491</v>
      </c>
      <c r="B203" s="11">
        <v>10.0</v>
      </c>
      <c r="C203" s="11">
        <v>7.0</v>
      </c>
      <c r="D203" s="11">
        <v>42.0365537749749</v>
      </c>
      <c r="E203" s="11">
        <v>-91.6069576698183</v>
      </c>
      <c r="F203" s="11" t="s">
        <v>348</v>
      </c>
      <c r="G203" s="11" t="s">
        <v>349</v>
      </c>
      <c r="H203" s="11" t="s">
        <v>167</v>
      </c>
      <c r="I203" s="12" t="s">
        <v>492</v>
      </c>
      <c r="K203" s="13" t="s">
        <v>38</v>
      </c>
      <c r="L203" s="14">
        <f>Countif(username,H203)</f>
        <v>10</v>
      </c>
    </row>
    <row r="204">
      <c r="A204" s="11" t="s">
        <v>493</v>
      </c>
      <c r="B204" s="11">
        <v>10.0</v>
      </c>
      <c r="C204" s="11">
        <v>8.0</v>
      </c>
      <c r="D204" s="11">
        <v>42.0365537748123</v>
      </c>
      <c r="E204" s="11">
        <v>-91.6067641502213</v>
      </c>
      <c r="F204" s="11" t="s">
        <v>348</v>
      </c>
      <c r="G204" s="11" t="s">
        <v>349</v>
      </c>
      <c r="H204" s="11" t="s">
        <v>388</v>
      </c>
      <c r="I204" s="12" t="s">
        <v>494</v>
      </c>
      <c r="K204" s="13" t="s">
        <v>60</v>
      </c>
      <c r="L204" s="14">
        <f>Countif(username,H204)</f>
        <v>2</v>
      </c>
    </row>
    <row r="205">
      <c r="A205" s="11" t="s">
        <v>495</v>
      </c>
      <c r="B205" s="11">
        <v>10.0</v>
      </c>
      <c r="C205" s="11">
        <v>9.0</v>
      </c>
      <c r="D205" s="11">
        <v>42.0365537746498</v>
      </c>
      <c r="E205" s="11">
        <v>-91.6065706306243</v>
      </c>
      <c r="F205" s="11" t="s">
        <v>30</v>
      </c>
      <c r="G205" s="11" t="s">
        <v>31</v>
      </c>
      <c r="H205" s="11" t="s">
        <v>46</v>
      </c>
      <c r="I205" s="12" t="s">
        <v>496</v>
      </c>
      <c r="K205" s="13" t="s">
        <v>38</v>
      </c>
      <c r="L205" s="14">
        <f>Countif(username,H205)</f>
        <v>25</v>
      </c>
    </row>
    <row r="206">
      <c r="A206" s="11" t="s">
        <v>497</v>
      </c>
      <c r="B206" s="11">
        <v>10.0</v>
      </c>
      <c r="C206" s="11">
        <v>10.0</v>
      </c>
      <c r="D206" s="11">
        <v>42.0365537744873</v>
      </c>
      <c r="E206" s="11">
        <v>-91.6063771110273</v>
      </c>
      <c r="F206" s="11" t="s">
        <v>30</v>
      </c>
      <c r="G206" s="11" t="s">
        <v>31</v>
      </c>
      <c r="H206" s="11" t="s">
        <v>241</v>
      </c>
      <c r="I206" s="12" t="s">
        <v>498</v>
      </c>
      <c r="K206" s="13" t="s">
        <v>38</v>
      </c>
      <c r="L206" s="14">
        <f>Countif(username,H206)</f>
        <v>11</v>
      </c>
    </row>
    <row r="207">
      <c r="A207" s="11" t="s">
        <v>499</v>
      </c>
      <c r="B207" s="11">
        <v>10.0</v>
      </c>
      <c r="C207" s="11">
        <v>11.0</v>
      </c>
      <c r="D207" s="11">
        <v>42.0365537743247</v>
      </c>
      <c r="E207" s="11">
        <v>-91.6061835914303</v>
      </c>
      <c r="F207" s="11" t="s">
        <v>56</v>
      </c>
      <c r="G207" s="11" t="s">
        <v>57</v>
      </c>
      <c r="H207" s="11" t="s">
        <v>500</v>
      </c>
      <c r="I207" s="12" t="s">
        <v>501</v>
      </c>
      <c r="K207" s="13">
        <v>1.0</v>
      </c>
      <c r="L207" s="14">
        <f>Countif(username,H207)</f>
        <v>4</v>
      </c>
    </row>
    <row r="208">
      <c r="A208" s="11" t="s">
        <v>502</v>
      </c>
      <c r="B208" s="11">
        <v>10.0</v>
      </c>
      <c r="C208" s="11">
        <v>12.0</v>
      </c>
      <c r="D208" s="11">
        <v>42.0365537741622</v>
      </c>
      <c r="E208" s="11">
        <v>-91.6059900718332</v>
      </c>
      <c r="F208" s="11" t="s">
        <v>56</v>
      </c>
      <c r="G208" s="11" t="s">
        <v>57</v>
      </c>
      <c r="H208" s="11" t="s">
        <v>46</v>
      </c>
      <c r="I208" s="12" t="s">
        <v>503</v>
      </c>
      <c r="K208" s="13" t="s">
        <v>38</v>
      </c>
      <c r="L208" s="14">
        <f>Countif(username,H208)</f>
        <v>25</v>
      </c>
    </row>
    <row r="209">
      <c r="A209" s="11" t="s">
        <v>504</v>
      </c>
      <c r="B209" s="11">
        <v>10.0</v>
      </c>
      <c r="C209" s="11">
        <v>13.0</v>
      </c>
      <c r="D209" s="11">
        <v>42.0365537739997</v>
      </c>
      <c r="E209" s="11">
        <v>-91.6057965522362</v>
      </c>
      <c r="F209" s="11" t="s">
        <v>56</v>
      </c>
      <c r="G209" s="11" t="s">
        <v>57</v>
      </c>
      <c r="H209" s="11" t="s">
        <v>241</v>
      </c>
      <c r="I209" s="12" t="s">
        <v>505</v>
      </c>
      <c r="K209" s="13" t="s">
        <v>38</v>
      </c>
      <c r="L209" s="14">
        <f>Countif(username,H209)</f>
        <v>11</v>
      </c>
    </row>
    <row r="210">
      <c r="A210" s="11" t="s">
        <v>506</v>
      </c>
      <c r="B210" s="11">
        <v>10.0</v>
      </c>
      <c r="C210" s="11">
        <v>14.0</v>
      </c>
      <c r="D210" s="11">
        <v>42.0365537738372</v>
      </c>
      <c r="E210" s="11">
        <v>-91.6056030326392</v>
      </c>
      <c r="F210" s="11" t="s">
        <v>56</v>
      </c>
      <c r="G210" s="11" t="s">
        <v>57</v>
      </c>
      <c r="H210" s="11" t="s">
        <v>316</v>
      </c>
      <c r="I210" s="12" t="s">
        <v>507</v>
      </c>
      <c r="K210" s="13" t="s">
        <v>54</v>
      </c>
      <c r="L210" s="14">
        <f>Countif(username,H210)</f>
        <v>5</v>
      </c>
    </row>
    <row r="211">
      <c r="A211" s="11" t="s">
        <v>508</v>
      </c>
      <c r="B211" s="11">
        <v>10.0</v>
      </c>
      <c r="C211" s="11">
        <v>15.0</v>
      </c>
      <c r="D211" s="11">
        <v>42.0365537736746</v>
      </c>
      <c r="E211" s="11">
        <v>-91.6054095130422</v>
      </c>
      <c r="F211" s="11" t="s">
        <v>56</v>
      </c>
      <c r="G211" s="11" t="s">
        <v>57</v>
      </c>
      <c r="H211" s="11" t="s">
        <v>46</v>
      </c>
      <c r="I211" s="12" t="s">
        <v>509</v>
      </c>
      <c r="K211" s="13" t="s">
        <v>38</v>
      </c>
      <c r="L211" s="14">
        <f>Countif(username,H211)</f>
        <v>25</v>
      </c>
    </row>
    <row r="212">
      <c r="A212" s="11" t="s">
        <v>510</v>
      </c>
      <c r="B212" s="11">
        <v>10.0</v>
      </c>
      <c r="C212" s="11">
        <v>16.0</v>
      </c>
      <c r="D212" s="11">
        <v>42.0365537735121</v>
      </c>
      <c r="E212" s="11">
        <v>-91.6052159934452</v>
      </c>
      <c r="F212" s="11" t="s">
        <v>56</v>
      </c>
      <c r="G212" s="11" t="s">
        <v>57</v>
      </c>
      <c r="H212" s="11" t="s">
        <v>241</v>
      </c>
      <c r="I212" s="12" t="s">
        <v>511</v>
      </c>
      <c r="K212" s="13" t="s">
        <v>38</v>
      </c>
      <c r="L212" s="14">
        <f>Countif(username,H212)</f>
        <v>11</v>
      </c>
    </row>
    <row r="213">
      <c r="A213" s="11" t="s">
        <v>512</v>
      </c>
      <c r="B213" s="11">
        <v>10.0</v>
      </c>
      <c r="C213" s="11">
        <v>17.0</v>
      </c>
      <c r="D213" s="11">
        <v>42.0365537733496</v>
      </c>
      <c r="E213" s="11">
        <v>-91.6050224738481</v>
      </c>
      <c r="F213" s="11" t="s">
        <v>56</v>
      </c>
      <c r="G213" s="11" t="s">
        <v>57</v>
      </c>
      <c r="H213" s="11" t="s">
        <v>126</v>
      </c>
      <c r="I213" s="12" t="s">
        <v>513</v>
      </c>
      <c r="K213" s="13" t="s">
        <v>38</v>
      </c>
      <c r="L213" s="14">
        <f>Countif(username,H213)</f>
        <v>12</v>
      </c>
    </row>
    <row r="214">
      <c r="A214" s="11" t="s">
        <v>514</v>
      </c>
      <c r="B214" s="11">
        <v>10.0</v>
      </c>
      <c r="C214" s="11">
        <v>18.0</v>
      </c>
      <c r="D214" s="11">
        <v>42.036553773187</v>
      </c>
      <c r="E214" s="11">
        <v>-91.6048289542511</v>
      </c>
      <c r="F214" s="11" t="s">
        <v>30</v>
      </c>
      <c r="G214" s="11" t="s">
        <v>31</v>
      </c>
      <c r="H214" s="11" t="s">
        <v>515</v>
      </c>
      <c r="I214" s="12" t="s">
        <v>516</v>
      </c>
      <c r="K214" s="13">
        <v>1.0</v>
      </c>
      <c r="L214" s="14">
        <f>Countif(username,H214)</f>
        <v>1</v>
      </c>
    </row>
    <row r="215">
      <c r="A215" s="11" t="s">
        <v>517</v>
      </c>
      <c r="B215" s="11">
        <v>10.0</v>
      </c>
      <c r="C215" s="11">
        <v>19.0</v>
      </c>
      <c r="D215" s="11">
        <v>42.0365537730245</v>
      </c>
      <c r="E215" s="11">
        <v>-91.6046354346541</v>
      </c>
      <c r="F215" s="11" t="s">
        <v>30</v>
      </c>
      <c r="G215" s="11" t="s">
        <v>31</v>
      </c>
      <c r="H215" s="11" t="s">
        <v>141</v>
      </c>
      <c r="I215" s="12" t="s">
        <v>518</v>
      </c>
      <c r="K215" s="13" t="s">
        <v>60</v>
      </c>
      <c r="L215" s="14">
        <f>Countif(username,H215)</f>
        <v>3</v>
      </c>
    </row>
    <row r="216">
      <c r="A216" s="11" t="s">
        <v>519</v>
      </c>
      <c r="B216" s="11">
        <v>10.0</v>
      </c>
      <c r="C216" s="11">
        <v>20.0</v>
      </c>
      <c r="D216" s="11">
        <v>42.036553772862</v>
      </c>
      <c r="E216" s="11">
        <v>-91.6044419150571</v>
      </c>
      <c r="F216" s="11" t="s">
        <v>403</v>
      </c>
      <c r="G216" s="11" t="s">
        <v>404</v>
      </c>
      <c r="H216" s="11" t="s">
        <v>164</v>
      </c>
      <c r="I216" s="12" t="s">
        <v>520</v>
      </c>
      <c r="K216" s="13" t="s">
        <v>38</v>
      </c>
      <c r="L216" s="14">
        <f>Countif(username,H216)</f>
        <v>10</v>
      </c>
    </row>
    <row r="217">
      <c r="A217" s="11" t="s">
        <v>521</v>
      </c>
      <c r="B217" s="11">
        <v>10.0</v>
      </c>
      <c r="C217" s="11">
        <v>21.0</v>
      </c>
      <c r="D217" s="11">
        <v>42.0365537726994</v>
      </c>
      <c r="E217" s="11">
        <v>-91.6042483954601</v>
      </c>
      <c r="F217" s="11" t="s">
        <v>403</v>
      </c>
      <c r="G217" s="11" t="s">
        <v>404</v>
      </c>
      <c r="H217" s="11" t="s">
        <v>167</v>
      </c>
      <c r="I217" s="12" t="s">
        <v>522</v>
      </c>
      <c r="K217" s="13" t="s">
        <v>38</v>
      </c>
      <c r="L217" s="14">
        <f>Countif(username,H217)</f>
        <v>10</v>
      </c>
    </row>
    <row r="218">
      <c r="A218" s="11" t="s">
        <v>523</v>
      </c>
      <c r="B218" s="11">
        <v>10.0</v>
      </c>
      <c r="C218" s="11">
        <v>22.0</v>
      </c>
      <c r="D218" s="11">
        <v>42.0365537725369</v>
      </c>
      <c r="E218" s="11">
        <v>-91.604054875863</v>
      </c>
      <c r="F218" s="11" t="s">
        <v>403</v>
      </c>
      <c r="G218" s="11" t="s">
        <v>404</v>
      </c>
      <c r="H218" s="11" t="s">
        <v>286</v>
      </c>
      <c r="I218" s="12" t="s">
        <v>524</v>
      </c>
      <c r="K218" s="13" t="s">
        <v>60</v>
      </c>
      <c r="L218" s="14">
        <f>Countif(username,H218)</f>
        <v>7</v>
      </c>
    </row>
    <row r="219">
      <c r="A219" s="11" t="s">
        <v>525</v>
      </c>
      <c r="B219" s="11">
        <v>10.0</v>
      </c>
      <c r="C219" s="11">
        <v>23.0</v>
      </c>
      <c r="D219" s="11">
        <v>42.0365537723744</v>
      </c>
      <c r="E219" s="11">
        <v>-91.603861356266</v>
      </c>
      <c r="F219" s="11" t="s">
        <v>403</v>
      </c>
      <c r="G219" s="11" t="s">
        <v>404</v>
      </c>
      <c r="H219" s="11" t="s">
        <v>126</v>
      </c>
      <c r="I219" s="12" t="s">
        <v>526</v>
      </c>
      <c r="K219" s="13" t="s">
        <v>38</v>
      </c>
      <c r="L219" s="14">
        <f>Countif(username,H219)</f>
        <v>12</v>
      </c>
    </row>
    <row r="220">
      <c r="A220" s="11" t="s">
        <v>527</v>
      </c>
      <c r="B220" s="11">
        <v>10.0</v>
      </c>
      <c r="C220" s="11">
        <v>24.0</v>
      </c>
      <c r="D220" s="11">
        <v>42.0365537722118</v>
      </c>
      <c r="E220" s="11">
        <v>-91.603667836669</v>
      </c>
      <c r="F220" s="11" t="s">
        <v>30</v>
      </c>
      <c r="G220" s="11" t="s">
        <v>31</v>
      </c>
      <c r="H220" s="11" t="s">
        <v>129</v>
      </c>
      <c r="I220" s="12" t="s">
        <v>528</v>
      </c>
      <c r="K220" s="13" t="s">
        <v>38</v>
      </c>
      <c r="L220" s="14">
        <f>Countif(username,H220)</f>
        <v>10</v>
      </c>
    </row>
    <row r="221">
      <c r="A221" s="11" t="s">
        <v>529</v>
      </c>
      <c r="B221" s="11">
        <v>10.0</v>
      </c>
      <c r="C221" s="11">
        <v>25.0</v>
      </c>
      <c r="D221" s="11">
        <v>42.0365537720493</v>
      </c>
      <c r="E221" s="11">
        <v>-91.603474317072</v>
      </c>
      <c r="F221" s="11" t="s">
        <v>403</v>
      </c>
      <c r="G221" s="11" t="s">
        <v>404</v>
      </c>
      <c r="H221" s="11" t="s">
        <v>313</v>
      </c>
      <c r="I221" s="12" t="s">
        <v>530</v>
      </c>
      <c r="K221" s="13" t="s">
        <v>60</v>
      </c>
      <c r="L221" s="14">
        <f>Countif(username,H221)</f>
        <v>3</v>
      </c>
    </row>
    <row r="222">
      <c r="A222" s="11" t="s">
        <v>531</v>
      </c>
      <c r="B222" s="11">
        <v>10.0</v>
      </c>
      <c r="C222" s="11">
        <v>26.0</v>
      </c>
      <c r="D222" s="11">
        <v>42.0365537718868</v>
      </c>
      <c r="E222" s="11">
        <v>-91.603280797475</v>
      </c>
      <c r="F222" s="11" t="s">
        <v>403</v>
      </c>
      <c r="G222" s="11" t="s">
        <v>404</v>
      </c>
      <c r="H222" s="11" t="s">
        <v>164</v>
      </c>
      <c r="I222" s="12" t="s">
        <v>532</v>
      </c>
      <c r="K222" s="13" t="s">
        <v>38</v>
      </c>
      <c r="L222" s="14">
        <f>Countif(username,H222)</f>
        <v>10</v>
      </c>
    </row>
    <row r="223">
      <c r="A223" s="11" t="s">
        <v>533</v>
      </c>
      <c r="B223" s="11">
        <v>10.0</v>
      </c>
      <c r="C223" s="11">
        <v>27.0</v>
      </c>
      <c r="D223" s="11">
        <v>42.0365537717243</v>
      </c>
      <c r="E223" s="11">
        <v>-91.6030872778779</v>
      </c>
      <c r="F223" s="11" t="s">
        <v>403</v>
      </c>
      <c r="G223" s="11" t="s">
        <v>404</v>
      </c>
      <c r="H223" s="11" t="s">
        <v>167</v>
      </c>
      <c r="I223" s="12" t="s">
        <v>534</v>
      </c>
      <c r="K223" s="13" t="s">
        <v>38</v>
      </c>
      <c r="L223" s="14">
        <f>Countif(username,H223)</f>
        <v>10</v>
      </c>
    </row>
    <row r="224">
      <c r="A224" s="11" t="s">
        <v>535</v>
      </c>
      <c r="B224" s="11">
        <v>10.0</v>
      </c>
      <c r="C224" s="11">
        <v>28.0</v>
      </c>
      <c r="D224" s="11">
        <v>42.0365537715617</v>
      </c>
      <c r="E224" s="11">
        <v>-91.6028937582809</v>
      </c>
      <c r="F224" s="11" t="s">
        <v>30</v>
      </c>
      <c r="G224" s="11" t="s">
        <v>31</v>
      </c>
      <c r="H224" s="11" t="s">
        <v>46</v>
      </c>
      <c r="I224" s="12" t="s">
        <v>536</v>
      </c>
      <c r="K224" s="13" t="s">
        <v>38</v>
      </c>
      <c r="L224" s="14">
        <f>Countif(username,H224)</f>
        <v>25</v>
      </c>
    </row>
    <row r="225">
      <c r="A225" s="11" t="s">
        <v>537</v>
      </c>
      <c r="B225" s="11">
        <v>11.0</v>
      </c>
      <c r="C225" s="11">
        <v>1.0</v>
      </c>
      <c r="D225" s="11">
        <v>42.0364100455046</v>
      </c>
      <c r="E225" s="11">
        <v>-91.6081187939651</v>
      </c>
      <c r="F225" s="11" t="s">
        <v>30</v>
      </c>
      <c r="G225" s="11" t="s">
        <v>31</v>
      </c>
      <c r="H225" s="11" t="s">
        <v>43</v>
      </c>
      <c r="I225" s="12" t="s">
        <v>538</v>
      </c>
      <c r="K225" s="13" t="s">
        <v>38</v>
      </c>
      <c r="L225" s="14">
        <f>Countif(username,H225)</f>
        <v>36</v>
      </c>
    </row>
    <row r="226">
      <c r="A226" s="11" t="s">
        <v>539</v>
      </c>
      <c r="B226" s="11">
        <v>11.0</v>
      </c>
      <c r="C226" s="11">
        <v>2.0</v>
      </c>
      <c r="D226" s="11">
        <v>42.0364100453421</v>
      </c>
      <c r="E226" s="11">
        <v>-91.6079252748057</v>
      </c>
      <c r="F226" s="11" t="s">
        <v>348</v>
      </c>
      <c r="G226" s="11" t="s">
        <v>349</v>
      </c>
      <c r="H226" s="11" t="s">
        <v>383</v>
      </c>
      <c r="I226" s="12" t="s">
        <v>540</v>
      </c>
      <c r="K226" s="13" t="s">
        <v>54</v>
      </c>
      <c r="L226" s="14">
        <f>Countif(username,H226)</f>
        <v>8</v>
      </c>
    </row>
    <row r="227">
      <c r="A227" s="11" t="s">
        <v>541</v>
      </c>
      <c r="B227" s="11">
        <v>11.0</v>
      </c>
      <c r="C227" s="11">
        <v>3.0</v>
      </c>
      <c r="D227" s="11">
        <v>42.0364100451795</v>
      </c>
      <c r="E227" s="11">
        <v>-91.6077317556463</v>
      </c>
      <c r="F227" s="11" t="s">
        <v>348</v>
      </c>
      <c r="G227" s="11" t="s">
        <v>349</v>
      </c>
      <c r="H227" s="11" t="s">
        <v>313</v>
      </c>
      <c r="I227" s="12" t="s">
        <v>542</v>
      </c>
      <c r="K227" s="13" t="s">
        <v>60</v>
      </c>
      <c r="L227" s="14">
        <f>Countif(username,H227)</f>
        <v>3</v>
      </c>
    </row>
    <row r="228">
      <c r="A228" s="11" t="s">
        <v>543</v>
      </c>
      <c r="B228" s="11">
        <v>11.0</v>
      </c>
      <c r="C228" s="11">
        <v>4.0</v>
      </c>
      <c r="D228" s="11">
        <v>42.036410045017</v>
      </c>
      <c r="E228" s="11">
        <v>-91.607538236487</v>
      </c>
      <c r="F228" s="11" t="s">
        <v>348</v>
      </c>
      <c r="G228" s="11" t="s">
        <v>349</v>
      </c>
      <c r="H228" s="11" t="s">
        <v>43</v>
      </c>
      <c r="I228" s="12" t="s">
        <v>544</v>
      </c>
      <c r="K228" s="13" t="s">
        <v>38</v>
      </c>
      <c r="L228" s="14">
        <f>Countif(username,H228)</f>
        <v>36</v>
      </c>
    </row>
    <row r="229">
      <c r="A229" s="11" t="s">
        <v>545</v>
      </c>
      <c r="B229" s="11">
        <v>11.0</v>
      </c>
      <c r="C229" s="11">
        <v>5.0</v>
      </c>
      <c r="D229" s="11">
        <v>42.0364100448545</v>
      </c>
      <c r="E229" s="11">
        <v>-91.6073447173276</v>
      </c>
      <c r="F229" s="11" t="s">
        <v>30</v>
      </c>
      <c r="G229" s="11" t="s">
        <v>31</v>
      </c>
      <c r="H229" s="11" t="s">
        <v>46</v>
      </c>
      <c r="I229" s="12" t="s">
        <v>546</v>
      </c>
      <c r="K229" s="13" t="s">
        <v>38</v>
      </c>
      <c r="L229" s="14">
        <f>Countif(username,H229)</f>
        <v>25</v>
      </c>
    </row>
    <row r="230">
      <c r="A230" s="11" t="s">
        <v>547</v>
      </c>
      <c r="B230" s="11">
        <v>11.0</v>
      </c>
      <c r="C230" s="11">
        <v>6.0</v>
      </c>
      <c r="D230" s="11">
        <v>42.0364100446919</v>
      </c>
      <c r="E230" s="11">
        <v>-91.6071511981683</v>
      </c>
      <c r="F230" s="11" t="s">
        <v>348</v>
      </c>
      <c r="G230" s="11" t="s">
        <v>349</v>
      </c>
      <c r="H230" s="11" t="s">
        <v>548</v>
      </c>
      <c r="I230" s="12" t="s">
        <v>549</v>
      </c>
      <c r="K230" s="13">
        <v>1.0</v>
      </c>
      <c r="L230" s="14">
        <f>Countif(username,H230)</f>
        <v>1</v>
      </c>
    </row>
    <row r="231">
      <c r="A231" s="11" t="s">
        <v>550</v>
      </c>
      <c r="B231" s="11">
        <v>11.0</v>
      </c>
      <c r="C231" s="11">
        <v>7.0</v>
      </c>
      <c r="D231" s="11">
        <v>42.0364100445294</v>
      </c>
      <c r="E231" s="11">
        <v>-91.606957679009</v>
      </c>
      <c r="F231" s="11" t="s">
        <v>348</v>
      </c>
      <c r="G231" s="11" t="s">
        <v>349</v>
      </c>
      <c r="H231" s="11" t="s">
        <v>43</v>
      </c>
      <c r="I231" s="12" t="s">
        <v>551</v>
      </c>
      <c r="K231" s="13" t="s">
        <v>38</v>
      </c>
      <c r="L231" s="14">
        <f>Countif(username,H231)</f>
        <v>36</v>
      </c>
    </row>
    <row r="232">
      <c r="A232" s="11" t="s">
        <v>552</v>
      </c>
      <c r="B232" s="11">
        <v>11.0</v>
      </c>
      <c r="C232" s="11">
        <v>8.0</v>
      </c>
      <c r="D232" s="11">
        <v>42.0364100443669</v>
      </c>
      <c r="E232" s="11">
        <v>-91.6067641598497</v>
      </c>
      <c r="F232" s="11" t="s">
        <v>348</v>
      </c>
      <c r="G232" s="11" t="s">
        <v>349</v>
      </c>
      <c r="H232" s="11" t="s">
        <v>553</v>
      </c>
      <c r="I232" s="12" t="s">
        <v>554</v>
      </c>
      <c r="K232" s="13" t="s">
        <v>38</v>
      </c>
      <c r="L232" s="14">
        <f>Countif(username,H232)</f>
        <v>12</v>
      </c>
    </row>
    <row r="233">
      <c r="A233" s="11" t="s">
        <v>555</v>
      </c>
      <c r="B233" s="11">
        <v>11.0</v>
      </c>
      <c r="C233" s="11">
        <v>9.0</v>
      </c>
      <c r="D233" s="11">
        <v>42.0364100442043</v>
      </c>
      <c r="E233" s="11">
        <v>-91.6065706406903</v>
      </c>
      <c r="F233" s="11" t="s">
        <v>30</v>
      </c>
      <c r="G233" s="11" t="s">
        <v>31</v>
      </c>
      <c r="H233" s="11" t="s">
        <v>129</v>
      </c>
      <c r="I233" s="12" t="s">
        <v>556</v>
      </c>
      <c r="K233" s="13" t="s">
        <v>38</v>
      </c>
      <c r="L233" s="14">
        <f>Countif(username,H233)</f>
        <v>10</v>
      </c>
    </row>
    <row r="234">
      <c r="A234" s="11" t="s">
        <v>557</v>
      </c>
      <c r="B234" s="11">
        <v>11.0</v>
      </c>
      <c r="C234" s="11">
        <v>10.0</v>
      </c>
      <c r="D234" s="11">
        <v>42.0364100440418</v>
      </c>
      <c r="E234" s="11">
        <v>-91.606377121531</v>
      </c>
      <c r="F234" s="11" t="s">
        <v>348</v>
      </c>
      <c r="G234" s="11" t="s">
        <v>349</v>
      </c>
      <c r="H234" s="11" t="s">
        <v>43</v>
      </c>
      <c r="I234" s="12" t="s">
        <v>558</v>
      </c>
      <c r="K234" s="13" t="s">
        <v>38</v>
      </c>
      <c r="L234" s="14">
        <f>Countif(username,H234)</f>
        <v>36</v>
      </c>
    </row>
    <row r="235">
      <c r="A235" s="11" t="s">
        <v>559</v>
      </c>
      <c r="B235" s="11">
        <v>11.0</v>
      </c>
      <c r="C235" s="11">
        <v>11.0</v>
      </c>
      <c r="D235" s="11">
        <v>42.0364100438793</v>
      </c>
      <c r="E235" s="11">
        <v>-91.6061836023717</v>
      </c>
      <c r="F235" s="11" t="s">
        <v>30</v>
      </c>
      <c r="G235" s="11" t="s">
        <v>31</v>
      </c>
      <c r="H235" s="11" t="s">
        <v>205</v>
      </c>
      <c r="I235" s="12" t="s">
        <v>560</v>
      </c>
      <c r="K235" s="13" t="s">
        <v>38</v>
      </c>
      <c r="L235" s="14">
        <f>Countif(username,H235)</f>
        <v>10</v>
      </c>
    </row>
    <row r="236">
      <c r="A236" s="11" t="s">
        <v>561</v>
      </c>
      <c r="B236" s="11">
        <v>11.0</v>
      </c>
      <c r="C236" s="11">
        <v>12.0</v>
      </c>
      <c r="D236" s="11">
        <v>42.0364100437167</v>
      </c>
      <c r="E236" s="11">
        <v>-91.6059900832124</v>
      </c>
      <c r="F236" s="11" t="s">
        <v>30</v>
      </c>
      <c r="G236" s="11" t="s">
        <v>31</v>
      </c>
      <c r="H236" s="11" t="s">
        <v>553</v>
      </c>
      <c r="I236" s="12" t="s">
        <v>562</v>
      </c>
      <c r="K236" s="13" t="s">
        <v>38</v>
      </c>
      <c r="L236" s="14">
        <f>Countif(username,H236)</f>
        <v>12</v>
      </c>
    </row>
    <row r="237">
      <c r="A237" s="11" t="s">
        <v>563</v>
      </c>
      <c r="B237" s="11">
        <v>11.0</v>
      </c>
      <c r="C237" s="11">
        <v>13.0</v>
      </c>
      <c r="D237" s="11">
        <v>42.0364100435542</v>
      </c>
      <c r="E237" s="11">
        <v>-91.6057965640531</v>
      </c>
      <c r="F237" s="11" t="s">
        <v>30</v>
      </c>
      <c r="G237" s="11" t="s">
        <v>31</v>
      </c>
      <c r="H237" s="11" t="s">
        <v>43</v>
      </c>
      <c r="I237" s="12" t="s">
        <v>564</v>
      </c>
      <c r="K237" s="13" t="s">
        <v>38</v>
      </c>
      <c r="L237" s="14">
        <f>Countif(username,H237)</f>
        <v>36</v>
      </c>
    </row>
    <row r="238">
      <c r="A238" s="11" t="s">
        <v>565</v>
      </c>
      <c r="B238" s="11">
        <v>11.0</v>
      </c>
      <c r="C238" s="11">
        <v>14.0</v>
      </c>
      <c r="D238" s="11">
        <v>42.0364100433917</v>
      </c>
      <c r="E238" s="11">
        <v>-91.6056030448937</v>
      </c>
      <c r="F238" s="11" t="s">
        <v>56</v>
      </c>
      <c r="G238" s="11" t="s">
        <v>57</v>
      </c>
      <c r="H238" s="11" t="s">
        <v>383</v>
      </c>
      <c r="I238" s="12" t="s">
        <v>566</v>
      </c>
      <c r="K238" s="13" t="s">
        <v>54</v>
      </c>
      <c r="L238" s="14">
        <f>Countif(username,H238)</f>
        <v>8</v>
      </c>
    </row>
    <row r="239">
      <c r="A239" s="11" t="s">
        <v>567</v>
      </c>
      <c r="B239" s="11">
        <v>11.0</v>
      </c>
      <c r="C239" s="11">
        <v>15.0</v>
      </c>
      <c r="D239" s="11">
        <v>42.0364100432292</v>
      </c>
      <c r="E239" s="11">
        <v>-91.6054095257344</v>
      </c>
      <c r="F239" s="11" t="s">
        <v>30</v>
      </c>
      <c r="G239" s="11" t="s">
        <v>31</v>
      </c>
      <c r="H239" s="11" t="s">
        <v>238</v>
      </c>
      <c r="I239" s="12" t="s">
        <v>568</v>
      </c>
      <c r="K239" s="13">
        <v>1.0</v>
      </c>
      <c r="L239" s="14">
        <f>Countif(username,H239)</f>
        <v>2</v>
      </c>
    </row>
    <row r="240">
      <c r="A240" s="11" t="s">
        <v>569</v>
      </c>
      <c r="B240" s="11">
        <v>11.0</v>
      </c>
      <c r="C240" s="11">
        <v>16.0</v>
      </c>
      <c r="D240" s="11">
        <v>42.0364100430666</v>
      </c>
      <c r="E240" s="11">
        <v>-91.6052160065751</v>
      </c>
      <c r="F240" s="11" t="s">
        <v>30</v>
      </c>
      <c r="G240" s="11" t="s">
        <v>31</v>
      </c>
      <c r="H240" s="11" t="s">
        <v>43</v>
      </c>
      <c r="I240" s="12" t="s">
        <v>570</v>
      </c>
      <c r="K240" s="13" t="s">
        <v>38</v>
      </c>
      <c r="L240" s="14">
        <f>Countif(username,H240)</f>
        <v>36</v>
      </c>
    </row>
    <row r="241">
      <c r="A241" s="11" t="s">
        <v>571</v>
      </c>
      <c r="B241" s="11">
        <v>11.0</v>
      </c>
      <c r="C241" s="11">
        <v>17.0</v>
      </c>
      <c r="D241" s="11">
        <v>42.0364100429041</v>
      </c>
      <c r="E241" s="11">
        <v>-91.6050224874158</v>
      </c>
      <c r="F241" s="11" t="s">
        <v>403</v>
      </c>
      <c r="G241" s="11" t="s">
        <v>404</v>
      </c>
      <c r="H241" s="11" t="s">
        <v>164</v>
      </c>
      <c r="I241" s="12" t="s">
        <v>572</v>
      </c>
      <c r="K241" s="13" t="s">
        <v>38</v>
      </c>
      <c r="L241" s="14">
        <f>Countif(username,H241)</f>
        <v>10</v>
      </c>
    </row>
    <row r="242">
      <c r="A242" s="11" t="s">
        <v>573</v>
      </c>
      <c r="B242" s="11">
        <v>11.0</v>
      </c>
      <c r="C242" s="11">
        <v>18.0</v>
      </c>
      <c r="D242" s="11">
        <v>42.0364100427416</v>
      </c>
      <c r="E242" s="11">
        <v>-91.6048289682564</v>
      </c>
      <c r="F242" s="11" t="s">
        <v>403</v>
      </c>
      <c r="G242" s="11" t="s">
        <v>404</v>
      </c>
      <c r="H242" s="11" t="s">
        <v>167</v>
      </c>
      <c r="I242" s="12" t="s">
        <v>574</v>
      </c>
      <c r="K242" s="13" t="s">
        <v>38</v>
      </c>
      <c r="L242" s="14">
        <f>Countif(username,H242)</f>
        <v>10</v>
      </c>
    </row>
    <row r="243">
      <c r="A243" s="11" t="s">
        <v>575</v>
      </c>
      <c r="B243" s="11">
        <v>11.0</v>
      </c>
      <c r="C243" s="11">
        <v>19.0</v>
      </c>
      <c r="D243" s="11">
        <v>42.036410042579</v>
      </c>
      <c r="E243" s="11">
        <v>-91.604635449097</v>
      </c>
      <c r="F243" s="11" t="s">
        <v>30</v>
      </c>
      <c r="G243" s="11" t="s">
        <v>31</v>
      </c>
      <c r="H243" s="11" t="s">
        <v>43</v>
      </c>
      <c r="I243" s="12" t="s">
        <v>576</v>
      </c>
      <c r="K243" s="13" t="s">
        <v>38</v>
      </c>
      <c r="L243" s="14">
        <f>Countif(username,H243)</f>
        <v>36</v>
      </c>
    </row>
    <row r="244">
      <c r="A244" s="11" t="s">
        <v>577</v>
      </c>
      <c r="B244" s="11">
        <v>11.0</v>
      </c>
      <c r="C244" s="11">
        <v>20.0</v>
      </c>
      <c r="D244" s="11">
        <v>42.0364100424165</v>
      </c>
      <c r="E244" s="11">
        <v>-91.6044419299377</v>
      </c>
      <c r="F244" s="11" t="s">
        <v>403</v>
      </c>
      <c r="G244" s="11" t="s">
        <v>404</v>
      </c>
      <c r="H244" s="11" t="s">
        <v>465</v>
      </c>
      <c r="I244" s="12" t="s">
        <v>578</v>
      </c>
      <c r="K244" s="13" t="s">
        <v>60</v>
      </c>
      <c r="L244" s="14">
        <f>Countif(username,H244)</f>
        <v>4</v>
      </c>
    </row>
    <row r="245">
      <c r="A245" s="11" t="s">
        <v>579</v>
      </c>
      <c r="B245" s="11">
        <v>11.0</v>
      </c>
      <c r="C245" s="11">
        <v>21.0</v>
      </c>
      <c r="D245" s="11">
        <v>42.036410042254</v>
      </c>
      <c r="E245" s="11">
        <v>-91.6042484107783</v>
      </c>
      <c r="F245" s="11" t="s">
        <v>403</v>
      </c>
      <c r="G245" s="11" t="s">
        <v>404</v>
      </c>
      <c r="H245" s="11" t="s">
        <v>580</v>
      </c>
      <c r="I245" s="12" t="s">
        <v>581</v>
      </c>
      <c r="K245" s="13">
        <v>1.0</v>
      </c>
      <c r="L245" s="14">
        <f>Countif(username,H245)</f>
        <v>3</v>
      </c>
    </row>
    <row r="246">
      <c r="A246" s="11" t="s">
        <v>582</v>
      </c>
      <c r="B246" s="11">
        <v>11.0</v>
      </c>
      <c r="C246" s="11">
        <v>22.0</v>
      </c>
      <c r="D246" s="11">
        <v>42.0364100420914</v>
      </c>
      <c r="E246" s="11">
        <v>-91.604054891619</v>
      </c>
      <c r="F246" s="11" t="s">
        <v>403</v>
      </c>
      <c r="G246" s="11" t="s">
        <v>404</v>
      </c>
      <c r="H246" s="11" t="s">
        <v>43</v>
      </c>
      <c r="I246" s="12" t="s">
        <v>583</v>
      </c>
      <c r="K246" s="13" t="s">
        <v>38</v>
      </c>
      <c r="L246" s="14">
        <f>Countif(username,H246)</f>
        <v>36</v>
      </c>
    </row>
    <row r="247">
      <c r="A247" s="11" t="s">
        <v>584</v>
      </c>
      <c r="B247" s="11">
        <v>11.0</v>
      </c>
      <c r="C247" s="11">
        <v>23.0</v>
      </c>
      <c r="D247" s="11">
        <v>42.0364100419289</v>
      </c>
      <c r="E247" s="11">
        <v>-91.6038613724596</v>
      </c>
      <c r="F247" s="11" t="s">
        <v>403</v>
      </c>
      <c r="G247" s="11" t="s">
        <v>404</v>
      </c>
      <c r="H247" s="11" t="s">
        <v>585</v>
      </c>
      <c r="I247" s="12" t="s">
        <v>586</v>
      </c>
      <c r="K247" s="13">
        <v>1.0</v>
      </c>
      <c r="L247" s="14">
        <f>Countif(username,H247)</f>
        <v>1</v>
      </c>
    </row>
    <row r="248">
      <c r="A248" s="11" t="s">
        <v>587</v>
      </c>
      <c r="B248" s="11">
        <v>11.0</v>
      </c>
      <c r="C248" s="11">
        <v>24.0</v>
      </c>
      <c r="D248" s="11">
        <v>42.0364100417664</v>
      </c>
      <c r="E248" s="11">
        <v>-91.6036678533003</v>
      </c>
      <c r="F248" s="11" t="s">
        <v>30</v>
      </c>
      <c r="G248" s="11" t="s">
        <v>31</v>
      </c>
      <c r="H248" s="11" t="s">
        <v>588</v>
      </c>
      <c r="I248" s="12" t="s">
        <v>589</v>
      </c>
      <c r="K248" s="13">
        <v>1.0</v>
      </c>
      <c r="L248" s="14">
        <f>Countif(username,H248)</f>
        <v>1</v>
      </c>
    </row>
    <row r="249">
      <c r="A249" s="11" t="s">
        <v>590</v>
      </c>
      <c r="B249" s="11">
        <v>11.0</v>
      </c>
      <c r="C249" s="11">
        <v>25.0</v>
      </c>
      <c r="D249" s="11">
        <v>42.0364100416038</v>
      </c>
      <c r="E249" s="11">
        <v>-91.6034743341409</v>
      </c>
      <c r="F249" s="11" t="s">
        <v>403</v>
      </c>
      <c r="G249" s="11" t="s">
        <v>404</v>
      </c>
      <c r="H249" s="11" t="s">
        <v>43</v>
      </c>
      <c r="I249" s="12" t="s">
        <v>591</v>
      </c>
      <c r="K249" s="13" t="s">
        <v>38</v>
      </c>
      <c r="L249" s="14">
        <f>Countif(username,H249)</f>
        <v>36</v>
      </c>
    </row>
    <row r="250">
      <c r="A250" s="11" t="s">
        <v>592</v>
      </c>
      <c r="B250" s="11">
        <v>11.0</v>
      </c>
      <c r="C250" s="11">
        <v>26.0</v>
      </c>
      <c r="D250" s="11">
        <v>42.0364100414413</v>
      </c>
      <c r="E250" s="11">
        <v>-91.6032808149816</v>
      </c>
      <c r="F250" s="11" t="s">
        <v>403</v>
      </c>
      <c r="G250" s="11" t="s">
        <v>404</v>
      </c>
      <c r="H250" s="11" t="s">
        <v>205</v>
      </c>
      <c r="I250" s="12" t="s">
        <v>593</v>
      </c>
      <c r="K250" s="13" t="s">
        <v>38</v>
      </c>
      <c r="L250" s="14">
        <f>Countif(username,H250)</f>
        <v>10</v>
      </c>
    </row>
    <row r="251">
      <c r="A251" s="11" t="s">
        <v>594</v>
      </c>
      <c r="B251" s="11">
        <v>11.0</v>
      </c>
      <c r="C251" s="11">
        <v>27.0</v>
      </c>
      <c r="D251" s="11">
        <v>42.0364100412788</v>
      </c>
      <c r="E251" s="11">
        <v>-91.6030872958223</v>
      </c>
      <c r="F251" s="11" t="s">
        <v>403</v>
      </c>
      <c r="G251" s="11" t="s">
        <v>404</v>
      </c>
      <c r="H251" s="11" t="s">
        <v>129</v>
      </c>
      <c r="I251" s="12" t="s">
        <v>595</v>
      </c>
      <c r="K251" s="13" t="s">
        <v>38</v>
      </c>
      <c r="L251" s="14">
        <f>Countif(username,H251)</f>
        <v>10</v>
      </c>
    </row>
    <row r="252">
      <c r="A252" s="11" t="s">
        <v>596</v>
      </c>
      <c r="B252" s="11">
        <v>11.0</v>
      </c>
      <c r="C252" s="11">
        <v>28.0</v>
      </c>
      <c r="D252" s="11">
        <v>42.0364100411163</v>
      </c>
      <c r="E252" s="11">
        <v>-91.6028937766629</v>
      </c>
      <c r="F252" s="11" t="s">
        <v>30</v>
      </c>
      <c r="G252" s="11" t="s">
        <v>31</v>
      </c>
      <c r="H252" s="11" t="s">
        <v>43</v>
      </c>
      <c r="I252" s="12" t="s">
        <v>597</v>
      </c>
      <c r="K252" s="13" t="s">
        <v>38</v>
      </c>
      <c r="L252" s="14">
        <f>Countif(username,H252)</f>
        <v>36</v>
      </c>
    </row>
    <row r="253">
      <c r="A253" s="11" t="s">
        <v>598</v>
      </c>
      <c r="B253" s="11">
        <v>12.0</v>
      </c>
      <c r="C253" s="11">
        <v>1.0</v>
      </c>
      <c r="D253" s="11">
        <v>42.0362663150591</v>
      </c>
      <c r="E253" s="11">
        <v>-91.6081188005304</v>
      </c>
      <c r="F253" s="11" t="s">
        <v>30</v>
      </c>
      <c r="G253" s="11" t="s">
        <v>31</v>
      </c>
      <c r="H253" s="11" t="s">
        <v>205</v>
      </c>
      <c r="I253" s="12" t="s">
        <v>599</v>
      </c>
      <c r="K253" s="13" t="s">
        <v>38</v>
      </c>
      <c r="L253" s="14">
        <f>Countif(username,H253)</f>
        <v>10</v>
      </c>
    </row>
    <row r="254">
      <c r="A254" s="11" t="s">
        <v>600</v>
      </c>
      <c r="B254" s="11">
        <v>12.0</v>
      </c>
      <c r="C254" s="11">
        <v>2.0</v>
      </c>
      <c r="D254" s="11">
        <v>42.0362663148966</v>
      </c>
      <c r="E254" s="11">
        <v>-91.6079252818087</v>
      </c>
      <c r="F254" s="11" t="s">
        <v>30</v>
      </c>
      <c r="G254" s="11" t="s">
        <v>31</v>
      </c>
      <c r="H254" s="11" t="s">
        <v>129</v>
      </c>
      <c r="I254" s="12" t="s">
        <v>601</v>
      </c>
      <c r="K254" s="13" t="s">
        <v>38</v>
      </c>
      <c r="L254" s="14">
        <f>Countif(username,H254)</f>
        <v>10</v>
      </c>
    </row>
    <row r="255">
      <c r="A255" s="11" t="s">
        <v>602</v>
      </c>
      <c r="B255" s="11">
        <v>12.0</v>
      </c>
      <c r="C255" s="11">
        <v>3.0</v>
      </c>
      <c r="D255" s="11">
        <v>42.0362663147341</v>
      </c>
      <c r="E255" s="11">
        <v>-91.607731763087</v>
      </c>
      <c r="F255" s="11" t="s">
        <v>30</v>
      </c>
      <c r="G255" s="11" t="s">
        <v>31</v>
      </c>
      <c r="H255" s="11" t="s">
        <v>553</v>
      </c>
      <c r="I255" s="12" t="s">
        <v>603</v>
      </c>
      <c r="K255" s="13" t="s">
        <v>38</v>
      </c>
      <c r="L255" s="14">
        <f>Countif(username,H255)</f>
        <v>12</v>
      </c>
    </row>
    <row r="256">
      <c r="A256" s="11" t="s">
        <v>604</v>
      </c>
      <c r="B256" s="11">
        <v>12.0</v>
      </c>
      <c r="C256" s="11">
        <v>4.0</v>
      </c>
      <c r="D256" s="11">
        <v>42.0362663145715</v>
      </c>
      <c r="E256" s="11">
        <v>-91.6075382443654</v>
      </c>
      <c r="F256" s="11" t="s">
        <v>348</v>
      </c>
      <c r="G256" s="11" t="s">
        <v>349</v>
      </c>
      <c r="H256" s="11" t="s">
        <v>395</v>
      </c>
      <c r="I256" s="12" t="s">
        <v>605</v>
      </c>
      <c r="K256" s="13" t="s">
        <v>54</v>
      </c>
      <c r="L256" s="14">
        <f>Countif(username,H256)</f>
        <v>5</v>
      </c>
    </row>
    <row r="257">
      <c r="A257" s="11" t="s">
        <v>606</v>
      </c>
      <c r="B257" s="11">
        <v>12.0</v>
      </c>
      <c r="C257" s="11">
        <v>5.0</v>
      </c>
      <c r="D257" s="11">
        <v>42.036266314409</v>
      </c>
      <c r="E257" s="11">
        <v>-91.6073447256436</v>
      </c>
      <c r="F257" s="11" t="s">
        <v>30</v>
      </c>
      <c r="G257" s="11" t="s">
        <v>31</v>
      </c>
      <c r="H257" s="11" t="s">
        <v>129</v>
      </c>
      <c r="I257" s="12" t="s">
        <v>607</v>
      </c>
      <c r="K257" s="13" t="s">
        <v>38</v>
      </c>
      <c r="L257" s="14">
        <f>Countif(username,H257)</f>
        <v>10</v>
      </c>
    </row>
    <row r="258">
      <c r="A258" s="11" t="s">
        <v>608</v>
      </c>
      <c r="B258" s="11">
        <v>12.0</v>
      </c>
      <c r="C258" s="11">
        <v>6.0</v>
      </c>
      <c r="D258" s="11">
        <v>42.0362663142465</v>
      </c>
      <c r="E258" s="11">
        <v>-91.6071512069219</v>
      </c>
      <c r="F258" s="11" t="s">
        <v>348</v>
      </c>
      <c r="G258" s="11" t="s">
        <v>349</v>
      </c>
      <c r="H258" s="11" t="s">
        <v>609</v>
      </c>
      <c r="I258" s="12" t="s">
        <v>610</v>
      </c>
      <c r="K258" s="13">
        <v>1.0</v>
      </c>
      <c r="L258" s="14">
        <f>Countif(username,H258)</f>
        <v>1</v>
      </c>
    </row>
    <row r="259">
      <c r="A259" s="11" t="s">
        <v>611</v>
      </c>
      <c r="B259" s="11">
        <v>12.0</v>
      </c>
      <c r="C259" s="11">
        <v>7.0</v>
      </c>
      <c r="D259" s="11">
        <v>42.0362663140839</v>
      </c>
      <c r="E259" s="11">
        <v>-91.6069576882002</v>
      </c>
      <c r="F259" s="11" t="s">
        <v>348</v>
      </c>
      <c r="G259" s="11" t="s">
        <v>349</v>
      </c>
      <c r="H259" s="11" t="s">
        <v>36</v>
      </c>
      <c r="I259" s="12" t="s">
        <v>612</v>
      </c>
      <c r="K259" s="13" t="s">
        <v>38</v>
      </c>
      <c r="L259" s="14">
        <f>Countif(username,H259)</f>
        <v>26</v>
      </c>
    </row>
    <row r="260">
      <c r="A260" s="11" t="s">
        <v>613</v>
      </c>
      <c r="B260" s="11">
        <v>12.0</v>
      </c>
      <c r="C260" s="11">
        <v>8.0</v>
      </c>
      <c r="D260" s="11">
        <v>42.0362663139214</v>
      </c>
      <c r="E260" s="11">
        <v>-91.6067641694786</v>
      </c>
      <c r="F260" s="11" t="s">
        <v>348</v>
      </c>
      <c r="G260" s="11" t="s">
        <v>349</v>
      </c>
      <c r="H260" s="11" t="s">
        <v>465</v>
      </c>
      <c r="I260" s="12" t="s">
        <v>614</v>
      </c>
      <c r="K260" s="13" t="s">
        <v>60</v>
      </c>
      <c r="L260" s="14">
        <f>Countif(username,H260)</f>
        <v>4</v>
      </c>
    </row>
    <row r="261">
      <c r="A261" s="11" t="s">
        <v>615</v>
      </c>
      <c r="B261" s="11">
        <v>12.0</v>
      </c>
      <c r="C261" s="11">
        <v>9.0</v>
      </c>
      <c r="D261" s="11">
        <v>42.0362663137589</v>
      </c>
      <c r="E261" s="11">
        <v>-91.6065706507569</v>
      </c>
      <c r="F261" s="11" t="s">
        <v>30</v>
      </c>
      <c r="G261" s="11" t="s">
        <v>31</v>
      </c>
      <c r="H261" s="11" t="s">
        <v>398</v>
      </c>
      <c r="I261" s="12" t="s">
        <v>616</v>
      </c>
      <c r="K261" s="13" t="s">
        <v>54</v>
      </c>
      <c r="L261" s="14">
        <f>Countif(username,H261)</f>
        <v>5</v>
      </c>
    </row>
    <row r="262">
      <c r="A262" s="11" t="s">
        <v>617</v>
      </c>
      <c r="B262" s="11">
        <v>12.0</v>
      </c>
      <c r="C262" s="11">
        <v>10.0</v>
      </c>
      <c r="D262" s="11">
        <v>42.0362663135964</v>
      </c>
      <c r="E262" s="11">
        <v>-91.6063771320352</v>
      </c>
      <c r="F262" s="11" t="s">
        <v>348</v>
      </c>
      <c r="G262" s="11" t="s">
        <v>349</v>
      </c>
      <c r="H262" s="11" t="s">
        <v>36</v>
      </c>
      <c r="I262" s="12" t="s">
        <v>618</v>
      </c>
      <c r="K262" s="13" t="s">
        <v>38</v>
      </c>
      <c r="L262" s="14">
        <f>Countif(username,H262)</f>
        <v>26</v>
      </c>
    </row>
    <row r="263">
      <c r="A263" s="11" t="s">
        <v>619</v>
      </c>
      <c r="B263" s="11">
        <v>12.0</v>
      </c>
      <c r="C263" s="11">
        <v>11.0</v>
      </c>
      <c r="D263" s="11">
        <v>42.0362663134338</v>
      </c>
      <c r="E263" s="11">
        <v>-91.6061836133135</v>
      </c>
      <c r="F263" s="11" t="s">
        <v>348</v>
      </c>
      <c r="G263" s="11" t="s">
        <v>349</v>
      </c>
      <c r="H263" s="11" t="s">
        <v>620</v>
      </c>
      <c r="I263" s="12" t="s">
        <v>621</v>
      </c>
      <c r="K263" s="13">
        <v>1.0</v>
      </c>
      <c r="L263" s="14">
        <f>Countif(username,H263)</f>
        <v>2</v>
      </c>
    </row>
    <row r="264">
      <c r="A264" s="11" t="s">
        <v>622</v>
      </c>
      <c r="B264" s="11">
        <v>12.0</v>
      </c>
      <c r="C264" s="11">
        <v>12.0</v>
      </c>
      <c r="D264" s="11">
        <v>42.0362663132713</v>
      </c>
      <c r="E264" s="11">
        <v>-91.6059900945918</v>
      </c>
      <c r="F264" s="11" t="s">
        <v>348</v>
      </c>
      <c r="G264" s="11" t="s">
        <v>349</v>
      </c>
      <c r="H264" s="11" t="s">
        <v>246</v>
      </c>
      <c r="I264" s="12" t="s">
        <v>623</v>
      </c>
      <c r="K264" s="13" t="s">
        <v>60</v>
      </c>
      <c r="L264" s="14">
        <f>Countif(username,H264)</f>
        <v>4</v>
      </c>
    </row>
    <row r="265">
      <c r="A265" s="11" t="s">
        <v>624</v>
      </c>
      <c r="B265" s="11">
        <v>12.0</v>
      </c>
      <c r="C265" s="11">
        <v>13.0</v>
      </c>
      <c r="D265" s="11">
        <v>42.0362663131088</v>
      </c>
      <c r="E265" s="11">
        <v>-91.6057965758701</v>
      </c>
      <c r="F265" s="11" t="s">
        <v>348</v>
      </c>
      <c r="G265" s="11" t="s">
        <v>349</v>
      </c>
      <c r="H265" s="11" t="s">
        <v>36</v>
      </c>
      <c r="I265" s="12" t="s">
        <v>625</v>
      </c>
      <c r="K265" s="13" t="s">
        <v>38</v>
      </c>
      <c r="L265" s="14">
        <f>Countif(username,H265)</f>
        <v>26</v>
      </c>
    </row>
    <row r="266">
      <c r="A266" s="11" t="s">
        <v>626</v>
      </c>
      <c r="B266" s="11">
        <v>12.0</v>
      </c>
      <c r="C266" s="11">
        <v>14.0</v>
      </c>
      <c r="D266" s="11">
        <v>42.0362663129462</v>
      </c>
      <c r="E266" s="11">
        <v>-91.6056030571484</v>
      </c>
      <c r="F266" s="11" t="s">
        <v>30</v>
      </c>
      <c r="G266" s="11" t="s">
        <v>31</v>
      </c>
      <c r="H266" s="11" t="s">
        <v>465</v>
      </c>
      <c r="I266" s="12" t="s">
        <v>627</v>
      </c>
      <c r="K266" s="13" t="s">
        <v>60</v>
      </c>
      <c r="L266" s="14">
        <f>Countif(username,H266)</f>
        <v>4</v>
      </c>
    </row>
    <row r="267">
      <c r="A267" s="11" t="s">
        <v>628</v>
      </c>
      <c r="B267" s="11">
        <v>12.0</v>
      </c>
      <c r="C267" s="11">
        <v>15.0</v>
      </c>
      <c r="D267" s="11">
        <v>42.0362663127837</v>
      </c>
      <c r="E267" s="11">
        <v>-91.6054095384267</v>
      </c>
      <c r="F267" s="11" t="s">
        <v>403</v>
      </c>
      <c r="G267" s="11" t="s">
        <v>404</v>
      </c>
      <c r="H267" s="11" t="s">
        <v>395</v>
      </c>
      <c r="I267" s="12" t="s">
        <v>629</v>
      </c>
      <c r="K267" s="13" t="s">
        <v>54</v>
      </c>
      <c r="L267" s="14">
        <f>Countif(username,H267)</f>
        <v>5</v>
      </c>
    </row>
    <row r="268">
      <c r="A268" s="11" t="s">
        <v>630</v>
      </c>
      <c r="B268" s="11">
        <v>12.0</v>
      </c>
      <c r="C268" s="11">
        <v>16.0</v>
      </c>
      <c r="D268" s="11">
        <v>42.0362663126212</v>
      </c>
      <c r="E268" s="11">
        <v>-91.6052160197051</v>
      </c>
      <c r="F268" s="11" t="s">
        <v>403</v>
      </c>
      <c r="G268" s="11" t="s">
        <v>404</v>
      </c>
      <c r="H268" s="11" t="s">
        <v>141</v>
      </c>
      <c r="I268" s="12" t="s">
        <v>631</v>
      </c>
      <c r="K268" s="13" t="s">
        <v>60</v>
      </c>
      <c r="L268" s="14">
        <f>Countif(username,H268)</f>
        <v>3</v>
      </c>
    </row>
    <row r="269">
      <c r="A269" s="11" t="s">
        <v>632</v>
      </c>
      <c r="B269" s="11">
        <v>12.0</v>
      </c>
      <c r="C269" s="11">
        <v>17.0</v>
      </c>
      <c r="D269" s="11">
        <v>42.0362663124586</v>
      </c>
      <c r="E269" s="11">
        <v>-91.6050225009834</v>
      </c>
      <c r="F269" s="11" t="s">
        <v>403</v>
      </c>
      <c r="G269" s="11" t="s">
        <v>404</v>
      </c>
      <c r="H269" s="11" t="s">
        <v>633</v>
      </c>
      <c r="I269" s="12" t="s">
        <v>634</v>
      </c>
      <c r="K269" s="13" t="s">
        <v>60</v>
      </c>
      <c r="L269" s="14">
        <f>Countif(username,H269)</f>
        <v>3</v>
      </c>
    </row>
    <row r="270">
      <c r="A270" s="11" t="s">
        <v>635</v>
      </c>
      <c r="B270" s="11">
        <v>12.0</v>
      </c>
      <c r="C270" s="11">
        <v>18.0</v>
      </c>
      <c r="D270" s="11">
        <v>42.0362663122961</v>
      </c>
      <c r="E270" s="11">
        <v>-91.6048289822617</v>
      </c>
      <c r="F270" s="11" t="s">
        <v>403</v>
      </c>
      <c r="G270" s="11" t="s">
        <v>404</v>
      </c>
      <c r="H270" s="11" t="s">
        <v>46</v>
      </c>
      <c r="I270" s="12" t="s">
        <v>636</v>
      </c>
      <c r="K270" s="13" t="s">
        <v>38</v>
      </c>
      <c r="L270" s="14">
        <f>Countif(username,H270)</f>
        <v>25</v>
      </c>
    </row>
    <row r="271">
      <c r="A271" s="11" t="s">
        <v>637</v>
      </c>
      <c r="B271" s="11">
        <v>12.0</v>
      </c>
      <c r="C271" s="11">
        <v>19.0</v>
      </c>
      <c r="D271" s="11">
        <v>42.0362663121336</v>
      </c>
      <c r="E271" s="11">
        <v>-91.60463546354</v>
      </c>
      <c r="F271" s="11" t="s">
        <v>30</v>
      </c>
      <c r="G271" s="11" t="s">
        <v>31</v>
      </c>
      <c r="H271" s="11" t="s">
        <v>638</v>
      </c>
      <c r="I271" s="12" t="s">
        <v>639</v>
      </c>
      <c r="K271" s="13" t="s">
        <v>38</v>
      </c>
      <c r="L271" s="14">
        <f>Countif(username,H271)</f>
        <v>10</v>
      </c>
    </row>
    <row r="272">
      <c r="A272" s="11" t="s">
        <v>640</v>
      </c>
      <c r="B272" s="11">
        <v>12.0</v>
      </c>
      <c r="C272" s="11">
        <v>20.0</v>
      </c>
      <c r="D272" s="11">
        <v>42.036266311971</v>
      </c>
      <c r="E272" s="11">
        <v>-91.6044419448183</v>
      </c>
      <c r="F272" s="11" t="s">
        <v>403</v>
      </c>
      <c r="G272" s="11" t="s">
        <v>404</v>
      </c>
      <c r="H272" s="11" t="s">
        <v>205</v>
      </c>
      <c r="I272" s="12" t="s">
        <v>641</v>
      </c>
      <c r="K272" s="13" t="s">
        <v>38</v>
      </c>
      <c r="L272" s="14">
        <f>Countif(username,H272)</f>
        <v>10</v>
      </c>
    </row>
    <row r="273">
      <c r="A273" s="11" t="s">
        <v>642</v>
      </c>
      <c r="B273" s="11">
        <v>12.0</v>
      </c>
      <c r="C273" s="11">
        <v>21.0</v>
      </c>
      <c r="D273" s="11">
        <v>42.0362663118085</v>
      </c>
      <c r="E273" s="11">
        <v>-91.6042484260966</v>
      </c>
      <c r="F273" s="11" t="s">
        <v>403</v>
      </c>
      <c r="G273" s="11" t="s">
        <v>404</v>
      </c>
      <c r="H273" s="11" t="s">
        <v>144</v>
      </c>
      <c r="I273" s="12" t="s">
        <v>643</v>
      </c>
      <c r="K273" s="13" t="s">
        <v>38</v>
      </c>
      <c r="L273" s="14">
        <f>Countif(username,H273)</f>
        <v>25</v>
      </c>
    </row>
    <row r="274">
      <c r="A274" s="11" t="s">
        <v>644</v>
      </c>
      <c r="B274" s="11">
        <v>12.0</v>
      </c>
      <c r="C274" s="11">
        <v>22.0</v>
      </c>
      <c r="D274" s="11">
        <v>42.036266311646</v>
      </c>
      <c r="E274" s="11">
        <v>-91.6040549073749</v>
      </c>
      <c r="F274" s="11" t="s">
        <v>403</v>
      </c>
      <c r="G274" s="11" t="s">
        <v>404</v>
      </c>
      <c r="H274" s="11" t="s">
        <v>638</v>
      </c>
      <c r="I274" s="12" t="s">
        <v>645</v>
      </c>
      <c r="K274" s="13" t="s">
        <v>38</v>
      </c>
      <c r="L274" s="14">
        <f>Countif(username,H274)</f>
        <v>10</v>
      </c>
    </row>
    <row r="275">
      <c r="A275" s="11" t="s">
        <v>646</v>
      </c>
      <c r="B275" s="11">
        <v>12.0</v>
      </c>
      <c r="C275" s="11">
        <v>23.0</v>
      </c>
      <c r="D275" s="11">
        <v>42.0362663114834</v>
      </c>
      <c r="E275" s="11">
        <v>-91.6038613886532</v>
      </c>
      <c r="F275" s="11" t="s">
        <v>403</v>
      </c>
      <c r="G275" s="11" t="s">
        <v>404</v>
      </c>
      <c r="H275" s="11" t="s">
        <v>647</v>
      </c>
      <c r="I275" s="12" t="s">
        <v>648</v>
      </c>
      <c r="K275" s="13">
        <v>1.0</v>
      </c>
      <c r="L275" s="14">
        <f>Countif(username,H275)</f>
        <v>1</v>
      </c>
    </row>
    <row r="276">
      <c r="A276" s="11" t="s">
        <v>649</v>
      </c>
      <c r="B276" s="11">
        <v>12.0</v>
      </c>
      <c r="C276" s="11">
        <v>24.0</v>
      </c>
      <c r="D276" s="11">
        <v>42.0362663113209</v>
      </c>
      <c r="E276" s="11">
        <v>-91.6036678699316</v>
      </c>
      <c r="F276" s="11" t="s">
        <v>30</v>
      </c>
      <c r="G276" s="11" t="s">
        <v>31</v>
      </c>
      <c r="H276" s="11" t="s">
        <v>144</v>
      </c>
      <c r="I276" s="12" t="s">
        <v>650</v>
      </c>
      <c r="K276" s="13" t="s">
        <v>38</v>
      </c>
      <c r="L276" s="14">
        <f>Countif(username,H276)</f>
        <v>25</v>
      </c>
    </row>
    <row r="277">
      <c r="A277" s="11" t="s">
        <v>651</v>
      </c>
      <c r="B277" s="11">
        <v>12.0</v>
      </c>
      <c r="C277" s="11">
        <v>25.0</v>
      </c>
      <c r="D277" s="11">
        <v>42.0362663111584</v>
      </c>
      <c r="E277" s="11">
        <v>-91.6034743512099</v>
      </c>
      <c r="F277" s="11" t="s">
        <v>403</v>
      </c>
      <c r="G277" s="11" t="s">
        <v>404</v>
      </c>
      <c r="H277" s="11" t="s">
        <v>633</v>
      </c>
      <c r="I277" s="12" t="s">
        <v>652</v>
      </c>
      <c r="K277" s="13" t="s">
        <v>60</v>
      </c>
      <c r="L277" s="14">
        <f>Countif(username,H277)</f>
        <v>3</v>
      </c>
    </row>
    <row r="278">
      <c r="A278" s="11" t="s">
        <v>653</v>
      </c>
      <c r="B278" s="11">
        <v>12.0</v>
      </c>
      <c r="C278" s="11">
        <v>26.0</v>
      </c>
      <c r="D278" s="11">
        <v>42.0362663109959</v>
      </c>
      <c r="E278" s="11">
        <v>-91.6032808324882</v>
      </c>
      <c r="F278" s="11" t="s">
        <v>403</v>
      </c>
      <c r="G278" s="11" t="s">
        <v>404</v>
      </c>
      <c r="H278" s="11" t="s">
        <v>654</v>
      </c>
      <c r="I278" s="12" t="s">
        <v>655</v>
      </c>
      <c r="K278" s="13">
        <v>1.0</v>
      </c>
      <c r="L278" s="14">
        <f>Countif(username,H278)</f>
        <v>2</v>
      </c>
    </row>
    <row r="279">
      <c r="A279" s="11" t="s">
        <v>656</v>
      </c>
      <c r="B279" s="11">
        <v>12.0</v>
      </c>
      <c r="C279" s="11">
        <v>27.0</v>
      </c>
      <c r="D279" s="11">
        <v>42.0362663108333</v>
      </c>
      <c r="E279" s="11">
        <v>-91.6030873137665</v>
      </c>
      <c r="F279" s="11" t="s">
        <v>403</v>
      </c>
      <c r="G279" s="11" t="s">
        <v>404</v>
      </c>
      <c r="H279" s="11" t="s">
        <v>638</v>
      </c>
      <c r="I279" s="12" t="s">
        <v>657</v>
      </c>
      <c r="K279" s="13" t="s">
        <v>38</v>
      </c>
      <c r="L279" s="14">
        <f>Countif(username,H279)</f>
        <v>10</v>
      </c>
    </row>
    <row r="280">
      <c r="A280" s="11" t="s">
        <v>658</v>
      </c>
      <c r="B280" s="11">
        <v>12.0</v>
      </c>
      <c r="C280" s="11">
        <v>28.0</v>
      </c>
      <c r="D280" s="11">
        <v>42.0362663106708</v>
      </c>
      <c r="E280" s="11">
        <v>-91.6028937950448</v>
      </c>
      <c r="F280" s="11" t="s">
        <v>30</v>
      </c>
      <c r="G280" s="11" t="s">
        <v>31</v>
      </c>
      <c r="H280" s="11" t="s">
        <v>411</v>
      </c>
      <c r="I280" s="12" t="s">
        <v>659</v>
      </c>
      <c r="K280" s="13">
        <v>1.0</v>
      </c>
      <c r="L280" s="14">
        <f>Countif(username,H280)</f>
        <v>3</v>
      </c>
    </row>
    <row r="281">
      <c r="A281" s="11" t="s">
        <v>660</v>
      </c>
      <c r="B281" s="11">
        <v>13.0</v>
      </c>
      <c r="C281" s="11">
        <v>1.0</v>
      </c>
      <c r="D281" s="11">
        <v>42.0361225846137</v>
      </c>
      <c r="E281" s="11">
        <v>-91.608118807095</v>
      </c>
      <c r="F281" s="11" t="s">
        <v>30</v>
      </c>
      <c r="G281" s="11" t="s">
        <v>31</v>
      </c>
      <c r="H281" s="11" t="s">
        <v>633</v>
      </c>
      <c r="I281" s="12" t="s">
        <v>661</v>
      </c>
      <c r="K281" s="13" t="s">
        <v>60</v>
      </c>
      <c r="L281" s="14">
        <f>Countif(username,H281)</f>
        <v>3</v>
      </c>
    </row>
    <row r="282">
      <c r="A282" s="11" t="s">
        <v>662</v>
      </c>
      <c r="B282" s="11">
        <v>13.0</v>
      </c>
      <c r="C282" s="11">
        <v>2.0</v>
      </c>
      <c r="D282" s="11">
        <v>42.0361225844512</v>
      </c>
      <c r="E282" s="11">
        <v>-91.607925288811</v>
      </c>
      <c r="F282" s="11" t="s">
        <v>30</v>
      </c>
      <c r="G282" s="11" t="s">
        <v>31</v>
      </c>
      <c r="H282" s="11" t="s">
        <v>331</v>
      </c>
      <c r="I282" s="12" t="s">
        <v>663</v>
      </c>
      <c r="K282" s="13" t="s">
        <v>60</v>
      </c>
      <c r="L282" s="14">
        <f>Countif(username,H282)</f>
        <v>3</v>
      </c>
    </row>
    <row r="283">
      <c r="A283" s="11" t="s">
        <v>664</v>
      </c>
      <c r="B283" s="11">
        <v>13.0</v>
      </c>
      <c r="C283" s="11">
        <v>3.0</v>
      </c>
      <c r="D283" s="11">
        <v>42.0361225842886</v>
      </c>
      <c r="E283" s="11">
        <v>-91.6077317705269</v>
      </c>
      <c r="F283" s="11" t="s">
        <v>30</v>
      </c>
      <c r="G283" s="11" t="s">
        <v>31</v>
      </c>
      <c r="H283" s="11" t="s">
        <v>665</v>
      </c>
      <c r="I283" s="12" t="s">
        <v>666</v>
      </c>
      <c r="K283" s="13" t="s">
        <v>38</v>
      </c>
      <c r="L283" s="14">
        <f>Countif(username,H283)</f>
        <v>25</v>
      </c>
    </row>
    <row r="284">
      <c r="A284" s="11" t="s">
        <v>667</v>
      </c>
      <c r="B284" s="11">
        <v>13.0</v>
      </c>
      <c r="C284" s="11">
        <v>4.0</v>
      </c>
      <c r="D284" s="11">
        <v>42.0361225841261</v>
      </c>
      <c r="E284" s="11">
        <v>-91.6075382522429</v>
      </c>
      <c r="F284" s="11" t="s">
        <v>30</v>
      </c>
      <c r="G284" s="11" t="s">
        <v>31</v>
      </c>
      <c r="H284" s="11" t="s">
        <v>668</v>
      </c>
      <c r="I284" s="12" t="s">
        <v>669</v>
      </c>
      <c r="K284" s="13" t="s">
        <v>38</v>
      </c>
      <c r="L284" s="14">
        <f>Countif(username,H284)</f>
        <v>9</v>
      </c>
    </row>
    <row r="285">
      <c r="A285" s="11" t="s">
        <v>670</v>
      </c>
      <c r="B285" s="11">
        <v>13.0</v>
      </c>
      <c r="C285" s="11">
        <v>5.0</v>
      </c>
      <c r="D285" s="11">
        <v>42.0361225839636</v>
      </c>
      <c r="E285" s="11">
        <v>-91.6073447339589</v>
      </c>
      <c r="F285" s="11" t="s">
        <v>30</v>
      </c>
      <c r="G285" s="11" t="s">
        <v>31</v>
      </c>
      <c r="H285" s="11" t="s">
        <v>671</v>
      </c>
      <c r="I285" s="12" t="s">
        <v>672</v>
      </c>
      <c r="K285" s="13">
        <v>1.0</v>
      </c>
      <c r="L285" s="14">
        <f>Countif(username,H285)</f>
        <v>1</v>
      </c>
    </row>
    <row r="286">
      <c r="A286" s="11" t="s">
        <v>673</v>
      </c>
      <c r="B286" s="11">
        <v>13.0</v>
      </c>
      <c r="C286" s="11">
        <v>6.0</v>
      </c>
      <c r="D286" s="11">
        <v>42.036122583801</v>
      </c>
      <c r="E286" s="11">
        <v>-91.6071512156748</v>
      </c>
      <c r="F286" s="11" t="s">
        <v>348</v>
      </c>
      <c r="G286" s="11" t="s">
        <v>349</v>
      </c>
      <c r="H286" s="11" t="s">
        <v>665</v>
      </c>
      <c r="I286" s="12" t="s">
        <v>674</v>
      </c>
      <c r="K286" s="13" t="s">
        <v>38</v>
      </c>
      <c r="L286" s="14">
        <f>Countif(username,H286)</f>
        <v>25</v>
      </c>
    </row>
    <row r="287">
      <c r="A287" s="11" t="s">
        <v>675</v>
      </c>
      <c r="B287" s="11">
        <v>13.0</v>
      </c>
      <c r="C287" s="11">
        <v>7.0</v>
      </c>
      <c r="D287" s="11">
        <v>42.0361225836385</v>
      </c>
      <c r="E287" s="11">
        <v>-91.6069576973908</v>
      </c>
      <c r="F287" s="11" t="s">
        <v>348</v>
      </c>
      <c r="G287" s="11" t="s">
        <v>349</v>
      </c>
      <c r="H287" s="11" t="s">
        <v>620</v>
      </c>
      <c r="I287" s="12" t="s">
        <v>676</v>
      </c>
      <c r="K287" s="13">
        <v>1.0</v>
      </c>
      <c r="L287" s="14">
        <f>Countif(username,H287)</f>
        <v>2</v>
      </c>
    </row>
    <row r="288">
      <c r="A288" s="11" t="s">
        <v>677</v>
      </c>
      <c r="B288" s="11">
        <v>13.0</v>
      </c>
      <c r="C288" s="11">
        <v>8.0</v>
      </c>
      <c r="D288" s="11">
        <v>42.036122583476</v>
      </c>
      <c r="E288" s="11">
        <v>-91.6067641791067</v>
      </c>
      <c r="F288" s="11" t="s">
        <v>348</v>
      </c>
      <c r="G288" s="11" t="s">
        <v>349</v>
      </c>
      <c r="H288" s="11" t="s">
        <v>46</v>
      </c>
      <c r="I288" s="12" t="s">
        <v>678</v>
      </c>
      <c r="K288" s="13" t="s">
        <v>38</v>
      </c>
      <c r="L288" s="14">
        <f>Countif(username,H288)</f>
        <v>25</v>
      </c>
    </row>
    <row r="289">
      <c r="A289" s="11" t="s">
        <v>679</v>
      </c>
      <c r="B289" s="11">
        <v>13.0</v>
      </c>
      <c r="C289" s="11">
        <v>9.0</v>
      </c>
      <c r="D289" s="11">
        <v>42.0361225833134</v>
      </c>
      <c r="E289" s="11">
        <v>-91.6065706608227</v>
      </c>
      <c r="F289" s="11" t="s">
        <v>30</v>
      </c>
      <c r="G289" s="11" t="s">
        <v>31</v>
      </c>
      <c r="H289" s="11" t="s">
        <v>665</v>
      </c>
      <c r="I289" s="12" t="s">
        <v>680</v>
      </c>
      <c r="K289" s="13" t="s">
        <v>38</v>
      </c>
      <c r="L289" s="14">
        <f>Countif(username,H289)</f>
        <v>25</v>
      </c>
    </row>
    <row r="290">
      <c r="A290" s="11" t="s">
        <v>681</v>
      </c>
      <c r="B290" s="11">
        <v>13.0</v>
      </c>
      <c r="C290" s="11">
        <v>10.0</v>
      </c>
      <c r="D290" s="11">
        <v>42.0361225831509</v>
      </c>
      <c r="E290" s="11">
        <v>-91.6063771425386</v>
      </c>
      <c r="F290" s="11" t="s">
        <v>348</v>
      </c>
      <c r="G290" s="11" t="s">
        <v>349</v>
      </c>
      <c r="H290" s="11" t="s">
        <v>682</v>
      </c>
      <c r="I290" s="12" t="s">
        <v>683</v>
      </c>
      <c r="K290" s="13">
        <v>1.0</v>
      </c>
      <c r="L290" s="14">
        <f>Countif(username,H290)</f>
        <v>1</v>
      </c>
    </row>
    <row r="291">
      <c r="A291" s="11" t="s">
        <v>684</v>
      </c>
      <c r="B291" s="11">
        <v>13.0</v>
      </c>
      <c r="C291" s="11">
        <v>11.0</v>
      </c>
      <c r="D291" s="11">
        <v>42.0361225829884</v>
      </c>
      <c r="E291" s="11">
        <v>-91.6061836242546</v>
      </c>
      <c r="F291" s="11" t="s">
        <v>348</v>
      </c>
      <c r="G291" s="11" t="s">
        <v>349</v>
      </c>
      <c r="H291" s="11" t="s">
        <v>46</v>
      </c>
      <c r="I291" s="12" t="s">
        <v>685</v>
      </c>
      <c r="K291" s="13" t="s">
        <v>38</v>
      </c>
      <c r="L291" s="14">
        <f>Countif(username,H291)</f>
        <v>25</v>
      </c>
    </row>
    <row r="292">
      <c r="A292" s="11" t="s">
        <v>686</v>
      </c>
      <c r="B292" s="11">
        <v>13.0</v>
      </c>
      <c r="C292" s="11">
        <v>12.0</v>
      </c>
      <c r="D292" s="11">
        <v>42.0361225828258</v>
      </c>
      <c r="E292" s="11">
        <v>-91.6059901059705</v>
      </c>
      <c r="F292" s="11" t="s">
        <v>348</v>
      </c>
      <c r="G292" s="11" t="s">
        <v>349</v>
      </c>
      <c r="H292" s="11" t="s">
        <v>687</v>
      </c>
      <c r="I292" s="12" t="s">
        <v>688</v>
      </c>
      <c r="K292" s="13" t="s">
        <v>60</v>
      </c>
      <c r="L292" s="14">
        <f>Countif(username,H292)</f>
        <v>3</v>
      </c>
    </row>
    <row r="293">
      <c r="A293" s="11" t="s">
        <v>689</v>
      </c>
      <c r="B293" s="11">
        <v>13.0</v>
      </c>
      <c r="C293" s="11">
        <v>13.0</v>
      </c>
      <c r="D293" s="11">
        <v>42.0361225826633</v>
      </c>
      <c r="E293" s="11">
        <v>-91.6057965876865</v>
      </c>
      <c r="F293" s="11" t="s">
        <v>348</v>
      </c>
      <c r="G293" s="11" t="s">
        <v>349</v>
      </c>
      <c r="H293" s="11" t="s">
        <v>665</v>
      </c>
      <c r="I293" s="12" t="s">
        <v>690</v>
      </c>
      <c r="K293" s="13" t="s">
        <v>38</v>
      </c>
      <c r="L293" s="14">
        <f>Countif(username,H293)</f>
        <v>25</v>
      </c>
    </row>
    <row r="294">
      <c r="A294" s="11" t="s">
        <v>691</v>
      </c>
      <c r="B294" s="11">
        <v>13.0</v>
      </c>
      <c r="C294" s="11">
        <v>14.0</v>
      </c>
      <c r="D294" s="11">
        <v>42.0361225825008</v>
      </c>
      <c r="E294" s="11">
        <v>-91.6056030694024</v>
      </c>
      <c r="F294" s="11" t="s">
        <v>30</v>
      </c>
      <c r="G294" s="11" t="s">
        <v>31</v>
      </c>
      <c r="H294" s="11" t="s">
        <v>46</v>
      </c>
      <c r="I294" s="12" t="s">
        <v>692</v>
      </c>
      <c r="K294" s="13" t="s">
        <v>38</v>
      </c>
      <c r="L294" s="14">
        <f>Countif(username,H294)</f>
        <v>25</v>
      </c>
    </row>
    <row r="295">
      <c r="A295" s="11" t="s">
        <v>693</v>
      </c>
      <c r="B295" s="11">
        <v>13.0</v>
      </c>
      <c r="C295" s="11">
        <v>15.0</v>
      </c>
      <c r="D295" s="11">
        <v>42.0361225823382</v>
      </c>
      <c r="E295" s="11">
        <v>-91.6054095511184</v>
      </c>
      <c r="F295" s="11" t="s">
        <v>403</v>
      </c>
      <c r="G295" s="11" t="s">
        <v>404</v>
      </c>
      <c r="H295" s="11" t="s">
        <v>694</v>
      </c>
      <c r="I295" s="12" t="s">
        <v>695</v>
      </c>
      <c r="K295" s="13">
        <v>1.0</v>
      </c>
      <c r="L295" s="14">
        <f>Countif(username,H295)</f>
        <v>1</v>
      </c>
    </row>
    <row r="296">
      <c r="A296" s="11" t="s">
        <v>696</v>
      </c>
      <c r="B296" s="11">
        <v>13.0</v>
      </c>
      <c r="C296" s="11">
        <v>16.0</v>
      </c>
      <c r="D296" s="11">
        <v>42.0361225821757</v>
      </c>
      <c r="E296" s="11">
        <v>-91.6052160328343</v>
      </c>
      <c r="F296" s="11" t="s">
        <v>403</v>
      </c>
      <c r="G296" s="11" t="s">
        <v>404</v>
      </c>
      <c r="H296" s="11" t="s">
        <v>665</v>
      </c>
      <c r="I296" s="12" t="s">
        <v>697</v>
      </c>
      <c r="K296" s="13" t="s">
        <v>38</v>
      </c>
      <c r="L296" s="14">
        <f>Countif(username,H296)</f>
        <v>25</v>
      </c>
    </row>
    <row r="297">
      <c r="A297" s="11" t="s">
        <v>698</v>
      </c>
      <c r="B297" s="11">
        <v>13.0</v>
      </c>
      <c r="C297" s="11">
        <v>17.0</v>
      </c>
      <c r="D297" s="11">
        <v>42.0361225820132</v>
      </c>
      <c r="E297" s="11">
        <v>-91.6050225145503</v>
      </c>
      <c r="F297" s="11" t="s">
        <v>403</v>
      </c>
      <c r="G297" s="11" t="s">
        <v>404</v>
      </c>
      <c r="H297" s="11" t="s">
        <v>221</v>
      </c>
      <c r="I297" s="12" t="s">
        <v>699</v>
      </c>
      <c r="K297" s="13" t="s">
        <v>38</v>
      </c>
      <c r="L297" s="14">
        <f>Countif(username,H297)</f>
        <v>10</v>
      </c>
    </row>
    <row r="298">
      <c r="A298" s="11" t="s">
        <v>700</v>
      </c>
      <c r="B298" s="11">
        <v>13.0</v>
      </c>
      <c r="C298" s="11">
        <v>18.0</v>
      </c>
      <c r="D298" s="11">
        <v>42.0361225818507</v>
      </c>
      <c r="E298" s="11">
        <v>-91.6048289962662</v>
      </c>
      <c r="F298" s="11" t="s">
        <v>403</v>
      </c>
      <c r="G298" s="11" t="s">
        <v>404</v>
      </c>
      <c r="H298" s="11" t="s">
        <v>246</v>
      </c>
      <c r="I298" s="12" t="s">
        <v>701</v>
      </c>
      <c r="K298" s="13" t="s">
        <v>60</v>
      </c>
      <c r="L298" s="14">
        <f>Countif(username,H298)</f>
        <v>4</v>
      </c>
    </row>
    <row r="299">
      <c r="A299" s="11" t="s">
        <v>702</v>
      </c>
      <c r="B299" s="11">
        <v>13.0</v>
      </c>
      <c r="C299" s="11">
        <v>19.0</v>
      </c>
      <c r="D299" s="11">
        <v>42.0361225816881</v>
      </c>
      <c r="E299" s="11">
        <v>-91.6046354779822</v>
      </c>
      <c r="F299" s="11" t="s">
        <v>30</v>
      </c>
      <c r="G299" s="11" t="s">
        <v>31</v>
      </c>
      <c r="H299" s="11" t="s">
        <v>665</v>
      </c>
      <c r="I299" s="12" t="s">
        <v>703</v>
      </c>
      <c r="K299" s="13" t="s">
        <v>38</v>
      </c>
      <c r="L299" s="14">
        <f>Countif(username,H299)</f>
        <v>25</v>
      </c>
    </row>
    <row r="300">
      <c r="A300" s="11" t="s">
        <v>704</v>
      </c>
      <c r="B300" s="11">
        <v>13.0</v>
      </c>
      <c r="C300" s="11">
        <v>20.0</v>
      </c>
      <c r="D300" s="11">
        <v>42.0361225815256</v>
      </c>
      <c r="E300" s="11">
        <v>-91.6044419596981</v>
      </c>
      <c r="F300" s="11" t="s">
        <v>403</v>
      </c>
      <c r="G300" s="11" t="s">
        <v>404</v>
      </c>
      <c r="H300" s="11" t="s">
        <v>705</v>
      </c>
      <c r="I300" s="12" t="s">
        <v>706</v>
      </c>
      <c r="K300" s="13">
        <v>1.0</v>
      </c>
      <c r="L300" s="14">
        <f>Countif(username,H300)</f>
        <v>1</v>
      </c>
    </row>
    <row r="301">
      <c r="A301" s="11" t="s">
        <v>707</v>
      </c>
      <c r="B301" s="11">
        <v>13.0</v>
      </c>
      <c r="C301" s="11">
        <v>21.0</v>
      </c>
      <c r="D301" s="11">
        <v>42.0361225813631</v>
      </c>
      <c r="E301" s="11">
        <v>-91.6042484414141</v>
      </c>
      <c r="F301" s="11" t="s">
        <v>403</v>
      </c>
      <c r="G301" s="11" t="s">
        <v>404</v>
      </c>
      <c r="H301" s="11" t="s">
        <v>708</v>
      </c>
      <c r="I301" s="12" t="s">
        <v>709</v>
      </c>
      <c r="K301" s="13">
        <v>1.0</v>
      </c>
      <c r="L301" s="14">
        <f>Countif(username,H301)</f>
        <v>1</v>
      </c>
    </row>
    <row r="302">
      <c r="A302" s="11" t="s">
        <v>710</v>
      </c>
      <c r="B302" s="11">
        <v>13.0</v>
      </c>
      <c r="C302" s="11">
        <v>22.0</v>
      </c>
      <c r="D302" s="11">
        <v>42.0361225812005</v>
      </c>
      <c r="E302" s="11">
        <v>-91.6040549231301</v>
      </c>
      <c r="F302" s="11" t="s">
        <v>403</v>
      </c>
      <c r="G302" s="11" t="s">
        <v>404</v>
      </c>
      <c r="H302" s="11" t="s">
        <v>665</v>
      </c>
      <c r="I302" s="12" t="s">
        <v>711</v>
      </c>
      <c r="K302" s="13" t="s">
        <v>38</v>
      </c>
      <c r="L302" s="14">
        <f>Countif(username,H302)</f>
        <v>25</v>
      </c>
    </row>
    <row r="303">
      <c r="A303" s="11" t="s">
        <v>712</v>
      </c>
      <c r="B303" s="11">
        <v>13.0</v>
      </c>
      <c r="C303" s="11">
        <v>23.0</v>
      </c>
      <c r="D303" s="11">
        <v>42.036122581038</v>
      </c>
      <c r="E303" s="11">
        <v>-91.603861404846</v>
      </c>
      <c r="F303" s="11" t="s">
        <v>403</v>
      </c>
      <c r="G303" s="11" t="s">
        <v>404</v>
      </c>
      <c r="H303" s="11" t="s">
        <v>713</v>
      </c>
      <c r="I303" s="12" t="s">
        <v>714</v>
      </c>
      <c r="K303" s="13" t="s">
        <v>60</v>
      </c>
      <c r="L303" s="14">
        <f>Countif(username,H303)</f>
        <v>3</v>
      </c>
    </row>
    <row r="304">
      <c r="A304" s="11" t="s">
        <v>715</v>
      </c>
      <c r="B304" s="11">
        <v>13.0</v>
      </c>
      <c r="C304" s="11">
        <v>24.0</v>
      </c>
      <c r="D304" s="11">
        <v>42.0361225808755</v>
      </c>
      <c r="E304" s="11">
        <v>-91.603667886562</v>
      </c>
      <c r="F304" s="11" t="s">
        <v>30</v>
      </c>
      <c r="G304" s="11" t="s">
        <v>31</v>
      </c>
      <c r="H304" s="11" t="s">
        <v>716</v>
      </c>
      <c r="I304" s="12" t="s">
        <v>717</v>
      </c>
      <c r="K304" s="13">
        <v>1.0</v>
      </c>
      <c r="L304" s="14">
        <f>Countif(username,H304)</f>
        <v>1</v>
      </c>
    </row>
    <row r="305">
      <c r="A305" s="11" t="s">
        <v>718</v>
      </c>
      <c r="B305" s="11">
        <v>13.0</v>
      </c>
      <c r="C305" s="11">
        <v>25.0</v>
      </c>
      <c r="D305" s="11">
        <v>42.0361225807129</v>
      </c>
      <c r="E305" s="11">
        <v>-91.6034743682779</v>
      </c>
      <c r="F305" s="11" t="s">
        <v>30</v>
      </c>
      <c r="G305" s="11" t="s">
        <v>31</v>
      </c>
      <c r="H305" s="11" t="s">
        <v>665</v>
      </c>
      <c r="I305" s="12" t="s">
        <v>719</v>
      </c>
      <c r="K305" s="13" t="s">
        <v>38</v>
      </c>
      <c r="L305" s="14">
        <f>Countif(username,H305)</f>
        <v>25</v>
      </c>
    </row>
    <row r="306">
      <c r="A306" s="11" t="s">
        <v>720</v>
      </c>
      <c r="B306" s="11">
        <v>13.0</v>
      </c>
      <c r="C306" s="11">
        <v>26.0</v>
      </c>
      <c r="D306" s="11">
        <v>42.0361225805504</v>
      </c>
      <c r="E306" s="11">
        <v>-91.6032808499939</v>
      </c>
      <c r="F306" s="11" t="s">
        <v>30</v>
      </c>
      <c r="G306" s="11" t="s">
        <v>31</v>
      </c>
      <c r="H306" s="11" t="s">
        <v>221</v>
      </c>
      <c r="I306" s="12" t="s">
        <v>721</v>
      </c>
      <c r="K306" s="13" t="s">
        <v>38</v>
      </c>
      <c r="L306" s="14">
        <f>Countif(username,H306)</f>
        <v>10</v>
      </c>
    </row>
    <row r="307">
      <c r="A307" s="11" t="s">
        <v>722</v>
      </c>
      <c r="B307" s="11">
        <v>13.0</v>
      </c>
      <c r="C307" s="11">
        <v>27.0</v>
      </c>
      <c r="D307" s="11">
        <v>42.0361225803879</v>
      </c>
      <c r="E307" s="11">
        <v>-91.6030873317098</v>
      </c>
      <c r="F307" s="11" t="s">
        <v>30</v>
      </c>
      <c r="G307" s="11" t="s">
        <v>31</v>
      </c>
      <c r="H307" s="11" t="s">
        <v>46</v>
      </c>
      <c r="I307" s="12" t="s">
        <v>723</v>
      </c>
      <c r="K307" s="13" t="s">
        <v>38</v>
      </c>
      <c r="L307" s="14">
        <f>Countif(username,H307)</f>
        <v>25</v>
      </c>
    </row>
    <row r="308">
      <c r="A308" s="11" t="s">
        <v>724</v>
      </c>
      <c r="B308" s="11">
        <v>13.0</v>
      </c>
      <c r="C308" s="11">
        <v>28.0</v>
      </c>
      <c r="D308" s="11">
        <v>42.0361225802253</v>
      </c>
      <c r="E308" s="11">
        <v>-91.6028938134258</v>
      </c>
      <c r="F308" s="11" t="s">
        <v>30</v>
      </c>
      <c r="G308" s="11" t="s">
        <v>31</v>
      </c>
      <c r="H308" s="11" t="s">
        <v>665</v>
      </c>
      <c r="I308" s="12" t="s">
        <v>725</v>
      </c>
      <c r="K308" s="13" t="s">
        <v>38</v>
      </c>
      <c r="L308" s="14">
        <f>Countif(username,H308)</f>
        <v>25</v>
      </c>
    </row>
    <row r="309">
      <c r="A309" s="11" t="s">
        <v>726</v>
      </c>
      <c r="B309" s="11">
        <v>14.0</v>
      </c>
      <c r="C309" s="11">
        <v>1.0</v>
      </c>
      <c r="D309" s="11">
        <v>42.0359788541682</v>
      </c>
      <c r="E309" s="11">
        <v>-91.6081188136597</v>
      </c>
      <c r="F309" s="11" t="s">
        <v>30</v>
      </c>
      <c r="G309" s="11" t="s">
        <v>31</v>
      </c>
      <c r="H309" s="11" t="s">
        <v>46</v>
      </c>
      <c r="I309" s="12" t="s">
        <v>727</v>
      </c>
      <c r="K309" s="13" t="s">
        <v>38</v>
      </c>
      <c r="L309" s="14">
        <f>Countif(username,H309)</f>
        <v>25</v>
      </c>
    </row>
    <row r="310">
      <c r="A310" s="11" t="s">
        <v>728</v>
      </c>
      <c r="B310" s="11">
        <v>14.0</v>
      </c>
      <c r="C310" s="11">
        <v>2.0</v>
      </c>
      <c r="D310" s="11">
        <v>42.0359788540057</v>
      </c>
      <c r="E310" s="11">
        <v>-91.6079252958133</v>
      </c>
      <c r="F310" s="11" t="s">
        <v>348</v>
      </c>
      <c r="G310" s="11" t="s">
        <v>349</v>
      </c>
      <c r="H310" s="11" t="s">
        <v>52</v>
      </c>
      <c r="I310" s="12" t="s">
        <v>729</v>
      </c>
      <c r="K310" s="13" t="s">
        <v>54</v>
      </c>
      <c r="L310" s="14">
        <f>Countif(username,H310)</f>
        <v>9</v>
      </c>
    </row>
    <row r="311">
      <c r="A311" s="11" t="s">
        <v>730</v>
      </c>
      <c r="B311" s="11">
        <v>14.0</v>
      </c>
      <c r="C311" s="11">
        <v>3.0</v>
      </c>
      <c r="D311" s="11">
        <v>42.0359788538432</v>
      </c>
      <c r="E311" s="11">
        <v>-91.6077317779669</v>
      </c>
      <c r="F311" s="11" t="s">
        <v>348</v>
      </c>
      <c r="G311" s="11" t="s">
        <v>349</v>
      </c>
      <c r="H311" s="11" t="s">
        <v>221</v>
      </c>
      <c r="I311" s="12" t="s">
        <v>731</v>
      </c>
      <c r="K311" s="13" t="s">
        <v>60</v>
      </c>
      <c r="L311" s="14">
        <f>Countif(username,H311)</f>
        <v>10</v>
      </c>
    </row>
    <row r="312">
      <c r="A312" s="11" t="s">
        <v>732</v>
      </c>
      <c r="B312" s="11">
        <v>14.0</v>
      </c>
      <c r="C312" s="11">
        <v>4.0</v>
      </c>
      <c r="D312" s="11">
        <v>42.0359788536806</v>
      </c>
      <c r="E312" s="11">
        <v>-91.6075382601205</v>
      </c>
      <c r="F312" s="11" t="s">
        <v>348</v>
      </c>
      <c r="G312" s="11" t="s">
        <v>349</v>
      </c>
      <c r="H312" s="11" t="s">
        <v>733</v>
      </c>
      <c r="I312" s="12" t="s">
        <v>734</v>
      </c>
      <c r="K312" s="13" t="s">
        <v>54</v>
      </c>
      <c r="L312" s="14">
        <f>Countif(username,H312)</f>
        <v>5</v>
      </c>
    </row>
    <row r="313">
      <c r="A313" s="11" t="s">
        <v>735</v>
      </c>
      <c r="B313" s="11">
        <v>14.0</v>
      </c>
      <c r="C313" s="11">
        <v>5.0</v>
      </c>
      <c r="D313" s="11">
        <v>42.0359788535181</v>
      </c>
      <c r="E313" s="11">
        <v>-91.6073447422741</v>
      </c>
      <c r="F313" s="11" t="s">
        <v>30</v>
      </c>
      <c r="G313" s="11" t="s">
        <v>31</v>
      </c>
      <c r="H313" s="11" t="s">
        <v>736</v>
      </c>
      <c r="I313" s="12" t="s">
        <v>737</v>
      </c>
      <c r="K313" s="13">
        <v>1.0</v>
      </c>
      <c r="L313" s="14">
        <f>Countif(username,H313)</f>
        <v>1</v>
      </c>
    </row>
    <row r="314">
      <c r="A314" s="11" t="s">
        <v>738</v>
      </c>
      <c r="B314" s="11">
        <v>14.0</v>
      </c>
      <c r="C314" s="11">
        <v>6.0</v>
      </c>
      <c r="D314" s="11">
        <v>42.0359788533556</v>
      </c>
      <c r="E314" s="11">
        <v>-91.6071512244277</v>
      </c>
      <c r="F314" s="11" t="s">
        <v>30</v>
      </c>
      <c r="G314" s="11" t="s">
        <v>31</v>
      </c>
      <c r="H314" s="11" t="s">
        <v>221</v>
      </c>
      <c r="I314" s="12" t="s">
        <v>739</v>
      </c>
      <c r="K314" s="13" t="s">
        <v>54</v>
      </c>
      <c r="L314" s="14">
        <f>Countif(username,H314)</f>
        <v>10</v>
      </c>
    </row>
    <row r="315">
      <c r="A315" s="11" t="s">
        <v>740</v>
      </c>
      <c r="B315" s="11">
        <v>14.0</v>
      </c>
      <c r="C315" s="11">
        <v>7.0</v>
      </c>
      <c r="D315" s="11">
        <v>42.035978853193</v>
      </c>
      <c r="E315" s="11">
        <v>-91.6069577065814</v>
      </c>
      <c r="F315" s="11" t="s">
        <v>348</v>
      </c>
      <c r="G315" s="11" t="s">
        <v>349</v>
      </c>
      <c r="H315" s="11" t="s">
        <v>733</v>
      </c>
      <c r="I315" s="12" t="s">
        <v>741</v>
      </c>
      <c r="K315" s="13" t="s">
        <v>54</v>
      </c>
      <c r="L315" s="14">
        <f>Countif(username,H315)</f>
        <v>5</v>
      </c>
    </row>
    <row r="316">
      <c r="A316" s="11" t="s">
        <v>742</v>
      </c>
      <c r="B316" s="11">
        <v>14.0</v>
      </c>
      <c r="C316" s="11">
        <v>8.0</v>
      </c>
      <c r="D316" s="11">
        <v>42.0359788530305</v>
      </c>
      <c r="E316" s="11">
        <v>-91.606764188735</v>
      </c>
      <c r="F316" s="11" t="s">
        <v>348</v>
      </c>
      <c r="G316" s="11" t="s">
        <v>349</v>
      </c>
      <c r="H316" s="11" t="s">
        <v>743</v>
      </c>
      <c r="I316" s="12" t="s">
        <v>744</v>
      </c>
      <c r="K316" s="13">
        <v>1.0</v>
      </c>
      <c r="L316" s="14">
        <f>Countif(username,H316)</f>
        <v>1</v>
      </c>
    </row>
    <row r="317">
      <c r="A317" s="11" t="s">
        <v>745</v>
      </c>
      <c r="B317" s="11">
        <v>14.0</v>
      </c>
      <c r="C317" s="11">
        <v>9.0</v>
      </c>
      <c r="D317" s="11">
        <v>42.035978852868</v>
      </c>
      <c r="E317" s="11">
        <v>-91.6065706708886</v>
      </c>
      <c r="F317" s="11" t="s">
        <v>30</v>
      </c>
      <c r="G317" s="11" t="s">
        <v>31</v>
      </c>
      <c r="H317" s="11" t="s">
        <v>746</v>
      </c>
      <c r="I317" s="12" t="s">
        <v>747</v>
      </c>
      <c r="K317" s="13" t="s">
        <v>54</v>
      </c>
      <c r="L317" s="14">
        <f>Countif(username,H317)</f>
        <v>6</v>
      </c>
    </row>
    <row r="318">
      <c r="A318" s="11" t="s">
        <v>748</v>
      </c>
      <c r="B318" s="11">
        <v>14.0</v>
      </c>
      <c r="C318" s="11">
        <v>10.0</v>
      </c>
      <c r="D318" s="11">
        <v>42.0359788527054</v>
      </c>
      <c r="E318" s="11">
        <v>-91.6063771530423</v>
      </c>
      <c r="F318" s="11" t="s">
        <v>348</v>
      </c>
      <c r="G318" s="11" t="s">
        <v>349</v>
      </c>
      <c r="H318" s="11" t="s">
        <v>205</v>
      </c>
      <c r="I318" s="12" t="s">
        <v>749</v>
      </c>
      <c r="K318" s="13" t="s">
        <v>38</v>
      </c>
      <c r="L318" s="14">
        <f>Countif(username,H318)</f>
        <v>10</v>
      </c>
    </row>
    <row r="319">
      <c r="A319" s="11" t="s">
        <v>750</v>
      </c>
      <c r="B319" s="11">
        <v>14.0</v>
      </c>
      <c r="C319" s="11">
        <v>11.0</v>
      </c>
      <c r="D319" s="11">
        <v>42.0359788525429</v>
      </c>
      <c r="E319" s="11">
        <v>-91.6061836351959</v>
      </c>
      <c r="F319" s="11" t="s">
        <v>348</v>
      </c>
      <c r="G319" s="11" t="s">
        <v>349</v>
      </c>
      <c r="H319" s="11" t="s">
        <v>751</v>
      </c>
      <c r="I319" s="12" t="s">
        <v>752</v>
      </c>
      <c r="K319" s="13">
        <v>1.0</v>
      </c>
      <c r="L319" s="14">
        <f>Countif(username,H319)</f>
        <v>1</v>
      </c>
    </row>
    <row r="320">
      <c r="A320" s="11" t="s">
        <v>753</v>
      </c>
      <c r="B320" s="11">
        <v>14.0</v>
      </c>
      <c r="C320" s="11">
        <v>12.0</v>
      </c>
      <c r="D320" s="11">
        <v>42.0359788523804</v>
      </c>
      <c r="E320" s="11">
        <v>-91.6059901173496</v>
      </c>
      <c r="F320" s="11" t="s">
        <v>348</v>
      </c>
      <c r="G320" s="11" t="s">
        <v>349</v>
      </c>
      <c r="H320" s="11" t="s">
        <v>43</v>
      </c>
      <c r="I320" s="12" t="s">
        <v>754</v>
      </c>
      <c r="K320" s="13" t="s">
        <v>38</v>
      </c>
      <c r="L320" s="14">
        <f>Countif(username,H320)</f>
        <v>36</v>
      </c>
    </row>
    <row r="321">
      <c r="A321" s="11" t="s">
        <v>755</v>
      </c>
      <c r="B321" s="11">
        <v>14.0</v>
      </c>
      <c r="C321" s="11">
        <v>13.0</v>
      </c>
      <c r="D321" s="11">
        <v>42.0359788522179</v>
      </c>
      <c r="E321" s="11">
        <v>-91.6057965995032</v>
      </c>
      <c r="F321" s="11" t="s">
        <v>348</v>
      </c>
      <c r="G321" s="11" t="s">
        <v>349</v>
      </c>
      <c r="H321" s="11" t="s">
        <v>733</v>
      </c>
      <c r="I321" s="12" t="s">
        <v>756</v>
      </c>
      <c r="K321" s="13" t="s">
        <v>54</v>
      </c>
      <c r="L321" s="14">
        <f>Countif(username,H321)</f>
        <v>5</v>
      </c>
    </row>
    <row r="322">
      <c r="A322" s="11" t="s">
        <v>757</v>
      </c>
      <c r="B322" s="11">
        <v>14.0</v>
      </c>
      <c r="C322" s="11">
        <v>14.0</v>
      </c>
      <c r="D322" s="11">
        <v>42.0359788520553</v>
      </c>
      <c r="E322" s="11">
        <v>-91.6056030816569</v>
      </c>
      <c r="F322" s="11" t="s">
        <v>30</v>
      </c>
      <c r="G322" s="11" t="s">
        <v>31</v>
      </c>
      <c r="H322" s="11" t="s">
        <v>221</v>
      </c>
      <c r="I322" s="12" t="s">
        <v>758</v>
      </c>
      <c r="K322" s="13" t="s">
        <v>38</v>
      </c>
      <c r="L322" s="14">
        <f>Countif(username,H322)</f>
        <v>10</v>
      </c>
    </row>
    <row r="323">
      <c r="A323" s="11" t="s">
        <v>759</v>
      </c>
      <c r="B323" s="11">
        <v>14.0</v>
      </c>
      <c r="C323" s="11">
        <v>15.0</v>
      </c>
      <c r="D323" s="11">
        <v>42.0359788518928</v>
      </c>
      <c r="E323" s="11">
        <v>-91.6054095638105</v>
      </c>
      <c r="F323" s="11" t="s">
        <v>403</v>
      </c>
      <c r="G323" s="11" t="s">
        <v>404</v>
      </c>
      <c r="H323" s="11" t="s">
        <v>760</v>
      </c>
      <c r="I323" s="12" t="s">
        <v>761</v>
      </c>
      <c r="K323" s="13">
        <v>1.0</v>
      </c>
      <c r="L323" s="14">
        <f>Countif(username,H323)</f>
        <v>1</v>
      </c>
    </row>
    <row r="324">
      <c r="A324" s="11" t="s">
        <v>762</v>
      </c>
      <c r="B324" s="11">
        <v>14.0</v>
      </c>
      <c r="C324" s="11">
        <v>16.0</v>
      </c>
      <c r="D324" s="11">
        <v>42.0359788517303</v>
      </c>
      <c r="E324" s="11">
        <v>-91.6052160459642</v>
      </c>
      <c r="F324" s="11" t="s">
        <v>403</v>
      </c>
      <c r="G324" s="11" t="s">
        <v>404</v>
      </c>
      <c r="H324" s="11" t="s">
        <v>746</v>
      </c>
      <c r="I324" s="12" t="s">
        <v>763</v>
      </c>
      <c r="K324" s="13" t="s">
        <v>54</v>
      </c>
      <c r="L324" s="14">
        <f>Countif(username,H324)</f>
        <v>6</v>
      </c>
    </row>
    <row r="325">
      <c r="A325" s="11" t="s">
        <v>764</v>
      </c>
      <c r="B325" s="11">
        <v>14.0</v>
      </c>
      <c r="C325" s="11">
        <v>17.0</v>
      </c>
      <c r="D325" s="11">
        <v>42.0359788515677</v>
      </c>
      <c r="E325" s="11">
        <v>-91.6050225281178</v>
      </c>
      <c r="F325" s="11" t="s">
        <v>403</v>
      </c>
      <c r="G325" s="11" t="s">
        <v>404</v>
      </c>
      <c r="H325" s="11" t="s">
        <v>43</v>
      </c>
      <c r="I325" s="12" t="s">
        <v>765</v>
      </c>
      <c r="K325" s="13" t="s">
        <v>38</v>
      </c>
      <c r="L325" s="14">
        <f>Countif(username,H325)</f>
        <v>36</v>
      </c>
    </row>
    <row r="326">
      <c r="A326" s="11" t="s">
        <v>766</v>
      </c>
      <c r="B326" s="11">
        <v>14.0</v>
      </c>
      <c r="C326" s="11">
        <v>18.0</v>
      </c>
      <c r="D326" s="11">
        <v>42.0359788514052</v>
      </c>
      <c r="E326" s="11">
        <v>-91.6048290102714</v>
      </c>
      <c r="F326" s="11" t="s">
        <v>403</v>
      </c>
      <c r="G326" s="11" t="s">
        <v>404</v>
      </c>
      <c r="H326" s="11" t="s">
        <v>767</v>
      </c>
      <c r="I326" s="12" t="s">
        <v>768</v>
      </c>
      <c r="K326" s="13" t="s">
        <v>60</v>
      </c>
      <c r="L326" s="14">
        <f>Countif(username,H326)</f>
        <v>3</v>
      </c>
    </row>
    <row r="327">
      <c r="A327" s="11" t="s">
        <v>769</v>
      </c>
      <c r="B327" s="11">
        <v>14.0</v>
      </c>
      <c r="C327" s="11">
        <v>19.0</v>
      </c>
      <c r="D327" s="11">
        <v>42.0359788512427</v>
      </c>
      <c r="E327" s="11">
        <v>-91.6046354924251</v>
      </c>
      <c r="F327" s="11" t="s">
        <v>30</v>
      </c>
      <c r="G327" s="11" t="s">
        <v>31</v>
      </c>
      <c r="H327" s="11" t="s">
        <v>746</v>
      </c>
      <c r="I327" s="12" t="s">
        <v>770</v>
      </c>
      <c r="K327" s="13" t="s">
        <v>54</v>
      </c>
      <c r="L327" s="14">
        <f>Countif(username,H327)</f>
        <v>6</v>
      </c>
    </row>
    <row r="328">
      <c r="A328" s="11" t="s">
        <v>771</v>
      </c>
      <c r="B328" s="11">
        <v>14.0</v>
      </c>
      <c r="C328" s="11">
        <v>20.0</v>
      </c>
      <c r="D328" s="11">
        <v>42.0359788510801</v>
      </c>
      <c r="E328" s="11">
        <v>-91.6044419745787</v>
      </c>
      <c r="F328" s="11" t="s">
        <v>403</v>
      </c>
      <c r="G328" s="11" t="s">
        <v>404</v>
      </c>
      <c r="H328" s="11" t="s">
        <v>221</v>
      </c>
      <c r="I328" s="12" t="s">
        <v>772</v>
      </c>
      <c r="K328" s="13" t="s">
        <v>38</v>
      </c>
      <c r="L328" s="14">
        <f>Countif(username,H328)</f>
        <v>10</v>
      </c>
    </row>
    <row r="329">
      <c r="A329" s="11" t="s">
        <v>773</v>
      </c>
      <c r="B329" s="11">
        <v>14.0</v>
      </c>
      <c r="C329" s="11">
        <v>21.0</v>
      </c>
      <c r="D329" s="11">
        <v>42.0359788509176</v>
      </c>
      <c r="E329" s="11">
        <v>-91.6042484567324</v>
      </c>
      <c r="F329" s="11" t="s">
        <v>403</v>
      </c>
      <c r="G329" s="11" t="s">
        <v>404</v>
      </c>
      <c r="H329" s="11" t="s">
        <v>767</v>
      </c>
      <c r="I329" s="12" t="s">
        <v>774</v>
      </c>
      <c r="K329" s="13" t="s">
        <v>60</v>
      </c>
      <c r="L329" s="14">
        <f>Countif(username,H329)</f>
        <v>3</v>
      </c>
    </row>
    <row r="330">
      <c r="A330" s="11" t="s">
        <v>775</v>
      </c>
      <c r="B330" s="11">
        <v>14.0</v>
      </c>
      <c r="C330" s="11">
        <v>22.0</v>
      </c>
      <c r="D330" s="11">
        <v>42.0359788507551</v>
      </c>
      <c r="E330" s="11">
        <v>-91.604054938886</v>
      </c>
      <c r="F330" s="11" t="s">
        <v>403</v>
      </c>
      <c r="G330" s="11" t="s">
        <v>404</v>
      </c>
      <c r="H330" s="11" t="s">
        <v>776</v>
      </c>
      <c r="I330" s="12" t="s">
        <v>777</v>
      </c>
      <c r="K330" s="13">
        <v>1.0</v>
      </c>
      <c r="L330" s="14">
        <f>Countif(username,H330)</f>
        <v>1</v>
      </c>
    </row>
    <row r="331">
      <c r="A331" s="11" t="s">
        <v>778</v>
      </c>
      <c r="B331" s="11">
        <v>14.0</v>
      </c>
      <c r="C331" s="11">
        <v>23.0</v>
      </c>
      <c r="D331" s="11">
        <v>42.0359788505925</v>
      </c>
      <c r="E331" s="11">
        <v>-91.6038614210397</v>
      </c>
      <c r="F331" s="11" t="s">
        <v>30</v>
      </c>
      <c r="G331" s="11" t="s">
        <v>31</v>
      </c>
      <c r="H331" s="11" t="s">
        <v>779</v>
      </c>
      <c r="I331" s="12" t="s">
        <v>780</v>
      </c>
      <c r="K331" s="13">
        <v>1.0</v>
      </c>
      <c r="L331" s="14">
        <f>Countif(username,H331)</f>
        <v>2</v>
      </c>
    </row>
    <row r="332">
      <c r="A332" s="11" t="s">
        <v>781</v>
      </c>
      <c r="B332" s="11">
        <v>14.0</v>
      </c>
      <c r="C332" s="11">
        <v>24.0</v>
      </c>
      <c r="D332" s="11">
        <v>42.03597885043</v>
      </c>
      <c r="E332" s="11">
        <v>-91.6036679031933</v>
      </c>
      <c r="F332" s="11" t="s">
        <v>30</v>
      </c>
      <c r="G332" s="11" t="s">
        <v>31</v>
      </c>
      <c r="H332" s="11" t="s">
        <v>782</v>
      </c>
      <c r="I332" s="12" t="s">
        <v>783</v>
      </c>
      <c r="K332" s="13">
        <v>1.0</v>
      </c>
      <c r="L332" s="14">
        <f>Countif(username,H332)</f>
        <v>2</v>
      </c>
    </row>
    <row r="333">
      <c r="A333" s="11" t="s">
        <v>784</v>
      </c>
      <c r="B333" s="11">
        <v>14.0</v>
      </c>
      <c r="C333" s="11">
        <v>25.0</v>
      </c>
      <c r="D333" s="11">
        <v>42.0359788502675</v>
      </c>
      <c r="E333" s="11">
        <v>-91.603474385347</v>
      </c>
      <c r="F333" s="11" t="s">
        <v>30</v>
      </c>
      <c r="G333" s="11" t="s">
        <v>31</v>
      </c>
      <c r="H333" s="11" t="s">
        <v>767</v>
      </c>
      <c r="I333" s="12" t="s">
        <v>785</v>
      </c>
      <c r="K333" s="13" t="s">
        <v>60</v>
      </c>
      <c r="L333" s="14">
        <f>Countif(username,H333)</f>
        <v>3</v>
      </c>
    </row>
    <row r="334">
      <c r="A334" s="11" t="s">
        <v>786</v>
      </c>
      <c r="B334" s="11">
        <v>14.0</v>
      </c>
      <c r="C334" s="11">
        <v>26.0</v>
      </c>
      <c r="D334" s="11">
        <v>42.0359788501049</v>
      </c>
      <c r="E334" s="11">
        <v>-91.6032808675006</v>
      </c>
      <c r="F334" s="11" t="s">
        <v>403</v>
      </c>
      <c r="G334" s="11" t="s">
        <v>404</v>
      </c>
      <c r="H334" s="11" t="s">
        <v>746</v>
      </c>
      <c r="I334" s="12" t="s">
        <v>787</v>
      </c>
      <c r="K334" s="13" t="s">
        <v>54</v>
      </c>
      <c r="L334" s="14">
        <f>Countif(username,H334)</f>
        <v>6</v>
      </c>
    </row>
    <row r="335">
      <c r="A335" s="11" t="s">
        <v>788</v>
      </c>
      <c r="B335" s="11">
        <v>14.0</v>
      </c>
      <c r="C335" s="11">
        <v>27.0</v>
      </c>
      <c r="D335" s="11">
        <v>42.0359788499424</v>
      </c>
      <c r="E335" s="11">
        <v>-91.6030873496542</v>
      </c>
      <c r="F335" s="11" t="s">
        <v>403</v>
      </c>
      <c r="G335" s="11" t="s">
        <v>404</v>
      </c>
      <c r="H335" s="11" t="s">
        <v>789</v>
      </c>
      <c r="I335" s="12" t="s">
        <v>790</v>
      </c>
      <c r="K335" s="13">
        <v>1.0</v>
      </c>
      <c r="L335" s="14">
        <f>Countif(username,H335)</f>
        <v>1</v>
      </c>
    </row>
    <row r="336">
      <c r="A336" s="11" t="s">
        <v>791</v>
      </c>
      <c r="B336" s="11">
        <v>14.0</v>
      </c>
      <c r="C336" s="11">
        <v>28.0</v>
      </c>
      <c r="D336" s="11">
        <v>42.0359788497799</v>
      </c>
      <c r="E336" s="11">
        <v>-91.6028938318079</v>
      </c>
      <c r="F336" s="11" t="s">
        <v>30</v>
      </c>
      <c r="G336" s="11" t="s">
        <v>31</v>
      </c>
      <c r="H336" s="11" t="s">
        <v>792</v>
      </c>
      <c r="I336" s="12" t="s">
        <v>793</v>
      </c>
      <c r="K336" s="13">
        <v>1.0</v>
      </c>
      <c r="L336" s="14">
        <f>Countif(username,H336)</f>
        <v>1</v>
      </c>
    </row>
    <row r="337">
      <c r="A337" s="11" t="s">
        <v>794</v>
      </c>
      <c r="B337" s="11">
        <v>15.0</v>
      </c>
      <c r="C337" s="11">
        <v>1.0</v>
      </c>
      <c r="D337" s="11">
        <v>42.0358351237228</v>
      </c>
      <c r="E337" s="11">
        <v>-91.608118820225</v>
      </c>
      <c r="F337" s="11" t="s">
        <v>30</v>
      </c>
      <c r="G337" s="11" t="s">
        <v>31</v>
      </c>
      <c r="H337" s="11" t="s">
        <v>205</v>
      </c>
      <c r="I337" s="12" t="s">
        <v>795</v>
      </c>
      <c r="K337" s="13" t="s">
        <v>38</v>
      </c>
      <c r="L337" s="14">
        <f>Countif(username,H337)</f>
        <v>10</v>
      </c>
    </row>
    <row r="338">
      <c r="A338" s="11" t="s">
        <v>796</v>
      </c>
      <c r="B338" s="11">
        <v>15.0</v>
      </c>
      <c r="C338" s="11">
        <v>2.0</v>
      </c>
      <c r="D338" s="11">
        <v>42.0358351235602</v>
      </c>
      <c r="E338" s="11">
        <v>-91.6079253028163</v>
      </c>
      <c r="F338" s="11" t="s">
        <v>348</v>
      </c>
      <c r="G338" s="11" t="s">
        <v>349</v>
      </c>
      <c r="H338" s="11" t="s">
        <v>713</v>
      </c>
      <c r="I338" s="12" t="s">
        <v>797</v>
      </c>
      <c r="K338" s="13" t="s">
        <v>60</v>
      </c>
      <c r="L338" s="14">
        <f>Countif(username,H338)</f>
        <v>3</v>
      </c>
    </row>
    <row r="339">
      <c r="A339" s="11" t="s">
        <v>798</v>
      </c>
      <c r="B339" s="11">
        <v>15.0</v>
      </c>
      <c r="C339" s="11">
        <v>3.0</v>
      </c>
      <c r="D339" s="11">
        <v>42.0358351233977</v>
      </c>
      <c r="E339" s="11">
        <v>-91.6077317854076</v>
      </c>
      <c r="F339" s="11" t="s">
        <v>348</v>
      </c>
      <c r="G339" s="11" t="s">
        <v>349</v>
      </c>
      <c r="H339" s="11" t="s">
        <v>427</v>
      </c>
      <c r="I339" s="12" t="s">
        <v>799</v>
      </c>
      <c r="K339" s="13" t="s">
        <v>54</v>
      </c>
      <c r="L339" s="14">
        <f>Countif(username,H339)</f>
        <v>5</v>
      </c>
    </row>
    <row r="340">
      <c r="A340" s="11" t="s">
        <v>800</v>
      </c>
      <c r="B340" s="11">
        <v>15.0</v>
      </c>
      <c r="C340" s="11">
        <v>4.0</v>
      </c>
      <c r="D340" s="11">
        <v>42.0358351232352</v>
      </c>
      <c r="E340" s="11">
        <v>-91.6075382679988</v>
      </c>
      <c r="F340" s="11" t="s">
        <v>348</v>
      </c>
      <c r="G340" s="11" t="s">
        <v>349</v>
      </c>
      <c r="H340" s="11" t="s">
        <v>801</v>
      </c>
      <c r="I340" s="12" t="s">
        <v>802</v>
      </c>
      <c r="K340" s="13">
        <v>1.0</v>
      </c>
      <c r="L340" s="14">
        <f>Countif(username,H340)</f>
        <v>1</v>
      </c>
    </row>
    <row r="341">
      <c r="A341" s="11" t="s">
        <v>803</v>
      </c>
      <c r="B341" s="11">
        <v>15.0</v>
      </c>
      <c r="C341" s="11">
        <v>5.0</v>
      </c>
      <c r="D341" s="11">
        <v>42.0358351230726</v>
      </c>
      <c r="E341" s="11">
        <v>-91.6073447505901</v>
      </c>
      <c r="F341" s="11" t="s">
        <v>30</v>
      </c>
      <c r="G341" s="11" t="s">
        <v>31</v>
      </c>
      <c r="H341" s="11" t="s">
        <v>804</v>
      </c>
      <c r="I341" s="12" t="s">
        <v>805</v>
      </c>
      <c r="K341" s="13" t="s">
        <v>60</v>
      </c>
      <c r="L341" s="14">
        <f>Countif(username,H341)</f>
        <v>4</v>
      </c>
    </row>
    <row r="342">
      <c r="A342" s="11" t="s">
        <v>806</v>
      </c>
      <c r="B342" s="11">
        <v>15.0</v>
      </c>
      <c r="C342" s="11">
        <v>6.0</v>
      </c>
      <c r="D342" s="11">
        <v>42.0358351229101</v>
      </c>
      <c r="E342" s="11">
        <v>-91.6071512331814</v>
      </c>
      <c r="F342" s="11" t="s">
        <v>30</v>
      </c>
      <c r="G342" s="11" t="s">
        <v>31</v>
      </c>
      <c r="H342" s="11" t="s">
        <v>807</v>
      </c>
      <c r="I342" s="12" t="s">
        <v>808</v>
      </c>
      <c r="K342" s="13" t="s">
        <v>60</v>
      </c>
      <c r="L342" s="14">
        <f>Countif(username,H342)</f>
        <v>4</v>
      </c>
    </row>
    <row r="343">
      <c r="A343" s="11" t="s">
        <v>809</v>
      </c>
      <c r="B343" s="11">
        <v>15.0</v>
      </c>
      <c r="C343" s="11">
        <v>7.0</v>
      </c>
      <c r="D343" s="11">
        <v>42.0358351227476</v>
      </c>
      <c r="E343" s="11">
        <v>-91.6069577157727</v>
      </c>
      <c r="F343" s="11" t="s">
        <v>30</v>
      </c>
      <c r="G343" s="11" t="s">
        <v>31</v>
      </c>
      <c r="H343" s="11" t="s">
        <v>810</v>
      </c>
      <c r="I343" s="12" t="s">
        <v>811</v>
      </c>
      <c r="K343" s="13">
        <v>1.0</v>
      </c>
      <c r="L343" s="14">
        <f>Countif(username,H343)</f>
        <v>2</v>
      </c>
    </row>
    <row r="344">
      <c r="A344" s="11" t="s">
        <v>812</v>
      </c>
      <c r="B344" s="11">
        <v>15.0</v>
      </c>
      <c r="C344" s="11">
        <v>8.0</v>
      </c>
      <c r="D344" s="11">
        <v>42.0358351225851</v>
      </c>
      <c r="E344" s="11">
        <v>-91.6067641983639</v>
      </c>
      <c r="F344" s="11" t="s">
        <v>30</v>
      </c>
      <c r="G344" s="11" t="s">
        <v>31</v>
      </c>
      <c r="H344" s="11" t="s">
        <v>813</v>
      </c>
      <c r="I344" s="12" t="s">
        <v>814</v>
      </c>
      <c r="K344" s="13">
        <v>1.0</v>
      </c>
      <c r="L344" s="14">
        <f>Countif(username,H344)</f>
        <v>2</v>
      </c>
    </row>
    <row r="345">
      <c r="A345" s="11" t="s">
        <v>815</v>
      </c>
      <c r="B345" s="11">
        <v>15.0</v>
      </c>
      <c r="C345" s="11">
        <v>9.0</v>
      </c>
      <c r="D345" s="11">
        <v>42.0358351224225</v>
      </c>
      <c r="E345" s="11">
        <v>-91.6065706809552</v>
      </c>
      <c r="F345" s="11" t="s">
        <v>30</v>
      </c>
      <c r="G345" s="11" t="s">
        <v>31</v>
      </c>
      <c r="H345" s="11" t="s">
        <v>816</v>
      </c>
      <c r="I345" s="12" t="s">
        <v>817</v>
      </c>
      <c r="K345" s="13" t="s">
        <v>60</v>
      </c>
      <c r="L345" s="14">
        <f>Countif(username,H345)</f>
        <v>3</v>
      </c>
    </row>
    <row r="346">
      <c r="A346" s="11" t="s">
        <v>818</v>
      </c>
      <c r="B346" s="11">
        <v>15.0</v>
      </c>
      <c r="C346" s="11">
        <v>10.0</v>
      </c>
      <c r="D346" s="11">
        <v>42.03583512226</v>
      </c>
      <c r="E346" s="11">
        <v>-91.6063771635465</v>
      </c>
      <c r="F346" s="11" t="s">
        <v>348</v>
      </c>
      <c r="G346" s="11" t="s">
        <v>349</v>
      </c>
      <c r="H346" s="11" t="s">
        <v>819</v>
      </c>
      <c r="I346" s="12" t="s">
        <v>820</v>
      </c>
      <c r="K346" s="13">
        <v>1.0</v>
      </c>
      <c r="L346" s="14">
        <f>Countif(username,H346)</f>
        <v>2</v>
      </c>
    </row>
    <row r="347">
      <c r="A347" s="11" t="s">
        <v>821</v>
      </c>
      <c r="B347" s="11">
        <v>15.0</v>
      </c>
      <c r="C347" s="11">
        <v>11.0</v>
      </c>
      <c r="D347" s="11">
        <v>42.0358351220974</v>
      </c>
      <c r="E347" s="11">
        <v>-91.6061836461378</v>
      </c>
      <c r="F347" s="11" t="s">
        <v>348</v>
      </c>
      <c r="G347" s="11" t="s">
        <v>349</v>
      </c>
      <c r="H347" s="11" t="s">
        <v>68</v>
      </c>
      <c r="I347" s="12" t="s">
        <v>822</v>
      </c>
      <c r="K347" s="13" t="s">
        <v>54</v>
      </c>
      <c r="L347" s="14">
        <f>Countif(username,H347)</f>
        <v>5</v>
      </c>
    </row>
    <row r="348">
      <c r="A348" s="11" t="s">
        <v>823</v>
      </c>
      <c r="B348" s="11">
        <v>15.0</v>
      </c>
      <c r="C348" s="11">
        <v>12.0</v>
      </c>
      <c r="D348" s="11">
        <v>42.0358351219349</v>
      </c>
      <c r="E348" s="11">
        <v>-91.6059901287291</v>
      </c>
      <c r="F348" s="11" t="s">
        <v>348</v>
      </c>
      <c r="G348" s="11" t="s">
        <v>349</v>
      </c>
      <c r="H348" s="11" t="s">
        <v>824</v>
      </c>
      <c r="I348" s="12" t="s">
        <v>825</v>
      </c>
      <c r="K348" s="13" t="s">
        <v>54</v>
      </c>
      <c r="L348" s="14">
        <f>Countif(username,H348)</f>
        <v>6</v>
      </c>
    </row>
    <row r="349">
      <c r="A349" s="11" t="s">
        <v>826</v>
      </c>
      <c r="B349" s="11">
        <v>15.0</v>
      </c>
      <c r="C349" s="11">
        <v>13.0</v>
      </c>
      <c r="D349" s="11">
        <v>42.0358351217724</v>
      </c>
      <c r="E349" s="11">
        <v>-91.6057966113203</v>
      </c>
      <c r="F349" s="11" t="s">
        <v>348</v>
      </c>
      <c r="G349" s="11" t="s">
        <v>349</v>
      </c>
      <c r="H349" s="11" t="s">
        <v>383</v>
      </c>
      <c r="I349" s="12" t="s">
        <v>827</v>
      </c>
      <c r="K349" s="13" t="s">
        <v>54</v>
      </c>
      <c r="L349" s="14">
        <f>Countif(username,H349)</f>
        <v>8</v>
      </c>
    </row>
    <row r="350">
      <c r="A350" s="11" t="s">
        <v>828</v>
      </c>
      <c r="B350" s="11">
        <v>15.0</v>
      </c>
      <c r="C350" s="11">
        <v>14.0</v>
      </c>
      <c r="D350" s="11">
        <v>42.0358351216099</v>
      </c>
      <c r="E350" s="11">
        <v>-91.6056030939116</v>
      </c>
      <c r="F350" s="11" t="s">
        <v>30</v>
      </c>
      <c r="G350" s="11" t="s">
        <v>31</v>
      </c>
      <c r="H350" s="11" t="s">
        <v>829</v>
      </c>
      <c r="I350" s="12" t="s">
        <v>830</v>
      </c>
      <c r="K350" s="13">
        <v>1.0</v>
      </c>
      <c r="L350" s="14">
        <f>Countif(username,H350)</f>
        <v>2</v>
      </c>
    </row>
    <row r="351">
      <c r="A351" s="11" t="s">
        <v>831</v>
      </c>
      <c r="B351" s="11">
        <v>15.0</v>
      </c>
      <c r="C351" s="11">
        <v>15.0</v>
      </c>
      <c r="D351" s="11">
        <v>42.0358351214473</v>
      </c>
      <c r="E351" s="11">
        <v>-91.6054095765029</v>
      </c>
      <c r="F351" s="11" t="s">
        <v>403</v>
      </c>
      <c r="G351" s="11" t="s">
        <v>404</v>
      </c>
      <c r="H351" s="11" t="s">
        <v>832</v>
      </c>
      <c r="I351" s="12" t="s">
        <v>833</v>
      </c>
      <c r="K351" s="13">
        <v>1.0</v>
      </c>
      <c r="L351" s="14">
        <f>Countif(username,H351)</f>
        <v>2</v>
      </c>
    </row>
    <row r="352">
      <c r="A352" s="11" t="s">
        <v>834</v>
      </c>
      <c r="B352" s="11">
        <v>15.0</v>
      </c>
      <c r="C352" s="11">
        <v>16.0</v>
      </c>
      <c r="D352" s="11">
        <v>42.0358351212848</v>
      </c>
      <c r="E352" s="11">
        <v>-91.6052160590942</v>
      </c>
      <c r="F352" s="11" t="s">
        <v>403</v>
      </c>
      <c r="G352" s="11" t="s">
        <v>404</v>
      </c>
      <c r="H352" s="11" t="s">
        <v>835</v>
      </c>
      <c r="I352" s="12" t="s">
        <v>836</v>
      </c>
      <c r="K352" s="13">
        <v>1.0</v>
      </c>
      <c r="L352" s="14">
        <f>Countif(username,H352)</f>
        <v>2</v>
      </c>
    </row>
    <row r="353">
      <c r="A353" s="11" t="s">
        <v>837</v>
      </c>
      <c r="B353" s="11">
        <v>15.0</v>
      </c>
      <c r="C353" s="11">
        <v>17.0</v>
      </c>
      <c r="D353" s="11">
        <v>42.0358351211223</v>
      </c>
      <c r="E353" s="11">
        <v>-91.6050225416855</v>
      </c>
      <c r="F353" s="11" t="s">
        <v>403</v>
      </c>
      <c r="G353" s="11" t="s">
        <v>404</v>
      </c>
      <c r="H353" s="11" t="s">
        <v>68</v>
      </c>
      <c r="I353" s="12" t="s">
        <v>838</v>
      </c>
      <c r="K353" s="13" t="s">
        <v>54</v>
      </c>
      <c r="L353" s="14">
        <f>Countif(username,H353)</f>
        <v>5</v>
      </c>
    </row>
    <row r="354">
      <c r="A354" s="11" t="s">
        <v>839</v>
      </c>
      <c r="B354" s="11">
        <v>15.0</v>
      </c>
      <c r="C354" s="11">
        <v>18.0</v>
      </c>
      <c r="D354" s="11">
        <v>42.0358351209597</v>
      </c>
      <c r="E354" s="11">
        <v>-91.6048290242768</v>
      </c>
      <c r="F354" s="11" t="s">
        <v>403</v>
      </c>
      <c r="G354" s="11" t="s">
        <v>404</v>
      </c>
      <c r="H354" s="11" t="s">
        <v>286</v>
      </c>
      <c r="I354" s="12" t="s">
        <v>840</v>
      </c>
      <c r="K354" s="13" t="s">
        <v>54</v>
      </c>
      <c r="L354" s="14">
        <f>Countif(username,H354)</f>
        <v>7</v>
      </c>
    </row>
    <row r="355">
      <c r="A355" s="11" t="s">
        <v>841</v>
      </c>
      <c r="B355" s="11">
        <v>15.0</v>
      </c>
      <c r="C355" s="11">
        <v>19.0</v>
      </c>
      <c r="D355" s="11">
        <v>42.0358351207972</v>
      </c>
      <c r="E355" s="11">
        <v>-91.604635506868</v>
      </c>
      <c r="F355" s="11" t="s">
        <v>30</v>
      </c>
      <c r="G355" s="11" t="s">
        <v>31</v>
      </c>
      <c r="H355" s="11" t="s">
        <v>842</v>
      </c>
      <c r="I355" s="12" t="s">
        <v>843</v>
      </c>
      <c r="K355" s="13">
        <v>1.0</v>
      </c>
      <c r="L355" s="14">
        <f>Countif(username,H355)</f>
        <v>1</v>
      </c>
    </row>
    <row r="356">
      <c r="A356" s="11" t="s">
        <v>844</v>
      </c>
      <c r="B356" s="11">
        <v>15.0</v>
      </c>
      <c r="C356" s="11">
        <v>20.0</v>
      </c>
      <c r="D356" s="11">
        <v>42.0358351206347</v>
      </c>
      <c r="E356" s="11">
        <v>-91.6044419894593</v>
      </c>
      <c r="F356" s="11" t="s">
        <v>403</v>
      </c>
      <c r="G356" s="11" t="s">
        <v>404</v>
      </c>
      <c r="H356" s="11" t="s">
        <v>383</v>
      </c>
      <c r="I356" s="12" t="s">
        <v>845</v>
      </c>
      <c r="K356" s="13" t="s">
        <v>54</v>
      </c>
      <c r="L356" s="14">
        <f>Countif(username,H356)</f>
        <v>8</v>
      </c>
    </row>
    <row r="357">
      <c r="A357" s="11" t="s">
        <v>846</v>
      </c>
      <c r="B357" s="11">
        <v>15.0</v>
      </c>
      <c r="C357" s="11">
        <v>21.0</v>
      </c>
      <c r="D357" s="11">
        <v>42.0358351204721</v>
      </c>
      <c r="E357" s="11">
        <v>-91.6042484720506</v>
      </c>
      <c r="F357" s="11" t="s">
        <v>30</v>
      </c>
      <c r="G357" s="11" t="s">
        <v>31</v>
      </c>
      <c r="H357" s="11" t="s">
        <v>847</v>
      </c>
      <c r="I357" s="12" t="s">
        <v>848</v>
      </c>
      <c r="J357" s="11" t="s">
        <v>849</v>
      </c>
      <c r="K357" s="13" t="s">
        <v>54</v>
      </c>
      <c r="L357" s="14">
        <f>Countif(username,H357)</f>
        <v>1</v>
      </c>
    </row>
    <row r="358">
      <c r="A358" s="11" t="s">
        <v>850</v>
      </c>
      <c r="B358" s="11">
        <v>15.0</v>
      </c>
      <c r="C358" s="11">
        <v>22.0</v>
      </c>
      <c r="D358" s="11">
        <v>42.0358351203096</v>
      </c>
      <c r="E358" s="11">
        <v>-91.6040549546419</v>
      </c>
      <c r="F358" s="11" t="s">
        <v>30</v>
      </c>
      <c r="G358" s="11" t="s">
        <v>31</v>
      </c>
      <c r="H358" s="11" t="s">
        <v>851</v>
      </c>
      <c r="I358" s="12" t="s">
        <v>852</v>
      </c>
      <c r="K358" s="13" t="s">
        <v>60</v>
      </c>
      <c r="L358" s="14">
        <f>Countif(username,H358)</f>
        <v>3</v>
      </c>
    </row>
    <row r="359">
      <c r="A359" s="11" t="s">
        <v>853</v>
      </c>
      <c r="B359" s="11">
        <v>15.0</v>
      </c>
      <c r="C359" s="11">
        <v>23.0</v>
      </c>
      <c r="D359" s="11">
        <v>42.0358351201471</v>
      </c>
      <c r="E359" s="11">
        <v>-91.6038614372332</v>
      </c>
      <c r="F359" s="11" t="s">
        <v>403</v>
      </c>
      <c r="G359" s="11" t="s">
        <v>404</v>
      </c>
      <c r="H359" s="11" t="s">
        <v>668</v>
      </c>
      <c r="I359" s="12" t="s">
        <v>854</v>
      </c>
      <c r="K359" s="13" t="s">
        <v>38</v>
      </c>
      <c r="L359" s="14">
        <f>Countif(username,H359)</f>
        <v>9</v>
      </c>
    </row>
    <row r="360">
      <c r="A360" s="11" t="s">
        <v>855</v>
      </c>
      <c r="B360" s="11">
        <v>15.0</v>
      </c>
      <c r="C360" s="11">
        <v>24.0</v>
      </c>
      <c r="D360" s="11">
        <v>42.0358351199845</v>
      </c>
      <c r="E360" s="11">
        <v>-91.6036679198244</v>
      </c>
      <c r="F360" s="11" t="s">
        <v>30</v>
      </c>
      <c r="G360" s="11" t="s">
        <v>31</v>
      </c>
      <c r="H360" s="11" t="s">
        <v>810</v>
      </c>
      <c r="I360" s="12" t="s">
        <v>856</v>
      </c>
      <c r="K360" s="13">
        <v>1.0</v>
      </c>
      <c r="L360" s="14">
        <f>Countif(username,H360)</f>
        <v>2</v>
      </c>
    </row>
    <row r="361">
      <c r="A361" s="11" t="s">
        <v>857</v>
      </c>
      <c r="B361" s="11">
        <v>15.0</v>
      </c>
      <c r="C361" s="11">
        <v>25.0</v>
      </c>
      <c r="D361" s="11">
        <v>42.035835119822</v>
      </c>
      <c r="E361" s="11">
        <v>-91.6034744024157</v>
      </c>
      <c r="F361" s="11" t="s">
        <v>403</v>
      </c>
      <c r="G361" s="11" t="s">
        <v>404</v>
      </c>
      <c r="H361" s="11" t="s">
        <v>108</v>
      </c>
      <c r="I361" s="12" t="s">
        <v>858</v>
      </c>
      <c r="K361" s="13" t="s">
        <v>60</v>
      </c>
      <c r="L361" s="14">
        <f>Countif(username,H361)</f>
        <v>3</v>
      </c>
    </row>
    <row r="362">
      <c r="A362" s="11" t="s">
        <v>859</v>
      </c>
      <c r="B362" s="11">
        <v>15.0</v>
      </c>
      <c r="C362" s="11">
        <v>26.0</v>
      </c>
      <c r="D362" s="11">
        <v>42.0358351196595</v>
      </c>
      <c r="E362" s="11">
        <v>-91.603280885007</v>
      </c>
      <c r="F362" s="11" t="s">
        <v>403</v>
      </c>
      <c r="G362" s="11" t="s">
        <v>404</v>
      </c>
      <c r="H362" s="11" t="s">
        <v>829</v>
      </c>
      <c r="I362" s="12" t="s">
        <v>860</v>
      </c>
      <c r="K362" s="13">
        <v>1.0</v>
      </c>
      <c r="L362" s="14">
        <f>Countif(username,H362)</f>
        <v>2</v>
      </c>
    </row>
    <row r="363">
      <c r="A363" s="11" t="s">
        <v>861</v>
      </c>
      <c r="B363" s="11">
        <v>15.0</v>
      </c>
      <c r="C363" s="11">
        <v>27.0</v>
      </c>
      <c r="D363" s="11">
        <v>42.035835119497</v>
      </c>
      <c r="E363" s="11">
        <v>-91.6030873675983</v>
      </c>
      <c r="F363" s="11" t="s">
        <v>403</v>
      </c>
      <c r="G363" s="11" t="s">
        <v>404</v>
      </c>
      <c r="H363" s="11" t="s">
        <v>813</v>
      </c>
      <c r="I363" s="12" t="s">
        <v>862</v>
      </c>
      <c r="K363" s="13">
        <v>1.0</v>
      </c>
      <c r="L363" s="14">
        <f>Countif(username,H363)</f>
        <v>2</v>
      </c>
    </row>
    <row r="364">
      <c r="A364" s="11" t="s">
        <v>863</v>
      </c>
      <c r="B364" s="11">
        <v>15.0</v>
      </c>
      <c r="C364" s="11">
        <v>28.0</v>
      </c>
      <c r="D364" s="11">
        <v>42.0358351193344</v>
      </c>
      <c r="E364" s="11">
        <v>-91.6028938501896</v>
      </c>
      <c r="F364" s="11" t="s">
        <v>30</v>
      </c>
      <c r="G364" s="11" t="s">
        <v>31</v>
      </c>
      <c r="H364" s="11" t="s">
        <v>713</v>
      </c>
      <c r="I364" s="12" t="s">
        <v>864</v>
      </c>
      <c r="K364" s="13" t="s">
        <v>60</v>
      </c>
      <c r="L364" s="14">
        <f>Countif(username,H364)</f>
        <v>3</v>
      </c>
    </row>
    <row r="365">
      <c r="A365" s="11" t="s">
        <v>865</v>
      </c>
      <c r="B365" s="11">
        <v>16.0</v>
      </c>
      <c r="C365" s="11">
        <v>1.0</v>
      </c>
      <c r="D365" s="11">
        <v>42.0356913932773</v>
      </c>
      <c r="E365" s="11">
        <v>-91.6081188267896</v>
      </c>
      <c r="F365" s="11" t="s">
        <v>30</v>
      </c>
      <c r="G365" s="11" t="s">
        <v>31</v>
      </c>
      <c r="H365" s="11" t="s">
        <v>687</v>
      </c>
      <c r="I365" s="12" t="s">
        <v>866</v>
      </c>
      <c r="K365" s="13" t="s">
        <v>60</v>
      </c>
      <c r="L365" s="14">
        <f>Countif(username,H365)</f>
        <v>3</v>
      </c>
    </row>
    <row r="366">
      <c r="A366" s="11" t="s">
        <v>867</v>
      </c>
      <c r="B366" s="11">
        <v>16.0</v>
      </c>
      <c r="C366" s="11">
        <v>2.0</v>
      </c>
      <c r="D366" s="11">
        <v>42.0356913931148</v>
      </c>
      <c r="E366" s="11">
        <v>-91.6079253098185</v>
      </c>
      <c r="F366" s="11" t="s">
        <v>348</v>
      </c>
      <c r="G366" s="11" t="s">
        <v>349</v>
      </c>
      <c r="H366" s="11" t="s">
        <v>868</v>
      </c>
      <c r="I366" s="12" t="s">
        <v>869</v>
      </c>
      <c r="K366" s="13" t="s">
        <v>38</v>
      </c>
      <c r="L366" s="14">
        <f>Countif(username,H366)</f>
        <v>15</v>
      </c>
    </row>
    <row r="367">
      <c r="A367" s="11" t="s">
        <v>870</v>
      </c>
      <c r="B367" s="11">
        <v>16.0</v>
      </c>
      <c r="C367" s="11">
        <v>3.0</v>
      </c>
      <c r="D367" s="11">
        <v>42.0356913929523</v>
      </c>
      <c r="E367" s="11">
        <v>-91.6077317928474</v>
      </c>
      <c r="F367" s="11" t="s">
        <v>348</v>
      </c>
      <c r="G367" s="11" t="s">
        <v>349</v>
      </c>
      <c r="H367" s="11" t="s">
        <v>871</v>
      </c>
      <c r="I367" s="12" t="s">
        <v>872</v>
      </c>
      <c r="K367" s="13" t="s">
        <v>38</v>
      </c>
      <c r="L367" s="14">
        <f>Countif(username,H367)</f>
        <v>14</v>
      </c>
    </row>
    <row r="368">
      <c r="A368" s="11" t="s">
        <v>873</v>
      </c>
      <c r="B368" s="11">
        <v>16.0</v>
      </c>
      <c r="C368" s="11">
        <v>4.0</v>
      </c>
      <c r="D368" s="11">
        <v>42.0356913927897</v>
      </c>
      <c r="E368" s="11">
        <v>-91.6075382758763</v>
      </c>
      <c r="F368" s="11" t="s">
        <v>348</v>
      </c>
      <c r="G368" s="11" t="s">
        <v>349</v>
      </c>
      <c r="H368" s="11" t="s">
        <v>874</v>
      </c>
      <c r="I368" s="12" t="s">
        <v>875</v>
      </c>
      <c r="K368" s="13">
        <v>1.0</v>
      </c>
      <c r="L368" s="14">
        <f>Countif(username,H368)</f>
        <v>1</v>
      </c>
    </row>
    <row r="369">
      <c r="A369" s="11" t="s">
        <v>876</v>
      </c>
      <c r="B369" s="11">
        <v>16.0</v>
      </c>
      <c r="C369" s="11">
        <v>5.0</v>
      </c>
      <c r="D369" s="11">
        <v>42.0356913926272</v>
      </c>
      <c r="E369" s="11">
        <v>-91.6073447589053</v>
      </c>
      <c r="F369" s="11" t="s">
        <v>30</v>
      </c>
      <c r="G369" s="11" t="s">
        <v>31</v>
      </c>
      <c r="H369" s="11" t="s">
        <v>877</v>
      </c>
      <c r="I369" s="12" t="s">
        <v>878</v>
      </c>
      <c r="K369" s="13">
        <v>1.0</v>
      </c>
      <c r="L369" s="14">
        <f>Countif(username,H369)</f>
        <v>1</v>
      </c>
    </row>
    <row r="370">
      <c r="A370" s="11" t="s">
        <v>879</v>
      </c>
      <c r="B370" s="11">
        <v>16.0</v>
      </c>
      <c r="C370" s="11">
        <v>6.0</v>
      </c>
      <c r="D370" s="11">
        <v>42.0356913924647</v>
      </c>
      <c r="E370" s="11">
        <v>-91.6071512419342</v>
      </c>
      <c r="F370" s="11" t="s">
        <v>348</v>
      </c>
      <c r="G370" s="11" t="s">
        <v>349</v>
      </c>
      <c r="H370" s="11" t="s">
        <v>880</v>
      </c>
      <c r="I370" s="12" t="s">
        <v>881</v>
      </c>
      <c r="K370" s="13">
        <v>1.0</v>
      </c>
      <c r="L370" s="14">
        <f>Countif(username,H370)</f>
        <v>1</v>
      </c>
    </row>
    <row r="371">
      <c r="A371" s="11" t="s">
        <v>882</v>
      </c>
      <c r="B371" s="11">
        <v>16.0</v>
      </c>
      <c r="C371" s="11">
        <v>7.0</v>
      </c>
      <c r="D371" s="11">
        <v>42.0356913923021</v>
      </c>
      <c r="E371" s="11">
        <v>-91.6069577249631</v>
      </c>
      <c r="F371" s="11" t="s">
        <v>348</v>
      </c>
      <c r="G371" s="11" t="s">
        <v>349</v>
      </c>
      <c r="H371" s="11" t="s">
        <v>665</v>
      </c>
      <c r="I371" s="12" t="s">
        <v>883</v>
      </c>
      <c r="K371" s="13" t="s">
        <v>38</v>
      </c>
      <c r="L371" s="14">
        <f>Countif(username,H371)</f>
        <v>25</v>
      </c>
    </row>
    <row r="372">
      <c r="A372" s="11" t="s">
        <v>884</v>
      </c>
      <c r="B372" s="11">
        <v>16.0</v>
      </c>
      <c r="C372" s="11">
        <v>8.0</v>
      </c>
      <c r="D372" s="11">
        <v>42.0356913921396</v>
      </c>
      <c r="E372" s="11">
        <v>-91.606764207992</v>
      </c>
      <c r="F372" s="11" t="s">
        <v>348</v>
      </c>
      <c r="G372" s="11" t="s">
        <v>349</v>
      </c>
      <c r="H372" s="11" t="s">
        <v>885</v>
      </c>
      <c r="I372" s="12" t="s">
        <v>886</v>
      </c>
      <c r="K372" s="13" t="s">
        <v>38</v>
      </c>
      <c r="L372" s="14">
        <f>Countif(username,H372)</f>
        <v>15</v>
      </c>
    </row>
    <row r="373">
      <c r="A373" s="11" t="s">
        <v>887</v>
      </c>
      <c r="B373" s="11">
        <v>16.0</v>
      </c>
      <c r="C373" s="11">
        <v>9.0</v>
      </c>
      <c r="D373" s="11">
        <v>42.0356913919771</v>
      </c>
      <c r="E373" s="11">
        <v>-91.6065706910209</v>
      </c>
      <c r="F373" s="11" t="s">
        <v>30</v>
      </c>
      <c r="G373" s="11" t="s">
        <v>31</v>
      </c>
      <c r="H373" s="11" t="s">
        <v>888</v>
      </c>
      <c r="I373" s="12" t="s">
        <v>889</v>
      </c>
      <c r="K373" s="13" t="s">
        <v>38</v>
      </c>
      <c r="L373" s="14">
        <f>Countif(username,H373)</f>
        <v>15</v>
      </c>
    </row>
    <row r="374">
      <c r="A374" s="11" t="s">
        <v>890</v>
      </c>
      <c r="B374" s="11">
        <v>16.0</v>
      </c>
      <c r="C374" s="11">
        <v>10.0</v>
      </c>
      <c r="D374" s="11">
        <v>42.0356913918145</v>
      </c>
      <c r="E374" s="11">
        <v>-91.6063771740499</v>
      </c>
      <c r="F374" s="11" t="s">
        <v>30</v>
      </c>
      <c r="G374" s="11" t="s">
        <v>31</v>
      </c>
      <c r="H374" s="11" t="s">
        <v>665</v>
      </c>
      <c r="I374" s="12" t="s">
        <v>891</v>
      </c>
      <c r="K374" s="13" t="s">
        <v>38</v>
      </c>
      <c r="L374" s="14">
        <f>Countif(username,H374)</f>
        <v>25</v>
      </c>
    </row>
    <row r="375">
      <c r="A375" s="11" t="s">
        <v>892</v>
      </c>
      <c r="B375" s="11">
        <v>16.0</v>
      </c>
      <c r="C375" s="11">
        <v>11.0</v>
      </c>
      <c r="D375" s="11">
        <v>42.035691391652</v>
      </c>
      <c r="E375" s="11">
        <v>-91.6061836570788</v>
      </c>
      <c r="F375" s="11" t="s">
        <v>348</v>
      </c>
      <c r="G375" s="11" t="s">
        <v>349</v>
      </c>
      <c r="H375" s="11" t="s">
        <v>885</v>
      </c>
      <c r="I375" s="12" t="s">
        <v>893</v>
      </c>
      <c r="K375" s="13" t="s">
        <v>38</v>
      </c>
      <c r="L375" s="14">
        <f>Countif(username,H375)</f>
        <v>15</v>
      </c>
    </row>
    <row r="376">
      <c r="A376" s="11" t="s">
        <v>894</v>
      </c>
      <c r="B376" s="11">
        <v>16.0</v>
      </c>
      <c r="C376" s="11">
        <v>12.0</v>
      </c>
      <c r="D376" s="11">
        <v>42.0356913914895</v>
      </c>
      <c r="E376" s="11">
        <v>-91.6059901401077</v>
      </c>
      <c r="F376" s="11" t="s">
        <v>348</v>
      </c>
      <c r="G376" s="11" t="s">
        <v>349</v>
      </c>
      <c r="H376" s="11" t="s">
        <v>888</v>
      </c>
      <c r="I376" s="12" t="s">
        <v>895</v>
      </c>
      <c r="K376" s="13" t="s">
        <v>38</v>
      </c>
      <c r="L376" s="14">
        <f>Countif(username,H376)</f>
        <v>15</v>
      </c>
    </row>
    <row r="377">
      <c r="A377" s="11" t="s">
        <v>896</v>
      </c>
      <c r="B377" s="11">
        <v>16.0</v>
      </c>
      <c r="C377" s="11">
        <v>13.0</v>
      </c>
      <c r="D377" s="11">
        <v>42.0356913913269</v>
      </c>
      <c r="E377" s="11">
        <v>-91.6057966231366</v>
      </c>
      <c r="F377" s="11" t="s">
        <v>348</v>
      </c>
      <c r="G377" s="11" t="s">
        <v>349</v>
      </c>
      <c r="H377" s="11" t="s">
        <v>665</v>
      </c>
      <c r="I377" s="12" t="s">
        <v>897</v>
      </c>
      <c r="K377" s="13" t="s">
        <v>38</v>
      </c>
      <c r="L377" s="14">
        <f>Countif(username,H377)</f>
        <v>25</v>
      </c>
    </row>
    <row r="378">
      <c r="A378" s="11" t="s">
        <v>898</v>
      </c>
      <c r="B378" s="11">
        <v>16.0</v>
      </c>
      <c r="C378" s="11">
        <v>14.0</v>
      </c>
      <c r="D378" s="11">
        <v>42.0356913911644</v>
      </c>
      <c r="E378" s="11">
        <v>-91.6056031061655</v>
      </c>
      <c r="F378" s="11" t="s">
        <v>30</v>
      </c>
      <c r="G378" s="11" t="s">
        <v>31</v>
      </c>
      <c r="H378" s="11" t="s">
        <v>885</v>
      </c>
      <c r="I378" s="12" t="s">
        <v>899</v>
      </c>
      <c r="K378" s="13" t="s">
        <v>38</v>
      </c>
      <c r="L378" s="14">
        <f>Countif(username,H378)</f>
        <v>15</v>
      </c>
    </row>
    <row r="379">
      <c r="A379" s="11" t="s">
        <v>900</v>
      </c>
      <c r="B379" s="11">
        <v>16.0</v>
      </c>
      <c r="C379" s="11">
        <v>15.0</v>
      </c>
      <c r="D379" s="11">
        <v>42.0356913910019</v>
      </c>
      <c r="E379" s="11">
        <v>-91.6054095891945</v>
      </c>
      <c r="F379" s="11" t="s">
        <v>403</v>
      </c>
      <c r="G379" s="11" t="s">
        <v>404</v>
      </c>
      <c r="H379" s="11" t="s">
        <v>888</v>
      </c>
      <c r="I379" s="12" t="s">
        <v>901</v>
      </c>
      <c r="K379" s="13" t="s">
        <v>38</v>
      </c>
      <c r="L379" s="14">
        <f>Countif(username,H379)</f>
        <v>15</v>
      </c>
    </row>
    <row r="380">
      <c r="A380" s="11" t="s">
        <v>902</v>
      </c>
      <c r="B380" s="11">
        <v>16.0</v>
      </c>
      <c r="C380" s="11">
        <v>16.0</v>
      </c>
      <c r="D380" s="11">
        <v>42.0356913908393</v>
      </c>
      <c r="E380" s="11">
        <v>-91.6052160722234</v>
      </c>
      <c r="F380" s="11" t="s">
        <v>403</v>
      </c>
      <c r="G380" s="11" t="s">
        <v>404</v>
      </c>
      <c r="H380" s="11" t="s">
        <v>665</v>
      </c>
      <c r="I380" s="12" t="s">
        <v>903</v>
      </c>
      <c r="K380" s="13" t="s">
        <v>38</v>
      </c>
      <c r="L380" s="14">
        <f>Countif(username,H380)</f>
        <v>25</v>
      </c>
    </row>
    <row r="381">
      <c r="A381" s="11" t="s">
        <v>904</v>
      </c>
      <c r="B381" s="11">
        <v>16.0</v>
      </c>
      <c r="C381" s="11">
        <v>17.0</v>
      </c>
      <c r="D381" s="11">
        <v>42.0356913906768</v>
      </c>
      <c r="E381" s="11">
        <v>-91.6050225552523</v>
      </c>
      <c r="F381" s="11" t="s">
        <v>403</v>
      </c>
      <c r="G381" s="11" t="s">
        <v>404</v>
      </c>
      <c r="H381" s="11" t="s">
        <v>885</v>
      </c>
      <c r="I381" s="12" t="s">
        <v>905</v>
      </c>
      <c r="K381" s="13" t="s">
        <v>38</v>
      </c>
      <c r="L381" s="14">
        <f>Countif(username,H381)</f>
        <v>15</v>
      </c>
    </row>
    <row r="382">
      <c r="A382" s="11" t="s">
        <v>906</v>
      </c>
      <c r="B382" s="11">
        <v>16.0</v>
      </c>
      <c r="C382" s="11">
        <v>18.0</v>
      </c>
      <c r="D382" s="11">
        <v>42.0356913905143</v>
      </c>
      <c r="E382" s="11">
        <v>-91.6048290382812</v>
      </c>
      <c r="F382" s="11" t="s">
        <v>30</v>
      </c>
      <c r="G382" s="11" t="s">
        <v>31</v>
      </c>
      <c r="H382" s="11" t="s">
        <v>888</v>
      </c>
      <c r="I382" s="12" t="s">
        <v>907</v>
      </c>
      <c r="K382" s="13" t="s">
        <v>38</v>
      </c>
      <c r="L382" s="14">
        <f>Countif(username,H382)</f>
        <v>15</v>
      </c>
    </row>
    <row r="383">
      <c r="A383" s="11" t="s">
        <v>908</v>
      </c>
      <c r="B383" s="11">
        <v>16.0</v>
      </c>
      <c r="C383" s="11">
        <v>19.0</v>
      </c>
      <c r="D383" s="11">
        <v>42.0356913903518</v>
      </c>
      <c r="E383" s="11">
        <v>-91.6046355213101</v>
      </c>
      <c r="F383" s="11" t="s">
        <v>30</v>
      </c>
      <c r="G383" s="11" t="s">
        <v>31</v>
      </c>
      <c r="H383" s="11" t="s">
        <v>665</v>
      </c>
      <c r="I383" s="12" t="s">
        <v>909</v>
      </c>
      <c r="K383" s="13" t="s">
        <v>38</v>
      </c>
      <c r="L383" s="14">
        <f>Countif(username,H383)</f>
        <v>25</v>
      </c>
    </row>
    <row r="384">
      <c r="A384" s="11" t="s">
        <v>910</v>
      </c>
      <c r="B384" s="11">
        <v>16.0</v>
      </c>
      <c r="C384" s="11">
        <v>20.0</v>
      </c>
      <c r="D384" s="11">
        <v>42.0356913901892</v>
      </c>
      <c r="E384" s="11">
        <v>-91.604442004339</v>
      </c>
      <c r="F384" s="11" t="s">
        <v>30</v>
      </c>
      <c r="G384" s="11" t="s">
        <v>31</v>
      </c>
      <c r="H384" s="11" t="s">
        <v>885</v>
      </c>
      <c r="I384" s="12" t="s">
        <v>911</v>
      </c>
      <c r="K384" s="13" t="s">
        <v>38</v>
      </c>
      <c r="L384" s="14">
        <f>Countif(username,H384)</f>
        <v>15</v>
      </c>
    </row>
    <row r="385">
      <c r="A385" s="11" t="s">
        <v>912</v>
      </c>
      <c r="B385" s="11">
        <v>16.0</v>
      </c>
      <c r="C385" s="11">
        <v>21.0</v>
      </c>
      <c r="D385" s="11">
        <v>42.0356913900267</v>
      </c>
      <c r="E385" s="11">
        <v>-91.604248487368</v>
      </c>
      <c r="F385" s="11" t="s">
        <v>403</v>
      </c>
      <c r="G385" s="11" t="s">
        <v>404</v>
      </c>
      <c r="H385" s="11" t="s">
        <v>888</v>
      </c>
      <c r="I385" s="12" t="s">
        <v>913</v>
      </c>
      <c r="K385" s="13" t="s">
        <v>38</v>
      </c>
      <c r="L385" s="14">
        <f>Countif(username,H385)</f>
        <v>15</v>
      </c>
    </row>
    <row r="386">
      <c r="A386" s="11" t="s">
        <v>914</v>
      </c>
      <c r="B386" s="11">
        <v>16.0</v>
      </c>
      <c r="C386" s="11">
        <v>22.0</v>
      </c>
      <c r="D386" s="11">
        <v>42.0356913898642</v>
      </c>
      <c r="E386" s="11">
        <v>-91.6040549703969</v>
      </c>
      <c r="F386" s="11" t="s">
        <v>403</v>
      </c>
      <c r="G386" s="11" t="s">
        <v>404</v>
      </c>
      <c r="H386" s="11" t="s">
        <v>665</v>
      </c>
      <c r="I386" s="12" t="s">
        <v>915</v>
      </c>
      <c r="K386" s="13" t="s">
        <v>38</v>
      </c>
      <c r="L386" s="14">
        <f>Countif(username,H386)</f>
        <v>25</v>
      </c>
    </row>
    <row r="387">
      <c r="A387" s="11" t="s">
        <v>916</v>
      </c>
      <c r="B387" s="11">
        <v>16.0</v>
      </c>
      <c r="C387" s="11">
        <v>23.0</v>
      </c>
      <c r="D387" s="11">
        <v>42.0356913897016</v>
      </c>
      <c r="E387" s="11">
        <v>-91.6038614534259</v>
      </c>
      <c r="F387" s="11" t="s">
        <v>403</v>
      </c>
      <c r="G387" s="11" t="s">
        <v>404</v>
      </c>
      <c r="H387" s="11" t="s">
        <v>885</v>
      </c>
      <c r="I387" s="12" t="s">
        <v>917</v>
      </c>
      <c r="K387" s="13" t="s">
        <v>38</v>
      </c>
      <c r="L387" s="14">
        <f>Countif(username,H387)</f>
        <v>15</v>
      </c>
    </row>
    <row r="388">
      <c r="A388" s="11" t="s">
        <v>918</v>
      </c>
      <c r="B388" s="11">
        <v>16.0</v>
      </c>
      <c r="C388" s="11">
        <v>24.0</v>
      </c>
      <c r="D388" s="11">
        <v>42.0356913895391</v>
      </c>
      <c r="E388" s="11">
        <v>-91.6036679364548</v>
      </c>
      <c r="F388" s="11" t="s">
        <v>30</v>
      </c>
      <c r="G388" s="11" t="s">
        <v>31</v>
      </c>
      <c r="H388" s="11" t="s">
        <v>888</v>
      </c>
      <c r="I388" s="12" t="s">
        <v>919</v>
      </c>
      <c r="K388" s="13" t="s">
        <v>38</v>
      </c>
      <c r="L388" s="14">
        <f>Countif(username,H388)</f>
        <v>15</v>
      </c>
    </row>
    <row r="389">
      <c r="A389" s="11" t="s">
        <v>920</v>
      </c>
      <c r="B389" s="11">
        <v>16.0</v>
      </c>
      <c r="C389" s="11">
        <v>25.0</v>
      </c>
      <c r="D389" s="11">
        <v>42.0356913893766</v>
      </c>
      <c r="E389" s="11">
        <v>-91.6034744194837</v>
      </c>
      <c r="F389" s="11" t="s">
        <v>403</v>
      </c>
      <c r="G389" s="11" t="s">
        <v>404</v>
      </c>
      <c r="H389" s="11" t="s">
        <v>665</v>
      </c>
      <c r="I389" s="12" t="s">
        <v>921</v>
      </c>
      <c r="K389" s="13" t="s">
        <v>38</v>
      </c>
      <c r="L389" s="14">
        <f>Countif(username,H389)</f>
        <v>25</v>
      </c>
    </row>
    <row r="390">
      <c r="A390" s="11" t="s">
        <v>922</v>
      </c>
      <c r="B390" s="11">
        <v>16.0</v>
      </c>
      <c r="C390" s="11">
        <v>26.0</v>
      </c>
      <c r="D390" s="11">
        <v>42.035691389214</v>
      </c>
      <c r="E390" s="11">
        <v>-91.6032809025126</v>
      </c>
      <c r="F390" s="11" t="s">
        <v>403</v>
      </c>
      <c r="G390" s="11" t="s">
        <v>404</v>
      </c>
      <c r="H390" s="11" t="s">
        <v>885</v>
      </c>
      <c r="I390" s="12" t="s">
        <v>923</v>
      </c>
      <c r="K390" s="13" t="s">
        <v>38</v>
      </c>
      <c r="L390" s="14">
        <f>Countif(username,H390)</f>
        <v>15</v>
      </c>
    </row>
    <row r="391">
      <c r="A391" s="11" t="s">
        <v>924</v>
      </c>
      <c r="B391" s="11">
        <v>16.0</v>
      </c>
      <c r="C391" s="11">
        <v>27.0</v>
      </c>
      <c r="D391" s="11">
        <v>42.0356913890515</v>
      </c>
      <c r="E391" s="11">
        <v>-91.6030873855415</v>
      </c>
      <c r="F391" s="11" t="s">
        <v>403</v>
      </c>
      <c r="G391" s="11" t="s">
        <v>404</v>
      </c>
      <c r="H391" s="11" t="s">
        <v>925</v>
      </c>
      <c r="I391" s="12" t="s">
        <v>926</v>
      </c>
      <c r="K391" s="13">
        <v>1.0</v>
      </c>
      <c r="L391" s="14">
        <f>Countif(username,H391)</f>
        <v>2</v>
      </c>
    </row>
    <row r="392">
      <c r="A392" s="11" t="s">
        <v>927</v>
      </c>
      <c r="B392" s="11">
        <v>16.0</v>
      </c>
      <c r="C392" s="11">
        <v>28.0</v>
      </c>
      <c r="D392" s="11">
        <v>42.035691388889</v>
      </c>
      <c r="E392" s="11">
        <v>-91.6028938685705</v>
      </c>
      <c r="F392" s="11" t="s">
        <v>30</v>
      </c>
      <c r="G392" s="11" t="s">
        <v>31</v>
      </c>
      <c r="H392" s="11" t="s">
        <v>665</v>
      </c>
      <c r="I392" s="12" t="s">
        <v>928</v>
      </c>
      <c r="K392" s="13" t="s">
        <v>38</v>
      </c>
      <c r="L392" s="14">
        <f>Countif(username,H392)</f>
        <v>25</v>
      </c>
    </row>
    <row r="393">
      <c r="A393" s="11" t="s">
        <v>929</v>
      </c>
      <c r="B393" s="11">
        <v>17.0</v>
      </c>
      <c r="C393" s="11">
        <v>1.0</v>
      </c>
      <c r="D393" s="11">
        <v>42.0355476628319</v>
      </c>
      <c r="E393" s="11">
        <v>-91.6081188333543</v>
      </c>
      <c r="F393" s="11" t="s">
        <v>30</v>
      </c>
      <c r="G393" s="11" t="s">
        <v>31</v>
      </c>
      <c r="H393" s="11" t="s">
        <v>925</v>
      </c>
      <c r="I393" s="12" t="s">
        <v>930</v>
      </c>
      <c r="K393" s="13">
        <v>1.0</v>
      </c>
      <c r="L393" s="14">
        <f>Countif(username,H393)</f>
        <v>2</v>
      </c>
    </row>
    <row r="394">
      <c r="A394" s="11" t="s">
        <v>931</v>
      </c>
      <c r="B394" s="11">
        <v>17.0</v>
      </c>
      <c r="C394" s="11">
        <v>2.0</v>
      </c>
      <c r="D394" s="11">
        <v>42.0355476626693</v>
      </c>
      <c r="E394" s="11">
        <v>-91.6079253168209</v>
      </c>
      <c r="F394" s="11" t="s">
        <v>348</v>
      </c>
      <c r="G394" s="11" t="s">
        <v>349</v>
      </c>
      <c r="H394" s="11" t="s">
        <v>885</v>
      </c>
      <c r="I394" s="12" t="s">
        <v>932</v>
      </c>
      <c r="K394" s="13" t="s">
        <v>38</v>
      </c>
      <c r="L394" s="14">
        <f>Countif(username,H394)</f>
        <v>15</v>
      </c>
    </row>
    <row r="395">
      <c r="A395" s="11" t="s">
        <v>933</v>
      </c>
      <c r="B395" s="11">
        <v>17.0</v>
      </c>
      <c r="C395" s="11">
        <v>3.0</v>
      </c>
      <c r="D395" s="11">
        <v>42.0355476625068</v>
      </c>
      <c r="E395" s="11">
        <v>-91.6077318002874</v>
      </c>
      <c r="F395" s="11" t="s">
        <v>348</v>
      </c>
      <c r="G395" s="11" t="s">
        <v>349</v>
      </c>
      <c r="H395" s="11" t="s">
        <v>888</v>
      </c>
      <c r="I395" s="12" t="s">
        <v>934</v>
      </c>
      <c r="K395" s="13" t="s">
        <v>38</v>
      </c>
      <c r="L395" s="14">
        <f>Countif(username,H395)</f>
        <v>15</v>
      </c>
    </row>
    <row r="396">
      <c r="A396" s="11" t="s">
        <v>935</v>
      </c>
      <c r="B396" s="11">
        <v>17.0</v>
      </c>
      <c r="C396" s="11">
        <v>4.0</v>
      </c>
      <c r="D396" s="11">
        <v>42.0355476623443</v>
      </c>
      <c r="E396" s="11">
        <v>-91.607538283754</v>
      </c>
      <c r="F396" s="11" t="s">
        <v>348</v>
      </c>
      <c r="G396" s="11" t="s">
        <v>349</v>
      </c>
      <c r="H396" s="11" t="s">
        <v>253</v>
      </c>
      <c r="I396" s="12" t="s">
        <v>936</v>
      </c>
      <c r="K396" s="15"/>
      <c r="L396" s="14">
        <f>Countif(username,H396)</f>
        <v>3</v>
      </c>
    </row>
    <row r="397">
      <c r="A397" s="11" t="s">
        <v>937</v>
      </c>
      <c r="B397" s="11">
        <v>17.0</v>
      </c>
      <c r="C397" s="11">
        <v>5.0</v>
      </c>
      <c r="D397" s="11">
        <v>42.0355476621817</v>
      </c>
      <c r="E397" s="11">
        <v>-91.6073447672205</v>
      </c>
      <c r="F397" s="11" t="s">
        <v>30</v>
      </c>
      <c r="G397" s="11" t="s">
        <v>31</v>
      </c>
      <c r="H397" s="11" t="s">
        <v>885</v>
      </c>
      <c r="I397" s="12" t="s">
        <v>938</v>
      </c>
      <c r="K397" s="13" t="s">
        <v>38</v>
      </c>
      <c r="L397" s="14">
        <f>Countif(username,H397)</f>
        <v>15</v>
      </c>
    </row>
    <row r="398">
      <c r="A398" s="11" t="s">
        <v>939</v>
      </c>
      <c r="B398" s="11">
        <v>17.0</v>
      </c>
      <c r="C398" s="11">
        <v>6.0</v>
      </c>
      <c r="D398" s="11">
        <v>42.0355476620192</v>
      </c>
      <c r="E398" s="11">
        <v>-91.6071512506871</v>
      </c>
      <c r="F398" s="11" t="s">
        <v>348</v>
      </c>
      <c r="G398" s="11" t="s">
        <v>349</v>
      </c>
      <c r="H398" s="11" t="s">
        <v>888</v>
      </c>
      <c r="I398" s="12" t="s">
        <v>940</v>
      </c>
      <c r="K398" s="13" t="s">
        <v>38</v>
      </c>
      <c r="L398" s="14">
        <f>Countif(username,H398)</f>
        <v>15</v>
      </c>
    </row>
    <row r="399">
      <c r="A399" s="11" t="s">
        <v>941</v>
      </c>
      <c r="B399" s="11">
        <v>17.0</v>
      </c>
      <c r="C399" s="11">
        <v>7.0</v>
      </c>
      <c r="D399" s="11">
        <v>42.0355476618567</v>
      </c>
      <c r="E399" s="11">
        <v>-91.6069577341537</v>
      </c>
      <c r="F399" s="11" t="s">
        <v>348</v>
      </c>
      <c r="G399" s="11" t="s">
        <v>349</v>
      </c>
      <c r="H399" s="11" t="s">
        <v>746</v>
      </c>
      <c r="I399" s="12" t="s">
        <v>942</v>
      </c>
      <c r="K399" s="13" t="s">
        <v>54</v>
      </c>
      <c r="L399" s="14">
        <f>Countif(username,H399)</f>
        <v>6</v>
      </c>
    </row>
    <row r="400">
      <c r="A400" s="11" t="s">
        <v>943</v>
      </c>
      <c r="B400" s="11">
        <v>17.0</v>
      </c>
      <c r="C400" s="11">
        <v>8.0</v>
      </c>
      <c r="D400" s="11">
        <v>42.0355476616941</v>
      </c>
      <c r="E400" s="11">
        <v>-91.6067642176202</v>
      </c>
      <c r="F400" s="11" t="s">
        <v>348</v>
      </c>
      <c r="G400" s="11" t="s">
        <v>349</v>
      </c>
      <c r="H400" s="11" t="s">
        <v>40</v>
      </c>
      <c r="I400" s="12" t="s">
        <v>944</v>
      </c>
      <c r="K400" s="13" t="s">
        <v>38</v>
      </c>
      <c r="L400" s="14">
        <f>Countif(username,H400)</f>
        <v>21</v>
      </c>
    </row>
    <row r="401">
      <c r="A401" s="11" t="s">
        <v>945</v>
      </c>
      <c r="B401" s="11">
        <v>17.0</v>
      </c>
      <c r="C401" s="11">
        <v>9.0</v>
      </c>
      <c r="D401" s="11">
        <v>42.0355476615316</v>
      </c>
      <c r="E401" s="11">
        <v>-91.6065707010868</v>
      </c>
      <c r="F401" s="11" t="s">
        <v>30</v>
      </c>
      <c r="G401" s="11" t="s">
        <v>31</v>
      </c>
      <c r="H401" s="11" t="s">
        <v>221</v>
      </c>
      <c r="I401" s="12" t="s">
        <v>946</v>
      </c>
      <c r="K401" s="13" t="s">
        <v>38</v>
      </c>
      <c r="L401" s="14">
        <f>Countif(username,H401)</f>
        <v>10</v>
      </c>
    </row>
    <row r="402">
      <c r="A402" s="11" t="s">
        <v>947</v>
      </c>
      <c r="B402" s="11">
        <v>17.0</v>
      </c>
      <c r="C402" s="11">
        <v>10.0</v>
      </c>
      <c r="D402" s="11">
        <v>42.0355476613691</v>
      </c>
      <c r="E402" s="11">
        <v>-91.6063771845533</v>
      </c>
      <c r="F402" s="11" t="s">
        <v>30</v>
      </c>
      <c r="G402" s="11" t="s">
        <v>31</v>
      </c>
      <c r="H402" s="11" t="s">
        <v>746</v>
      </c>
      <c r="I402" s="12" t="s">
        <v>948</v>
      </c>
      <c r="K402" s="13" t="s">
        <v>54</v>
      </c>
      <c r="L402" s="14">
        <f>Countif(username,H402)</f>
        <v>6</v>
      </c>
    </row>
    <row r="403">
      <c r="A403" s="11" t="s">
        <v>949</v>
      </c>
      <c r="B403" s="11">
        <v>17.0</v>
      </c>
      <c r="C403" s="11">
        <v>11.0</v>
      </c>
      <c r="D403" s="11">
        <v>42.0355476612065</v>
      </c>
      <c r="E403" s="11">
        <v>-91.6061836680199</v>
      </c>
      <c r="F403" s="11" t="s">
        <v>30</v>
      </c>
      <c r="G403" s="11" t="s">
        <v>31</v>
      </c>
      <c r="H403" s="11" t="s">
        <v>40</v>
      </c>
      <c r="I403" s="12" t="s">
        <v>950</v>
      </c>
      <c r="K403" s="13" t="s">
        <v>38</v>
      </c>
      <c r="L403" s="14">
        <f>Countif(username,H403)</f>
        <v>21</v>
      </c>
    </row>
    <row r="404">
      <c r="A404" s="11" t="s">
        <v>951</v>
      </c>
      <c r="B404" s="11">
        <v>17.0</v>
      </c>
      <c r="C404" s="11">
        <v>12.0</v>
      </c>
      <c r="D404" s="11">
        <v>42.035547661044</v>
      </c>
      <c r="E404" s="11">
        <v>-91.6059901514864</v>
      </c>
      <c r="F404" s="11" t="s">
        <v>30</v>
      </c>
      <c r="G404" s="11" t="s">
        <v>31</v>
      </c>
      <c r="H404" s="11" t="s">
        <v>952</v>
      </c>
      <c r="I404" s="12" t="s">
        <v>953</v>
      </c>
      <c r="K404" s="13" t="s">
        <v>38</v>
      </c>
      <c r="L404" s="14">
        <f>Countif(username,H404)</f>
        <v>10</v>
      </c>
    </row>
    <row r="405">
      <c r="A405" s="11" t="s">
        <v>954</v>
      </c>
      <c r="B405" s="11">
        <v>17.0</v>
      </c>
      <c r="C405" s="11">
        <v>13.0</v>
      </c>
      <c r="D405" s="11">
        <v>42.0355476608815</v>
      </c>
      <c r="E405" s="11">
        <v>-91.605796634953</v>
      </c>
      <c r="F405" s="11" t="s">
        <v>348</v>
      </c>
      <c r="G405" s="11" t="s">
        <v>349</v>
      </c>
      <c r="H405" s="11" t="s">
        <v>36</v>
      </c>
      <c r="I405" s="12" t="s">
        <v>955</v>
      </c>
      <c r="K405" s="13" t="s">
        <v>38</v>
      </c>
      <c r="L405" s="14">
        <f>Countif(username,H405)</f>
        <v>26</v>
      </c>
    </row>
    <row r="406">
      <c r="A406" s="11" t="s">
        <v>956</v>
      </c>
      <c r="B406" s="11">
        <v>17.0</v>
      </c>
      <c r="C406" s="11">
        <v>14.0</v>
      </c>
      <c r="D406" s="11">
        <v>42.035547660719</v>
      </c>
      <c r="E406" s="11">
        <v>-91.6056031184196</v>
      </c>
      <c r="F406" s="11" t="s">
        <v>30</v>
      </c>
      <c r="G406" s="11" t="s">
        <v>31</v>
      </c>
      <c r="H406" s="11" t="s">
        <v>40</v>
      </c>
      <c r="I406" s="12" t="s">
        <v>957</v>
      </c>
      <c r="K406" s="13" t="s">
        <v>38</v>
      </c>
      <c r="L406" s="14">
        <f>Countif(username,H406)</f>
        <v>21</v>
      </c>
    </row>
    <row r="407">
      <c r="A407" s="11" t="s">
        <v>958</v>
      </c>
      <c r="B407" s="11">
        <v>17.0</v>
      </c>
      <c r="C407" s="11">
        <v>15.0</v>
      </c>
      <c r="D407" s="11">
        <v>42.0355476605564</v>
      </c>
      <c r="E407" s="11">
        <v>-91.6054096018862</v>
      </c>
      <c r="F407" s="11" t="s">
        <v>403</v>
      </c>
      <c r="G407" s="11" t="s">
        <v>404</v>
      </c>
      <c r="H407" s="11" t="s">
        <v>816</v>
      </c>
      <c r="I407" s="12" t="s">
        <v>959</v>
      </c>
      <c r="K407" s="13" t="s">
        <v>60</v>
      </c>
      <c r="L407" s="14">
        <f>Countif(username,H407)</f>
        <v>3</v>
      </c>
    </row>
    <row r="408">
      <c r="A408" s="11" t="s">
        <v>960</v>
      </c>
      <c r="B408" s="11">
        <v>17.0</v>
      </c>
      <c r="C408" s="11">
        <v>16.0</v>
      </c>
      <c r="D408" s="11">
        <v>42.0355476603939</v>
      </c>
      <c r="E408" s="11">
        <v>-91.6052160853527</v>
      </c>
      <c r="F408" s="11" t="s">
        <v>30</v>
      </c>
      <c r="G408" s="11" t="s">
        <v>31</v>
      </c>
      <c r="H408" s="11" t="s">
        <v>36</v>
      </c>
      <c r="I408" s="12" t="s">
        <v>961</v>
      </c>
      <c r="K408" s="13" t="s">
        <v>38</v>
      </c>
      <c r="L408" s="14">
        <f>Countif(username,H408)</f>
        <v>26</v>
      </c>
    </row>
    <row r="409">
      <c r="A409" s="11" t="s">
        <v>962</v>
      </c>
      <c r="B409" s="11">
        <v>17.0</v>
      </c>
      <c r="C409" s="11">
        <v>17.0</v>
      </c>
      <c r="D409" s="11">
        <v>42.0355476602314</v>
      </c>
      <c r="E409" s="11">
        <v>-91.6050225688193</v>
      </c>
      <c r="F409" s="11" t="s">
        <v>30</v>
      </c>
      <c r="G409" s="11" t="s">
        <v>31</v>
      </c>
      <c r="H409" s="11" t="s">
        <v>952</v>
      </c>
      <c r="I409" s="12" t="s">
        <v>963</v>
      </c>
      <c r="K409" s="13" t="s">
        <v>38</v>
      </c>
      <c r="L409" s="14">
        <f>Countif(username,H409)</f>
        <v>10</v>
      </c>
    </row>
    <row r="410">
      <c r="A410" s="11" t="s">
        <v>964</v>
      </c>
      <c r="B410" s="11">
        <v>17.0</v>
      </c>
      <c r="C410" s="11">
        <v>18.0</v>
      </c>
      <c r="D410" s="11">
        <v>42.0355476600688</v>
      </c>
      <c r="E410" s="11">
        <v>-91.6048290522859</v>
      </c>
      <c r="F410" s="11" t="s">
        <v>403</v>
      </c>
      <c r="G410" s="11" t="s">
        <v>404</v>
      </c>
      <c r="H410" s="11" t="s">
        <v>868</v>
      </c>
      <c r="I410" s="12" t="s">
        <v>965</v>
      </c>
      <c r="K410" s="13" t="s">
        <v>38</v>
      </c>
      <c r="L410" s="14">
        <f>Countif(username,H410)</f>
        <v>15</v>
      </c>
    </row>
    <row r="411">
      <c r="A411" s="11" t="s">
        <v>966</v>
      </c>
      <c r="B411" s="11">
        <v>17.0</v>
      </c>
      <c r="C411" s="11">
        <v>19.0</v>
      </c>
      <c r="D411" s="11">
        <v>42.0355476599063</v>
      </c>
      <c r="E411" s="11">
        <v>-91.6046355357525</v>
      </c>
      <c r="F411" s="11" t="s">
        <v>30</v>
      </c>
      <c r="G411" s="11" t="s">
        <v>31</v>
      </c>
      <c r="H411" s="11" t="s">
        <v>36</v>
      </c>
      <c r="I411" s="12" t="s">
        <v>967</v>
      </c>
      <c r="K411" s="13" t="s">
        <v>38</v>
      </c>
      <c r="L411" s="14">
        <f>Countif(username,H411)</f>
        <v>26</v>
      </c>
    </row>
    <row r="412">
      <c r="A412" s="11" t="s">
        <v>968</v>
      </c>
      <c r="B412" s="11">
        <v>17.0</v>
      </c>
      <c r="C412" s="11">
        <v>20.0</v>
      </c>
      <c r="D412" s="11">
        <v>42.0355476597438</v>
      </c>
      <c r="E412" s="11">
        <v>-91.6044420192191</v>
      </c>
      <c r="F412" s="11" t="s">
        <v>403</v>
      </c>
      <c r="G412" s="11" t="s">
        <v>404</v>
      </c>
      <c r="H412" s="11" t="s">
        <v>952</v>
      </c>
      <c r="I412" s="12" t="s">
        <v>969</v>
      </c>
      <c r="K412" s="13" t="s">
        <v>38</v>
      </c>
      <c r="L412" s="14">
        <f>Countif(username,H412)</f>
        <v>10</v>
      </c>
    </row>
    <row r="413">
      <c r="A413" s="11" t="s">
        <v>970</v>
      </c>
      <c r="B413" s="11">
        <v>17.0</v>
      </c>
      <c r="C413" s="11">
        <v>21.0</v>
      </c>
      <c r="D413" s="11">
        <v>42.0355476595812</v>
      </c>
      <c r="E413" s="11">
        <v>-91.6042485026857</v>
      </c>
      <c r="F413" s="11" t="s">
        <v>403</v>
      </c>
      <c r="G413" s="11" t="s">
        <v>404</v>
      </c>
      <c r="H413" s="11" t="s">
        <v>40</v>
      </c>
      <c r="I413" s="12" t="s">
        <v>971</v>
      </c>
      <c r="K413" s="13" t="s">
        <v>38</v>
      </c>
      <c r="L413" s="14">
        <f>Countif(username,H413)</f>
        <v>21</v>
      </c>
    </row>
    <row r="414">
      <c r="A414" s="11" t="s">
        <v>972</v>
      </c>
      <c r="B414" s="11">
        <v>17.0</v>
      </c>
      <c r="C414" s="11">
        <v>22.0</v>
      </c>
      <c r="D414" s="11">
        <v>42.0355476594187</v>
      </c>
      <c r="E414" s="11">
        <v>-91.6040549861523</v>
      </c>
      <c r="F414" s="11" t="s">
        <v>403</v>
      </c>
      <c r="G414" s="11" t="s">
        <v>404</v>
      </c>
      <c r="H414" s="11" t="s">
        <v>36</v>
      </c>
      <c r="I414" s="12" t="s">
        <v>973</v>
      </c>
      <c r="K414" s="13" t="s">
        <v>38</v>
      </c>
      <c r="L414" s="14">
        <f>Countif(username,H414)</f>
        <v>26</v>
      </c>
    </row>
    <row r="415">
      <c r="A415" s="11" t="s">
        <v>974</v>
      </c>
      <c r="B415" s="11">
        <v>17.0</v>
      </c>
      <c r="C415" s="11">
        <v>23.0</v>
      </c>
      <c r="D415" s="11">
        <v>42.0355476592562</v>
      </c>
      <c r="E415" s="11">
        <v>-91.603861469619</v>
      </c>
      <c r="F415" s="11" t="s">
        <v>403</v>
      </c>
      <c r="G415" s="11" t="s">
        <v>404</v>
      </c>
      <c r="H415" s="11" t="s">
        <v>952</v>
      </c>
      <c r="I415" s="12" t="s">
        <v>975</v>
      </c>
      <c r="K415" s="13" t="s">
        <v>38</v>
      </c>
      <c r="L415" s="14">
        <f>Countif(username,H415)</f>
        <v>10</v>
      </c>
    </row>
    <row r="416">
      <c r="A416" s="11" t="s">
        <v>976</v>
      </c>
      <c r="B416" s="11">
        <v>17.0</v>
      </c>
      <c r="C416" s="11">
        <v>24.0</v>
      </c>
      <c r="D416" s="11">
        <v>42.0355476590936</v>
      </c>
      <c r="E416" s="11">
        <v>-91.6036679530856</v>
      </c>
      <c r="F416" s="11" t="s">
        <v>30</v>
      </c>
      <c r="G416" s="11" t="s">
        <v>31</v>
      </c>
      <c r="H416" s="11" t="s">
        <v>733</v>
      </c>
      <c r="I416" s="12" t="s">
        <v>977</v>
      </c>
      <c r="K416" s="13" t="s">
        <v>54</v>
      </c>
      <c r="L416" s="14">
        <f>Countif(username,H416)</f>
        <v>5</v>
      </c>
    </row>
    <row r="417">
      <c r="A417" s="11" t="s">
        <v>978</v>
      </c>
      <c r="B417" s="11">
        <v>17.0</v>
      </c>
      <c r="C417" s="11">
        <v>25.0</v>
      </c>
      <c r="D417" s="11">
        <v>42.0355476589311</v>
      </c>
      <c r="E417" s="11">
        <v>-91.6034744365522</v>
      </c>
      <c r="F417" s="11" t="s">
        <v>403</v>
      </c>
      <c r="G417" s="11" t="s">
        <v>404</v>
      </c>
      <c r="H417" s="11" t="s">
        <v>979</v>
      </c>
      <c r="I417" s="12" t="s">
        <v>980</v>
      </c>
      <c r="K417" s="13">
        <v>1.0</v>
      </c>
      <c r="L417" s="14">
        <f>Countif(username,H417)</f>
        <v>1</v>
      </c>
    </row>
    <row r="418">
      <c r="A418" s="11" t="s">
        <v>981</v>
      </c>
      <c r="B418" s="11">
        <v>17.0</v>
      </c>
      <c r="C418" s="11">
        <v>26.0</v>
      </c>
      <c r="D418" s="11">
        <v>42.0355476587686</v>
      </c>
      <c r="E418" s="11">
        <v>-91.6032809200188</v>
      </c>
      <c r="F418" s="11" t="s">
        <v>403</v>
      </c>
      <c r="G418" s="11" t="s">
        <v>404</v>
      </c>
      <c r="H418" s="11" t="s">
        <v>952</v>
      </c>
      <c r="I418" s="12" t="s">
        <v>982</v>
      </c>
      <c r="K418" s="13" t="s">
        <v>38</v>
      </c>
      <c r="L418" s="14">
        <f>Countif(username,H418)</f>
        <v>10</v>
      </c>
    </row>
    <row r="419">
      <c r="A419" s="11" t="s">
        <v>983</v>
      </c>
      <c r="B419" s="11">
        <v>17.0</v>
      </c>
      <c r="C419" s="11">
        <v>27.0</v>
      </c>
      <c r="D419" s="11">
        <v>42.0355476586061</v>
      </c>
      <c r="E419" s="11">
        <v>-91.6030874034854</v>
      </c>
      <c r="F419" s="11" t="s">
        <v>403</v>
      </c>
      <c r="G419" s="11" t="s">
        <v>404</v>
      </c>
      <c r="H419" s="11" t="s">
        <v>984</v>
      </c>
      <c r="I419" s="12" t="s">
        <v>985</v>
      </c>
      <c r="K419" s="13">
        <v>1.0</v>
      </c>
      <c r="L419" s="14">
        <f>Countif(username,H419)</f>
        <v>1</v>
      </c>
    </row>
    <row r="420">
      <c r="A420" s="11" t="s">
        <v>986</v>
      </c>
      <c r="B420" s="11">
        <v>17.0</v>
      </c>
      <c r="C420" s="11">
        <v>28.0</v>
      </c>
      <c r="D420" s="11">
        <v>42.0355476584435</v>
      </c>
      <c r="E420" s="11">
        <v>-91.602893886952</v>
      </c>
      <c r="F420" s="11" t="s">
        <v>30</v>
      </c>
      <c r="G420" s="11" t="s">
        <v>31</v>
      </c>
      <c r="H420" s="11" t="s">
        <v>987</v>
      </c>
      <c r="I420" s="12" t="s">
        <v>988</v>
      </c>
      <c r="K420" s="13">
        <v>1.0</v>
      </c>
      <c r="L420" s="14">
        <f>Countif(username,H420)</f>
        <v>1</v>
      </c>
    </row>
    <row r="421">
      <c r="A421" s="11" t="s">
        <v>989</v>
      </c>
      <c r="B421" s="11">
        <v>18.0</v>
      </c>
      <c r="C421" s="11">
        <v>1.0</v>
      </c>
      <c r="D421" s="11">
        <v>42.0354039323864</v>
      </c>
      <c r="E421" s="11">
        <v>-91.6081188399188</v>
      </c>
      <c r="F421" s="11" t="s">
        <v>30</v>
      </c>
      <c r="G421" s="11" t="s">
        <v>31</v>
      </c>
      <c r="H421" s="11" t="s">
        <v>32</v>
      </c>
      <c r="I421" s="12" t="s">
        <v>990</v>
      </c>
      <c r="K421" s="13" t="s">
        <v>34</v>
      </c>
      <c r="L421" s="14">
        <f>Countif(username,H421)</f>
        <v>21</v>
      </c>
    </row>
    <row r="422">
      <c r="A422" s="11" t="s">
        <v>991</v>
      </c>
      <c r="B422" s="11">
        <v>18.0</v>
      </c>
      <c r="C422" s="11">
        <v>2.0</v>
      </c>
      <c r="D422" s="11">
        <v>42.0354039322239</v>
      </c>
      <c r="E422" s="11">
        <v>-91.607925323823</v>
      </c>
      <c r="F422" s="11" t="s">
        <v>30</v>
      </c>
      <c r="G422" s="11" t="s">
        <v>31</v>
      </c>
      <c r="H422" s="11" t="s">
        <v>411</v>
      </c>
      <c r="I422" s="12" t="s">
        <v>992</v>
      </c>
      <c r="K422" s="13" t="s">
        <v>60</v>
      </c>
      <c r="L422" s="14">
        <f>Countif(username,H422)</f>
        <v>3</v>
      </c>
    </row>
    <row r="423">
      <c r="A423" s="11" t="s">
        <v>993</v>
      </c>
      <c r="B423" s="11">
        <v>18.0</v>
      </c>
      <c r="C423" s="11">
        <v>3.0</v>
      </c>
      <c r="D423" s="11">
        <v>42.0354039320614</v>
      </c>
      <c r="E423" s="11">
        <v>-91.6077318077271</v>
      </c>
      <c r="F423" s="11" t="s">
        <v>30</v>
      </c>
      <c r="G423" s="11" t="s">
        <v>31</v>
      </c>
      <c r="H423" s="11" t="s">
        <v>994</v>
      </c>
      <c r="I423" s="12" t="s">
        <v>995</v>
      </c>
      <c r="K423" s="13" t="s">
        <v>54</v>
      </c>
      <c r="L423" s="14">
        <f>Countif(username,H423)</f>
        <v>6</v>
      </c>
    </row>
    <row r="424">
      <c r="A424" s="11" t="s">
        <v>996</v>
      </c>
      <c r="B424" s="11">
        <v>18.0</v>
      </c>
      <c r="C424" s="11">
        <v>4.0</v>
      </c>
      <c r="D424" s="11">
        <v>42.0354039318989</v>
      </c>
      <c r="E424" s="11">
        <v>-91.6075382916313</v>
      </c>
      <c r="F424" s="11" t="s">
        <v>348</v>
      </c>
      <c r="G424" s="11" t="s">
        <v>349</v>
      </c>
      <c r="H424" s="11" t="s">
        <v>668</v>
      </c>
      <c r="I424" s="12" t="s">
        <v>997</v>
      </c>
      <c r="K424" s="13" t="s">
        <v>38</v>
      </c>
      <c r="L424" s="14">
        <f>Countif(username,H424)</f>
        <v>9</v>
      </c>
    </row>
    <row r="425">
      <c r="A425" s="11" t="s">
        <v>998</v>
      </c>
      <c r="B425" s="11">
        <v>18.0</v>
      </c>
      <c r="C425" s="11">
        <v>5.0</v>
      </c>
      <c r="D425" s="11">
        <v>42.0354039317363</v>
      </c>
      <c r="E425" s="11">
        <v>-91.6073447755355</v>
      </c>
      <c r="F425" s="11" t="s">
        <v>30</v>
      </c>
      <c r="G425" s="11" t="s">
        <v>31</v>
      </c>
      <c r="H425" s="11" t="s">
        <v>427</v>
      </c>
      <c r="I425" s="12" t="s">
        <v>999</v>
      </c>
      <c r="K425" s="13" t="s">
        <v>54</v>
      </c>
      <c r="L425" s="14">
        <f>Countif(username,H425)</f>
        <v>5</v>
      </c>
    </row>
    <row r="426">
      <c r="A426" s="11" t="s">
        <v>1000</v>
      </c>
      <c r="B426" s="11">
        <v>18.0</v>
      </c>
      <c r="C426" s="11">
        <v>6.0</v>
      </c>
      <c r="D426" s="11">
        <v>42.0354039315738</v>
      </c>
      <c r="E426" s="11">
        <v>-91.6071512594397</v>
      </c>
      <c r="F426" s="11" t="s">
        <v>348</v>
      </c>
      <c r="G426" s="11" t="s">
        <v>349</v>
      </c>
      <c r="H426" s="11" t="s">
        <v>36</v>
      </c>
      <c r="I426" s="12" t="s">
        <v>1001</v>
      </c>
      <c r="K426" s="13" t="s">
        <v>38</v>
      </c>
      <c r="L426" s="14">
        <f>Countif(username,H426)</f>
        <v>26</v>
      </c>
    </row>
    <row r="427">
      <c r="A427" s="11" t="s">
        <v>1002</v>
      </c>
      <c r="B427" s="11">
        <v>18.0</v>
      </c>
      <c r="C427" s="11">
        <v>7.0</v>
      </c>
      <c r="D427" s="11">
        <v>42.0354039314113</v>
      </c>
      <c r="E427" s="11">
        <v>-91.6069577433439</v>
      </c>
      <c r="F427" s="11" t="s">
        <v>348</v>
      </c>
      <c r="G427" s="11" t="s">
        <v>349</v>
      </c>
      <c r="H427" s="11" t="s">
        <v>32</v>
      </c>
      <c r="I427" s="12" t="s">
        <v>1003</v>
      </c>
      <c r="K427" s="13" t="s">
        <v>34</v>
      </c>
      <c r="L427" s="14">
        <f>Countif(username,H427)</f>
        <v>21</v>
      </c>
    </row>
    <row r="428">
      <c r="A428" s="11" t="s">
        <v>1004</v>
      </c>
      <c r="B428" s="11">
        <v>18.0</v>
      </c>
      <c r="C428" s="11">
        <v>8.0</v>
      </c>
      <c r="D428" s="11">
        <v>42.0354039312487</v>
      </c>
      <c r="E428" s="11">
        <v>-91.6067642272481</v>
      </c>
      <c r="F428" s="11" t="s">
        <v>348</v>
      </c>
      <c r="G428" s="11" t="s">
        <v>349</v>
      </c>
      <c r="H428" s="11" t="s">
        <v>994</v>
      </c>
      <c r="I428" s="12" t="s">
        <v>1005</v>
      </c>
      <c r="K428" s="13" t="s">
        <v>54</v>
      </c>
      <c r="L428" s="14">
        <f>Countif(username,H428)</f>
        <v>6</v>
      </c>
    </row>
    <row r="429">
      <c r="A429" s="11" t="s">
        <v>1006</v>
      </c>
      <c r="B429" s="11">
        <v>18.0</v>
      </c>
      <c r="C429" s="11">
        <v>9.0</v>
      </c>
      <c r="D429" s="11">
        <v>42.0354039310862</v>
      </c>
      <c r="E429" s="11">
        <v>-91.6065707111523</v>
      </c>
      <c r="F429" s="11" t="s">
        <v>30</v>
      </c>
      <c r="G429" s="11" t="s">
        <v>31</v>
      </c>
      <c r="H429" s="11" t="s">
        <v>1007</v>
      </c>
      <c r="I429" s="12" t="s">
        <v>1008</v>
      </c>
      <c r="K429" s="13" t="s">
        <v>54</v>
      </c>
      <c r="L429" s="14">
        <f>Countif(username,H429)</f>
        <v>5</v>
      </c>
    </row>
    <row r="430">
      <c r="A430" s="11" t="s">
        <v>1009</v>
      </c>
      <c r="B430" s="11">
        <v>18.0</v>
      </c>
      <c r="C430" s="11">
        <v>10.0</v>
      </c>
      <c r="D430" s="11">
        <v>42.0354039309237</v>
      </c>
      <c r="E430" s="11">
        <v>-91.6063771950565</v>
      </c>
      <c r="F430" s="11" t="s">
        <v>348</v>
      </c>
      <c r="G430" s="11" t="s">
        <v>349</v>
      </c>
      <c r="H430" s="11" t="s">
        <v>1010</v>
      </c>
      <c r="I430" s="12" t="s">
        <v>1011</v>
      </c>
      <c r="K430" s="13" t="s">
        <v>54</v>
      </c>
      <c r="L430" s="14">
        <f>Countif(username,H430)</f>
        <v>6</v>
      </c>
    </row>
    <row r="431">
      <c r="A431" s="11" t="s">
        <v>1012</v>
      </c>
      <c r="B431" s="11">
        <v>18.0</v>
      </c>
      <c r="C431" s="11">
        <v>11.0</v>
      </c>
      <c r="D431" s="11">
        <v>42.0354039307611</v>
      </c>
      <c r="E431" s="11">
        <v>-91.6061836789607</v>
      </c>
      <c r="F431" s="11" t="s">
        <v>348</v>
      </c>
      <c r="G431" s="11" t="s">
        <v>349</v>
      </c>
      <c r="H431" s="11" t="s">
        <v>1013</v>
      </c>
      <c r="I431" s="12" t="s">
        <v>1014</v>
      </c>
      <c r="K431" s="13" t="s">
        <v>54</v>
      </c>
      <c r="L431" s="14">
        <f>Countif(username,H431)</f>
        <v>5</v>
      </c>
    </row>
    <row r="432">
      <c r="A432" s="11" t="s">
        <v>1015</v>
      </c>
      <c r="B432" s="11">
        <v>18.0</v>
      </c>
      <c r="C432" s="11">
        <v>12.0</v>
      </c>
      <c r="D432" s="11">
        <v>42.0354039305986</v>
      </c>
      <c r="E432" s="11">
        <v>-91.6059901628649</v>
      </c>
      <c r="F432" s="11" t="s">
        <v>348</v>
      </c>
      <c r="G432" s="11" t="s">
        <v>349</v>
      </c>
      <c r="H432" s="11" t="s">
        <v>580</v>
      </c>
      <c r="I432" s="12" t="s">
        <v>1016</v>
      </c>
      <c r="K432" s="13" t="s">
        <v>60</v>
      </c>
      <c r="L432" s="14">
        <f>Countif(username,H432)</f>
        <v>3</v>
      </c>
    </row>
    <row r="433">
      <c r="A433" s="11" t="s">
        <v>1017</v>
      </c>
      <c r="B433" s="11">
        <v>18.0</v>
      </c>
      <c r="C433" s="11">
        <v>13.0</v>
      </c>
      <c r="D433" s="11">
        <v>42.0354039304361</v>
      </c>
      <c r="E433" s="11">
        <v>-91.6057966467691</v>
      </c>
      <c r="F433" s="11" t="s">
        <v>30</v>
      </c>
      <c r="G433" s="11" t="s">
        <v>31</v>
      </c>
      <c r="H433" s="11" t="s">
        <v>804</v>
      </c>
      <c r="I433" s="12" t="s">
        <v>1018</v>
      </c>
      <c r="K433" s="13" t="s">
        <v>60</v>
      </c>
      <c r="L433" s="14">
        <f>Countif(username,H433)</f>
        <v>4</v>
      </c>
    </row>
    <row r="434">
      <c r="A434" s="11" t="s">
        <v>1019</v>
      </c>
      <c r="B434" s="11">
        <v>18.0</v>
      </c>
      <c r="C434" s="11">
        <v>14.0</v>
      </c>
      <c r="D434" s="11">
        <v>42.0354039302736</v>
      </c>
      <c r="E434" s="11">
        <v>-91.6056031306733</v>
      </c>
      <c r="F434" s="11" t="s">
        <v>30</v>
      </c>
      <c r="G434" s="11" t="s">
        <v>31</v>
      </c>
      <c r="H434" s="11" t="s">
        <v>807</v>
      </c>
      <c r="I434" s="12" t="s">
        <v>1020</v>
      </c>
      <c r="K434" s="13" t="s">
        <v>60</v>
      </c>
      <c r="L434" s="14">
        <f>Countif(username,H434)</f>
        <v>4</v>
      </c>
    </row>
    <row r="435">
      <c r="A435" s="11" t="s">
        <v>1021</v>
      </c>
      <c r="B435" s="11">
        <v>18.0</v>
      </c>
      <c r="C435" s="11">
        <v>15.0</v>
      </c>
      <c r="D435" s="11">
        <v>42.035403930111</v>
      </c>
      <c r="E435" s="11">
        <v>-91.6054096145776</v>
      </c>
      <c r="F435" s="11" t="s">
        <v>30</v>
      </c>
      <c r="G435" s="11" t="s">
        <v>31</v>
      </c>
      <c r="H435" s="11" t="s">
        <v>1007</v>
      </c>
      <c r="I435" s="12" t="s">
        <v>1022</v>
      </c>
      <c r="K435" s="13" t="s">
        <v>54</v>
      </c>
      <c r="L435" s="14">
        <f>Countif(username,H435)</f>
        <v>5</v>
      </c>
    </row>
    <row r="436">
      <c r="A436" s="11" t="s">
        <v>1023</v>
      </c>
      <c r="B436" s="11">
        <v>18.0</v>
      </c>
      <c r="C436" s="11">
        <v>16.0</v>
      </c>
      <c r="D436" s="11">
        <v>42.0354039299485</v>
      </c>
      <c r="E436" s="11">
        <v>-91.6052160984818</v>
      </c>
      <c r="F436" s="11" t="s">
        <v>403</v>
      </c>
      <c r="G436" s="11" t="s">
        <v>404</v>
      </c>
      <c r="H436" s="11" t="s">
        <v>1010</v>
      </c>
      <c r="I436" s="12" t="s">
        <v>1024</v>
      </c>
      <c r="K436" s="13" t="s">
        <v>54</v>
      </c>
      <c r="L436" s="14">
        <f>Countif(username,H436)</f>
        <v>6</v>
      </c>
    </row>
    <row r="437">
      <c r="A437" s="11" t="s">
        <v>1025</v>
      </c>
      <c r="B437" s="11">
        <v>18.0</v>
      </c>
      <c r="C437" s="11">
        <v>17.0</v>
      </c>
      <c r="D437" s="11">
        <v>42.035403929786</v>
      </c>
      <c r="E437" s="11">
        <v>-91.6050225823861</v>
      </c>
      <c r="F437" s="11" t="s">
        <v>403</v>
      </c>
      <c r="G437" s="11" t="s">
        <v>404</v>
      </c>
      <c r="H437" s="11" t="s">
        <v>1013</v>
      </c>
      <c r="I437" s="12" t="s">
        <v>1026</v>
      </c>
      <c r="K437" s="13" t="s">
        <v>54</v>
      </c>
      <c r="L437" s="14">
        <f>Countif(username,H437)</f>
        <v>5</v>
      </c>
    </row>
    <row r="438">
      <c r="A438" s="11" t="s">
        <v>1027</v>
      </c>
      <c r="B438" s="11">
        <v>18.0</v>
      </c>
      <c r="C438" s="11">
        <v>18.0</v>
      </c>
      <c r="D438" s="11">
        <v>42.0354039296235</v>
      </c>
      <c r="E438" s="11">
        <v>-91.6048290662903</v>
      </c>
      <c r="F438" s="11" t="s">
        <v>403</v>
      </c>
      <c r="G438" s="11" t="s">
        <v>404</v>
      </c>
      <c r="H438" s="11" t="s">
        <v>994</v>
      </c>
      <c r="I438" s="12" t="s">
        <v>1028</v>
      </c>
      <c r="K438" s="13" t="s">
        <v>54</v>
      </c>
      <c r="L438" s="14">
        <f>Countif(username,H438)</f>
        <v>6</v>
      </c>
    </row>
    <row r="439">
      <c r="A439" s="11" t="s">
        <v>1029</v>
      </c>
      <c r="B439" s="11">
        <v>18.0</v>
      </c>
      <c r="C439" s="11">
        <v>19.0</v>
      </c>
      <c r="D439" s="11">
        <v>42.0354039294609</v>
      </c>
      <c r="E439" s="11">
        <v>-91.6046355501945</v>
      </c>
      <c r="F439" s="11" t="s">
        <v>30</v>
      </c>
      <c r="G439" s="11" t="s">
        <v>31</v>
      </c>
      <c r="H439" s="11" t="s">
        <v>1010</v>
      </c>
      <c r="I439" s="12" t="s">
        <v>1030</v>
      </c>
      <c r="K439" s="13" t="s">
        <v>54</v>
      </c>
      <c r="L439" s="14">
        <f>Countif(username,H439)</f>
        <v>6</v>
      </c>
    </row>
    <row r="440">
      <c r="A440" s="11" t="s">
        <v>1031</v>
      </c>
      <c r="B440" s="11">
        <v>18.0</v>
      </c>
      <c r="C440" s="11">
        <v>20.0</v>
      </c>
      <c r="D440" s="11">
        <v>42.0354039292984</v>
      </c>
      <c r="E440" s="11">
        <v>-91.6044420340987</v>
      </c>
      <c r="F440" s="11" t="s">
        <v>403</v>
      </c>
      <c r="G440" s="11" t="s">
        <v>404</v>
      </c>
      <c r="H440" s="11" t="s">
        <v>1013</v>
      </c>
      <c r="I440" s="12" t="s">
        <v>1032</v>
      </c>
      <c r="K440" s="13" t="s">
        <v>54</v>
      </c>
      <c r="L440" s="14">
        <f>Countif(username,H440)</f>
        <v>5</v>
      </c>
    </row>
    <row r="441">
      <c r="A441" s="11" t="s">
        <v>1033</v>
      </c>
      <c r="B441" s="11">
        <v>18.0</v>
      </c>
      <c r="C441" s="11">
        <v>21.0</v>
      </c>
      <c r="D441" s="11">
        <v>42.0354039291359</v>
      </c>
      <c r="E441" s="11">
        <v>-91.6042485180029</v>
      </c>
      <c r="F441" s="11" t="s">
        <v>403</v>
      </c>
      <c r="G441" s="11" t="s">
        <v>404</v>
      </c>
      <c r="H441" s="11" t="s">
        <v>994</v>
      </c>
      <c r="I441" s="12" t="s">
        <v>1034</v>
      </c>
      <c r="K441" s="13" t="s">
        <v>54</v>
      </c>
      <c r="L441" s="14">
        <f>Countif(username,H441)</f>
        <v>6</v>
      </c>
    </row>
    <row r="442">
      <c r="A442" s="11" t="s">
        <v>1035</v>
      </c>
      <c r="B442" s="11">
        <v>18.0</v>
      </c>
      <c r="C442" s="11">
        <v>22.0</v>
      </c>
      <c r="D442" s="11">
        <v>42.0354039289733</v>
      </c>
      <c r="E442" s="11">
        <v>-91.6040550019071</v>
      </c>
      <c r="F442" s="11" t="s">
        <v>403</v>
      </c>
      <c r="G442" s="11" t="s">
        <v>404</v>
      </c>
      <c r="H442" s="11" t="s">
        <v>1010</v>
      </c>
      <c r="I442" s="12" t="s">
        <v>1036</v>
      </c>
      <c r="K442" s="13" t="s">
        <v>54</v>
      </c>
      <c r="L442" s="14">
        <f>Countif(username,H442)</f>
        <v>6</v>
      </c>
    </row>
    <row r="443">
      <c r="A443" s="11" t="s">
        <v>1037</v>
      </c>
      <c r="B443" s="11">
        <v>18.0</v>
      </c>
      <c r="C443" s="11">
        <v>23.0</v>
      </c>
      <c r="D443" s="11">
        <v>42.0354039288108</v>
      </c>
      <c r="E443" s="11">
        <v>-91.6038614858113</v>
      </c>
      <c r="F443" s="11" t="s">
        <v>403</v>
      </c>
      <c r="G443" s="11" t="s">
        <v>404</v>
      </c>
      <c r="H443" s="11" t="s">
        <v>1013</v>
      </c>
      <c r="I443" s="12" t="s">
        <v>1038</v>
      </c>
      <c r="K443" s="13" t="s">
        <v>54</v>
      </c>
      <c r="L443" s="14">
        <f>Countif(username,H443)</f>
        <v>5</v>
      </c>
    </row>
    <row r="444">
      <c r="A444" s="11" t="s">
        <v>1039</v>
      </c>
      <c r="B444" s="11">
        <v>18.0</v>
      </c>
      <c r="C444" s="11">
        <v>24.0</v>
      </c>
      <c r="D444" s="11">
        <v>42.0354039286483</v>
      </c>
      <c r="E444" s="11">
        <v>-91.6036679697155</v>
      </c>
      <c r="F444" s="11" t="s">
        <v>30</v>
      </c>
      <c r="G444" s="11" t="s">
        <v>31</v>
      </c>
      <c r="H444" s="11" t="s">
        <v>994</v>
      </c>
      <c r="I444" s="12" t="s">
        <v>1040</v>
      </c>
      <c r="K444" s="13" t="s">
        <v>54</v>
      </c>
      <c r="L444" s="14">
        <f>Countif(username,H444)</f>
        <v>6</v>
      </c>
    </row>
    <row r="445">
      <c r="A445" s="11" t="s">
        <v>1041</v>
      </c>
      <c r="B445" s="11">
        <v>18.0</v>
      </c>
      <c r="C445" s="11">
        <v>25.0</v>
      </c>
      <c r="D445" s="11">
        <v>42.0354039284857</v>
      </c>
      <c r="E445" s="11">
        <v>-91.6034744536198</v>
      </c>
      <c r="F445" s="11" t="s">
        <v>403</v>
      </c>
      <c r="G445" s="11" t="s">
        <v>404</v>
      </c>
      <c r="H445" s="11" t="s">
        <v>1010</v>
      </c>
      <c r="I445" s="12" t="s">
        <v>1042</v>
      </c>
      <c r="K445" s="13" t="s">
        <v>54</v>
      </c>
      <c r="L445" s="14">
        <f>Countif(username,H445)</f>
        <v>6</v>
      </c>
    </row>
    <row r="446">
      <c r="A446" s="11" t="s">
        <v>1043</v>
      </c>
      <c r="B446" s="11">
        <v>18.0</v>
      </c>
      <c r="C446" s="11">
        <v>26.0</v>
      </c>
      <c r="D446" s="11">
        <v>42.0354039283232</v>
      </c>
      <c r="E446" s="11">
        <v>-91.603280937524</v>
      </c>
      <c r="F446" s="11" t="s">
        <v>403</v>
      </c>
      <c r="G446" s="11" t="s">
        <v>404</v>
      </c>
      <c r="H446" s="11" t="s">
        <v>1013</v>
      </c>
      <c r="I446" s="12" t="s">
        <v>1044</v>
      </c>
      <c r="K446" s="13" t="s">
        <v>54</v>
      </c>
      <c r="L446" s="14">
        <f>Countif(username,H446)</f>
        <v>5</v>
      </c>
    </row>
    <row r="447">
      <c r="A447" s="11" t="s">
        <v>1045</v>
      </c>
      <c r="B447" s="11">
        <v>18.0</v>
      </c>
      <c r="C447" s="11">
        <v>27.0</v>
      </c>
      <c r="D447" s="11">
        <v>42.0354039281607</v>
      </c>
      <c r="E447" s="11">
        <v>-91.6030874214283</v>
      </c>
      <c r="F447" s="11" t="s">
        <v>30</v>
      </c>
      <c r="G447" s="11" t="s">
        <v>31</v>
      </c>
      <c r="H447" s="11" t="s">
        <v>994</v>
      </c>
      <c r="I447" s="12" t="s">
        <v>1046</v>
      </c>
      <c r="K447" s="13" t="s">
        <v>54</v>
      </c>
      <c r="L447" s="14">
        <f>Countif(username,H447)</f>
        <v>6</v>
      </c>
    </row>
    <row r="448">
      <c r="A448" s="11" t="s">
        <v>1047</v>
      </c>
      <c r="B448" s="11">
        <v>18.0</v>
      </c>
      <c r="C448" s="11">
        <v>28.0</v>
      </c>
      <c r="D448" s="11">
        <v>42.0354039279981</v>
      </c>
      <c r="E448" s="11">
        <v>-91.6028939053325</v>
      </c>
      <c r="F448" s="11" t="s">
        <v>30</v>
      </c>
      <c r="G448" s="11" t="s">
        <v>31</v>
      </c>
      <c r="H448" s="11" t="s">
        <v>1010</v>
      </c>
      <c r="I448" s="12" t="s">
        <v>1048</v>
      </c>
      <c r="K448" s="13" t="s">
        <v>54</v>
      </c>
      <c r="L448" s="14">
        <f>Countif(username,H448)</f>
        <v>6</v>
      </c>
    </row>
    <row r="449">
      <c r="A449" s="11" t="s">
        <v>1049</v>
      </c>
      <c r="B449" s="11">
        <v>19.0</v>
      </c>
      <c r="C449" s="11">
        <v>1.0</v>
      </c>
      <c r="D449" s="11">
        <v>42.035260201941</v>
      </c>
      <c r="E449" s="11">
        <v>-91.6081188464837</v>
      </c>
      <c r="F449" s="11" t="s">
        <v>30</v>
      </c>
      <c r="G449" s="11" t="s">
        <v>31</v>
      </c>
      <c r="H449" s="11" t="s">
        <v>1050</v>
      </c>
      <c r="I449" s="12" t="s">
        <v>1051</v>
      </c>
      <c r="K449" s="13" t="s">
        <v>60</v>
      </c>
      <c r="L449" s="14">
        <f>Countif(username,H449)</f>
        <v>3</v>
      </c>
    </row>
    <row r="450">
      <c r="A450" s="11" t="s">
        <v>1052</v>
      </c>
      <c r="B450" s="11">
        <v>19.0</v>
      </c>
      <c r="C450" s="11">
        <v>2.0</v>
      </c>
      <c r="D450" s="11">
        <v>42.0352602017784</v>
      </c>
      <c r="E450" s="11">
        <v>-91.6079253308255</v>
      </c>
      <c r="F450" s="11" t="s">
        <v>348</v>
      </c>
      <c r="G450" s="11" t="s">
        <v>349</v>
      </c>
      <c r="H450" s="11" t="s">
        <v>665</v>
      </c>
      <c r="I450" s="12" t="s">
        <v>1053</v>
      </c>
      <c r="K450" s="13" t="s">
        <v>38</v>
      </c>
      <c r="L450" s="14">
        <f>Countif(username,H450)</f>
        <v>25</v>
      </c>
    </row>
    <row r="451">
      <c r="A451" s="11" t="s">
        <v>1054</v>
      </c>
      <c r="B451" s="11">
        <v>19.0</v>
      </c>
      <c r="C451" s="11">
        <v>3.0</v>
      </c>
      <c r="D451" s="11">
        <v>42.0352602016159</v>
      </c>
      <c r="E451" s="11">
        <v>-91.6077318151674</v>
      </c>
      <c r="F451" s="11" t="s">
        <v>30</v>
      </c>
      <c r="G451" s="11" t="s">
        <v>31</v>
      </c>
      <c r="H451" s="11" t="s">
        <v>868</v>
      </c>
      <c r="I451" s="12" t="s">
        <v>1055</v>
      </c>
      <c r="K451" s="13" t="s">
        <v>38</v>
      </c>
      <c r="L451" s="14">
        <f>Countif(username,H451)</f>
        <v>15</v>
      </c>
    </row>
    <row r="452">
      <c r="A452" s="11" t="s">
        <v>1056</v>
      </c>
      <c r="B452" s="11">
        <v>19.0</v>
      </c>
      <c r="C452" s="11">
        <v>4.0</v>
      </c>
      <c r="D452" s="11">
        <v>42.0352602014534</v>
      </c>
      <c r="E452" s="11">
        <v>-91.6075382995093</v>
      </c>
      <c r="F452" s="11" t="s">
        <v>30</v>
      </c>
      <c r="G452" s="11" t="s">
        <v>31</v>
      </c>
      <c r="H452" s="11" t="s">
        <v>871</v>
      </c>
      <c r="I452" s="12" t="s">
        <v>1057</v>
      </c>
      <c r="K452" s="13" t="s">
        <v>38</v>
      </c>
      <c r="L452" s="14">
        <f>Countif(username,H452)</f>
        <v>14</v>
      </c>
    </row>
    <row r="453">
      <c r="A453" s="11" t="s">
        <v>1058</v>
      </c>
      <c r="B453" s="11">
        <v>19.0</v>
      </c>
      <c r="C453" s="11">
        <v>5.0</v>
      </c>
      <c r="D453" s="11">
        <v>42.0352602012908</v>
      </c>
      <c r="E453" s="11">
        <v>-91.6073447838512</v>
      </c>
      <c r="F453" s="11" t="s">
        <v>30</v>
      </c>
      <c r="G453" s="11" t="s">
        <v>31</v>
      </c>
      <c r="H453" s="11" t="s">
        <v>665</v>
      </c>
      <c r="I453" s="12" t="s">
        <v>1059</v>
      </c>
      <c r="K453" s="13" t="s">
        <v>38</v>
      </c>
      <c r="L453" s="14">
        <f>Countif(username,H453)</f>
        <v>25</v>
      </c>
    </row>
    <row r="454">
      <c r="A454" s="11" t="s">
        <v>1060</v>
      </c>
      <c r="B454" s="11">
        <v>19.0</v>
      </c>
      <c r="C454" s="11">
        <v>6.0</v>
      </c>
      <c r="D454" s="11">
        <v>42.0352602011283</v>
      </c>
      <c r="E454" s="11">
        <v>-91.607151268193</v>
      </c>
      <c r="F454" s="11" t="s">
        <v>348</v>
      </c>
      <c r="G454" s="11" t="s">
        <v>349</v>
      </c>
      <c r="H454" s="11" t="s">
        <v>1061</v>
      </c>
      <c r="I454" s="12" t="s">
        <v>1062</v>
      </c>
      <c r="K454" s="13" t="s">
        <v>60</v>
      </c>
      <c r="L454" s="14">
        <f>Countif(username,H454)</f>
        <v>3</v>
      </c>
    </row>
    <row r="455">
      <c r="A455" s="11" t="s">
        <v>1063</v>
      </c>
      <c r="B455" s="11">
        <v>19.0</v>
      </c>
      <c r="C455" s="11">
        <v>7.0</v>
      </c>
      <c r="D455" s="11">
        <v>42.0352602009658</v>
      </c>
      <c r="E455" s="11">
        <v>-91.6069577525349</v>
      </c>
      <c r="F455" s="11" t="s">
        <v>348</v>
      </c>
      <c r="G455" s="11" t="s">
        <v>349</v>
      </c>
      <c r="H455" s="11" t="s">
        <v>1050</v>
      </c>
      <c r="I455" s="12" t="s">
        <v>1064</v>
      </c>
      <c r="K455" s="13" t="s">
        <v>60</v>
      </c>
      <c r="L455" s="14">
        <f>Countif(username,H455)</f>
        <v>3</v>
      </c>
    </row>
    <row r="456">
      <c r="A456" s="11" t="s">
        <v>1065</v>
      </c>
      <c r="B456" s="11">
        <v>19.0</v>
      </c>
      <c r="C456" s="11">
        <v>8.0</v>
      </c>
      <c r="D456" s="11">
        <v>42.0352602008032</v>
      </c>
      <c r="E456" s="11">
        <v>-91.6067642368768</v>
      </c>
      <c r="F456" s="11" t="s">
        <v>348</v>
      </c>
      <c r="G456" s="11" t="s">
        <v>349</v>
      </c>
      <c r="H456" s="11" t="s">
        <v>665</v>
      </c>
      <c r="I456" s="12" t="s">
        <v>1066</v>
      </c>
      <c r="K456" s="13" t="s">
        <v>38</v>
      </c>
      <c r="L456" s="14">
        <f>Countif(username,H456)</f>
        <v>25</v>
      </c>
    </row>
    <row r="457">
      <c r="A457" s="11" t="s">
        <v>1067</v>
      </c>
      <c r="B457" s="11">
        <v>19.0</v>
      </c>
      <c r="C457" s="11">
        <v>9.0</v>
      </c>
      <c r="D457" s="11">
        <v>42.0352602006407</v>
      </c>
      <c r="E457" s="11">
        <v>-91.6065707212187</v>
      </c>
      <c r="F457" s="11" t="s">
        <v>30</v>
      </c>
      <c r="G457" s="11" t="s">
        <v>31</v>
      </c>
      <c r="H457" s="11" t="s">
        <v>779</v>
      </c>
      <c r="I457" s="12" t="s">
        <v>1068</v>
      </c>
      <c r="K457" s="13">
        <v>1.0</v>
      </c>
      <c r="L457" s="14">
        <f>Countif(username,H457)</f>
        <v>2</v>
      </c>
    </row>
    <row r="458">
      <c r="A458" s="11" t="s">
        <v>1069</v>
      </c>
      <c r="B458" s="11">
        <v>19.0</v>
      </c>
      <c r="C458" s="11">
        <v>10.0</v>
      </c>
      <c r="D458" s="11">
        <v>42.0352602004782</v>
      </c>
      <c r="E458" s="11">
        <v>-91.6063772055605</v>
      </c>
      <c r="F458" s="11" t="s">
        <v>348</v>
      </c>
      <c r="G458" s="11" t="s">
        <v>349</v>
      </c>
      <c r="H458" s="11" t="s">
        <v>782</v>
      </c>
      <c r="I458" s="12" t="s">
        <v>1070</v>
      </c>
      <c r="K458" s="13">
        <v>1.0</v>
      </c>
      <c r="L458" s="14">
        <f>Countif(username,H458)</f>
        <v>2</v>
      </c>
    </row>
    <row r="459">
      <c r="A459" s="11" t="s">
        <v>1071</v>
      </c>
      <c r="B459" s="11">
        <v>19.0</v>
      </c>
      <c r="C459" s="11">
        <v>11.0</v>
      </c>
      <c r="D459" s="11">
        <v>42.0352602003157</v>
      </c>
      <c r="E459" s="11">
        <v>-91.6061836899024</v>
      </c>
      <c r="F459" s="11" t="s">
        <v>348</v>
      </c>
      <c r="G459" s="11" t="s">
        <v>349</v>
      </c>
      <c r="H459" s="11" t="s">
        <v>665</v>
      </c>
      <c r="I459" s="12" t="s">
        <v>1072</v>
      </c>
      <c r="K459" s="13" t="s">
        <v>38</v>
      </c>
      <c r="L459" s="14">
        <f>Countif(username,H459)</f>
        <v>25</v>
      </c>
    </row>
    <row r="460">
      <c r="A460" s="11" t="s">
        <v>1073</v>
      </c>
      <c r="B460" s="11">
        <v>19.0</v>
      </c>
      <c r="C460" s="11">
        <v>12.0</v>
      </c>
      <c r="D460" s="11">
        <v>42.0352602001531</v>
      </c>
      <c r="E460" s="11">
        <v>-91.6059901742443</v>
      </c>
      <c r="F460" s="11" t="s">
        <v>348</v>
      </c>
      <c r="G460" s="11" t="s">
        <v>349</v>
      </c>
      <c r="H460" s="11" t="s">
        <v>1061</v>
      </c>
      <c r="I460" s="12" t="s">
        <v>1074</v>
      </c>
      <c r="K460" s="13" t="s">
        <v>60</v>
      </c>
      <c r="L460" s="14">
        <f>Countif(username,H460)</f>
        <v>3</v>
      </c>
    </row>
    <row r="461">
      <c r="A461" s="11" t="s">
        <v>1075</v>
      </c>
      <c r="B461" s="11">
        <v>19.0</v>
      </c>
      <c r="C461" s="11">
        <v>13.0</v>
      </c>
      <c r="D461" s="11">
        <v>42.0352601999906</v>
      </c>
      <c r="E461" s="11">
        <v>-91.6057966585862</v>
      </c>
      <c r="F461" s="11" t="s">
        <v>348</v>
      </c>
      <c r="G461" s="11" t="s">
        <v>349</v>
      </c>
      <c r="H461" s="11" t="s">
        <v>1050</v>
      </c>
      <c r="I461" s="12" t="s">
        <v>1076</v>
      </c>
      <c r="K461" s="13" t="s">
        <v>60</v>
      </c>
      <c r="L461" s="14">
        <f>Countif(username,H461)</f>
        <v>3</v>
      </c>
    </row>
    <row r="462">
      <c r="A462" s="11" t="s">
        <v>1077</v>
      </c>
      <c r="B462" s="11">
        <v>19.0</v>
      </c>
      <c r="C462" s="11">
        <v>14.0</v>
      </c>
      <c r="D462" s="11">
        <v>42.0352601998281</v>
      </c>
      <c r="E462" s="11">
        <v>-91.605603142928</v>
      </c>
      <c r="F462" s="11" t="s">
        <v>30</v>
      </c>
      <c r="G462" s="11" t="s">
        <v>31</v>
      </c>
      <c r="H462" s="11" t="s">
        <v>885</v>
      </c>
      <c r="I462" s="12" t="s">
        <v>1078</v>
      </c>
      <c r="K462" s="13" t="s">
        <v>38</v>
      </c>
      <c r="L462" s="14">
        <f>Countif(username,H462)</f>
        <v>15</v>
      </c>
    </row>
    <row r="463">
      <c r="A463" s="11" t="s">
        <v>1079</v>
      </c>
      <c r="B463" s="11">
        <v>19.0</v>
      </c>
      <c r="C463" s="11">
        <v>15.0</v>
      </c>
      <c r="D463" s="11">
        <v>42.0352601996655</v>
      </c>
      <c r="E463" s="11">
        <v>-91.6054096272699</v>
      </c>
      <c r="F463" s="11" t="s">
        <v>403</v>
      </c>
      <c r="G463" s="11" t="s">
        <v>404</v>
      </c>
      <c r="H463" s="11" t="s">
        <v>888</v>
      </c>
      <c r="I463" s="12" t="s">
        <v>1080</v>
      </c>
      <c r="K463" s="13" t="s">
        <v>38</v>
      </c>
      <c r="L463" s="14">
        <f>Countif(username,H463)</f>
        <v>15</v>
      </c>
    </row>
    <row r="464">
      <c r="A464" s="11" t="s">
        <v>1081</v>
      </c>
      <c r="B464" s="11">
        <v>19.0</v>
      </c>
      <c r="C464" s="11">
        <v>16.0</v>
      </c>
      <c r="D464" s="11">
        <v>42.035260199503</v>
      </c>
      <c r="E464" s="11">
        <v>-91.6052161116118</v>
      </c>
      <c r="F464" s="11" t="s">
        <v>403</v>
      </c>
      <c r="G464" s="11" t="s">
        <v>404</v>
      </c>
      <c r="H464" s="11" t="s">
        <v>665</v>
      </c>
      <c r="I464" s="12" t="s">
        <v>1082</v>
      </c>
      <c r="K464" s="13" t="s">
        <v>38</v>
      </c>
      <c r="L464" s="14">
        <f>Countif(username,H464)</f>
        <v>25</v>
      </c>
    </row>
    <row r="465">
      <c r="A465" s="11" t="s">
        <v>1083</v>
      </c>
      <c r="B465" s="11">
        <v>19.0</v>
      </c>
      <c r="C465" s="11">
        <v>17.0</v>
      </c>
      <c r="D465" s="11">
        <v>42.0352601993405</v>
      </c>
      <c r="E465" s="11">
        <v>-91.6050225959537</v>
      </c>
      <c r="F465" s="11" t="s">
        <v>403</v>
      </c>
      <c r="G465" s="11" t="s">
        <v>404</v>
      </c>
      <c r="H465" s="11" t="s">
        <v>885</v>
      </c>
      <c r="I465" s="12" t="s">
        <v>1084</v>
      </c>
      <c r="K465" s="13" t="s">
        <v>38</v>
      </c>
      <c r="L465" s="14">
        <f>Countif(username,H465)</f>
        <v>15</v>
      </c>
    </row>
    <row r="466">
      <c r="A466" s="11" t="s">
        <v>1085</v>
      </c>
      <c r="B466" s="11">
        <v>19.0</v>
      </c>
      <c r="C466" s="11">
        <v>18.0</v>
      </c>
      <c r="D466" s="11">
        <v>42.035260199178</v>
      </c>
      <c r="E466" s="11">
        <v>-91.6048290802955</v>
      </c>
      <c r="F466" s="11" t="s">
        <v>403</v>
      </c>
      <c r="G466" s="11" t="s">
        <v>404</v>
      </c>
      <c r="H466" s="11" t="s">
        <v>888</v>
      </c>
      <c r="I466" s="12" t="s">
        <v>1086</v>
      </c>
      <c r="K466" s="13" t="s">
        <v>38</v>
      </c>
      <c r="L466" s="14">
        <f>Countif(username,H466)</f>
        <v>15</v>
      </c>
    </row>
    <row r="467">
      <c r="A467" s="11" t="s">
        <v>1087</v>
      </c>
      <c r="B467" s="11">
        <v>19.0</v>
      </c>
      <c r="C467" s="11">
        <v>19.0</v>
      </c>
      <c r="D467" s="11">
        <v>42.0352601990154</v>
      </c>
      <c r="E467" s="11">
        <v>-91.6046355646374</v>
      </c>
      <c r="F467" s="11" t="s">
        <v>30</v>
      </c>
      <c r="G467" s="11" t="s">
        <v>31</v>
      </c>
      <c r="H467" s="11" t="s">
        <v>665</v>
      </c>
      <c r="I467" s="12" t="s">
        <v>1088</v>
      </c>
      <c r="K467" s="13" t="s">
        <v>38</v>
      </c>
      <c r="L467" s="14">
        <f>Countif(username,H467)</f>
        <v>25</v>
      </c>
    </row>
    <row r="468">
      <c r="A468" s="11" t="s">
        <v>1089</v>
      </c>
      <c r="B468" s="11">
        <v>19.0</v>
      </c>
      <c r="C468" s="11">
        <v>20.0</v>
      </c>
      <c r="D468" s="11">
        <v>42.0352601988529</v>
      </c>
      <c r="E468" s="11">
        <v>-91.6044420489793</v>
      </c>
      <c r="F468" s="11" t="s">
        <v>403</v>
      </c>
      <c r="G468" s="11" t="s">
        <v>404</v>
      </c>
      <c r="H468" s="11" t="s">
        <v>885</v>
      </c>
      <c r="I468" s="12" t="s">
        <v>1090</v>
      </c>
      <c r="K468" s="13" t="s">
        <v>38</v>
      </c>
      <c r="L468" s="14">
        <f>Countif(username,H468)</f>
        <v>15</v>
      </c>
    </row>
    <row r="469">
      <c r="A469" s="11" t="s">
        <v>1091</v>
      </c>
      <c r="B469" s="11">
        <v>19.0</v>
      </c>
      <c r="C469" s="11">
        <v>21.0</v>
      </c>
      <c r="D469" s="11">
        <v>42.0352601986904</v>
      </c>
      <c r="E469" s="11">
        <v>-91.6042485333212</v>
      </c>
      <c r="F469" s="11" t="s">
        <v>403</v>
      </c>
      <c r="G469" s="11" t="s">
        <v>404</v>
      </c>
      <c r="H469" s="11" t="s">
        <v>888</v>
      </c>
      <c r="I469" s="12" t="s">
        <v>1092</v>
      </c>
      <c r="K469" s="13" t="s">
        <v>38</v>
      </c>
      <c r="L469" s="14">
        <f>Countif(username,H469)</f>
        <v>15</v>
      </c>
    </row>
    <row r="470">
      <c r="A470" s="11" t="s">
        <v>1093</v>
      </c>
      <c r="B470" s="11">
        <v>19.0</v>
      </c>
      <c r="C470" s="11">
        <v>22.0</v>
      </c>
      <c r="D470" s="11">
        <v>42.0352601985278</v>
      </c>
      <c r="E470" s="11">
        <v>-91.6040550176631</v>
      </c>
      <c r="F470" s="11" t="s">
        <v>403</v>
      </c>
      <c r="G470" s="11" t="s">
        <v>404</v>
      </c>
      <c r="H470" s="11" t="s">
        <v>665</v>
      </c>
      <c r="I470" s="12" t="s">
        <v>1094</v>
      </c>
      <c r="K470" s="13" t="s">
        <v>38</v>
      </c>
      <c r="L470" s="14">
        <f>Countif(username,H470)</f>
        <v>25</v>
      </c>
    </row>
    <row r="471">
      <c r="A471" s="11" t="s">
        <v>1095</v>
      </c>
      <c r="B471" s="11">
        <v>19.0</v>
      </c>
      <c r="C471" s="11">
        <v>23.0</v>
      </c>
      <c r="D471" s="11">
        <v>42.0352601983653</v>
      </c>
      <c r="E471" s="11">
        <v>-91.603861502005</v>
      </c>
      <c r="F471" s="11" t="s">
        <v>403</v>
      </c>
      <c r="G471" s="11" t="s">
        <v>404</v>
      </c>
      <c r="H471" s="11" t="s">
        <v>885</v>
      </c>
      <c r="I471" s="12" t="s">
        <v>1096</v>
      </c>
      <c r="K471" s="13" t="s">
        <v>38</v>
      </c>
      <c r="L471" s="14">
        <f>Countif(username,H471)</f>
        <v>15</v>
      </c>
    </row>
    <row r="472">
      <c r="A472" s="11" t="s">
        <v>1097</v>
      </c>
      <c r="B472" s="11">
        <v>19.0</v>
      </c>
      <c r="C472" s="11">
        <v>24.0</v>
      </c>
      <c r="D472" s="11">
        <v>42.0352601982028</v>
      </c>
      <c r="E472" s="11">
        <v>-91.6036679863469</v>
      </c>
      <c r="F472" s="11" t="s">
        <v>30</v>
      </c>
      <c r="G472" s="11" t="s">
        <v>31</v>
      </c>
      <c r="H472" s="11" t="s">
        <v>888</v>
      </c>
      <c r="I472" s="12" t="s">
        <v>1098</v>
      </c>
      <c r="K472" s="13" t="s">
        <v>38</v>
      </c>
      <c r="L472" s="14">
        <f>Countif(username,H472)</f>
        <v>15</v>
      </c>
    </row>
    <row r="473">
      <c r="A473" s="11" t="s">
        <v>1099</v>
      </c>
      <c r="B473" s="11">
        <v>19.0</v>
      </c>
      <c r="C473" s="11">
        <v>25.0</v>
      </c>
      <c r="D473" s="11">
        <v>42.0352601980403</v>
      </c>
      <c r="E473" s="11">
        <v>-91.6034744706888</v>
      </c>
      <c r="F473" s="11" t="s">
        <v>30</v>
      </c>
      <c r="G473" s="11" t="s">
        <v>31</v>
      </c>
      <c r="H473" s="11" t="s">
        <v>665</v>
      </c>
      <c r="I473" s="12" t="s">
        <v>1100</v>
      </c>
      <c r="K473" s="13" t="s">
        <v>38</v>
      </c>
      <c r="L473" s="14">
        <f>Countif(username,H473)</f>
        <v>25</v>
      </c>
    </row>
    <row r="474">
      <c r="A474" s="11" t="s">
        <v>1101</v>
      </c>
      <c r="B474" s="11">
        <v>19.0</v>
      </c>
      <c r="C474" s="11">
        <v>26.0</v>
      </c>
      <c r="D474" s="11">
        <v>42.0352601978777</v>
      </c>
      <c r="E474" s="11">
        <v>-91.6032809550307</v>
      </c>
      <c r="F474" s="11" t="s">
        <v>30</v>
      </c>
      <c r="G474" s="11" t="s">
        <v>31</v>
      </c>
      <c r="H474" s="11" t="s">
        <v>885</v>
      </c>
      <c r="I474" s="12" t="s">
        <v>1102</v>
      </c>
      <c r="K474" s="13" t="s">
        <v>38</v>
      </c>
      <c r="L474" s="14">
        <f>Countif(username,H474)</f>
        <v>15</v>
      </c>
    </row>
    <row r="475">
      <c r="A475" s="11" t="s">
        <v>1103</v>
      </c>
      <c r="B475" s="11">
        <v>19.0</v>
      </c>
      <c r="C475" s="11">
        <v>27.0</v>
      </c>
      <c r="D475" s="11">
        <v>42.0352601977152</v>
      </c>
      <c r="E475" s="11">
        <v>-91.6030874393725</v>
      </c>
      <c r="F475" s="11" t="s">
        <v>403</v>
      </c>
      <c r="G475" s="11" t="s">
        <v>404</v>
      </c>
      <c r="H475" s="11" t="s">
        <v>888</v>
      </c>
      <c r="I475" s="12" t="s">
        <v>1104</v>
      </c>
      <c r="K475" s="13" t="s">
        <v>38</v>
      </c>
      <c r="L475" s="14">
        <f>Countif(username,H475)</f>
        <v>15</v>
      </c>
    </row>
    <row r="476">
      <c r="A476" s="11" t="s">
        <v>1105</v>
      </c>
      <c r="B476" s="11">
        <v>19.0</v>
      </c>
      <c r="C476" s="11">
        <v>28.0</v>
      </c>
      <c r="D476" s="11">
        <v>42.0352601975527</v>
      </c>
      <c r="E476" s="11">
        <v>-91.6028939237144</v>
      </c>
      <c r="F476" s="11" t="s">
        <v>30</v>
      </c>
      <c r="G476" s="11" t="s">
        <v>31</v>
      </c>
      <c r="H476" s="11" t="s">
        <v>1106</v>
      </c>
      <c r="I476" s="12" t="s">
        <v>1107</v>
      </c>
      <c r="K476" s="13">
        <v>1.0</v>
      </c>
      <c r="L476" s="14">
        <f>Countif(username,H476)</f>
        <v>1</v>
      </c>
    </row>
    <row r="477">
      <c r="A477" s="11" t="s">
        <v>1108</v>
      </c>
      <c r="B477" s="11">
        <v>20.0</v>
      </c>
      <c r="C477" s="11">
        <v>1.0</v>
      </c>
      <c r="D477" s="11">
        <v>42.0351164714955</v>
      </c>
      <c r="E477" s="11">
        <v>-91.6081188530479</v>
      </c>
      <c r="F477" s="11" t="s">
        <v>30</v>
      </c>
      <c r="G477" s="11" t="s">
        <v>31</v>
      </c>
      <c r="H477" s="11" t="s">
        <v>43</v>
      </c>
      <c r="I477" s="12" t="s">
        <v>1109</v>
      </c>
      <c r="K477" s="13" t="s">
        <v>38</v>
      </c>
      <c r="L477" s="14">
        <f>Countif(username,H477)</f>
        <v>36</v>
      </c>
    </row>
    <row r="478">
      <c r="A478" s="11" t="s">
        <v>1110</v>
      </c>
      <c r="B478" s="11">
        <v>20.0</v>
      </c>
      <c r="C478" s="11">
        <v>2.0</v>
      </c>
      <c r="D478" s="11">
        <v>42.035116471333</v>
      </c>
      <c r="E478" s="11">
        <v>-91.6079253378274</v>
      </c>
      <c r="F478" s="11" t="s">
        <v>348</v>
      </c>
      <c r="G478" s="11" t="s">
        <v>349</v>
      </c>
      <c r="H478" s="11" t="s">
        <v>1111</v>
      </c>
      <c r="I478" s="12" t="s">
        <v>1112</v>
      </c>
      <c r="K478" s="13" t="s">
        <v>38</v>
      </c>
      <c r="L478" s="14">
        <f>Countif(username,H478)</f>
        <v>10</v>
      </c>
    </row>
    <row r="479">
      <c r="A479" s="11" t="s">
        <v>1113</v>
      </c>
      <c r="B479" s="11">
        <v>20.0</v>
      </c>
      <c r="C479" s="11">
        <v>3.0</v>
      </c>
      <c r="D479" s="11">
        <v>42.0351164711704</v>
      </c>
      <c r="E479" s="11">
        <v>-91.6077318226068</v>
      </c>
      <c r="F479" s="11" t="s">
        <v>348</v>
      </c>
      <c r="G479" s="11" t="s">
        <v>349</v>
      </c>
      <c r="H479" s="11" t="s">
        <v>1114</v>
      </c>
      <c r="I479" s="12" t="s">
        <v>1115</v>
      </c>
      <c r="K479" s="13" t="s">
        <v>54</v>
      </c>
      <c r="L479" s="14">
        <f>Countif(username,H479)</f>
        <v>6</v>
      </c>
    </row>
    <row r="480">
      <c r="A480" s="11" t="s">
        <v>1116</v>
      </c>
      <c r="B480" s="11">
        <v>20.0</v>
      </c>
      <c r="C480" s="11">
        <v>4.0</v>
      </c>
      <c r="D480" s="11">
        <v>42.0351164710079</v>
      </c>
      <c r="E480" s="11">
        <v>-91.6075383073863</v>
      </c>
      <c r="F480" s="11" t="s">
        <v>348</v>
      </c>
      <c r="G480" s="11" t="s">
        <v>349</v>
      </c>
      <c r="H480" s="11" t="s">
        <v>43</v>
      </c>
      <c r="I480" s="12" t="s">
        <v>1117</v>
      </c>
      <c r="K480" s="13" t="s">
        <v>38</v>
      </c>
      <c r="L480" s="14">
        <f>Countif(username,H480)</f>
        <v>36</v>
      </c>
    </row>
    <row r="481">
      <c r="A481" s="11" t="s">
        <v>1118</v>
      </c>
      <c r="B481" s="11">
        <v>20.0</v>
      </c>
      <c r="C481" s="11">
        <v>5.0</v>
      </c>
      <c r="D481" s="11">
        <v>42.0351164708454</v>
      </c>
      <c r="E481" s="11">
        <v>-91.6073447921658</v>
      </c>
      <c r="F481" s="11" t="s">
        <v>30</v>
      </c>
      <c r="G481" s="11" t="s">
        <v>31</v>
      </c>
      <c r="H481" s="11" t="s">
        <v>1111</v>
      </c>
      <c r="I481" s="12" t="s">
        <v>1119</v>
      </c>
      <c r="K481" s="13" t="s">
        <v>38</v>
      </c>
      <c r="L481" s="14">
        <f>Countif(username,H481)</f>
        <v>10</v>
      </c>
    </row>
    <row r="482">
      <c r="A482" s="11" t="s">
        <v>1120</v>
      </c>
      <c r="B482" s="11">
        <v>20.0</v>
      </c>
      <c r="C482" s="11">
        <v>6.0</v>
      </c>
      <c r="D482" s="11">
        <v>42.0351164706828</v>
      </c>
      <c r="E482" s="11">
        <v>-91.6071512769453</v>
      </c>
      <c r="F482" s="11" t="s">
        <v>30</v>
      </c>
      <c r="G482" s="11" t="s">
        <v>31</v>
      </c>
      <c r="H482" s="11" t="s">
        <v>1114</v>
      </c>
      <c r="I482" s="12" t="s">
        <v>1121</v>
      </c>
      <c r="K482" s="13" t="s">
        <v>54</v>
      </c>
      <c r="L482" s="14">
        <f>Countif(username,H482)</f>
        <v>6</v>
      </c>
    </row>
    <row r="483">
      <c r="A483" s="11" t="s">
        <v>1122</v>
      </c>
      <c r="B483" s="11">
        <v>20.0</v>
      </c>
      <c r="C483" s="11">
        <v>7.0</v>
      </c>
      <c r="D483" s="11">
        <v>42.0351164705203</v>
      </c>
      <c r="E483" s="11">
        <v>-91.6069577617249</v>
      </c>
      <c r="F483" s="11" t="s">
        <v>348</v>
      </c>
      <c r="G483" s="11" t="s">
        <v>349</v>
      </c>
      <c r="H483" s="11" t="s">
        <v>43</v>
      </c>
      <c r="I483" s="12" t="s">
        <v>1123</v>
      </c>
      <c r="K483" s="13" t="s">
        <v>38</v>
      </c>
      <c r="L483" s="14">
        <f>Countif(username,H483)</f>
        <v>36</v>
      </c>
    </row>
    <row r="484">
      <c r="A484" s="11" t="s">
        <v>1124</v>
      </c>
      <c r="B484" s="11">
        <v>20.0</v>
      </c>
      <c r="C484" s="11">
        <v>8.0</v>
      </c>
      <c r="D484" s="11">
        <v>42.0351164703578</v>
      </c>
      <c r="E484" s="11">
        <v>-91.6067642465044</v>
      </c>
      <c r="F484" s="11" t="s">
        <v>348</v>
      </c>
      <c r="G484" s="11" t="s">
        <v>349</v>
      </c>
      <c r="H484" s="11" t="s">
        <v>668</v>
      </c>
      <c r="I484" s="12" t="s">
        <v>1125</v>
      </c>
      <c r="K484" s="13" t="s">
        <v>38</v>
      </c>
      <c r="L484" s="14">
        <f>Countif(username,H484)</f>
        <v>9</v>
      </c>
    </row>
    <row r="485">
      <c r="A485" s="11" t="s">
        <v>1126</v>
      </c>
      <c r="B485" s="11">
        <v>20.0</v>
      </c>
      <c r="C485" s="11">
        <v>9.0</v>
      </c>
      <c r="D485" s="11">
        <v>42.0351164701953</v>
      </c>
      <c r="E485" s="11">
        <v>-91.6065707312839</v>
      </c>
      <c r="F485" s="11" t="s">
        <v>30</v>
      </c>
      <c r="G485" s="11" t="s">
        <v>31</v>
      </c>
      <c r="H485" s="11" t="s">
        <v>1114</v>
      </c>
      <c r="I485" s="12" t="s">
        <v>1127</v>
      </c>
      <c r="K485" s="13" t="s">
        <v>54</v>
      </c>
      <c r="L485" s="14">
        <f>Countif(username,H485)</f>
        <v>6</v>
      </c>
    </row>
    <row r="486">
      <c r="A486" s="11" t="s">
        <v>1128</v>
      </c>
      <c r="B486" s="11">
        <v>20.0</v>
      </c>
      <c r="C486" s="11">
        <v>10.0</v>
      </c>
      <c r="D486" s="11">
        <v>42.0351164700327</v>
      </c>
      <c r="E486" s="11">
        <v>-91.6063772160634</v>
      </c>
      <c r="F486" s="11" t="s">
        <v>348</v>
      </c>
      <c r="G486" s="11" t="s">
        <v>349</v>
      </c>
      <c r="H486" s="11" t="s">
        <v>43</v>
      </c>
      <c r="I486" s="12" t="s">
        <v>1129</v>
      </c>
      <c r="K486" s="13" t="s">
        <v>38</v>
      </c>
      <c r="L486" s="14">
        <f>Countif(username,H486)</f>
        <v>36</v>
      </c>
    </row>
    <row r="487">
      <c r="A487" s="11" t="s">
        <v>1130</v>
      </c>
      <c r="B487" s="11">
        <v>20.0</v>
      </c>
      <c r="C487" s="11">
        <v>11.0</v>
      </c>
      <c r="D487" s="11">
        <v>42.0351164698702</v>
      </c>
      <c r="E487" s="11">
        <v>-91.606183700843</v>
      </c>
      <c r="F487" s="11" t="s">
        <v>348</v>
      </c>
      <c r="G487" s="11" t="s">
        <v>349</v>
      </c>
      <c r="H487" s="11" t="s">
        <v>668</v>
      </c>
      <c r="I487" s="12" t="s">
        <v>1131</v>
      </c>
      <c r="K487" s="13" t="s">
        <v>38</v>
      </c>
      <c r="L487" s="14">
        <f>Countif(username,H487)</f>
        <v>9</v>
      </c>
    </row>
    <row r="488">
      <c r="A488" s="11" t="s">
        <v>1132</v>
      </c>
      <c r="B488" s="11">
        <v>20.0</v>
      </c>
      <c r="C488" s="11">
        <v>12.0</v>
      </c>
      <c r="D488" s="11">
        <v>42.0351164697077</v>
      </c>
      <c r="E488" s="11">
        <v>-91.6059901856225</v>
      </c>
      <c r="F488" s="11" t="s">
        <v>348</v>
      </c>
      <c r="G488" s="11" t="s">
        <v>349</v>
      </c>
      <c r="H488" s="11" t="s">
        <v>1133</v>
      </c>
      <c r="I488" s="16" t="s">
        <v>1134</v>
      </c>
      <c r="K488" s="13">
        <v>1.0</v>
      </c>
      <c r="L488" s="14">
        <f>Countif(username,H488)</f>
        <v>1</v>
      </c>
    </row>
    <row r="489">
      <c r="A489" s="11" t="s">
        <v>1135</v>
      </c>
      <c r="B489" s="11">
        <v>20.0</v>
      </c>
      <c r="C489" s="11">
        <v>13.0</v>
      </c>
      <c r="D489" s="11">
        <v>42.0351164695451</v>
      </c>
      <c r="E489" s="11">
        <v>-91.605796670402</v>
      </c>
      <c r="F489" s="11" t="s">
        <v>348</v>
      </c>
      <c r="G489" s="11" t="s">
        <v>349</v>
      </c>
      <c r="H489" s="11" t="s">
        <v>868</v>
      </c>
      <c r="I489" s="12" t="s">
        <v>1136</v>
      </c>
      <c r="K489" s="13" t="s">
        <v>38</v>
      </c>
      <c r="L489" s="14">
        <f>Countif(username,H489)</f>
        <v>15</v>
      </c>
    </row>
    <row r="490">
      <c r="A490" s="11" t="s">
        <v>1137</v>
      </c>
      <c r="B490" s="11">
        <v>20.0</v>
      </c>
      <c r="C490" s="11">
        <v>14.0</v>
      </c>
      <c r="D490" s="11">
        <v>42.0351164693826</v>
      </c>
      <c r="E490" s="11">
        <v>-91.6056031551816</v>
      </c>
      <c r="F490" s="11" t="s">
        <v>30</v>
      </c>
      <c r="G490" s="11" t="s">
        <v>31</v>
      </c>
      <c r="H490" s="11" t="s">
        <v>1111</v>
      </c>
      <c r="I490" s="12" t="s">
        <v>1138</v>
      </c>
      <c r="K490" s="13" t="s">
        <v>38</v>
      </c>
      <c r="L490" s="14">
        <f>Countif(username,H490)</f>
        <v>10</v>
      </c>
    </row>
    <row r="491">
      <c r="A491" s="11" t="s">
        <v>1139</v>
      </c>
      <c r="B491" s="11">
        <v>20.0</v>
      </c>
      <c r="C491" s="11">
        <v>15.0</v>
      </c>
      <c r="D491" s="11">
        <v>42.0351164692201</v>
      </c>
      <c r="E491" s="11">
        <v>-91.605409639961</v>
      </c>
      <c r="F491" s="11" t="s">
        <v>403</v>
      </c>
      <c r="G491" s="11" t="s">
        <v>404</v>
      </c>
      <c r="H491" s="11" t="s">
        <v>668</v>
      </c>
      <c r="I491" s="12" t="s">
        <v>1140</v>
      </c>
      <c r="K491" s="13" t="s">
        <v>38</v>
      </c>
      <c r="L491" s="14">
        <f>Countif(username,H491)</f>
        <v>9</v>
      </c>
    </row>
    <row r="492">
      <c r="A492" s="11" t="s">
        <v>1141</v>
      </c>
      <c r="B492" s="11">
        <v>20.0</v>
      </c>
      <c r="C492" s="11">
        <v>16.0</v>
      </c>
      <c r="D492" s="11">
        <v>42.0351164690576</v>
      </c>
      <c r="E492" s="11">
        <v>-91.6052161247406</v>
      </c>
      <c r="F492" s="11" t="s">
        <v>403</v>
      </c>
      <c r="G492" s="11" t="s">
        <v>404</v>
      </c>
      <c r="H492" s="11" t="s">
        <v>43</v>
      </c>
      <c r="I492" s="12" t="s">
        <v>1142</v>
      </c>
      <c r="K492" s="13" t="s">
        <v>38</v>
      </c>
      <c r="L492" s="14">
        <f>Countif(username,H492)</f>
        <v>36</v>
      </c>
    </row>
    <row r="493">
      <c r="A493" s="11" t="s">
        <v>1143</v>
      </c>
      <c r="B493" s="11">
        <v>20.0</v>
      </c>
      <c r="C493" s="11">
        <v>17.0</v>
      </c>
      <c r="D493" s="11">
        <v>42.035116468895</v>
      </c>
      <c r="E493" s="11">
        <v>-91.6050226095201</v>
      </c>
      <c r="F493" s="11" t="s">
        <v>403</v>
      </c>
      <c r="G493" s="11" t="s">
        <v>404</v>
      </c>
      <c r="H493" s="11" t="s">
        <v>871</v>
      </c>
      <c r="I493" s="12" t="s">
        <v>1144</v>
      </c>
      <c r="K493" s="13" t="s">
        <v>38</v>
      </c>
      <c r="L493" s="14">
        <f>Countif(username,H493)</f>
        <v>14</v>
      </c>
    </row>
    <row r="494">
      <c r="A494" s="11" t="s">
        <v>1145</v>
      </c>
      <c r="B494" s="11">
        <v>20.0</v>
      </c>
      <c r="C494" s="11">
        <v>18.0</v>
      </c>
      <c r="D494" s="11">
        <v>42.0351164687325</v>
      </c>
      <c r="E494" s="11">
        <v>-91.6048290942996</v>
      </c>
      <c r="F494" s="11" t="s">
        <v>403</v>
      </c>
      <c r="G494" s="11" t="s">
        <v>404</v>
      </c>
      <c r="H494" s="11" t="s">
        <v>668</v>
      </c>
      <c r="I494" s="12" t="s">
        <v>1146</v>
      </c>
      <c r="K494" s="13" t="s">
        <v>38</v>
      </c>
      <c r="L494" s="14">
        <f>Countif(username,H494)</f>
        <v>9</v>
      </c>
    </row>
    <row r="495">
      <c r="A495" s="11" t="s">
        <v>1147</v>
      </c>
      <c r="B495" s="11">
        <v>20.0</v>
      </c>
      <c r="C495" s="11">
        <v>19.0</v>
      </c>
      <c r="D495" s="11">
        <v>42.03511646857</v>
      </c>
      <c r="E495" s="11">
        <v>-91.6046355790791</v>
      </c>
      <c r="F495" s="11" t="s">
        <v>30</v>
      </c>
      <c r="G495" s="11" t="s">
        <v>31</v>
      </c>
      <c r="H495" s="11" t="s">
        <v>43</v>
      </c>
      <c r="I495" s="12" t="s">
        <v>1148</v>
      </c>
      <c r="K495" s="13" t="s">
        <v>38</v>
      </c>
      <c r="L495" s="14">
        <f>Countif(username,H495)</f>
        <v>36</v>
      </c>
    </row>
    <row r="496">
      <c r="A496" s="11" t="s">
        <v>1149</v>
      </c>
      <c r="B496" s="11">
        <v>20.0</v>
      </c>
      <c r="C496" s="11">
        <v>20.0</v>
      </c>
      <c r="D496" s="11">
        <v>42.0351164684074</v>
      </c>
      <c r="E496" s="11">
        <v>-91.6044420638586</v>
      </c>
      <c r="F496" s="11" t="s">
        <v>403</v>
      </c>
      <c r="G496" s="11" t="s">
        <v>404</v>
      </c>
      <c r="H496" s="11" t="s">
        <v>868</v>
      </c>
      <c r="I496" s="12" t="s">
        <v>1150</v>
      </c>
      <c r="K496" s="13" t="s">
        <v>38</v>
      </c>
      <c r="L496" s="14">
        <f>Countif(username,H496)</f>
        <v>15</v>
      </c>
    </row>
    <row r="497">
      <c r="A497" s="11" t="s">
        <v>1151</v>
      </c>
      <c r="B497" s="11">
        <v>20.0</v>
      </c>
      <c r="C497" s="11">
        <v>21.0</v>
      </c>
      <c r="D497" s="11">
        <v>42.0351164682449</v>
      </c>
      <c r="E497" s="11">
        <v>-91.6042485486381</v>
      </c>
      <c r="F497" s="11" t="s">
        <v>403</v>
      </c>
      <c r="G497" s="11" t="s">
        <v>404</v>
      </c>
      <c r="H497" s="11" t="s">
        <v>668</v>
      </c>
      <c r="I497" s="12" t="s">
        <v>1152</v>
      </c>
      <c r="K497" s="13" t="s">
        <v>38</v>
      </c>
      <c r="L497" s="14">
        <f>Countif(username,H497)</f>
        <v>9</v>
      </c>
    </row>
    <row r="498">
      <c r="A498" s="11" t="s">
        <v>1153</v>
      </c>
      <c r="B498" s="11">
        <v>20.0</v>
      </c>
      <c r="C498" s="11">
        <v>22.0</v>
      </c>
      <c r="D498" s="11">
        <v>42.0351164680824</v>
      </c>
      <c r="E498" s="11">
        <v>-91.6040550334177</v>
      </c>
      <c r="F498" s="11" t="s">
        <v>403</v>
      </c>
      <c r="G498" s="11" t="s">
        <v>404</v>
      </c>
      <c r="H498" s="11" t="s">
        <v>43</v>
      </c>
      <c r="I498" s="12" t="s">
        <v>1154</v>
      </c>
      <c r="K498" s="13" t="s">
        <v>38</v>
      </c>
      <c r="L498" s="14">
        <f>Countif(username,H498)</f>
        <v>36</v>
      </c>
    </row>
    <row r="499">
      <c r="A499" s="11" t="s">
        <v>1155</v>
      </c>
      <c r="B499" s="11">
        <v>20.0</v>
      </c>
      <c r="C499" s="11">
        <v>23.0</v>
      </c>
      <c r="D499" s="11">
        <v>42.0351164679199</v>
      </c>
      <c r="E499" s="11">
        <v>-91.6038615181971</v>
      </c>
      <c r="F499" s="11" t="s">
        <v>30</v>
      </c>
      <c r="G499" s="11" t="s">
        <v>31</v>
      </c>
      <c r="H499" s="11" t="s">
        <v>1156</v>
      </c>
      <c r="I499" s="12" t="s">
        <v>1157</v>
      </c>
      <c r="K499" s="13" t="s">
        <v>60</v>
      </c>
      <c r="L499" s="14">
        <f>Countif(username,H499)</f>
        <v>3</v>
      </c>
    </row>
    <row r="500">
      <c r="A500" s="11" t="s">
        <v>1158</v>
      </c>
      <c r="B500" s="11">
        <v>20.0</v>
      </c>
      <c r="C500" s="11">
        <v>24.0</v>
      </c>
      <c r="D500" s="11">
        <v>42.0351164677573</v>
      </c>
      <c r="E500" s="11">
        <v>-91.6036680029766</v>
      </c>
      <c r="F500" s="11" t="s">
        <v>30</v>
      </c>
      <c r="G500" s="11" t="s">
        <v>31</v>
      </c>
      <c r="H500" s="11" t="s">
        <v>871</v>
      </c>
      <c r="I500" s="12" t="s">
        <v>1159</v>
      </c>
      <c r="K500" s="13" t="s">
        <v>38</v>
      </c>
      <c r="L500" s="14">
        <f>Countif(username,H500)</f>
        <v>14</v>
      </c>
    </row>
    <row r="501">
      <c r="A501" s="11" t="s">
        <v>1160</v>
      </c>
      <c r="B501" s="11">
        <v>20.0</v>
      </c>
      <c r="C501" s="11">
        <v>25.0</v>
      </c>
      <c r="D501" s="11">
        <v>42.0351164675948</v>
      </c>
      <c r="E501" s="11">
        <v>-91.6034744877562</v>
      </c>
      <c r="F501" s="11" t="s">
        <v>403</v>
      </c>
      <c r="G501" s="11" t="s">
        <v>404</v>
      </c>
      <c r="H501" s="11" t="s">
        <v>43</v>
      </c>
      <c r="I501" s="12" t="s">
        <v>1161</v>
      </c>
      <c r="K501" s="13" t="s">
        <v>38</v>
      </c>
      <c r="L501" s="14">
        <f>Countif(username,H501)</f>
        <v>36</v>
      </c>
    </row>
    <row r="502">
      <c r="A502" s="11" t="s">
        <v>1162</v>
      </c>
      <c r="B502" s="11">
        <v>20.0</v>
      </c>
      <c r="C502" s="11">
        <v>26.0</v>
      </c>
      <c r="D502" s="11">
        <v>42.0351164674323</v>
      </c>
      <c r="E502" s="11">
        <v>-91.6032809725357</v>
      </c>
      <c r="F502" s="11" t="s">
        <v>403</v>
      </c>
      <c r="G502" s="11" t="s">
        <v>404</v>
      </c>
      <c r="H502" s="11" t="s">
        <v>868</v>
      </c>
      <c r="I502" s="12" t="s">
        <v>1163</v>
      </c>
      <c r="K502" s="13" t="s">
        <v>38</v>
      </c>
      <c r="L502" s="14">
        <f>Countif(username,H502)</f>
        <v>15</v>
      </c>
    </row>
    <row r="503">
      <c r="A503" s="11" t="s">
        <v>1164</v>
      </c>
      <c r="B503" s="11">
        <v>20.0</v>
      </c>
      <c r="C503" s="11">
        <v>27.0</v>
      </c>
      <c r="D503" s="11">
        <v>42.0351164672697</v>
      </c>
      <c r="E503" s="11">
        <v>-91.6030874573152</v>
      </c>
      <c r="F503" s="11" t="s">
        <v>403</v>
      </c>
      <c r="G503" s="11" t="s">
        <v>404</v>
      </c>
      <c r="H503" s="11" t="s">
        <v>871</v>
      </c>
      <c r="I503" s="12" t="s">
        <v>1165</v>
      </c>
      <c r="K503" s="13" t="s">
        <v>38</v>
      </c>
      <c r="L503" s="14">
        <f>Countif(username,H503)</f>
        <v>14</v>
      </c>
    </row>
    <row r="504">
      <c r="A504" s="11" t="s">
        <v>1166</v>
      </c>
      <c r="B504" s="11">
        <v>20.0</v>
      </c>
      <c r="C504" s="11">
        <v>28.0</v>
      </c>
      <c r="D504" s="11">
        <v>42.0351164671072</v>
      </c>
      <c r="E504" s="11">
        <v>-91.6028939420947</v>
      </c>
      <c r="F504" s="11" t="s">
        <v>30</v>
      </c>
      <c r="G504" s="11" t="s">
        <v>31</v>
      </c>
      <c r="H504" s="11" t="s">
        <v>43</v>
      </c>
      <c r="I504" s="12" t="s">
        <v>1167</v>
      </c>
      <c r="K504" s="13" t="s">
        <v>38</v>
      </c>
      <c r="L504" s="14">
        <f>Countif(username,H504)</f>
        <v>36</v>
      </c>
    </row>
    <row r="505">
      <c r="A505" s="11" t="s">
        <v>1168</v>
      </c>
      <c r="B505" s="11">
        <v>21.0</v>
      </c>
      <c r="C505" s="11">
        <v>1.0</v>
      </c>
      <c r="D505" s="11">
        <v>42.03497274105</v>
      </c>
      <c r="E505" s="11">
        <v>-91.6081188596127</v>
      </c>
      <c r="F505" s="11" t="s">
        <v>30</v>
      </c>
      <c r="G505" s="11" t="s">
        <v>31</v>
      </c>
      <c r="H505" s="11" t="s">
        <v>1169</v>
      </c>
      <c r="I505" s="12" t="s">
        <v>1170</v>
      </c>
      <c r="K505" s="13">
        <v>1.0</v>
      </c>
      <c r="L505" s="14">
        <f>Countif(username,H505)</f>
        <v>2</v>
      </c>
    </row>
    <row r="506">
      <c r="A506" s="11" t="s">
        <v>1171</v>
      </c>
      <c r="B506" s="11">
        <v>21.0</v>
      </c>
      <c r="C506" s="11">
        <v>2.0</v>
      </c>
      <c r="D506" s="11">
        <v>42.0349727408875</v>
      </c>
      <c r="E506" s="11">
        <v>-91.6079253448299</v>
      </c>
      <c r="F506" s="11" t="s">
        <v>348</v>
      </c>
      <c r="G506" s="11" t="s">
        <v>349</v>
      </c>
      <c r="H506" s="11" t="s">
        <v>32</v>
      </c>
      <c r="I506" s="12" t="s">
        <v>1172</v>
      </c>
      <c r="K506" s="13" t="s">
        <v>34</v>
      </c>
      <c r="L506" s="14">
        <f>Countif(username,H506)</f>
        <v>21</v>
      </c>
    </row>
    <row r="507">
      <c r="A507" s="11" t="s">
        <v>1173</v>
      </c>
      <c r="B507" s="11">
        <v>21.0</v>
      </c>
      <c r="C507" s="11">
        <v>3.0</v>
      </c>
      <c r="D507" s="11">
        <v>42.034972740725</v>
      </c>
      <c r="E507" s="11">
        <v>-91.6077318300471</v>
      </c>
      <c r="F507" s="11" t="s">
        <v>348</v>
      </c>
      <c r="G507" s="11" t="s">
        <v>349</v>
      </c>
      <c r="H507" s="11" t="s">
        <v>40</v>
      </c>
      <c r="I507" s="12" t="s">
        <v>1174</v>
      </c>
      <c r="K507" s="13" t="s">
        <v>38</v>
      </c>
      <c r="L507" s="14">
        <f>Countif(username,H507)</f>
        <v>21</v>
      </c>
    </row>
    <row r="508">
      <c r="A508" s="11" t="s">
        <v>1175</v>
      </c>
      <c r="B508" s="11">
        <v>21.0</v>
      </c>
      <c r="C508" s="11">
        <v>4.0</v>
      </c>
      <c r="D508" s="11">
        <v>42.0349727405624</v>
      </c>
      <c r="E508" s="11">
        <v>-91.6075383152642</v>
      </c>
      <c r="F508" s="11" t="s">
        <v>348</v>
      </c>
      <c r="G508" s="11" t="s">
        <v>349</v>
      </c>
      <c r="H508" s="11" t="s">
        <v>668</v>
      </c>
      <c r="I508" s="12" t="s">
        <v>1176</v>
      </c>
      <c r="K508" s="13" t="s">
        <v>38</v>
      </c>
      <c r="L508" s="14">
        <f>Countif(username,H508)</f>
        <v>9</v>
      </c>
    </row>
    <row r="509">
      <c r="A509" s="11" t="s">
        <v>1177</v>
      </c>
      <c r="B509" s="11">
        <v>21.0</v>
      </c>
      <c r="C509" s="11">
        <v>5.0</v>
      </c>
      <c r="D509" s="11">
        <v>42.0349727403999</v>
      </c>
      <c r="E509" s="11">
        <v>-91.6073448004814</v>
      </c>
      <c r="F509" s="11" t="s">
        <v>30</v>
      </c>
      <c r="G509" s="11" t="s">
        <v>31</v>
      </c>
      <c r="H509" s="11" t="s">
        <v>32</v>
      </c>
      <c r="I509" s="12" t="s">
        <v>1178</v>
      </c>
      <c r="K509" s="13" t="s">
        <v>34</v>
      </c>
      <c r="L509" s="14">
        <f>Countif(username,H509)</f>
        <v>21</v>
      </c>
    </row>
    <row r="510">
      <c r="A510" s="11" t="s">
        <v>1179</v>
      </c>
      <c r="B510" s="11">
        <v>21.0</v>
      </c>
      <c r="C510" s="11">
        <v>6.0</v>
      </c>
      <c r="D510" s="11">
        <v>42.0349727402374</v>
      </c>
      <c r="E510" s="11">
        <v>-91.6071512856985</v>
      </c>
      <c r="F510" s="11" t="s">
        <v>30</v>
      </c>
      <c r="G510" s="11" t="s">
        <v>31</v>
      </c>
      <c r="H510" s="11" t="s">
        <v>36</v>
      </c>
      <c r="I510" s="12" t="s">
        <v>1180</v>
      </c>
      <c r="K510" s="13" t="s">
        <v>38</v>
      </c>
      <c r="L510" s="14">
        <f>Countif(username,H510)</f>
        <v>26</v>
      </c>
    </row>
    <row r="511">
      <c r="A511" s="11" t="s">
        <v>1181</v>
      </c>
      <c r="B511" s="11">
        <v>21.0</v>
      </c>
      <c r="C511" s="11">
        <v>7.0</v>
      </c>
      <c r="D511" s="11">
        <v>42.0349727400749</v>
      </c>
      <c r="E511" s="11">
        <v>-91.6069577709157</v>
      </c>
      <c r="F511" s="11" t="s">
        <v>30</v>
      </c>
      <c r="G511" s="11" t="s">
        <v>31</v>
      </c>
      <c r="H511" s="11" t="s">
        <v>40</v>
      </c>
      <c r="I511" s="12" t="s">
        <v>1182</v>
      </c>
      <c r="K511" s="13" t="s">
        <v>38</v>
      </c>
      <c r="L511" s="14">
        <f>Countif(username,H511)</f>
        <v>21</v>
      </c>
    </row>
    <row r="512">
      <c r="A512" s="11" t="s">
        <v>1183</v>
      </c>
      <c r="B512" s="11">
        <v>21.0</v>
      </c>
      <c r="C512" s="11">
        <v>8.0</v>
      </c>
      <c r="D512" s="11">
        <v>42.0349727399123</v>
      </c>
      <c r="E512" s="11">
        <v>-91.6067642561329</v>
      </c>
      <c r="F512" s="11" t="s">
        <v>30</v>
      </c>
      <c r="G512" s="11" t="s">
        <v>31</v>
      </c>
      <c r="H512" s="11" t="s">
        <v>32</v>
      </c>
      <c r="I512" s="12" t="s">
        <v>1184</v>
      </c>
      <c r="K512" s="13" t="s">
        <v>34</v>
      </c>
      <c r="L512" s="14">
        <f>Countif(username,H512)</f>
        <v>21</v>
      </c>
    </row>
    <row r="513">
      <c r="A513" s="11" t="s">
        <v>1185</v>
      </c>
      <c r="B513" s="11">
        <v>21.0</v>
      </c>
      <c r="C513" s="11">
        <v>9.0</v>
      </c>
      <c r="D513" s="11">
        <v>42.0349727397498</v>
      </c>
      <c r="E513" s="11">
        <v>-91.60657074135</v>
      </c>
      <c r="F513" s="11" t="s">
        <v>30</v>
      </c>
      <c r="G513" s="11" t="s">
        <v>31</v>
      </c>
      <c r="H513" s="11" t="s">
        <v>36</v>
      </c>
      <c r="I513" s="12" t="s">
        <v>1186</v>
      </c>
      <c r="K513" s="13" t="s">
        <v>38</v>
      </c>
      <c r="L513" s="14">
        <f>Countif(username,H513)</f>
        <v>26</v>
      </c>
    </row>
    <row r="514">
      <c r="A514" s="11" t="s">
        <v>1187</v>
      </c>
      <c r="B514" s="11">
        <v>21.0</v>
      </c>
      <c r="C514" s="11">
        <v>10.0</v>
      </c>
      <c r="D514" s="11">
        <v>42.0349727395873</v>
      </c>
      <c r="E514" s="11">
        <v>-91.6063772265672</v>
      </c>
      <c r="F514" s="11" t="s">
        <v>348</v>
      </c>
      <c r="G514" s="11" t="s">
        <v>349</v>
      </c>
      <c r="H514" s="11" t="s">
        <v>40</v>
      </c>
      <c r="I514" s="12" t="s">
        <v>1188</v>
      </c>
      <c r="K514" s="13" t="s">
        <v>38</v>
      </c>
      <c r="L514" s="14">
        <f>Countif(username,H514)</f>
        <v>21</v>
      </c>
    </row>
    <row r="515">
      <c r="A515" s="11" t="s">
        <v>1189</v>
      </c>
      <c r="B515" s="11">
        <v>21.0</v>
      </c>
      <c r="C515" s="11">
        <v>11.0</v>
      </c>
      <c r="D515" s="11">
        <v>42.0349727394247</v>
      </c>
      <c r="E515" s="11">
        <v>-91.6061837117844</v>
      </c>
      <c r="F515" s="11" t="s">
        <v>348</v>
      </c>
      <c r="G515" s="11" t="s">
        <v>349</v>
      </c>
      <c r="H515" s="11" t="s">
        <v>32</v>
      </c>
      <c r="I515" s="12" t="s">
        <v>1190</v>
      </c>
      <c r="K515" s="13" t="s">
        <v>34</v>
      </c>
      <c r="L515" s="14">
        <f>Countif(username,H515)</f>
        <v>21</v>
      </c>
    </row>
    <row r="516">
      <c r="A516" s="11" t="s">
        <v>1191</v>
      </c>
      <c r="B516" s="11">
        <v>21.0</v>
      </c>
      <c r="C516" s="11">
        <v>12.0</v>
      </c>
      <c r="D516" s="11">
        <v>42.0349727392622</v>
      </c>
      <c r="E516" s="11">
        <v>-91.6059901970015</v>
      </c>
      <c r="F516" s="11" t="s">
        <v>348</v>
      </c>
      <c r="G516" s="11" t="s">
        <v>349</v>
      </c>
      <c r="H516" s="11" t="s">
        <v>36</v>
      </c>
      <c r="I516" s="12" t="s">
        <v>1192</v>
      </c>
      <c r="K516" s="13" t="s">
        <v>38</v>
      </c>
      <c r="L516" s="14">
        <f>Countif(username,H516)</f>
        <v>26</v>
      </c>
    </row>
    <row r="517">
      <c r="A517" s="11" t="s">
        <v>1193</v>
      </c>
      <c r="B517" s="11">
        <v>21.0</v>
      </c>
      <c r="C517" s="11">
        <v>13.0</v>
      </c>
      <c r="D517" s="11">
        <v>42.0349727390997</v>
      </c>
      <c r="E517" s="11">
        <v>-91.6057966822187</v>
      </c>
      <c r="F517" s="11" t="s">
        <v>348</v>
      </c>
      <c r="G517" s="11" t="s">
        <v>349</v>
      </c>
      <c r="H517" s="11" t="s">
        <v>40</v>
      </c>
      <c r="I517" s="12" t="s">
        <v>1194</v>
      </c>
      <c r="K517" s="13" t="s">
        <v>38</v>
      </c>
      <c r="L517" s="14">
        <f>Countif(username,H517)</f>
        <v>21</v>
      </c>
    </row>
    <row r="518">
      <c r="A518" s="11" t="s">
        <v>1195</v>
      </c>
      <c r="B518" s="11">
        <v>21.0</v>
      </c>
      <c r="C518" s="11">
        <v>14.0</v>
      </c>
      <c r="D518" s="11">
        <v>42.0349727389372</v>
      </c>
      <c r="E518" s="11">
        <v>-91.6056031674359</v>
      </c>
      <c r="F518" s="11" t="s">
        <v>30</v>
      </c>
      <c r="G518" s="11" t="s">
        <v>31</v>
      </c>
      <c r="H518" s="11" t="s">
        <v>1169</v>
      </c>
      <c r="I518" s="12" t="s">
        <v>1196</v>
      </c>
      <c r="K518" s="13">
        <v>1.0</v>
      </c>
      <c r="L518" s="14">
        <f>Countif(username,H518)</f>
        <v>2</v>
      </c>
    </row>
    <row r="519">
      <c r="A519" s="11" t="s">
        <v>1197</v>
      </c>
      <c r="B519" s="11">
        <v>21.0</v>
      </c>
      <c r="C519" s="11">
        <v>15.0</v>
      </c>
      <c r="D519" s="11">
        <v>42.0349727387746</v>
      </c>
      <c r="E519" s="11">
        <v>-91.605409652653</v>
      </c>
      <c r="F519" s="11" t="s">
        <v>403</v>
      </c>
      <c r="G519" s="11" t="s">
        <v>404</v>
      </c>
      <c r="H519" s="11" t="s">
        <v>32</v>
      </c>
      <c r="I519" s="12" t="s">
        <v>1198</v>
      </c>
      <c r="K519" s="13" t="s">
        <v>34</v>
      </c>
      <c r="L519" s="14">
        <f>Countif(username,H519)</f>
        <v>21</v>
      </c>
    </row>
    <row r="520">
      <c r="A520" s="11" t="s">
        <v>1199</v>
      </c>
      <c r="B520" s="11">
        <v>21.0</v>
      </c>
      <c r="C520" s="11">
        <v>16.0</v>
      </c>
      <c r="D520" s="11">
        <v>42.0349727386121</v>
      </c>
      <c r="E520" s="11">
        <v>-91.6052161378702</v>
      </c>
      <c r="F520" s="11" t="s">
        <v>403</v>
      </c>
      <c r="G520" s="11" t="s">
        <v>404</v>
      </c>
      <c r="H520" s="11" t="s">
        <v>36</v>
      </c>
      <c r="I520" s="12" t="s">
        <v>1200</v>
      </c>
      <c r="K520" s="13" t="s">
        <v>38</v>
      </c>
      <c r="L520" s="14">
        <f>Countif(username,H520)</f>
        <v>26</v>
      </c>
    </row>
    <row r="521">
      <c r="A521" s="11" t="s">
        <v>1201</v>
      </c>
      <c r="B521" s="11">
        <v>21.0</v>
      </c>
      <c r="C521" s="11">
        <v>17.0</v>
      </c>
      <c r="D521" s="11">
        <v>42.0349727384496</v>
      </c>
      <c r="E521" s="11">
        <v>-91.6050226230874</v>
      </c>
      <c r="F521" s="11" t="s">
        <v>403</v>
      </c>
      <c r="G521" s="11" t="s">
        <v>404</v>
      </c>
      <c r="H521" s="11" t="s">
        <v>40</v>
      </c>
      <c r="I521" s="12" t="s">
        <v>1202</v>
      </c>
      <c r="K521" s="13" t="s">
        <v>38</v>
      </c>
      <c r="L521" s="14">
        <f>Countif(username,H521)</f>
        <v>21</v>
      </c>
    </row>
    <row r="522">
      <c r="A522" s="11" t="s">
        <v>1203</v>
      </c>
      <c r="B522" s="11">
        <v>21.0</v>
      </c>
      <c r="C522" s="11">
        <v>18.0</v>
      </c>
      <c r="D522" s="11">
        <v>42.034972738287</v>
      </c>
      <c r="E522" s="11">
        <v>-91.6048291083045</v>
      </c>
      <c r="F522" s="11" t="s">
        <v>403</v>
      </c>
      <c r="G522" s="11" t="s">
        <v>404</v>
      </c>
      <c r="H522" s="11" t="s">
        <v>32</v>
      </c>
      <c r="I522" s="12" t="s">
        <v>1204</v>
      </c>
      <c r="K522" s="13" t="s">
        <v>34</v>
      </c>
      <c r="L522" s="14">
        <f>Countif(username,H522)</f>
        <v>21</v>
      </c>
    </row>
    <row r="523">
      <c r="A523" s="11" t="s">
        <v>1205</v>
      </c>
      <c r="B523" s="11">
        <v>21.0</v>
      </c>
      <c r="C523" s="11">
        <v>19.0</v>
      </c>
      <c r="D523" s="11">
        <v>42.0349727381245</v>
      </c>
      <c r="E523" s="11">
        <v>-91.6046355935217</v>
      </c>
      <c r="F523" s="11" t="s">
        <v>30</v>
      </c>
      <c r="G523" s="11" t="s">
        <v>31</v>
      </c>
      <c r="H523" s="11" t="s">
        <v>804</v>
      </c>
      <c r="I523" s="12" t="s">
        <v>1206</v>
      </c>
      <c r="K523" s="13" t="s">
        <v>60</v>
      </c>
      <c r="L523" s="14">
        <f>Countif(username,H523)</f>
        <v>4</v>
      </c>
    </row>
    <row r="524">
      <c r="A524" s="11" t="s">
        <v>1207</v>
      </c>
      <c r="B524" s="11">
        <v>21.0</v>
      </c>
      <c r="C524" s="11">
        <v>20.0</v>
      </c>
      <c r="D524" s="11">
        <v>42.034972737962</v>
      </c>
      <c r="E524" s="11">
        <v>-91.6044420787388</v>
      </c>
      <c r="F524" s="11" t="s">
        <v>403</v>
      </c>
      <c r="G524" s="11" t="s">
        <v>404</v>
      </c>
      <c r="H524" s="11" t="s">
        <v>36</v>
      </c>
      <c r="I524" s="12" t="s">
        <v>1208</v>
      </c>
      <c r="K524" s="13" t="s">
        <v>38</v>
      </c>
      <c r="L524" s="14">
        <f>Countif(username,H524)</f>
        <v>26</v>
      </c>
    </row>
    <row r="525">
      <c r="A525" s="11" t="s">
        <v>1209</v>
      </c>
      <c r="B525" s="11">
        <v>21.0</v>
      </c>
      <c r="C525" s="11">
        <v>21.0</v>
      </c>
      <c r="D525" s="11">
        <v>42.0349727377995</v>
      </c>
      <c r="E525" s="11">
        <v>-91.604248563956</v>
      </c>
      <c r="F525" s="11" t="s">
        <v>30</v>
      </c>
      <c r="G525" s="11" t="s">
        <v>31</v>
      </c>
      <c r="H525" s="11" t="s">
        <v>1210</v>
      </c>
      <c r="I525" s="12" t="s">
        <v>1211</v>
      </c>
      <c r="K525" s="13">
        <v>1.0</v>
      </c>
      <c r="L525" s="14">
        <f>Countif(username,H525)</f>
        <v>1</v>
      </c>
    </row>
    <row r="526">
      <c r="A526" s="11" t="s">
        <v>1212</v>
      </c>
      <c r="B526" s="11">
        <v>21.0</v>
      </c>
      <c r="C526" s="11">
        <v>22.0</v>
      </c>
      <c r="D526" s="11">
        <v>42.0349727376369</v>
      </c>
      <c r="E526" s="11">
        <v>-91.6040550491732</v>
      </c>
      <c r="F526" s="11" t="s">
        <v>30</v>
      </c>
      <c r="G526" s="11" t="s">
        <v>31</v>
      </c>
      <c r="H526" s="11" t="s">
        <v>189</v>
      </c>
      <c r="I526" s="12" t="s">
        <v>1213</v>
      </c>
      <c r="K526" s="13" t="s">
        <v>38</v>
      </c>
      <c r="L526" s="14">
        <f>Countif(username,H526)</f>
        <v>21</v>
      </c>
    </row>
    <row r="527">
      <c r="A527" s="11" t="s">
        <v>1214</v>
      </c>
      <c r="B527" s="11">
        <v>21.0</v>
      </c>
      <c r="C527" s="11">
        <v>23.0</v>
      </c>
      <c r="D527" s="11">
        <v>42.0349727374744</v>
      </c>
      <c r="E527" s="11">
        <v>-91.6038615343903</v>
      </c>
      <c r="F527" s="11" t="s">
        <v>403</v>
      </c>
      <c r="G527" s="11" t="s">
        <v>404</v>
      </c>
      <c r="H527" s="11" t="s">
        <v>1215</v>
      </c>
      <c r="I527" s="12" t="s">
        <v>1216</v>
      </c>
      <c r="K527" s="13">
        <v>1.0</v>
      </c>
      <c r="L527" s="14">
        <f>Countif(username,H527)</f>
        <v>1</v>
      </c>
    </row>
    <row r="528">
      <c r="A528" s="11" t="s">
        <v>1217</v>
      </c>
      <c r="B528" s="11">
        <v>21.0</v>
      </c>
      <c r="C528" s="11">
        <v>24.0</v>
      </c>
      <c r="D528" s="11">
        <v>42.0349727373119</v>
      </c>
      <c r="E528" s="11">
        <v>-91.6036680196075</v>
      </c>
      <c r="F528" s="11" t="s">
        <v>30</v>
      </c>
      <c r="G528" s="11" t="s">
        <v>31</v>
      </c>
      <c r="H528" s="11" t="s">
        <v>807</v>
      </c>
      <c r="I528" s="12" t="s">
        <v>1218</v>
      </c>
      <c r="K528" s="13" t="s">
        <v>60</v>
      </c>
      <c r="L528" s="14">
        <f>Countif(username,H528)</f>
        <v>4</v>
      </c>
    </row>
    <row r="529">
      <c r="A529" s="11" t="s">
        <v>1219</v>
      </c>
      <c r="B529" s="11">
        <v>21.0</v>
      </c>
      <c r="C529" s="11">
        <v>25.0</v>
      </c>
      <c r="D529" s="11">
        <v>42.0349727371493</v>
      </c>
      <c r="E529" s="11">
        <v>-91.6034745048247</v>
      </c>
      <c r="F529" s="11" t="s">
        <v>403</v>
      </c>
      <c r="G529" s="11" t="s">
        <v>404</v>
      </c>
      <c r="H529" s="11" t="s">
        <v>189</v>
      </c>
      <c r="I529" s="12" t="s">
        <v>1220</v>
      </c>
      <c r="K529" s="13" t="s">
        <v>38</v>
      </c>
      <c r="L529" s="14">
        <f>Countif(username,H529)</f>
        <v>21</v>
      </c>
    </row>
    <row r="530">
      <c r="A530" s="11" t="s">
        <v>1221</v>
      </c>
      <c r="B530" s="11">
        <v>21.0</v>
      </c>
      <c r="C530" s="11">
        <v>26.0</v>
      </c>
      <c r="D530" s="11">
        <v>42.0349727369868</v>
      </c>
      <c r="E530" s="11">
        <v>-91.6032809900418</v>
      </c>
      <c r="F530" s="11" t="s">
        <v>403</v>
      </c>
      <c r="G530" s="11" t="s">
        <v>404</v>
      </c>
      <c r="H530" s="11" t="s">
        <v>36</v>
      </c>
      <c r="I530" s="12" t="s">
        <v>1222</v>
      </c>
      <c r="K530" s="13" t="s">
        <v>38</v>
      </c>
      <c r="L530" s="14">
        <f>Countif(username,H530)</f>
        <v>26</v>
      </c>
    </row>
    <row r="531">
      <c r="A531" s="11" t="s">
        <v>1223</v>
      </c>
      <c r="B531" s="11">
        <v>21.0</v>
      </c>
      <c r="C531" s="11">
        <v>27.0</v>
      </c>
      <c r="D531" s="11">
        <v>42.0349727368243</v>
      </c>
      <c r="E531" s="11">
        <v>-91.603087475259</v>
      </c>
      <c r="F531" s="11" t="s">
        <v>403</v>
      </c>
      <c r="G531" s="11" t="s">
        <v>404</v>
      </c>
      <c r="H531" s="11" t="s">
        <v>32</v>
      </c>
      <c r="I531" s="12" t="s">
        <v>1224</v>
      </c>
      <c r="K531" s="13" t="s">
        <v>34</v>
      </c>
      <c r="L531" s="14">
        <f>Countif(username,H531)</f>
        <v>21</v>
      </c>
    </row>
    <row r="532">
      <c r="A532" s="11" t="s">
        <v>1225</v>
      </c>
      <c r="B532" s="11">
        <v>21.0</v>
      </c>
      <c r="C532" s="11">
        <v>28.0</v>
      </c>
      <c r="D532" s="11">
        <v>42.0349727366618</v>
      </c>
      <c r="E532" s="11">
        <v>-91.6028939604762</v>
      </c>
      <c r="F532" s="11" t="s">
        <v>30</v>
      </c>
      <c r="G532" s="11" t="s">
        <v>31</v>
      </c>
      <c r="H532" s="11" t="s">
        <v>291</v>
      </c>
      <c r="I532" s="12" t="s">
        <v>1226</v>
      </c>
      <c r="K532" s="13" t="s">
        <v>38</v>
      </c>
      <c r="L532" s="14">
        <f>Countif(username,H532)</f>
        <v>11</v>
      </c>
    </row>
    <row r="533">
      <c r="A533" s="11" t="s">
        <v>1227</v>
      </c>
      <c r="B533" s="11">
        <v>22.0</v>
      </c>
      <c r="C533" s="11">
        <v>1.0</v>
      </c>
      <c r="D533" s="11">
        <v>42.0348290106046</v>
      </c>
      <c r="E533" s="11">
        <v>-91.6081188661771</v>
      </c>
      <c r="F533" s="11" t="s">
        <v>30</v>
      </c>
      <c r="G533" s="11" t="s">
        <v>31</v>
      </c>
      <c r="H533" s="11" t="s">
        <v>1228</v>
      </c>
      <c r="I533" s="12" t="s">
        <v>1229</v>
      </c>
      <c r="K533" s="13" t="s">
        <v>38</v>
      </c>
      <c r="L533" s="14">
        <f>Countif(username,H533)</f>
        <v>10</v>
      </c>
    </row>
    <row r="534">
      <c r="A534" s="11" t="s">
        <v>1230</v>
      </c>
      <c r="B534" s="11">
        <v>22.0</v>
      </c>
      <c r="C534" s="11">
        <v>2.0</v>
      </c>
      <c r="D534" s="11">
        <v>42.0348290104421</v>
      </c>
      <c r="E534" s="11">
        <v>-91.6079253518319</v>
      </c>
      <c r="F534" s="11" t="s">
        <v>348</v>
      </c>
      <c r="G534" s="11" t="s">
        <v>349</v>
      </c>
      <c r="H534" s="11" t="s">
        <v>1231</v>
      </c>
      <c r="I534" s="12" t="s">
        <v>1232</v>
      </c>
      <c r="K534" s="13">
        <v>1.0</v>
      </c>
      <c r="L534" s="14">
        <f>Countif(username,H534)</f>
        <v>1</v>
      </c>
    </row>
    <row r="535">
      <c r="A535" s="11" t="s">
        <v>1233</v>
      </c>
      <c r="B535" s="11">
        <v>22.0</v>
      </c>
      <c r="C535" s="11">
        <v>3.0</v>
      </c>
      <c r="D535" s="11">
        <v>42.0348290102795</v>
      </c>
      <c r="E535" s="11">
        <v>-91.6077318374866</v>
      </c>
      <c r="F535" s="11" t="s">
        <v>348</v>
      </c>
      <c r="G535" s="11" t="s">
        <v>349</v>
      </c>
      <c r="H535" s="11" t="s">
        <v>654</v>
      </c>
      <c r="I535" s="12" t="s">
        <v>1234</v>
      </c>
      <c r="K535" s="13">
        <v>1.0</v>
      </c>
      <c r="L535" s="14">
        <f>Countif(username,H535)</f>
        <v>2</v>
      </c>
    </row>
    <row r="536">
      <c r="A536" s="11" t="s">
        <v>1235</v>
      </c>
      <c r="B536" s="11">
        <v>22.0</v>
      </c>
      <c r="C536" s="11">
        <v>4.0</v>
      </c>
      <c r="D536" s="11">
        <v>42.034829010117</v>
      </c>
      <c r="E536" s="11">
        <v>-91.6075383231414</v>
      </c>
      <c r="F536" s="11" t="s">
        <v>348</v>
      </c>
      <c r="G536" s="11" t="s">
        <v>349</v>
      </c>
      <c r="H536" s="11" t="s">
        <v>1228</v>
      </c>
      <c r="I536" s="12" t="s">
        <v>1236</v>
      </c>
      <c r="K536" s="13" t="s">
        <v>38</v>
      </c>
      <c r="L536" s="14">
        <f>Countif(username,H536)</f>
        <v>10</v>
      </c>
    </row>
    <row r="537">
      <c r="A537" s="11" t="s">
        <v>1237</v>
      </c>
      <c r="B537" s="11">
        <v>22.0</v>
      </c>
      <c r="C537" s="11">
        <v>5.0</v>
      </c>
      <c r="D537" s="11">
        <v>42.0348290099545</v>
      </c>
      <c r="E537" s="11">
        <v>-91.6073448087961</v>
      </c>
      <c r="F537" s="11" t="s">
        <v>30</v>
      </c>
      <c r="G537" s="11" t="s">
        <v>31</v>
      </c>
      <c r="H537" s="11" t="s">
        <v>189</v>
      </c>
      <c r="I537" s="12" t="s">
        <v>1238</v>
      </c>
      <c r="K537" s="13" t="s">
        <v>38</v>
      </c>
      <c r="L537" s="14">
        <f>Countif(username,H537)</f>
        <v>21</v>
      </c>
    </row>
    <row r="538">
      <c r="A538" s="11" t="s">
        <v>1239</v>
      </c>
      <c r="B538" s="11">
        <v>22.0</v>
      </c>
      <c r="C538" s="11">
        <v>6.0</v>
      </c>
      <c r="D538" s="11">
        <v>42.0348290097919</v>
      </c>
      <c r="E538" s="11">
        <v>-91.6071512944508</v>
      </c>
      <c r="F538" s="11" t="s">
        <v>348</v>
      </c>
      <c r="G538" s="11" t="s">
        <v>349</v>
      </c>
      <c r="H538" s="11" t="s">
        <v>824</v>
      </c>
      <c r="I538" s="12" t="s">
        <v>1240</v>
      </c>
      <c r="K538" s="13" t="s">
        <v>54</v>
      </c>
      <c r="L538" s="14">
        <f>Countif(username,H538)</f>
        <v>6</v>
      </c>
    </row>
    <row r="539">
      <c r="A539" s="11" t="s">
        <v>1241</v>
      </c>
      <c r="B539" s="11">
        <v>22.0</v>
      </c>
      <c r="C539" s="11">
        <v>7.0</v>
      </c>
      <c r="D539" s="11">
        <v>42.0348290096294</v>
      </c>
      <c r="E539" s="11">
        <v>-91.6069577801056</v>
      </c>
      <c r="F539" s="11" t="s">
        <v>348</v>
      </c>
      <c r="G539" s="11" t="s">
        <v>349</v>
      </c>
      <c r="H539" s="11" t="s">
        <v>1228</v>
      </c>
      <c r="I539" s="12" t="s">
        <v>1242</v>
      </c>
      <c r="K539" s="13" t="s">
        <v>38</v>
      </c>
      <c r="L539" s="14">
        <f>Countif(username,H539)</f>
        <v>10</v>
      </c>
    </row>
    <row r="540">
      <c r="A540" s="11" t="s">
        <v>1243</v>
      </c>
      <c r="B540" s="11">
        <v>22.0</v>
      </c>
      <c r="C540" s="11">
        <v>8.0</v>
      </c>
      <c r="D540" s="11">
        <v>42.0348290094669</v>
      </c>
      <c r="E540" s="11">
        <v>-91.6067642657603</v>
      </c>
      <c r="F540" s="11" t="s">
        <v>348</v>
      </c>
      <c r="G540" s="11" t="s">
        <v>349</v>
      </c>
      <c r="H540" s="11" t="s">
        <v>189</v>
      </c>
      <c r="I540" s="12" t="s">
        <v>1244</v>
      </c>
      <c r="K540" s="13" t="s">
        <v>38</v>
      </c>
      <c r="L540" s="14">
        <f>Countif(username,H540)</f>
        <v>21</v>
      </c>
    </row>
    <row r="541">
      <c r="A541" s="11" t="s">
        <v>1245</v>
      </c>
      <c r="B541" s="11">
        <v>22.0</v>
      </c>
      <c r="C541" s="11">
        <v>9.0</v>
      </c>
      <c r="D541" s="11">
        <v>42.0348290093043</v>
      </c>
      <c r="E541" s="11">
        <v>-91.6065707514151</v>
      </c>
      <c r="F541" s="11" t="s">
        <v>30</v>
      </c>
      <c r="G541" s="11" t="s">
        <v>31</v>
      </c>
      <c r="H541" s="11" t="s">
        <v>286</v>
      </c>
      <c r="I541" s="12" t="s">
        <v>1246</v>
      </c>
      <c r="K541" s="13" t="s">
        <v>54</v>
      </c>
      <c r="L541" s="14">
        <f>Countif(username,H541)</f>
        <v>7</v>
      </c>
    </row>
    <row r="542">
      <c r="A542" s="11" t="s">
        <v>1247</v>
      </c>
      <c r="B542" s="11">
        <v>22.0</v>
      </c>
      <c r="C542" s="11">
        <v>10.0</v>
      </c>
      <c r="D542" s="11">
        <v>42.0348290091418</v>
      </c>
      <c r="E542" s="11">
        <v>-91.6063772370698</v>
      </c>
      <c r="F542" s="11" t="s">
        <v>30</v>
      </c>
      <c r="G542" s="11" t="s">
        <v>31</v>
      </c>
      <c r="H542" s="11" t="s">
        <v>1228</v>
      </c>
      <c r="I542" s="12" t="s">
        <v>1248</v>
      </c>
      <c r="K542" s="13" t="s">
        <v>38</v>
      </c>
      <c r="L542" s="14">
        <f>Countif(username,H542)</f>
        <v>10</v>
      </c>
    </row>
    <row r="543">
      <c r="A543" s="11" t="s">
        <v>1249</v>
      </c>
      <c r="B543" s="11">
        <v>22.0</v>
      </c>
      <c r="C543" s="11">
        <v>11.0</v>
      </c>
      <c r="D543" s="11">
        <v>42.0348290089793</v>
      </c>
      <c r="E543" s="11">
        <v>-91.6061837227246</v>
      </c>
      <c r="F543" s="11" t="s">
        <v>348</v>
      </c>
      <c r="G543" s="11" t="s">
        <v>349</v>
      </c>
      <c r="H543" s="11" t="s">
        <v>52</v>
      </c>
      <c r="I543" s="12" t="s">
        <v>1250</v>
      </c>
      <c r="K543" s="13" t="s">
        <v>38</v>
      </c>
      <c r="L543" s="14">
        <f>Countif(username,H543)</f>
        <v>9</v>
      </c>
    </row>
    <row r="544">
      <c r="A544" s="11" t="s">
        <v>1251</v>
      </c>
      <c r="B544" s="11">
        <v>22.0</v>
      </c>
      <c r="C544" s="11">
        <v>12.0</v>
      </c>
      <c r="D544" s="11">
        <v>42.0348290088168</v>
      </c>
      <c r="E544" s="11">
        <v>-91.6059902083793</v>
      </c>
      <c r="F544" s="11" t="s">
        <v>348</v>
      </c>
      <c r="G544" s="11" t="s">
        <v>349</v>
      </c>
      <c r="H544" s="11" t="s">
        <v>291</v>
      </c>
      <c r="I544" s="12" t="s">
        <v>1252</v>
      </c>
      <c r="K544" s="13" t="s">
        <v>38</v>
      </c>
      <c r="L544" s="14">
        <f>Countif(username,H544)</f>
        <v>11</v>
      </c>
    </row>
    <row r="545">
      <c r="A545" s="11" t="s">
        <v>1253</v>
      </c>
      <c r="B545" s="11">
        <v>22.0</v>
      </c>
      <c r="C545" s="11">
        <v>13.0</v>
      </c>
      <c r="D545" s="11">
        <v>42.0348290086542</v>
      </c>
      <c r="E545" s="11">
        <v>-91.6057966940341</v>
      </c>
      <c r="F545" s="11" t="s">
        <v>348</v>
      </c>
      <c r="G545" s="11" t="s">
        <v>349</v>
      </c>
      <c r="H545" s="11" t="s">
        <v>1228</v>
      </c>
      <c r="I545" s="12" t="s">
        <v>1254</v>
      </c>
      <c r="K545" s="13" t="s">
        <v>38</v>
      </c>
      <c r="L545" s="14">
        <f>Countif(username,H545)</f>
        <v>10</v>
      </c>
    </row>
    <row r="546">
      <c r="A546" s="11" t="s">
        <v>1255</v>
      </c>
      <c r="B546" s="11">
        <v>22.0</v>
      </c>
      <c r="C546" s="11">
        <v>14.0</v>
      </c>
      <c r="D546" s="11">
        <v>42.0348290084917</v>
      </c>
      <c r="E546" s="11">
        <v>-91.6056031796888</v>
      </c>
      <c r="F546" s="11" t="s">
        <v>30</v>
      </c>
      <c r="G546" s="11" t="s">
        <v>31</v>
      </c>
      <c r="H546" s="11" t="s">
        <v>952</v>
      </c>
      <c r="I546" s="12" t="s">
        <v>1256</v>
      </c>
      <c r="K546" s="13" t="s">
        <v>38</v>
      </c>
      <c r="L546" s="14">
        <f>Countif(username,H546)</f>
        <v>10</v>
      </c>
    </row>
    <row r="547">
      <c r="A547" s="11" t="s">
        <v>1257</v>
      </c>
      <c r="B547" s="11">
        <v>22.0</v>
      </c>
      <c r="C547" s="11">
        <v>15.0</v>
      </c>
      <c r="D547" s="11">
        <v>42.0348290083292</v>
      </c>
      <c r="E547" s="11">
        <v>-91.6054096653435</v>
      </c>
      <c r="F547" s="11" t="s">
        <v>403</v>
      </c>
      <c r="G547" s="11" t="s">
        <v>404</v>
      </c>
      <c r="H547" s="11" t="s">
        <v>291</v>
      </c>
      <c r="I547" s="12" t="s">
        <v>1258</v>
      </c>
      <c r="K547" s="13" t="s">
        <v>38</v>
      </c>
      <c r="L547" s="14">
        <f>Countif(username,H547)</f>
        <v>11</v>
      </c>
    </row>
    <row r="548">
      <c r="A548" s="11" t="s">
        <v>1259</v>
      </c>
      <c r="B548" s="11">
        <v>22.0</v>
      </c>
      <c r="C548" s="11">
        <v>16.0</v>
      </c>
      <c r="D548" s="11">
        <v>42.0348290081666</v>
      </c>
      <c r="E548" s="11">
        <v>-91.6052161509983</v>
      </c>
      <c r="F548" s="11" t="s">
        <v>403</v>
      </c>
      <c r="G548" s="11" t="s">
        <v>404</v>
      </c>
      <c r="H548" s="11" t="s">
        <v>1228</v>
      </c>
      <c r="I548" s="12" t="s">
        <v>1260</v>
      </c>
      <c r="K548" s="13" t="s">
        <v>38</v>
      </c>
      <c r="L548" s="14">
        <f>Countif(username,H548)</f>
        <v>10</v>
      </c>
    </row>
    <row r="549">
      <c r="A549" s="11" t="s">
        <v>1261</v>
      </c>
      <c r="B549" s="11">
        <v>22.0</v>
      </c>
      <c r="C549" s="11">
        <v>17.0</v>
      </c>
      <c r="D549" s="11">
        <v>42.0348290080041</v>
      </c>
      <c r="E549" s="11">
        <v>-91.605022636653</v>
      </c>
      <c r="F549" s="11" t="s">
        <v>403</v>
      </c>
      <c r="G549" s="11" t="s">
        <v>404</v>
      </c>
      <c r="H549" s="11" t="s">
        <v>807</v>
      </c>
      <c r="I549" s="12" t="s">
        <v>1262</v>
      </c>
      <c r="K549" s="13" t="s">
        <v>60</v>
      </c>
      <c r="L549" s="14">
        <f>Countif(username,H549)</f>
        <v>4</v>
      </c>
    </row>
    <row r="550">
      <c r="A550" s="11" t="s">
        <v>1263</v>
      </c>
      <c r="B550" s="11">
        <v>22.0</v>
      </c>
      <c r="C550" s="11">
        <v>18.0</v>
      </c>
      <c r="D550" s="11">
        <v>42.0348290078416</v>
      </c>
      <c r="E550" s="11">
        <v>-91.6048291223078</v>
      </c>
      <c r="F550" s="11" t="s">
        <v>30</v>
      </c>
      <c r="G550" s="11" t="s">
        <v>31</v>
      </c>
      <c r="H550" s="11" t="s">
        <v>952</v>
      </c>
      <c r="I550" s="12" t="s">
        <v>1264</v>
      </c>
      <c r="K550" s="13" t="s">
        <v>38</v>
      </c>
      <c r="L550" s="14">
        <f>Countif(username,H550)</f>
        <v>10</v>
      </c>
    </row>
    <row r="551">
      <c r="A551" s="11" t="s">
        <v>1265</v>
      </c>
      <c r="B551" s="11">
        <v>22.0</v>
      </c>
      <c r="C551" s="11">
        <v>19.0</v>
      </c>
      <c r="D551" s="11">
        <v>42.0348290076791</v>
      </c>
      <c r="E551" s="11">
        <v>-91.6046356079625</v>
      </c>
      <c r="F551" s="11" t="s">
        <v>30</v>
      </c>
      <c r="G551" s="11" t="s">
        <v>31</v>
      </c>
      <c r="H551" s="11" t="s">
        <v>1228</v>
      </c>
      <c r="I551" s="12" t="s">
        <v>1266</v>
      </c>
      <c r="K551" s="13" t="s">
        <v>38</v>
      </c>
      <c r="L551" s="14">
        <f>Countif(username,H551)</f>
        <v>10</v>
      </c>
    </row>
    <row r="552">
      <c r="A552" s="11" t="s">
        <v>1267</v>
      </c>
      <c r="B552" s="11">
        <v>22.0</v>
      </c>
      <c r="C552" s="11">
        <v>20.0</v>
      </c>
      <c r="D552" s="11">
        <v>42.0348290075165</v>
      </c>
      <c r="E552" s="11">
        <v>-91.6044420936173</v>
      </c>
      <c r="F552" s="11" t="s">
        <v>30</v>
      </c>
      <c r="G552" s="11" t="s">
        <v>31</v>
      </c>
      <c r="H552" s="11" t="s">
        <v>1061</v>
      </c>
      <c r="I552" s="12" t="s">
        <v>1268</v>
      </c>
      <c r="K552" s="13" t="s">
        <v>60</v>
      </c>
      <c r="L552" s="14">
        <f>Countif(username,H552)</f>
        <v>3</v>
      </c>
    </row>
    <row r="553">
      <c r="A553" s="11" t="s">
        <v>1269</v>
      </c>
      <c r="B553" s="11">
        <v>22.0</v>
      </c>
      <c r="C553" s="11">
        <v>21.0</v>
      </c>
      <c r="D553" s="11">
        <v>42.034829007354</v>
      </c>
      <c r="E553" s="11">
        <v>-91.6042485792721</v>
      </c>
      <c r="F553" s="11" t="s">
        <v>403</v>
      </c>
      <c r="G553" s="11" t="s">
        <v>404</v>
      </c>
      <c r="H553" s="11" t="s">
        <v>952</v>
      </c>
      <c r="I553" s="12" t="s">
        <v>1270</v>
      </c>
      <c r="K553" s="13" t="s">
        <v>38</v>
      </c>
      <c r="L553" s="14">
        <f>Countif(username,H553)</f>
        <v>10</v>
      </c>
    </row>
    <row r="554">
      <c r="A554" s="11" t="s">
        <v>1271</v>
      </c>
      <c r="B554" s="11">
        <v>22.0</v>
      </c>
      <c r="C554" s="11">
        <v>22.0</v>
      </c>
      <c r="D554" s="11">
        <v>42.0348290071915</v>
      </c>
      <c r="E554" s="11">
        <v>-91.6040550649269</v>
      </c>
      <c r="F554" s="11" t="s">
        <v>403</v>
      </c>
      <c r="G554" s="11" t="s">
        <v>404</v>
      </c>
      <c r="H554" s="11" t="s">
        <v>1228</v>
      </c>
      <c r="I554" s="12" t="s">
        <v>1272</v>
      </c>
      <c r="K554" s="13" t="s">
        <v>38</v>
      </c>
      <c r="L554" s="14">
        <f>Countif(username,H554)</f>
        <v>10</v>
      </c>
    </row>
    <row r="555">
      <c r="A555" s="11" t="s">
        <v>1273</v>
      </c>
      <c r="B555" s="11">
        <v>22.0</v>
      </c>
      <c r="C555" s="11">
        <v>23.0</v>
      </c>
      <c r="D555" s="11">
        <v>42.0348290070289</v>
      </c>
      <c r="E555" s="11">
        <v>-91.6038615505816</v>
      </c>
      <c r="F555" s="11" t="s">
        <v>403</v>
      </c>
      <c r="G555" s="11" t="s">
        <v>404</v>
      </c>
      <c r="H555" s="11" t="s">
        <v>804</v>
      </c>
      <c r="I555" s="12" t="s">
        <v>1274</v>
      </c>
      <c r="K555" s="13" t="s">
        <v>60</v>
      </c>
      <c r="L555" s="14">
        <f>Countif(username,H555)</f>
        <v>4</v>
      </c>
    </row>
    <row r="556">
      <c r="A556" s="11" t="s">
        <v>1275</v>
      </c>
      <c r="B556" s="11">
        <v>22.0</v>
      </c>
      <c r="C556" s="11">
        <v>24.0</v>
      </c>
      <c r="D556" s="11">
        <v>42.0348290068664</v>
      </c>
      <c r="E556" s="11">
        <v>-91.6036680362364</v>
      </c>
      <c r="F556" s="11" t="s">
        <v>30</v>
      </c>
      <c r="G556" s="11" t="s">
        <v>31</v>
      </c>
      <c r="H556" s="11" t="s">
        <v>952</v>
      </c>
      <c r="I556" s="12" t="s">
        <v>1276</v>
      </c>
      <c r="K556" s="13" t="s">
        <v>38</v>
      </c>
      <c r="L556" s="14">
        <f>Countif(username,H556)</f>
        <v>10</v>
      </c>
    </row>
    <row r="557">
      <c r="A557" s="11" t="s">
        <v>1277</v>
      </c>
      <c r="B557" s="11">
        <v>22.0</v>
      </c>
      <c r="C557" s="11">
        <v>25.0</v>
      </c>
      <c r="D557" s="11">
        <v>42.0348290067039</v>
      </c>
      <c r="E557" s="11">
        <v>-91.6034745218912</v>
      </c>
      <c r="F557" s="11" t="s">
        <v>403</v>
      </c>
      <c r="G557" s="11" t="s">
        <v>404</v>
      </c>
      <c r="H557" s="11" t="s">
        <v>824</v>
      </c>
      <c r="I557" s="12" t="s">
        <v>1278</v>
      </c>
      <c r="K557" s="13" t="s">
        <v>54</v>
      </c>
      <c r="L557" s="14">
        <f>Countif(username,H557)</f>
        <v>6</v>
      </c>
    </row>
    <row r="558">
      <c r="A558" s="11" t="s">
        <v>1279</v>
      </c>
      <c r="B558" s="11">
        <v>22.0</v>
      </c>
      <c r="C558" s="11">
        <v>26.0</v>
      </c>
      <c r="D558" s="11">
        <v>42.0348290065414</v>
      </c>
      <c r="E558" s="11">
        <v>-91.603281007546</v>
      </c>
      <c r="F558" s="11" t="s">
        <v>403</v>
      </c>
      <c r="G558" s="11" t="s">
        <v>404</v>
      </c>
      <c r="H558" s="17" t="s">
        <v>733</v>
      </c>
      <c r="I558" s="12" t="s">
        <v>1280</v>
      </c>
      <c r="K558" s="13" t="s">
        <v>54</v>
      </c>
      <c r="L558" s="14">
        <f>Countif(username,H558)</f>
        <v>5</v>
      </c>
    </row>
    <row r="559">
      <c r="A559" s="11" t="s">
        <v>1281</v>
      </c>
      <c r="B559" s="11">
        <v>22.0</v>
      </c>
      <c r="C559" s="11">
        <v>27.0</v>
      </c>
      <c r="D559" s="11">
        <v>42.0348290063788</v>
      </c>
      <c r="E559" s="11">
        <v>-91.6030874932007</v>
      </c>
      <c r="F559" s="11" t="s">
        <v>403</v>
      </c>
      <c r="G559" s="11" t="s">
        <v>404</v>
      </c>
      <c r="H559" s="11" t="s">
        <v>952</v>
      </c>
      <c r="I559" s="12" t="s">
        <v>1282</v>
      </c>
      <c r="K559" s="13" t="s">
        <v>38</v>
      </c>
      <c r="L559" s="14">
        <f>Countif(username,H559)</f>
        <v>10</v>
      </c>
    </row>
    <row r="560">
      <c r="A560" s="11" t="s">
        <v>1283</v>
      </c>
      <c r="B560" s="11">
        <v>22.0</v>
      </c>
      <c r="C560" s="11">
        <v>28.0</v>
      </c>
      <c r="D560" s="11">
        <v>42.0348290062163</v>
      </c>
      <c r="E560" s="11">
        <v>-91.6028939788554</v>
      </c>
      <c r="F560" s="11" t="s">
        <v>30</v>
      </c>
      <c r="G560" s="11" t="s">
        <v>31</v>
      </c>
      <c r="H560" s="11" t="s">
        <v>1284</v>
      </c>
      <c r="I560" s="12" t="s">
        <v>1285</v>
      </c>
      <c r="K560" s="13">
        <v>1.0</v>
      </c>
      <c r="L560" s="14">
        <f>Countif(username,H560)</f>
        <v>1</v>
      </c>
    </row>
    <row r="561">
      <c r="A561" s="11" t="s">
        <v>1286</v>
      </c>
      <c r="B561" s="11">
        <v>23.0</v>
      </c>
      <c r="C561" s="11">
        <v>1.0</v>
      </c>
      <c r="D561" s="11">
        <v>42.0346852801591</v>
      </c>
      <c r="E561" s="11">
        <v>-91.6081188727415</v>
      </c>
      <c r="F561" s="11" t="s">
        <v>30</v>
      </c>
      <c r="G561" s="11" t="s">
        <v>31</v>
      </c>
      <c r="H561" s="11" t="s">
        <v>189</v>
      </c>
      <c r="I561" s="12" t="s">
        <v>1287</v>
      </c>
      <c r="K561" s="13" t="s">
        <v>38</v>
      </c>
      <c r="L561" s="14">
        <f>Countif(username,H561)</f>
        <v>21</v>
      </c>
    </row>
    <row r="562">
      <c r="A562" s="11" t="s">
        <v>1288</v>
      </c>
      <c r="B562" s="11">
        <v>23.0</v>
      </c>
      <c r="C562" s="11">
        <v>2.0</v>
      </c>
      <c r="D562" s="11">
        <v>42.0346852799966</v>
      </c>
      <c r="E562" s="11">
        <v>-91.6079253588339</v>
      </c>
      <c r="F562" s="11" t="s">
        <v>348</v>
      </c>
      <c r="G562" s="11" t="s">
        <v>349</v>
      </c>
      <c r="H562" s="11" t="s">
        <v>1111</v>
      </c>
      <c r="I562" s="12" t="s">
        <v>1289</v>
      </c>
      <c r="K562" s="13" t="s">
        <v>38</v>
      </c>
      <c r="L562" s="14">
        <f>Countif(username,H562)</f>
        <v>10</v>
      </c>
    </row>
    <row r="563">
      <c r="A563" s="11" t="s">
        <v>1290</v>
      </c>
      <c r="B563" s="11">
        <v>23.0</v>
      </c>
      <c r="C563" s="11">
        <v>3.0</v>
      </c>
      <c r="D563" s="11">
        <v>42.0346852798341</v>
      </c>
      <c r="E563" s="11">
        <v>-91.6077318449263</v>
      </c>
      <c r="F563" s="11" t="s">
        <v>348</v>
      </c>
      <c r="G563" s="11" t="s">
        <v>349</v>
      </c>
      <c r="H563" s="11" t="s">
        <v>291</v>
      </c>
      <c r="I563" s="12" t="s">
        <v>1291</v>
      </c>
      <c r="K563" s="13" t="s">
        <v>38</v>
      </c>
      <c r="L563" s="14">
        <f>Countif(username,H563)</f>
        <v>11</v>
      </c>
    </row>
    <row r="564">
      <c r="A564" s="11" t="s">
        <v>1292</v>
      </c>
      <c r="B564" s="11">
        <v>23.0</v>
      </c>
      <c r="C564" s="11">
        <v>4.0</v>
      </c>
      <c r="D564" s="11">
        <v>42.0346852796715</v>
      </c>
      <c r="E564" s="11">
        <v>-91.6075383310187</v>
      </c>
      <c r="F564" s="11" t="s">
        <v>348</v>
      </c>
      <c r="G564" s="11" t="s">
        <v>349</v>
      </c>
      <c r="H564" s="11" t="s">
        <v>1293</v>
      </c>
      <c r="I564" s="12" t="s">
        <v>1294</v>
      </c>
      <c r="K564" s="13">
        <v>1.0</v>
      </c>
      <c r="L564" s="14">
        <f>Countif(username,H564)</f>
        <v>1</v>
      </c>
    </row>
    <row r="565">
      <c r="A565" s="11" t="s">
        <v>1295</v>
      </c>
      <c r="B565" s="11">
        <v>23.0</v>
      </c>
      <c r="C565" s="11">
        <v>5.0</v>
      </c>
      <c r="D565" s="11">
        <v>42.034685279509</v>
      </c>
      <c r="E565" s="11">
        <v>-91.607344817111</v>
      </c>
      <c r="F565" s="11" t="s">
        <v>30</v>
      </c>
      <c r="G565" s="11" t="s">
        <v>31</v>
      </c>
      <c r="H565" s="11" t="s">
        <v>1111</v>
      </c>
      <c r="I565" s="12" t="s">
        <v>1296</v>
      </c>
      <c r="K565" s="13" t="s">
        <v>38</v>
      </c>
      <c r="L565" s="14">
        <f>Countif(username,H565)</f>
        <v>10</v>
      </c>
    </row>
    <row r="566">
      <c r="A566" s="11" t="s">
        <v>1297</v>
      </c>
      <c r="B566" s="11">
        <v>23.0</v>
      </c>
      <c r="C566" s="11">
        <v>6.0</v>
      </c>
      <c r="D566" s="11">
        <v>42.0346852793465</v>
      </c>
      <c r="E566" s="11">
        <v>-91.6071513032034</v>
      </c>
      <c r="F566" s="11" t="s">
        <v>348</v>
      </c>
      <c r="G566" s="11" t="s">
        <v>349</v>
      </c>
      <c r="H566" s="11" t="s">
        <v>871</v>
      </c>
      <c r="I566" s="12" t="s">
        <v>1298</v>
      </c>
      <c r="K566" s="13" t="s">
        <v>38</v>
      </c>
      <c r="L566" s="14">
        <f>Countif(username,H566)</f>
        <v>14</v>
      </c>
    </row>
    <row r="567">
      <c r="A567" s="11" t="s">
        <v>1299</v>
      </c>
      <c r="B567" s="11">
        <v>23.0</v>
      </c>
      <c r="C567" s="11">
        <v>7.0</v>
      </c>
      <c r="D567" s="11">
        <v>42.0346852791839</v>
      </c>
      <c r="E567" s="11">
        <v>-91.6069577892958</v>
      </c>
      <c r="F567" s="11" t="s">
        <v>348</v>
      </c>
      <c r="G567" s="11" t="s">
        <v>349</v>
      </c>
      <c r="H567" s="11" t="s">
        <v>868</v>
      </c>
      <c r="I567" s="12" t="s">
        <v>1300</v>
      </c>
      <c r="K567" s="13" t="s">
        <v>38</v>
      </c>
      <c r="L567" s="14">
        <f>Countif(username,H567)</f>
        <v>15</v>
      </c>
    </row>
    <row r="568">
      <c r="A568" s="11" t="s">
        <v>1301</v>
      </c>
      <c r="B568" s="11">
        <v>23.0</v>
      </c>
      <c r="C568" s="11">
        <v>8.0</v>
      </c>
      <c r="D568" s="11">
        <v>42.0346852790214</v>
      </c>
      <c r="E568" s="11">
        <v>-91.6067642753882</v>
      </c>
      <c r="F568" s="11" t="s">
        <v>348</v>
      </c>
      <c r="G568" s="11" t="s">
        <v>349</v>
      </c>
      <c r="H568" s="11" t="s">
        <v>1111</v>
      </c>
      <c r="I568" s="12" t="s">
        <v>1302</v>
      </c>
      <c r="K568" s="13" t="s">
        <v>38</v>
      </c>
      <c r="L568" s="14">
        <f>Countif(username,H568)</f>
        <v>10</v>
      </c>
    </row>
    <row r="569">
      <c r="A569" s="11" t="s">
        <v>1303</v>
      </c>
      <c r="B569" s="11">
        <v>23.0</v>
      </c>
      <c r="C569" s="11">
        <v>9.0</v>
      </c>
      <c r="D569" s="11">
        <v>42.0346852788589</v>
      </c>
      <c r="E569" s="11">
        <v>-91.6065707614806</v>
      </c>
      <c r="F569" s="11" t="s">
        <v>30</v>
      </c>
      <c r="G569" s="11" t="s">
        <v>31</v>
      </c>
      <c r="H569" s="11" t="s">
        <v>1304</v>
      </c>
      <c r="I569" s="12" t="s">
        <v>1305</v>
      </c>
      <c r="K569" s="13" t="s">
        <v>60</v>
      </c>
      <c r="L569" s="14">
        <f>Countif(username,H569)</f>
        <v>4</v>
      </c>
    </row>
    <row r="570">
      <c r="A570" s="11" t="s">
        <v>1306</v>
      </c>
      <c r="B570" s="11">
        <v>23.0</v>
      </c>
      <c r="C570" s="11">
        <v>10.0</v>
      </c>
      <c r="D570" s="11">
        <v>42.0346852786964</v>
      </c>
      <c r="E570" s="11">
        <v>-91.606377247573</v>
      </c>
      <c r="F570" s="11" t="s">
        <v>30</v>
      </c>
      <c r="G570" s="11" t="s">
        <v>31</v>
      </c>
      <c r="H570" s="11" t="s">
        <v>824</v>
      </c>
      <c r="I570" s="12" t="s">
        <v>1307</v>
      </c>
      <c r="K570" s="13" t="s">
        <v>54</v>
      </c>
      <c r="L570" s="14">
        <f>Countif(username,H570)</f>
        <v>6</v>
      </c>
    </row>
    <row r="571">
      <c r="A571" s="11" t="s">
        <v>1308</v>
      </c>
      <c r="B571" s="11">
        <v>23.0</v>
      </c>
      <c r="C571" s="11">
        <v>11.0</v>
      </c>
      <c r="D571" s="11">
        <v>42.0346852785338</v>
      </c>
      <c r="E571" s="11">
        <v>-91.6061837336654</v>
      </c>
      <c r="F571" s="11" t="s">
        <v>30</v>
      </c>
      <c r="G571" s="11" t="s">
        <v>31</v>
      </c>
      <c r="H571" s="11" t="s">
        <v>189</v>
      </c>
      <c r="I571" s="12" t="s">
        <v>1309</v>
      </c>
      <c r="K571" s="13" t="s">
        <v>38</v>
      </c>
      <c r="L571" s="14">
        <f>Countif(username,H571)</f>
        <v>21</v>
      </c>
    </row>
    <row r="572">
      <c r="A572" s="11" t="s">
        <v>1310</v>
      </c>
      <c r="B572" s="11">
        <v>23.0</v>
      </c>
      <c r="C572" s="11">
        <v>12.0</v>
      </c>
      <c r="D572" s="11">
        <v>42.0346852783713</v>
      </c>
      <c r="E572" s="11">
        <v>-91.6059902197578</v>
      </c>
      <c r="F572" s="11" t="s">
        <v>30</v>
      </c>
      <c r="G572" s="11" t="s">
        <v>31</v>
      </c>
      <c r="H572" s="11" t="s">
        <v>43</v>
      </c>
      <c r="I572" s="12" t="s">
        <v>1311</v>
      </c>
      <c r="K572" s="13" t="s">
        <v>38</v>
      </c>
      <c r="L572" s="14">
        <f>Countif(username,H572)</f>
        <v>36</v>
      </c>
    </row>
    <row r="573">
      <c r="A573" s="11" t="s">
        <v>1312</v>
      </c>
      <c r="B573" s="11">
        <v>23.0</v>
      </c>
      <c r="C573" s="11">
        <v>13.0</v>
      </c>
      <c r="D573" s="11">
        <v>42.0346852782088</v>
      </c>
      <c r="E573" s="11">
        <v>-91.6057967058502</v>
      </c>
      <c r="F573" s="11" t="s">
        <v>348</v>
      </c>
      <c r="G573" s="11" t="s">
        <v>349</v>
      </c>
      <c r="H573" s="11" t="s">
        <v>868</v>
      </c>
      <c r="I573" s="12" t="s">
        <v>1313</v>
      </c>
      <c r="K573" s="13" t="s">
        <v>38</v>
      </c>
      <c r="L573" s="14">
        <f>Countif(username,H573)</f>
        <v>15</v>
      </c>
    </row>
    <row r="574">
      <c r="A574" s="11" t="s">
        <v>1314</v>
      </c>
      <c r="B574" s="11">
        <v>23.0</v>
      </c>
      <c r="C574" s="11">
        <v>14.0</v>
      </c>
      <c r="D574" s="11">
        <v>42.0346852780463</v>
      </c>
      <c r="E574" s="11">
        <v>-91.6056031919425</v>
      </c>
      <c r="F574" s="11" t="s">
        <v>30</v>
      </c>
      <c r="G574" s="11" t="s">
        <v>31</v>
      </c>
      <c r="H574" s="11" t="s">
        <v>189</v>
      </c>
      <c r="I574" s="12" t="s">
        <v>1315</v>
      </c>
      <c r="K574" s="13" t="s">
        <v>38</v>
      </c>
      <c r="L574" s="14">
        <f>Countif(username,H574)</f>
        <v>21</v>
      </c>
    </row>
    <row r="575">
      <c r="A575" s="11" t="s">
        <v>1316</v>
      </c>
      <c r="B575" s="11">
        <v>23.0</v>
      </c>
      <c r="C575" s="11">
        <v>15.0</v>
      </c>
      <c r="D575" s="11">
        <v>42.0346852778837</v>
      </c>
      <c r="E575" s="11">
        <v>-91.6054096780349</v>
      </c>
      <c r="F575" s="11" t="s">
        <v>403</v>
      </c>
      <c r="G575" s="11" t="s">
        <v>404</v>
      </c>
      <c r="H575" s="11" t="s">
        <v>871</v>
      </c>
      <c r="I575" s="12" t="s">
        <v>1317</v>
      </c>
      <c r="K575" s="13" t="s">
        <v>38</v>
      </c>
      <c r="L575" s="14">
        <f>Countif(username,H575)</f>
        <v>14</v>
      </c>
    </row>
    <row r="576">
      <c r="A576" s="11" t="s">
        <v>1318</v>
      </c>
      <c r="B576" s="11">
        <v>23.0</v>
      </c>
      <c r="C576" s="11">
        <v>16.0</v>
      </c>
      <c r="D576" s="11">
        <v>42.0346852777212</v>
      </c>
      <c r="E576" s="11">
        <v>-91.6052161641273</v>
      </c>
      <c r="F576" s="11" t="s">
        <v>30</v>
      </c>
      <c r="G576" s="11" t="s">
        <v>31</v>
      </c>
      <c r="H576" s="11" t="s">
        <v>1304</v>
      </c>
      <c r="I576" s="12" t="s">
        <v>1319</v>
      </c>
      <c r="K576" s="13" t="s">
        <v>60</v>
      </c>
      <c r="L576" s="14">
        <f>Countif(username,H576)</f>
        <v>4</v>
      </c>
    </row>
    <row r="577">
      <c r="A577" s="11" t="s">
        <v>1320</v>
      </c>
      <c r="B577" s="11">
        <v>23.0</v>
      </c>
      <c r="C577" s="11">
        <v>17.0</v>
      </c>
      <c r="D577" s="11">
        <v>42.0346852775587</v>
      </c>
      <c r="E577" s="11">
        <v>-91.6050226502197</v>
      </c>
      <c r="F577" s="11" t="s">
        <v>30</v>
      </c>
      <c r="G577" s="11" t="s">
        <v>31</v>
      </c>
      <c r="H577" s="11" t="s">
        <v>43</v>
      </c>
      <c r="I577" s="12" t="s">
        <v>1321</v>
      </c>
      <c r="K577" s="13" t="s">
        <v>38</v>
      </c>
      <c r="L577" s="14">
        <f>Countif(username,H577)</f>
        <v>36</v>
      </c>
    </row>
    <row r="578">
      <c r="A578" s="11" t="s">
        <v>1322</v>
      </c>
      <c r="B578" s="11">
        <v>23.0</v>
      </c>
      <c r="C578" s="11">
        <v>18.0</v>
      </c>
      <c r="D578" s="11">
        <v>42.0346852773962</v>
      </c>
      <c r="E578" s="11">
        <v>-91.6048291363121</v>
      </c>
      <c r="F578" s="11" t="s">
        <v>403</v>
      </c>
      <c r="G578" s="11" t="s">
        <v>404</v>
      </c>
      <c r="H578" s="11" t="s">
        <v>1323</v>
      </c>
      <c r="I578" s="12" t="s">
        <v>1324</v>
      </c>
      <c r="K578" s="13">
        <v>1.0</v>
      </c>
      <c r="L578" s="14">
        <f>Countif(username,H578)</f>
        <v>2</v>
      </c>
    </row>
    <row r="579">
      <c r="A579" s="11" t="s">
        <v>1325</v>
      </c>
      <c r="B579" s="11">
        <v>23.0</v>
      </c>
      <c r="C579" s="11">
        <v>19.0</v>
      </c>
      <c r="D579" s="11">
        <v>42.0346852772336</v>
      </c>
      <c r="E579" s="11">
        <v>-91.6046356224045</v>
      </c>
      <c r="F579" s="11" t="s">
        <v>30</v>
      </c>
      <c r="G579" s="11" t="s">
        <v>31</v>
      </c>
      <c r="H579" s="11" t="s">
        <v>1304</v>
      </c>
      <c r="I579" s="12" t="s">
        <v>1326</v>
      </c>
      <c r="K579" s="13" t="s">
        <v>60</v>
      </c>
      <c r="L579" s="14">
        <f>Countif(username,H579)</f>
        <v>4</v>
      </c>
    </row>
    <row r="580">
      <c r="A580" s="11" t="s">
        <v>1327</v>
      </c>
      <c r="B580" s="11">
        <v>23.0</v>
      </c>
      <c r="C580" s="11">
        <v>20.0</v>
      </c>
      <c r="D580" s="11">
        <v>42.0346852770711</v>
      </c>
      <c r="E580" s="11">
        <v>-91.6044421084969</v>
      </c>
      <c r="F580" s="11" t="s">
        <v>403</v>
      </c>
      <c r="G580" s="11" t="s">
        <v>404</v>
      </c>
      <c r="H580" s="11" t="s">
        <v>52</v>
      </c>
      <c r="I580" s="12" t="s">
        <v>1328</v>
      </c>
      <c r="K580" s="13" t="s">
        <v>38</v>
      </c>
      <c r="L580" s="14">
        <f>Countif(username,H580)</f>
        <v>9</v>
      </c>
    </row>
    <row r="581">
      <c r="A581" s="11" t="s">
        <v>1329</v>
      </c>
      <c r="B581" s="11">
        <v>23.0</v>
      </c>
      <c r="C581" s="11">
        <v>21.0</v>
      </c>
      <c r="D581" s="11">
        <v>42.0346852769086</v>
      </c>
      <c r="E581" s="11">
        <v>-91.6042485945893</v>
      </c>
      <c r="F581" s="11" t="s">
        <v>403</v>
      </c>
      <c r="G581" s="11" t="s">
        <v>404</v>
      </c>
      <c r="H581" s="11" t="s">
        <v>868</v>
      </c>
      <c r="I581" s="12" t="s">
        <v>1330</v>
      </c>
      <c r="K581" s="13" t="s">
        <v>38</v>
      </c>
      <c r="L581" s="14">
        <f>Countif(username,H581)</f>
        <v>15</v>
      </c>
    </row>
    <row r="582">
      <c r="A582" s="11" t="s">
        <v>1331</v>
      </c>
      <c r="B582" s="11">
        <v>23.0</v>
      </c>
      <c r="C582" s="11">
        <v>22.0</v>
      </c>
      <c r="D582" s="11">
        <v>42.0346852767461</v>
      </c>
      <c r="E582" s="11">
        <v>-91.6040550806816</v>
      </c>
      <c r="F582" s="11" t="s">
        <v>403</v>
      </c>
      <c r="G582" s="11" t="s">
        <v>404</v>
      </c>
      <c r="H582" s="11" t="s">
        <v>871</v>
      </c>
      <c r="I582" s="12" t="s">
        <v>1332</v>
      </c>
      <c r="K582" s="13" t="s">
        <v>38</v>
      </c>
      <c r="L582" s="14">
        <f>Countif(username,H582)</f>
        <v>14</v>
      </c>
    </row>
    <row r="583">
      <c r="A583" s="11" t="s">
        <v>1333</v>
      </c>
      <c r="B583" s="11">
        <v>23.0</v>
      </c>
      <c r="C583" s="11">
        <v>23.0</v>
      </c>
      <c r="D583" s="11">
        <v>42.0346852765835</v>
      </c>
      <c r="E583" s="11">
        <v>-91.603861566774</v>
      </c>
      <c r="F583" s="11" t="s">
        <v>403</v>
      </c>
      <c r="G583" s="11" t="s">
        <v>404</v>
      </c>
      <c r="H583" s="11" t="s">
        <v>1334</v>
      </c>
      <c r="I583" s="12" t="s">
        <v>1335</v>
      </c>
      <c r="K583" s="13">
        <v>1.0</v>
      </c>
      <c r="L583" s="14">
        <f>Countif(username,H583)</f>
        <v>1</v>
      </c>
    </row>
    <row r="584">
      <c r="A584" s="11" t="s">
        <v>1336</v>
      </c>
      <c r="B584" s="11">
        <v>23.0</v>
      </c>
      <c r="C584" s="11">
        <v>24.0</v>
      </c>
      <c r="D584" s="11">
        <v>42.034685276421</v>
      </c>
      <c r="E584" s="11">
        <v>-91.6036680528664</v>
      </c>
      <c r="F584" s="11" t="s">
        <v>30</v>
      </c>
      <c r="G584" s="11" t="s">
        <v>31</v>
      </c>
      <c r="H584" s="11" t="s">
        <v>1337</v>
      </c>
      <c r="I584" s="12" t="s">
        <v>1338</v>
      </c>
      <c r="K584" s="13">
        <v>1.0</v>
      </c>
      <c r="L584" s="14">
        <f>Countif(username,H584)</f>
        <v>1</v>
      </c>
    </row>
    <row r="585">
      <c r="A585" s="11" t="s">
        <v>1339</v>
      </c>
      <c r="B585" s="11">
        <v>23.0</v>
      </c>
      <c r="C585" s="11">
        <v>25.0</v>
      </c>
      <c r="D585" s="11">
        <v>42.0346852762585</v>
      </c>
      <c r="E585" s="11">
        <v>-91.6034745389588</v>
      </c>
      <c r="F585" s="11" t="s">
        <v>403</v>
      </c>
      <c r="G585" s="11" t="s">
        <v>404</v>
      </c>
      <c r="H585" s="11" t="s">
        <v>1304</v>
      </c>
      <c r="I585" s="12" t="s">
        <v>1340</v>
      </c>
      <c r="K585" s="13" t="s">
        <v>60</v>
      </c>
      <c r="L585" s="14">
        <f>Countif(username,H585)</f>
        <v>4</v>
      </c>
    </row>
    <row r="586">
      <c r="A586" s="11" t="s">
        <v>1341</v>
      </c>
      <c r="B586" s="11">
        <v>23.0</v>
      </c>
      <c r="C586" s="11">
        <v>26.0</v>
      </c>
      <c r="D586" s="11">
        <v>42.034685276096</v>
      </c>
      <c r="E586" s="11">
        <v>-91.6032810250512</v>
      </c>
      <c r="F586" s="11" t="s">
        <v>403</v>
      </c>
      <c r="G586" s="11" t="s">
        <v>404</v>
      </c>
      <c r="H586" s="11" t="s">
        <v>1323</v>
      </c>
      <c r="I586" s="12" t="s">
        <v>1342</v>
      </c>
      <c r="K586" s="13">
        <v>1.0</v>
      </c>
      <c r="L586" s="14">
        <f>Countif(username,H586)</f>
        <v>2</v>
      </c>
    </row>
    <row r="587">
      <c r="A587" s="11" t="s">
        <v>1343</v>
      </c>
      <c r="B587" s="11">
        <v>23.0</v>
      </c>
      <c r="C587" s="11">
        <v>27.0</v>
      </c>
      <c r="D587" s="11">
        <v>42.0346852759334</v>
      </c>
      <c r="E587" s="11">
        <v>-91.6030875111436</v>
      </c>
      <c r="F587" s="11" t="s">
        <v>403</v>
      </c>
      <c r="G587" s="11" t="s">
        <v>404</v>
      </c>
      <c r="H587" s="11" t="s">
        <v>1344</v>
      </c>
      <c r="I587" s="12" t="s">
        <v>1345</v>
      </c>
      <c r="K587" s="13">
        <v>1.0</v>
      </c>
      <c r="L587" s="14">
        <f>Countif(username,H587)</f>
        <v>1</v>
      </c>
    </row>
    <row r="588">
      <c r="A588" s="11" t="s">
        <v>1346</v>
      </c>
      <c r="B588" s="11">
        <v>23.0</v>
      </c>
      <c r="C588" s="11">
        <v>28.0</v>
      </c>
      <c r="D588" s="11">
        <v>42.0346852757709</v>
      </c>
      <c r="E588" s="11">
        <v>-91.602893997236</v>
      </c>
      <c r="F588" s="11" t="s">
        <v>30</v>
      </c>
      <c r="G588" s="11" t="s">
        <v>31</v>
      </c>
      <c r="H588" s="11" t="s">
        <v>868</v>
      </c>
      <c r="I588" s="12" t="s">
        <v>1347</v>
      </c>
      <c r="K588" s="13" t="s">
        <v>38</v>
      </c>
      <c r="L588" s="14">
        <f>Countif(username,H588)</f>
        <v>15</v>
      </c>
    </row>
    <row r="589">
      <c r="A589" s="11" t="s">
        <v>1348</v>
      </c>
      <c r="B589" s="11">
        <v>24.0</v>
      </c>
      <c r="C589" s="11">
        <v>2.0</v>
      </c>
      <c r="D589" s="11">
        <v>42.0345415495511</v>
      </c>
      <c r="E589" s="11">
        <v>-91.6079253658361</v>
      </c>
      <c r="F589" s="11" t="s">
        <v>30</v>
      </c>
      <c r="G589" s="11" t="s">
        <v>31</v>
      </c>
      <c r="H589" s="11" t="s">
        <v>32</v>
      </c>
      <c r="I589" s="12" t="s">
        <v>1349</v>
      </c>
      <c r="K589" s="13" t="s">
        <v>34</v>
      </c>
      <c r="L589" s="14">
        <f>Countif(username,H589)</f>
        <v>21</v>
      </c>
    </row>
    <row r="590">
      <c r="A590" s="11" t="s">
        <v>1350</v>
      </c>
      <c r="B590" s="11">
        <v>24.0</v>
      </c>
      <c r="C590" s="11">
        <v>3.0</v>
      </c>
      <c r="D590" s="11">
        <v>42.0345415493886</v>
      </c>
      <c r="E590" s="11">
        <v>-91.6077318523661</v>
      </c>
      <c r="F590" s="11" t="s">
        <v>30</v>
      </c>
      <c r="G590" s="11" t="s">
        <v>31</v>
      </c>
      <c r="H590" s="11" t="s">
        <v>36</v>
      </c>
      <c r="I590" s="12" t="s">
        <v>1351</v>
      </c>
      <c r="K590" s="13" t="s">
        <v>38</v>
      </c>
      <c r="L590" s="14">
        <f>Countif(username,H590)</f>
        <v>26</v>
      </c>
    </row>
    <row r="591">
      <c r="A591" s="11" t="s">
        <v>1352</v>
      </c>
      <c r="B591" s="11">
        <v>24.0</v>
      </c>
      <c r="C591" s="11">
        <v>4.0</v>
      </c>
      <c r="D591" s="11">
        <v>42.0345415492261</v>
      </c>
      <c r="E591" s="11">
        <v>-91.6075383388961</v>
      </c>
      <c r="F591" s="11" t="s">
        <v>348</v>
      </c>
      <c r="G591" s="11" t="s">
        <v>349</v>
      </c>
      <c r="H591" s="11" t="s">
        <v>40</v>
      </c>
      <c r="I591" s="12" t="s">
        <v>1353</v>
      </c>
      <c r="K591" s="13" t="s">
        <v>38</v>
      </c>
      <c r="L591" s="14">
        <f>Countif(username,H591)</f>
        <v>21</v>
      </c>
    </row>
    <row r="592">
      <c r="A592" s="11" t="s">
        <v>1354</v>
      </c>
      <c r="B592" s="11">
        <v>24.0</v>
      </c>
      <c r="C592" s="11">
        <v>5.0</v>
      </c>
      <c r="D592" s="11">
        <v>42.0345415490635</v>
      </c>
      <c r="E592" s="11">
        <v>-91.6073448254262</v>
      </c>
      <c r="F592" s="11" t="s">
        <v>30</v>
      </c>
      <c r="G592" s="11" t="s">
        <v>31</v>
      </c>
      <c r="H592" s="11" t="s">
        <v>32</v>
      </c>
      <c r="I592" s="12" t="s">
        <v>1355</v>
      </c>
      <c r="K592" s="13" t="s">
        <v>34</v>
      </c>
      <c r="L592" s="14">
        <f>Countif(username,H592)</f>
        <v>21</v>
      </c>
    </row>
    <row r="593">
      <c r="A593" s="11" t="s">
        <v>1356</v>
      </c>
      <c r="B593" s="11">
        <v>24.0</v>
      </c>
      <c r="C593" s="11">
        <v>6.0</v>
      </c>
      <c r="D593" s="11">
        <v>42.034541548901</v>
      </c>
      <c r="E593" s="11">
        <v>-91.6071513119562</v>
      </c>
      <c r="F593" s="11" t="s">
        <v>348</v>
      </c>
      <c r="G593" s="11" t="s">
        <v>349</v>
      </c>
      <c r="H593" s="11" t="s">
        <v>36</v>
      </c>
      <c r="I593" s="12" t="s">
        <v>1357</v>
      </c>
      <c r="K593" s="13" t="s">
        <v>38</v>
      </c>
      <c r="L593" s="14">
        <f>Countif(username,H593)</f>
        <v>26</v>
      </c>
    </row>
    <row r="594">
      <c r="A594" s="11" t="s">
        <v>1358</v>
      </c>
      <c r="B594" s="11">
        <v>24.0</v>
      </c>
      <c r="C594" s="11">
        <v>7.0</v>
      </c>
      <c r="D594" s="11">
        <v>42.0345415487385</v>
      </c>
      <c r="E594" s="11">
        <v>-91.6069577984862</v>
      </c>
      <c r="F594" s="11" t="s">
        <v>348</v>
      </c>
      <c r="G594" s="11" t="s">
        <v>349</v>
      </c>
      <c r="H594" s="11" t="s">
        <v>40</v>
      </c>
      <c r="I594" s="12" t="s">
        <v>1359</v>
      </c>
      <c r="K594" s="13" t="s">
        <v>38</v>
      </c>
      <c r="L594" s="14">
        <f>Countif(username,H594)</f>
        <v>21</v>
      </c>
    </row>
    <row r="595">
      <c r="A595" s="11" t="s">
        <v>1360</v>
      </c>
      <c r="B595" s="11">
        <v>24.0</v>
      </c>
      <c r="C595" s="11">
        <v>8.0</v>
      </c>
      <c r="D595" s="11">
        <v>42.0345415485759</v>
      </c>
      <c r="E595" s="11">
        <v>-91.6067642850162</v>
      </c>
      <c r="F595" s="11" t="s">
        <v>348</v>
      </c>
      <c r="G595" s="11" t="s">
        <v>349</v>
      </c>
      <c r="H595" s="11" t="s">
        <v>32</v>
      </c>
      <c r="I595" s="12" t="s">
        <v>1361</v>
      </c>
      <c r="K595" s="13" t="s">
        <v>34</v>
      </c>
      <c r="L595" s="14">
        <f>Countif(username,H595)</f>
        <v>21</v>
      </c>
    </row>
    <row r="596">
      <c r="A596" s="11" t="s">
        <v>1362</v>
      </c>
      <c r="B596" s="11">
        <v>24.0</v>
      </c>
      <c r="C596" s="11">
        <v>9.0</v>
      </c>
      <c r="D596" s="11">
        <v>42.0345415484134</v>
      </c>
      <c r="E596" s="11">
        <v>-91.6065707715462</v>
      </c>
      <c r="F596" s="11" t="s">
        <v>30</v>
      </c>
      <c r="G596" s="11" t="s">
        <v>31</v>
      </c>
      <c r="H596" s="11" t="s">
        <v>36</v>
      </c>
      <c r="I596" s="12" t="s">
        <v>1363</v>
      </c>
      <c r="K596" s="13" t="s">
        <v>38</v>
      </c>
      <c r="L596" s="14">
        <f>Countif(username,H596)</f>
        <v>26</v>
      </c>
    </row>
    <row r="597">
      <c r="A597" s="11" t="s">
        <v>1364</v>
      </c>
      <c r="B597" s="11">
        <v>24.0</v>
      </c>
      <c r="C597" s="11">
        <v>10.0</v>
      </c>
      <c r="D597" s="11">
        <v>42.0345415482509</v>
      </c>
      <c r="E597" s="11">
        <v>-91.6063772580763</v>
      </c>
      <c r="F597" s="11" t="s">
        <v>348</v>
      </c>
      <c r="G597" s="11" t="s">
        <v>349</v>
      </c>
      <c r="H597" s="11" t="s">
        <v>40</v>
      </c>
      <c r="I597" s="12" t="s">
        <v>1365</v>
      </c>
      <c r="K597" s="13" t="s">
        <v>38</v>
      </c>
      <c r="L597" s="14">
        <f>Countif(username,H597)</f>
        <v>21</v>
      </c>
    </row>
    <row r="598">
      <c r="A598" s="11" t="s">
        <v>1366</v>
      </c>
      <c r="B598" s="11">
        <v>24.0</v>
      </c>
      <c r="C598" s="11">
        <v>11.0</v>
      </c>
      <c r="D598" s="11">
        <v>42.0345415480884</v>
      </c>
      <c r="E598" s="11">
        <v>-91.6061837446063</v>
      </c>
      <c r="F598" s="11" t="s">
        <v>348</v>
      </c>
      <c r="G598" s="11" t="s">
        <v>349</v>
      </c>
      <c r="H598" s="11" t="s">
        <v>32</v>
      </c>
      <c r="I598" s="12" t="s">
        <v>1367</v>
      </c>
      <c r="K598" s="13" t="s">
        <v>34</v>
      </c>
      <c r="L598" s="14">
        <f>Countif(username,H598)</f>
        <v>21</v>
      </c>
    </row>
    <row r="599">
      <c r="A599" s="11" t="s">
        <v>1368</v>
      </c>
      <c r="B599" s="11">
        <v>24.0</v>
      </c>
      <c r="C599" s="11">
        <v>12.0</v>
      </c>
      <c r="D599" s="11">
        <v>42.0345415479258</v>
      </c>
      <c r="E599" s="11">
        <v>-91.6059902311363</v>
      </c>
      <c r="F599" s="11" t="s">
        <v>348</v>
      </c>
      <c r="G599" s="11" t="s">
        <v>349</v>
      </c>
      <c r="H599" s="11" t="s">
        <v>36</v>
      </c>
      <c r="I599" s="12" t="s">
        <v>1369</v>
      </c>
      <c r="K599" s="13" t="s">
        <v>38</v>
      </c>
      <c r="L599" s="14">
        <f>Countif(username,H599)</f>
        <v>26</v>
      </c>
    </row>
    <row r="600">
      <c r="A600" s="11" t="s">
        <v>1370</v>
      </c>
      <c r="B600" s="11">
        <v>24.0</v>
      </c>
      <c r="C600" s="11">
        <v>13.0</v>
      </c>
      <c r="D600" s="11">
        <v>42.0345415477633</v>
      </c>
      <c r="E600" s="11">
        <v>-91.6057967176663</v>
      </c>
      <c r="F600" s="11" t="s">
        <v>30</v>
      </c>
      <c r="G600" s="11" t="s">
        <v>31</v>
      </c>
      <c r="H600" s="11" t="s">
        <v>40</v>
      </c>
      <c r="I600" s="12" t="s">
        <v>1371</v>
      </c>
      <c r="K600" s="13" t="s">
        <v>38</v>
      </c>
      <c r="L600" s="14">
        <f>Countif(username,H600)</f>
        <v>21</v>
      </c>
    </row>
    <row r="601">
      <c r="A601" s="11" t="s">
        <v>1372</v>
      </c>
      <c r="B601" s="11">
        <v>24.0</v>
      </c>
      <c r="C601" s="11">
        <v>14.0</v>
      </c>
      <c r="D601" s="11">
        <v>42.0345415476008</v>
      </c>
      <c r="E601" s="11">
        <v>-91.6056032041963</v>
      </c>
      <c r="F601" s="11" t="s">
        <v>30</v>
      </c>
      <c r="G601" s="11" t="s">
        <v>31</v>
      </c>
      <c r="H601" s="11" t="s">
        <v>32</v>
      </c>
      <c r="I601" s="12" t="s">
        <v>1373</v>
      </c>
      <c r="K601" s="13" t="s">
        <v>34</v>
      </c>
      <c r="L601" s="14">
        <f>Countif(username,H601)</f>
        <v>21</v>
      </c>
    </row>
    <row r="602">
      <c r="A602" s="11" t="s">
        <v>1374</v>
      </c>
      <c r="B602" s="11">
        <v>24.0</v>
      </c>
      <c r="C602" s="11">
        <v>15.0</v>
      </c>
      <c r="D602" s="11">
        <v>42.0345415474383</v>
      </c>
      <c r="E602" s="11">
        <v>-91.6054096907263</v>
      </c>
      <c r="F602" s="11" t="s">
        <v>30</v>
      </c>
      <c r="G602" s="11" t="s">
        <v>31</v>
      </c>
      <c r="H602" s="11" t="s">
        <v>36</v>
      </c>
      <c r="I602" s="12" t="s">
        <v>1375</v>
      </c>
      <c r="K602" s="13" t="s">
        <v>38</v>
      </c>
      <c r="L602" s="14">
        <f>Countif(username,H602)</f>
        <v>26</v>
      </c>
    </row>
    <row r="603">
      <c r="A603" s="11" t="s">
        <v>1376</v>
      </c>
      <c r="B603" s="11">
        <v>24.0</v>
      </c>
      <c r="C603" s="11">
        <v>16.0</v>
      </c>
      <c r="D603" s="11">
        <v>42.0345415472757</v>
      </c>
      <c r="E603" s="11">
        <v>-91.6052161772564</v>
      </c>
      <c r="F603" s="11" t="s">
        <v>403</v>
      </c>
      <c r="G603" s="11" t="s">
        <v>404</v>
      </c>
      <c r="H603" s="11" t="s">
        <v>40</v>
      </c>
      <c r="I603" s="12" t="s">
        <v>1377</v>
      </c>
      <c r="K603" s="13" t="s">
        <v>38</v>
      </c>
      <c r="L603" s="14">
        <f>Countif(username,H603)</f>
        <v>21</v>
      </c>
    </row>
    <row r="604">
      <c r="A604" s="11" t="s">
        <v>1378</v>
      </c>
      <c r="B604" s="11">
        <v>24.0</v>
      </c>
      <c r="C604" s="11">
        <v>17.0</v>
      </c>
      <c r="D604" s="11">
        <v>42.0345415471132</v>
      </c>
      <c r="E604" s="11">
        <v>-91.6050226637864</v>
      </c>
      <c r="F604" s="11" t="s">
        <v>403</v>
      </c>
      <c r="G604" s="11" t="s">
        <v>404</v>
      </c>
      <c r="H604" s="11" t="s">
        <v>189</v>
      </c>
      <c r="I604" s="12" t="s">
        <v>1379</v>
      </c>
      <c r="K604" s="13" t="s">
        <v>38</v>
      </c>
      <c r="L604" s="14">
        <f>Countif(username,H604)</f>
        <v>21</v>
      </c>
    </row>
    <row r="605">
      <c r="A605" s="11" t="s">
        <v>1380</v>
      </c>
      <c r="B605" s="11">
        <v>24.0</v>
      </c>
      <c r="C605" s="11">
        <v>18.0</v>
      </c>
      <c r="D605" s="11">
        <v>42.0345415469507</v>
      </c>
      <c r="E605" s="11">
        <v>-91.6048291503164</v>
      </c>
      <c r="F605" s="11" t="s">
        <v>403</v>
      </c>
      <c r="G605" s="11" t="s">
        <v>404</v>
      </c>
      <c r="H605" s="11" t="s">
        <v>291</v>
      </c>
      <c r="I605" s="12" t="s">
        <v>1381</v>
      </c>
      <c r="K605" s="13" t="s">
        <v>38</v>
      </c>
      <c r="L605" s="14">
        <f>Countif(username,H605)</f>
        <v>11</v>
      </c>
    </row>
    <row r="606">
      <c r="A606" s="11" t="s">
        <v>1382</v>
      </c>
      <c r="B606" s="11">
        <v>24.0</v>
      </c>
      <c r="C606" s="11">
        <v>19.0</v>
      </c>
      <c r="D606" s="11">
        <v>42.0345415467881</v>
      </c>
      <c r="E606" s="11">
        <v>-91.6046356368464</v>
      </c>
      <c r="F606" s="11" t="s">
        <v>30</v>
      </c>
      <c r="G606" s="11" t="s">
        <v>31</v>
      </c>
      <c r="H606" s="11" t="s">
        <v>32</v>
      </c>
      <c r="I606" s="12" t="s">
        <v>1383</v>
      </c>
      <c r="K606" s="13" t="s">
        <v>34</v>
      </c>
      <c r="L606" s="14">
        <f>Countif(username,H606)</f>
        <v>21</v>
      </c>
    </row>
    <row r="607">
      <c r="A607" s="11" t="s">
        <v>1384</v>
      </c>
      <c r="B607" s="11">
        <v>24.0</v>
      </c>
      <c r="C607" s="11">
        <v>20.0</v>
      </c>
      <c r="D607" s="11">
        <v>42.0345415466256</v>
      </c>
      <c r="E607" s="11">
        <v>-91.6044421233764</v>
      </c>
      <c r="F607" s="11" t="s">
        <v>403</v>
      </c>
      <c r="G607" s="11" t="s">
        <v>404</v>
      </c>
      <c r="H607" s="11" t="s">
        <v>1385</v>
      </c>
      <c r="I607" s="12" t="s">
        <v>1386</v>
      </c>
      <c r="K607" s="13">
        <v>1.0</v>
      </c>
      <c r="L607" s="14">
        <f>Countif(username,H607)</f>
        <v>1</v>
      </c>
    </row>
    <row r="608">
      <c r="A608" s="11" t="s">
        <v>1387</v>
      </c>
      <c r="B608" s="11">
        <v>24.0</v>
      </c>
      <c r="C608" s="11">
        <v>21.0</v>
      </c>
      <c r="D608" s="11">
        <v>42.0345415464631</v>
      </c>
      <c r="E608" s="11">
        <v>-91.6042486099065</v>
      </c>
      <c r="F608" s="11" t="s">
        <v>403</v>
      </c>
      <c r="G608" s="11" t="s">
        <v>404</v>
      </c>
      <c r="H608" s="11" t="s">
        <v>189</v>
      </c>
      <c r="I608" s="12" t="s">
        <v>1388</v>
      </c>
      <c r="K608" s="13" t="s">
        <v>38</v>
      </c>
      <c r="L608" s="14">
        <f>Countif(username,H608)</f>
        <v>21</v>
      </c>
    </row>
    <row r="609">
      <c r="A609" s="11" t="s">
        <v>1389</v>
      </c>
      <c r="B609" s="11">
        <v>24.0</v>
      </c>
      <c r="C609" s="11">
        <v>22.0</v>
      </c>
      <c r="D609" s="11">
        <v>42.0345415463006</v>
      </c>
      <c r="E609" s="11">
        <v>-91.6040550964365</v>
      </c>
      <c r="F609" s="11" t="s">
        <v>403</v>
      </c>
      <c r="G609" s="11" t="s">
        <v>404</v>
      </c>
      <c r="H609" s="11" t="s">
        <v>291</v>
      </c>
      <c r="I609" s="12" t="s">
        <v>1390</v>
      </c>
      <c r="K609" s="13" t="s">
        <v>38</v>
      </c>
      <c r="L609" s="14">
        <f>Countif(username,H609)</f>
        <v>11</v>
      </c>
    </row>
    <row r="610">
      <c r="A610" s="11" t="s">
        <v>1391</v>
      </c>
      <c r="B610" s="11">
        <v>24.0</v>
      </c>
      <c r="C610" s="11">
        <v>23.0</v>
      </c>
      <c r="D610" s="11">
        <v>42.034541546138</v>
      </c>
      <c r="E610" s="11">
        <v>-91.6038615829665</v>
      </c>
      <c r="F610" s="11" t="s">
        <v>403</v>
      </c>
      <c r="G610" s="11" t="s">
        <v>404</v>
      </c>
      <c r="H610" s="11" t="s">
        <v>1156</v>
      </c>
      <c r="I610" s="12" t="s">
        <v>1392</v>
      </c>
      <c r="K610" s="13" t="s">
        <v>60</v>
      </c>
      <c r="L610" s="14">
        <f>Countif(username,H610)</f>
        <v>3</v>
      </c>
    </row>
    <row r="611">
      <c r="A611" s="11" t="s">
        <v>1393</v>
      </c>
      <c r="B611" s="11">
        <v>24.0</v>
      </c>
      <c r="C611" s="11">
        <v>24.0</v>
      </c>
      <c r="D611" s="11">
        <v>42.0345415459755</v>
      </c>
      <c r="E611" s="11">
        <v>-91.6036680694965</v>
      </c>
      <c r="F611" s="11" t="s">
        <v>30</v>
      </c>
      <c r="G611" s="11" t="s">
        <v>31</v>
      </c>
      <c r="H611" s="11" t="s">
        <v>52</v>
      </c>
      <c r="I611" s="12" t="s">
        <v>1394</v>
      </c>
      <c r="K611" s="13" t="s">
        <v>38</v>
      </c>
      <c r="L611" s="14">
        <f>Countif(username,H611)</f>
        <v>9</v>
      </c>
    </row>
    <row r="612">
      <c r="A612" s="11" t="s">
        <v>1395</v>
      </c>
      <c r="B612" s="11">
        <v>24.0</v>
      </c>
      <c r="C612" s="11">
        <v>25.0</v>
      </c>
      <c r="D612" s="11">
        <v>42.034541545813</v>
      </c>
      <c r="E612" s="11">
        <v>-91.6034745560265</v>
      </c>
      <c r="F612" s="11" t="s">
        <v>403</v>
      </c>
      <c r="G612" s="11" t="s">
        <v>404</v>
      </c>
      <c r="H612" s="11" t="s">
        <v>291</v>
      </c>
      <c r="I612" s="12" t="s">
        <v>1396</v>
      </c>
      <c r="K612" s="13" t="s">
        <v>38</v>
      </c>
      <c r="L612" s="14">
        <f>Countif(username,H612)</f>
        <v>11</v>
      </c>
    </row>
    <row r="613">
      <c r="A613" s="11" t="s">
        <v>1397</v>
      </c>
      <c r="B613" s="11">
        <v>24.0</v>
      </c>
      <c r="C613" s="11">
        <v>26.0</v>
      </c>
      <c r="D613" s="11">
        <v>42.0345415456505</v>
      </c>
      <c r="E613" s="11">
        <v>-91.6032810425566</v>
      </c>
      <c r="F613" s="11" t="s">
        <v>30</v>
      </c>
      <c r="G613" s="11" t="s">
        <v>31</v>
      </c>
      <c r="H613" s="11" t="s">
        <v>189</v>
      </c>
      <c r="I613" s="12" t="s">
        <v>1398</v>
      </c>
      <c r="K613" s="13" t="s">
        <v>38</v>
      </c>
      <c r="L613" s="14">
        <f>Countif(username,H613)</f>
        <v>21</v>
      </c>
    </row>
    <row r="614">
      <c r="A614" s="11" t="s">
        <v>1399</v>
      </c>
      <c r="B614" s="11">
        <v>24.0</v>
      </c>
      <c r="C614" s="11">
        <v>27.0</v>
      </c>
      <c r="D614" s="11">
        <v>42.0345415454879</v>
      </c>
      <c r="E614" s="11">
        <v>-91.6030875290866</v>
      </c>
      <c r="F614" s="11" t="s">
        <v>30</v>
      </c>
      <c r="G614" s="11" t="s">
        <v>31</v>
      </c>
      <c r="H614" s="11" t="s">
        <v>871</v>
      </c>
      <c r="I614" s="12" t="s">
        <v>1400</v>
      </c>
      <c r="K614" s="13" t="s">
        <v>38</v>
      </c>
      <c r="L614" s="14">
        <f>Countif(username,H614)</f>
        <v>14</v>
      </c>
    </row>
    <row r="615">
      <c r="A615" s="11" t="s">
        <v>1401</v>
      </c>
      <c r="B615" s="11">
        <v>25.0</v>
      </c>
      <c r="C615" s="11">
        <v>4.0</v>
      </c>
      <c r="D615" s="11">
        <v>42.0343978187808</v>
      </c>
      <c r="E615" s="11">
        <v>-91.6075383467735</v>
      </c>
      <c r="F615" s="11" t="s">
        <v>30</v>
      </c>
      <c r="G615" s="11" t="s">
        <v>31</v>
      </c>
      <c r="H615" s="11" t="s">
        <v>638</v>
      </c>
      <c r="I615" s="12" t="s">
        <v>1402</v>
      </c>
      <c r="K615" s="13" t="s">
        <v>38</v>
      </c>
      <c r="L615" s="14">
        <f>Countif(username,H615)</f>
        <v>10</v>
      </c>
    </row>
    <row r="616">
      <c r="A616" s="11" t="s">
        <v>1403</v>
      </c>
      <c r="B616" s="11">
        <v>25.0</v>
      </c>
      <c r="C616" s="11">
        <v>5.0</v>
      </c>
      <c r="D616" s="11">
        <v>42.0343978186183</v>
      </c>
      <c r="E616" s="11">
        <v>-91.6073448337412</v>
      </c>
      <c r="F616" s="11" t="s">
        <v>30</v>
      </c>
      <c r="G616" s="11" t="s">
        <v>31</v>
      </c>
      <c r="H616" s="11" t="s">
        <v>189</v>
      </c>
      <c r="I616" s="12" t="s">
        <v>1404</v>
      </c>
      <c r="K616" s="13" t="s">
        <v>38</v>
      </c>
      <c r="L616" s="14">
        <f>Countif(username,H616)</f>
        <v>21</v>
      </c>
    </row>
    <row r="617">
      <c r="A617" s="11" t="s">
        <v>1405</v>
      </c>
      <c r="B617" s="11">
        <v>25.0</v>
      </c>
      <c r="C617" s="11">
        <v>6.0</v>
      </c>
      <c r="D617" s="11">
        <v>42.0343978184558</v>
      </c>
      <c r="E617" s="11">
        <v>-91.6071513207088</v>
      </c>
      <c r="F617" s="11" t="s">
        <v>348</v>
      </c>
      <c r="G617" s="11" t="s">
        <v>349</v>
      </c>
      <c r="H617" s="11" t="s">
        <v>291</v>
      </c>
      <c r="I617" s="12" t="s">
        <v>1406</v>
      </c>
      <c r="K617" s="13" t="s">
        <v>38</v>
      </c>
      <c r="L617" s="14">
        <f>Countif(username,H617)</f>
        <v>11</v>
      </c>
    </row>
    <row r="618">
      <c r="A618" s="11" t="s">
        <v>1407</v>
      </c>
      <c r="B618" s="11">
        <v>25.0</v>
      </c>
      <c r="C618" s="11">
        <v>7.0</v>
      </c>
      <c r="D618" s="11">
        <v>42.0343978182933</v>
      </c>
      <c r="E618" s="11">
        <v>-91.6069578076765</v>
      </c>
      <c r="F618" s="11" t="s">
        <v>348</v>
      </c>
      <c r="G618" s="11" t="s">
        <v>349</v>
      </c>
      <c r="H618" s="11" t="s">
        <v>638</v>
      </c>
      <c r="I618" s="12" t="s">
        <v>1408</v>
      </c>
      <c r="K618" s="13" t="s">
        <v>38</v>
      </c>
      <c r="L618" s="14">
        <f>Countif(username,H618)</f>
        <v>10</v>
      </c>
    </row>
    <row r="619">
      <c r="A619" s="11" t="s">
        <v>1409</v>
      </c>
      <c r="B619" s="11">
        <v>25.0</v>
      </c>
      <c r="C619" s="11">
        <v>8.0</v>
      </c>
      <c r="D619" s="11">
        <v>42.0343978181307</v>
      </c>
      <c r="E619" s="11">
        <v>-91.6067642946441</v>
      </c>
      <c r="F619" s="11" t="s">
        <v>348</v>
      </c>
      <c r="G619" s="11" t="s">
        <v>349</v>
      </c>
      <c r="H619" s="11" t="s">
        <v>1156</v>
      </c>
      <c r="I619" s="12" t="s">
        <v>1410</v>
      </c>
      <c r="K619" s="13" t="s">
        <v>60</v>
      </c>
      <c r="L619" s="14">
        <f>Countif(username,H619)</f>
        <v>3</v>
      </c>
    </row>
    <row r="620">
      <c r="A620" s="11" t="s">
        <v>1411</v>
      </c>
      <c r="B620" s="11">
        <v>25.0</v>
      </c>
      <c r="C620" s="11">
        <v>9.0</v>
      </c>
      <c r="D620" s="11">
        <v>42.0343978179682</v>
      </c>
      <c r="E620" s="11">
        <v>-91.6065707816118</v>
      </c>
      <c r="F620" s="11" t="s">
        <v>30</v>
      </c>
      <c r="G620" s="11" t="s">
        <v>31</v>
      </c>
      <c r="H620" s="11" t="s">
        <v>383</v>
      </c>
      <c r="I620" s="12" t="s">
        <v>1412</v>
      </c>
      <c r="K620" s="13" t="s">
        <v>54</v>
      </c>
      <c r="L620" s="14">
        <f>Countif(username,H620)</f>
        <v>8</v>
      </c>
    </row>
    <row r="621">
      <c r="A621" s="11" t="s">
        <v>1413</v>
      </c>
      <c r="B621" s="11">
        <v>25.0</v>
      </c>
      <c r="C621" s="11">
        <v>10.0</v>
      </c>
      <c r="D621" s="11">
        <v>42.0343978178057</v>
      </c>
      <c r="E621" s="11">
        <v>-91.6063772685794</v>
      </c>
      <c r="F621" s="11" t="s">
        <v>348</v>
      </c>
      <c r="G621" s="11" t="s">
        <v>349</v>
      </c>
      <c r="H621" s="11" t="s">
        <v>638</v>
      </c>
      <c r="I621" s="12" t="s">
        <v>1414</v>
      </c>
      <c r="K621" s="13" t="s">
        <v>38</v>
      </c>
      <c r="L621" s="14">
        <f>Countif(username,H621)</f>
        <v>10</v>
      </c>
    </row>
    <row r="622">
      <c r="A622" s="11" t="s">
        <v>1415</v>
      </c>
      <c r="B622" s="11">
        <v>25.0</v>
      </c>
      <c r="C622" s="11">
        <v>11.0</v>
      </c>
      <c r="D622" s="11">
        <v>42.0343978176432</v>
      </c>
      <c r="E622" s="11">
        <v>-91.6061837555471</v>
      </c>
      <c r="F622" s="11" t="s">
        <v>348</v>
      </c>
      <c r="G622" s="11" t="s">
        <v>349</v>
      </c>
      <c r="H622" s="11" t="s">
        <v>286</v>
      </c>
      <c r="I622" s="12" t="s">
        <v>1416</v>
      </c>
      <c r="K622" s="13" t="s">
        <v>60</v>
      </c>
      <c r="L622" s="14">
        <f>Countif(username,H622)</f>
        <v>7</v>
      </c>
    </row>
    <row r="623">
      <c r="A623" s="11" t="s">
        <v>1417</v>
      </c>
      <c r="B623" s="11">
        <v>25.0</v>
      </c>
      <c r="C623" s="11">
        <v>12.0</v>
      </c>
      <c r="D623" s="11">
        <v>42.0343978174807</v>
      </c>
      <c r="E623" s="11">
        <v>-91.6059902425147</v>
      </c>
      <c r="F623" s="11" t="s">
        <v>348</v>
      </c>
      <c r="G623" s="11" t="s">
        <v>349</v>
      </c>
      <c r="H623" s="11" t="s">
        <v>1418</v>
      </c>
      <c r="I623" s="12" t="s">
        <v>1419</v>
      </c>
      <c r="K623" s="13">
        <v>1.0</v>
      </c>
      <c r="L623" s="14">
        <f>Countif(username,H623)</f>
        <v>1</v>
      </c>
    </row>
    <row r="624">
      <c r="A624" s="11" t="s">
        <v>1420</v>
      </c>
      <c r="B624" s="11">
        <v>25.0</v>
      </c>
      <c r="C624" s="11">
        <v>13.0</v>
      </c>
      <c r="D624" s="11">
        <v>42.0343978173182</v>
      </c>
      <c r="E624" s="11">
        <v>-91.6057967294824</v>
      </c>
      <c r="F624" s="11" t="s">
        <v>348</v>
      </c>
      <c r="G624" s="11" t="s">
        <v>349</v>
      </c>
      <c r="H624" s="11" t="s">
        <v>638</v>
      </c>
      <c r="I624" s="12" t="s">
        <v>1421</v>
      </c>
      <c r="K624" s="13" t="s">
        <v>38</v>
      </c>
      <c r="L624" s="14">
        <f>Countif(username,H624)</f>
        <v>10</v>
      </c>
    </row>
    <row r="625">
      <c r="A625" s="11" t="s">
        <v>1422</v>
      </c>
      <c r="B625" s="11">
        <v>25.0</v>
      </c>
      <c r="C625" s="11">
        <v>14.0</v>
      </c>
      <c r="D625" s="11">
        <v>42.0343978171557</v>
      </c>
      <c r="E625" s="11">
        <v>-91.6056032164501</v>
      </c>
      <c r="F625" s="11" t="s">
        <v>30</v>
      </c>
      <c r="G625" s="11" t="s">
        <v>31</v>
      </c>
      <c r="H625" s="11" t="s">
        <v>888</v>
      </c>
      <c r="I625" s="12" t="s">
        <v>1423</v>
      </c>
      <c r="K625" s="13" t="s">
        <v>38</v>
      </c>
      <c r="L625" s="14">
        <f>Countif(username,H625)</f>
        <v>15</v>
      </c>
    </row>
    <row r="626">
      <c r="A626" s="11" t="s">
        <v>1424</v>
      </c>
      <c r="B626" s="11">
        <v>25.0</v>
      </c>
      <c r="C626" s="11">
        <v>15.0</v>
      </c>
      <c r="D626" s="11">
        <v>42.0343978169931</v>
      </c>
      <c r="E626" s="11">
        <v>-91.6054097034177</v>
      </c>
      <c r="F626" s="11" t="s">
        <v>403</v>
      </c>
      <c r="G626" s="11" t="s">
        <v>404</v>
      </c>
      <c r="H626" s="11" t="s">
        <v>1425</v>
      </c>
      <c r="I626" s="12" t="s">
        <v>1426</v>
      </c>
      <c r="K626" s="13">
        <v>1.0</v>
      </c>
      <c r="L626" s="14">
        <f>Countif(username,H626)</f>
        <v>1</v>
      </c>
    </row>
    <row r="627">
      <c r="A627" s="11" t="s">
        <v>1427</v>
      </c>
      <c r="B627" s="11">
        <v>25.0</v>
      </c>
      <c r="C627" s="11">
        <v>16.0</v>
      </c>
      <c r="D627" s="11">
        <v>42.0343978168306</v>
      </c>
      <c r="E627" s="11">
        <v>-91.6052161903854</v>
      </c>
      <c r="F627" s="11" t="s">
        <v>403</v>
      </c>
      <c r="G627" s="11" t="s">
        <v>404</v>
      </c>
      <c r="H627" s="11" t="s">
        <v>638</v>
      </c>
      <c r="I627" s="12" t="s">
        <v>1428</v>
      </c>
      <c r="K627" s="13" t="s">
        <v>38</v>
      </c>
      <c r="L627" s="14">
        <f>Countif(username,H627)</f>
        <v>10</v>
      </c>
    </row>
    <row r="628">
      <c r="A628" s="11" t="s">
        <v>1429</v>
      </c>
      <c r="B628" s="11">
        <v>25.0</v>
      </c>
      <c r="C628" s="11">
        <v>17.0</v>
      </c>
      <c r="D628" s="11">
        <v>42.0343978166681</v>
      </c>
      <c r="E628" s="11">
        <v>-91.605022677353</v>
      </c>
      <c r="F628" s="11" t="s">
        <v>403</v>
      </c>
      <c r="G628" s="11" t="s">
        <v>404</v>
      </c>
      <c r="H628" s="11" t="s">
        <v>888</v>
      </c>
      <c r="I628" s="12" t="s">
        <v>1430</v>
      </c>
      <c r="K628" s="13" t="s">
        <v>38</v>
      </c>
      <c r="L628" s="14">
        <f>Countif(username,H628)</f>
        <v>15</v>
      </c>
    </row>
    <row r="629">
      <c r="A629" s="11" t="s">
        <v>1431</v>
      </c>
      <c r="B629" s="11">
        <v>25.0</v>
      </c>
      <c r="C629" s="11">
        <v>18.0</v>
      </c>
      <c r="D629" s="11">
        <v>42.0343978165056</v>
      </c>
      <c r="E629" s="11">
        <v>-91.6048291643207</v>
      </c>
      <c r="F629" s="11" t="s">
        <v>403</v>
      </c>
      <c r="G629" s="11" t="s">
        <v>404</v>
      </c>
      <c r="H629" s="11" t="s">
        <v>580</v>
      </c>
      <c r="I629" s="12" t="s">
        <v>1432</v>
      </c>
      <c r="K629" s="13">
        <v>1.0</v>
      </c>
      <c r="L629" s="14">
        <f>Countif(username,H629)</f>
        <v>3</v>
      </c>
    </row>
    <row r="630">
      <c r="A630" s="11" t="s">
        <v>1433</v>
      </c>
      <c r="B630" s="11">
        <v>25.0</v>
      </c>
      <c r="C630" s="11">
        <v>19.0</v>
      </c>
      <c r="D630" s="11">
        <v>42.0343978163431</v>
      </c>
      <c r="E630" s="11">
        <v>-91.6046356512883</v>
      </c>
      <c r="F630" s="11" t="s">
        <v>30</v>
      </c>
      <c r="G630" s="11" t="s">
        <v>31</v>
      </c>
      <c r="H630" s="11" t="s">
        <v>638</v>
      </c>
      <c r="I630" s="12" t="s">
        <v>1434</v>
      </c>
      <c r="K630" s="13" t="s">
        <v>38</v>
      </c>
      <c r="L630" s="14">
        <f>Countif(username,H630)</f>
        <v>10</v>
      </c>
    </row>
    <row r="631">
      <c r="A631" s="11" t="s">
        <v>1435</v>
      </c>
      <c r="B631" s="11">
        <v>25.0</v>
      </c>
      <c r="C631" s="11">
        <v>20.0</v>
      </c>
      <c r="D631" s="11">
        <v>42.0343978161806</v>
      </c>
      <c r="E631" s="11">
        <v>-91.604442138256</v>
      </c>
      <c r="F631" s="11" t="s">
        <v>403</v>
      </c>
      <c r="G631" s="11" t="s">
        <v>404</v>
      </c>
      <c r="H631" s="11" t="s">
        <v>687</v>
      </c>
      <c r="I631" s="18" t="s">
        <v>1436</v>
      </c>
      <c r="K631" s="13" t="s">
        <v>60</v>
      </c>
      <c r="L631" s="14">
        <f>Countif(username,H631)</f>
        <v>3</v>
      </c>
    </row>
    <row r="632">
      <c r="A632" s="11" t="s">
        <v>1437</v>
      </c>
      <c r="B632" s="11">
        <v>25.0</v>
      </c>
      <c r="C632" s="11">
        <v>21.0</v>
      </c>
      <c r="D632" s="11">
        <v>42.034397816018</v>
      </c>
      <c r="E632" s="11">
        <v>-91.6042486252237</v>
      </c>
      <c r="F632" s="11" t="s">
        <v>403</v>
      </c>
      <c r="G632" s="11" t="s">
        <v>404</v>
      </c>
      <c r="H632" s="11" t="s">
        <v>500</v>
      </c>
      <c r="I632" s="12" t="s">
        <v>1438</v>
      </c>
      <c r="K632" s="13" t="s">
        <v>60</v>
      </c>
      <c r="L632" s="14">
        <f>Countif(username,H632)</f>
        <v>4</v>
      </c>
    </row>
    <row r="633">
      <c r="A633" s="11" t="s">
        <v>1439</v>
      </c>
      <c r="B633" s="11">
        <v>25.0</v>
      </c>
      <c r="C633" s="11">
        <v>22.0</v>
      </c>
      <c r="D633" s="11">
        <v>42.0343978158555</v>
      </c>
      <c r="E633" s="11">
        <v>-91.6040551121913</v>
      </c>
      <c r="F633" s="11" t="s">
        <v>403</v>
      </c>
      <c r="G633" s="11" t="s">
        <v>404</v>
      </c>
      <c r="H633" s="11" t="s">
        <v>824</v>
      </c>
      <c r="I633" s="12" t="s">
        <v>1440</v>
      </c>
      <c r="K633" s="13">
        <v>1.0</v>
      </c>
      <c r="L633" s="14">
        <f>Countif(username,H633)</f>
        <v>6</v>
      </c>
    </row>
    <row r="634">
      <c r="A634" s="11" t="s">
        <v>1441</v>
      </c>
      <c r="B634" s="11">
        <v>25.0</v>
      </c>
      <c r="C634" s="11">
        <v>23.0</v>
      </c>
      <c r="D634" s="11">
        <v>42.034397815693</v>
      </c>
      <c r="E634" s="11">
        <v>-91.603861599159</v>
      </c>
      <c r="F634" s="11" t="s">
        <v>30</v>
      </c>
      <c r="G634" s="11" t="s">
        <v>31</v>
      </c>
      <c r="H634" s="11" t="s">
        <v>1442</v>
      </c>
      <c r="I634" s="12" t="s">
        <v>1443</v>
      </c>
      <c r="K634" s="13">
        <v>1.0</v>
      </c>
      <c r="L634" s="14">
        <f>Countif(username,H634)</f>
        <v>1</v>
      </c>
    </row>
    <row r="635">
      <c r="A635" s="11" t="s">
        <v>1444</v>
      </c>
      <c r="B635" s="11">
        <v>25.0</v>
      </c>
      <c r="C635" s="11">
        <v>24.0</v>
      </c>
      <c r="D635" s="11">
        <v>42.0343978155305</v>
      </c>
      <c r="E635" s="11">
        <v>-91.6036680861266</v>
      </c>
      <c r="F635" s="11" t="s">
        <v>30</v>
      </c>
      <c r="G635" s="11" t="s">
        <v>31</v>
      </c>
      <c r="H635" s="11" t="s">
        <v>868</v>
      </c>
      <c r="I635" s="12" t="s">
        <v>1445</v>
      </c>
      <c r="K635" s="13" t="s">
        <v>38</v>
      </c>
      <c r="L635" s="14">
        <f>Countif(username,H635)</f>
        <v>15</v>
      </c>
    </row>
    <row r="636">
      <c r="A636" s="11" t="s">
        <v>1446</v>
      </c>
      <c r="B636" s="11">
        <v>25.0</v>
      </c>
      <c r="C636" s="11">
        <v>25.0</v>
      </c>
      <c r="D636" s="11">
        <v>42.034397815368</v>
      </c>
      <c r="E636" s="11">
        <v>-91.6034745730943</v>
      </c>
      <c r="F636" s="11" t="s">
        <v>30</v>
      </c>
      <c r="G636" s="11" t="s">
        <v>31</v>
      </c>
      <c r="H636" s="11" t="s">
        <v>500</v>
      </c>
      <c r="I636" s="12" t="s">
        <v>1447</v>
      </c>
      <c r="K636" s="13" t="s">
        <v>60</v>
      </c>
      <c r="L636" s="14">
        <f>Countif(username,H636)</f>
        <v>4</v>
      </c>
    </row>
    <row r="637">
      <c r="A637" s="11" t="s">
        <v>1448</v>
      </c>
      <c r="B637" s="11">
        <v>26.0</v>
      </c>
      <c r="C637" s="11">
        <v>6.0</v>
      </c>
      <c r="D637" s="11">
        <v>42.0342540880103</v>
      </c>
      <c r="E637" s="11">
        <v>-91.6071513294608</v>
      </c>
      <c r="F637" s="11" t="s">
        <v>30</v>
      </c>
      <c r="G637" s="11" t="s">
        <v>31</v>
      </c>
      <c r="H637" s="11" t="s">
        <v>1114</v>
      </c>
      <c r="I637" s="12" t="s">
        <v>1449</v>
      </c>
      <c r="K637" s="13" t="s">
        <v>54</v>
      </c>
      <c r="L637" s="14">
        <f>Countif(username,H637)</f>
        <v>6</v>
      </c>
    </row>
    <row r="638">
      <c r="A638" s="11" t="s">
        <v>1450</v>
      </c>
      <c r="B638" s="11">
        <v>26.0</v>
      </c>
      <c r="C638" s="11">
        <v>7.0</v>
      </c>
      <c r="D638" s="11">
        <v>42.0342540878478</v>
      </c>
      <c r="E638" s="11">
        <v>-91.6069578168661</v>
      </c>
      <c r="F638" s="11" t="s">
        <v>30</v>
      </c>
      <c r="G638" s="11" t="s">
        <v>31</v>
      </c>
      <c r="H638" s="11" t="s">
        <v>871</v>
      </c>
      <c r="I638" s="12" t="s">
        <v>1451</v>
      </c>
      <c r="K638" s="13" t="s">
        <v>38</v>
      </c>
      <c r="L638" s="14">
        <f>Countif(username,H638)</f>
        <v>14</v>
      </c>
    </row>
    <row r="639">
      <c r="A639" s="11" t="s">
        <v>1452</v>
      </c>
      <c r="B639" s="11">
        <v>26.0</v>
      </c>
      <c r="C639" s="11">
        <v>8.0</v>
      </c>
      <c r="D639" s="11">
        <v>42.0342540876853</v>
      </c>
      <c r="E639" s="11">
        <v>-91.6067643042714</v>
      </c>
      <c r="F639" s="11" t="s">
        <v>348</v>
      </c>
      <c r="G639" s="11" t="s">
        <v>349</v>
      </c>
      <c r="H639" s="11" t="s">
        <v>1111</v>
      </c>
      <c r="I639" s="12" t="s">
        <v>1453</v>
      </c>
      <c r="K639" s="13" t="s">
        <v>38</v>
      </c>
      <c r="L639" s="14">
        <f>Countif(username,H639)</f>
        <v>10</v>
      </c>
    </row>
    <row r="640">
      <c r="A640" s="11" t="s">
        <v>1454</v>
      </c>
      <c r="B640" s="11">
        <v>26.0</v>
      </c>
      <c r="C640" s="11">
        <v>9.0</v>
      </c>
      <c r="D640" s="11">
        <v>42.0342540875228</v>
      </c>
      <c r="E640" s="11">
        <v>-91.6065707916767</v>
      </c>
      <c r="F640" s="11" t="s">
        <v>30</v>
      </c>
      <c r="G640" s="11" t="s">
        <v>31</v>
      </c>
      <c r="H640" s="11" t="s">
        <v>1114</v>
      </c>
      <c r="I640" s="12" t="s">
        <v>1455</v>
      </c>
      <c r="K640" s="13" t="s">
        <v>54</v>
      </c>
      <c r="L640" s="14">
        <f>Countif(username,H640)</f>
        <v>6</v>
      </c>
    </row>
    <row r="641">
      <c r="A641" s="11" t="s">
        <v>1456</v>
      </c>
      <c r="B641" s="11">
        <v>26.0</v>
      </c>
      <c r="C641" s="11">
        <v>10.0</v>
      </c>
      <c r="D641" s="11">
        <v>42.0342540873603</v>
      </c>
      <c r="E641" s="11">
        <v>-91.606377279082</v>
      </c>
      <c r="F641" s="11" t="s">
        <v>348</v>
      </c>
      <c r="G641" s="11" t="s">
        <v>349</v>
      </c>
      <c r="H641" s="11" t="s">
        <v>1457</v>
      </c>
      <c r="I641" s="12" t="s">
        <v>1458</v>
      </c>
      <c r="K641" s="13">
        <v>1.0</v>
      </c>
      <c r="L641" s="14">
        <f>Countif(username,H641)</f>
        <v>1</v>
      </c>
    </row>
    <row r="642">
      <c r="A642" s="11" t="s">
        <v>1459</v>
      </c>
      <c r="B642" s="11">
        <v>26.0</v>
      </c>
      <c r="C642" s="11">
        <v>11.0</v>
      </c>
      <c r="D642" s="11">
        <v>42.0342540871978</v>
      </c>
      <c r="E642" s="11">
        <v>-91.6061837664872</v>
      </c>
      <c r="F642" s="11" t="s">
        <v>348</v>
      </c>
      <c r="G642" s="11" t="s">
        <v>349</v>
      </c>
      <c r="H642" s="11" t="s">
        <v>1111</v>
      </c>
      <c r="I642" s="12" t="s">
        <v>1460</v>
      </c>
      <c r="K642" s="13" t="s">
        <v>38</v>
      </c>
      <c r="L642" s="14">
        <f>Countif(username,H642)</f>
        <v>10</v>
      </c>
    </row>
    <row r="643">
      <c r="A643" s="11" t="s">
        <v>1461</v>
      </c>
      <c r="B643" s="11">
        <v>26.0</v>
      </c>
      <c r="C643" s="11">
        <v>12.0</v>
      </c>
      <c r="D643" s="11">
        <v>42.0342540870353</v>
      </c>
      <c r="E643" s="11">
        <v>-91.6059902538925</v>
      </c>
      <c r="F643" s="11" t="s">
        <v>348</v>
      </c>
      <c r="G643" s="11" t="s">
        <v>349</v>
      </c>
      <c r="H643" s="11" t="s">
        <v>43</v>
      </c>
      <c r="I643" s="12" t="s">
        <v>1462</v>
      </c>
      <c r="K643" s="13" t="s">
        <v>38</v>
      </c>
      <c r="L643" s="14">
        <f>Countif(username,H643)</f>
        <v>36</v>
      </c>
    </row>
    <row r="644">
      <c r="A644" s="11" t="s">
        <v>1463</v>
      </c>
      <c r="B644" s="11">
        <v>26.0</v>
      </c>
      <c r="C644" s="11">
        <v>13.0</v>
      </c>
      <c r="D644" s="11">
        <v>42.0342540868727</v>
      </c>
      <c r="E644" s="11">
        <v>-91.6057967412977</v>
      </c>
      <c r="F644" s="11" t="s">
        <v>348</v>
      </c>
      <c r="G644" s="11" t="s">
        <v>349</v>
      </c>
      <c r="H644" s="11" t="s">
        <v>824</v>
      </c>
      <c r="I644" s="12" t="s">
        <v>1464</v>
      </c>
      <c r="K644" s="13">
        <v>1.0</v>
      </c>
      <c r="L644" s="14">
        <f>Countif(username,H644)</f>
        <v>6</v>
      </c>
    </row>
    <row r="645">
      <c r="A645" s="11" t="s">
        <v>1465</v>
      </c>
      <c r="B645" s="11">
        <v>26.0</v>
      </c>
      <c r="C645" s="11">
        <v>14.0</v>
      </c>
      <c r="D645" s="11">
        <v>42.0342540867102</v>
      </c>
      <c r="E645" s="11">
        <v>-91.6056032287029</v>
      </c>
      <c r="F645" s="11" t="s">
        <v>30</v>
      </c>
      <c r="G645" s="11" t="s">
        <v>31</v>
      </c>
      <c r="H645" s="11" t="s">
        <v>1228</v>
      </c>
      <c r="I645" s="12" t="s">
        <v>1466</v>
      </c>
      <c r="K645" s="13" t="s">
        <v>60</v>
      </c>
      <c r="L645" s="14">
        <f>Countif(username,H645)</f>
        <v>10</v>
      </c>
    </row>
    <row r="646">
      <c r="A646" s="11" t="s">
        <v>1467</v>
      </c>
      <c r="B646" s="11">
        <v>26.0</v>
      </c>
      <c r="C646" s="11">
        <v>15.0</v>
      </c>
      <c r="D646" s="11">
        <v>42.0342540865477</v>
      </c>
      <c r="E646" s="11">
        <v>-91.6054097161082</v>
      </c>
      <c r="F646" s="11" t="s">
        <v>403</v>
      </c>
      <c r="G646" s="11" t="s">
        <v>404</v>
      </c>
      <c r="H646" s="11" t="s">
        <v>871</v>
      </c>
      <c r="I646" s="12" t="s">
        <v>1468</v>
      </c>
      <c r="K646" s="13" t="s">
        <v>38</v>
      </c>
      <c r="L646" s="14">
        <f>Countif(username,H646)</f>
        <v>14</v>
      </c>
    </row>
    <row r="647">
      <c r="A647" s="11" t="s">
        <v>1469</v>
      </c>
      <c r="B647" s="11">
        <v>26.0</v>
      </c>
      <c r="C647" s="11">
        <v>16.0</v>
      </c>
      <c r="D647" s="11">
        <v>42.0342540863852</v>
      </c>
      <c r="E647" s="11">
        <v>-91.6052162035134</v>
      </c>
      <c r="F647" s="11" t="s">
        <v>403</v>
      </c>
      <c r="G647" s="11" t="s">
        <v>404</v>
      </c>
      <c r="H647" s="11" t="s">
        <v>868</v>
      </c>
      <c r="I647" s="12" t="s">
        <v>1470</v>
      </c>
      <c r="K647" s="13" t="s">
        <v>38</v>
      </c>
      <c r="L647" s="14">
        <f>Countif(username,H647)</f>
        <v>15</v>
      </c>
    </row>
    <row r="648">
      <c r="A648" s="11" t="s">
        <v>1471</v>
      </c>
      <c r="B648" s="11">
        <v>26.0</v>
      </c>
      <c r="C648" s="11">
        <v>17.0</v>
      </c>
      <c r="D648" s="11">
        <v>42.0342540862227</v>
      </c>
      <c r="E648" s="11">
        <v>-91.6050226909187</v>
      </c>
      <c r="F648" s="11" t="s">
        <v>403</v>
      </c>
      <c r="G648" s="11" t="s">
        <v>404</v>
      </c>
      <c r="H648" s="11" t="s">
        <v>43</v>
      </c>
      <c r="I648" s="12" t="s">
        <v>1472</v>
      </c>
      <c r="K648" s="13" t="s">
        <v>38</v>
      </c>
      <c r="L648" s="14">
        <f>Countif(username,H648)</f>
        <v>36</v>
      </c>
    </row>
    <row r="649">
      <c r="A649" s="11" t="s">
        <v>1473</v>
      </c>
      <c r="B649" s="11">
        <v>26.0</v>
      </c>
      <c r="C649" s="11">
        <v>18.0</v>
      </c>
      <c r="D649" s="11">
        <v>42.0342540860601</v>
      </c>
      <c r="E649" s="11">
        <v>-91.6048291783239</v>
      </c>
      <c r="F649" s="11" t="s">
        <v>403</v>
      </c>
      <c r="G649" s="11" t="s">
        <v>404</v>
      </c>
      <c r="H649" s="11" t="s">
        <v>871</v>
      </c>
      <c r="I649" s="12" t="s">
        <v>1474</v>
      </c>
      <c r="K649" s="13" t="s">
        <v>38</v>
      </c>
      <c r="L649" s="14">
        <f>Countif(username,H649)</f>
        <v>14</v>
      </c>
    </row>
    <row r="650">
      <c r="A650" s="11" t="s">
        <v>1475</v>
      </c>
      <c r="B650" s="11">
        <v>26.0</v>
      </c>
      <c r="C650" s="11">
        <v>19.0</v>
      </c>
      <c r="D650" s="11">
        <v>42.0342540858976</v>
      </c>
      <c r="E650" s="11">
        <v>-91.6046356657292</v>
      </c>
      <c r="F650" s="11" t="s">
        <v>30</v>
      </c>
      <c r="G650" s="11" t="s">
        <v>31</v>
      </c>
      <c r="H650" s="11" t="s">
        <v>868</v>
      </c>
      <c r="I650" s="12" t="s">
        <v>1476</v>
      </c>
      <c r="K650" s="13" t="s">
        <v>38</v>
      </c>
      <c r="L650" s="14">
        <f>Countif(username,H650)</f>
        <v>15</v>
      </c>
    </row>
    <row r="651">
      <c r="A651" s="11" t="s">
        <v>1477</v>
      </c>
      <c r="B651" s="11">
        <v>26.0</v>
      </c>
      <c r="C651" s="11">
        <v>20.0</v>
      </c>
      <c r="D651" s="11">
        <v>42.0342540857351</v>
      </c>
      <c r="E651" s="11">
        <v>-91.6044421531345</v>
      </c>
      <c r="F651" s="11" t="s">
        <v>403</v>
      </c>
      <c r="G651" s="11" t="s">
        <v>404</v>
      </c>
      <c r="H651" s="11" t="s">
        <v>885</v>
      </c>
      <c r="I651" s="12" t="s">
        <v>1478</v>
      </c>
      <c r="K651" s="13" t="s">
        <v>38</v>
      </c>
      <c r="L651" s="14">
        <f>Countif(username,H651)</f>
        <v>15</v>
      </c>
    </row>
    <row r="652">
      <c r="A652" s="11" t="s">
        <v>1479</v>
      </c>
      <c r="B652" s="11">
        <v>26.0</v>
      </c>
      <c r="C652" s="11">
        <v>21.0</v>
      </c>
      <c r="D652" s="11">
        <v>42.0342540855726</v>
      </c>
      <c r="E652" s="11">
        <v>-91.6042486405398</v>
      </c>
      <c r="F652" s="11" t="s">
        <v>403</v>
      </c>
      <c r="G652" s="11" t="s">
        <v>404</v>
      </c>
      <c r="H652" s="11" t="s">
        <v>383</v>
      </c>
      <c r="I652" s="12" t="s">
        <v>1480</v>
      </c>
      <c r="K652" s="13" t="s">
        <v>54</v>
      </c>
      <c r="L652" s="14">
        <f>Countif(username,H652)</f>
        <v>8</v>
      </c>
    </row>
    <row r="653">
      <c r="A653" s="11" t="s">
        <v>1481</v>
      </c>
      <c r="B653" s="11">
        <v>26.0</v>
      </c>
      <c r="C653" s="11">
        <v>22.0</v>
      </c>
      <c r="D653" s="11">
        <v>42.0342540854101</v>
      </c>
      <c r="E653" s="11">
        <v>-91.6040551279451</v>
      </c>
      <c r="F653" s="11" t="s">
        <v>30</v>
      </c>
      <c r="G653" s="11" t="s">
        <v>31</v>
      </c>
      <c r="H653" s="11" t="s">
        <v>1228</v>
      </c>
      <c r="I653" s="12" t="s">
        <v>1482</v>
      </c>
      <c r="K653" s="13" t="s">
        <v>38</v>
      </c>
      <c r="L653" s="14">
        <f>Countif(username,H653)</f>
        <v>10</v>
      </c>
    </row>
    <row r="654">
      <c r="A654" s="11" t="s">
        <v>1483</v>
      </c>
      <c r="B654" s="11">
        <v>26.0</v>
      </c>
      <c r="C654" s="11">
        <v>23.0</v>
      </c>
      <c r="D654" s="11">
        <v>42.0342540852476</v>
      </c>
      <c r="E654" s="11">
        <v>-91.6038616153504</v>
      </c>
      <c r="F654" s="11" t="s">
        <v>30</v>
      </c>
      <c r="G654" s="11" t="s">
        <v>31</v>
      </c>
      <c r="H654" s="11" t="s">
        <v>638</v>
      </c>
      <c r="I654" s="12" t="s">
        <v>1484</v>
      </c>
      <c r="K654" s="13" t="s">
        <v>38</v>
      </c>
      <c r="L654" s="14">
        <f>Countif(username,H654)</f>
        <v>10</v>
      </c>
    </row>
    <row r="655">
      <c r="A655" s="11" t="s">
        <v>1485</v>
      </c>
      <c r="B655" s="11">
        <v>27.0</v>
      </c>
      <c r="C655" s="11">
        <v>7.0</v>
      </c>
      <c r="D655" s="11">
        <v>42.0341103574024</v>
      </c>
      <c r="E655" s="11">
        <v>-91.6069578260562</v>
      </c>
      <c r="F655" s="11" t="s">
        <v>30</v>
      </c>
      <c r="G655" s="11" t="s">
        <v>31</v>
      </c>
      <c r="H655" s="11" t="s">
        <v>32</v>
      </c>
      <c r="I655" s="12" t="s">
        <v>1486</v>
      </c>
      <c r="K655" s="13" t="s">
        <v>34</v>
      </c>
      <c r="L655" s="14">
        <f>Countif(username,H655)</f>
        <v>21</v>
      </c>
    </row>
    <row r="656">
      <c r="A656" s="11" t="s">
        <v>1487</v>
      </c>
      <c r="B656" s="11">
        <v>27.0</v>
      </c>
      <c r="C656" s="11">
        <v>8.0</v>
      </c>
      <c r="D656" s="11">
        <v>42.0341103572398</v>
      </c>
      <c r="E656" s="11">
        <v>-91.606764313899</v>
      </c>
      <c r="F656" s="11" t="s">
        <v>30</v>
      </c>
      <c r="G656" s="11" t="s">
        <v>31</v>
      </c>
      <c r="H656" s="11" t="s">
        <v>36</v>
      </c>
      <c r="I656" s="12" t="s">
        <v>1488</v>
      </c>
      <c r="K656" s="13" t="s">
        <v>38</v>
      </c>
      <c r="L656" s="14">
        <f>Countif(username,H656)</f>
        <v>26</v>
      </c>
    </row>
    <row r="657">
      <c r="A657" s="11" t="s">
        <v>1489</v>
      </c>
      <c r="B657" s="11">
        <v>27.0</v>
      </c>
      <c r="C657" s="11">
        <v>9.0</v>
      </c>
      <c r="D657" s="11">
        <v>42.0341103570773</v>
      </c>
      <c r="E657" s="11">
        <v>-91.6065708017419</v>
      </c>
      <c r="F657" s="11" t="s">
        <v>30</v>
      </c>
      <c r="G657" s="11" t="s">
        <v>31</v>
      </c>
      <c r="H657" s="11" t="s">
        <v>40</v>
      </c>
      <c r="I657" s="12" t="s">
        <v>1490</v>
      </c>
      <c r="K657" s="13" t="s">
        <v>38</v>
      </c>
      <c r="L657" s="14">
        <f>Countif(username,H657)</f>
        <v>21</v>
      </c>
    </row>
    <row r="658">
      <c r="A658" s="11" t="s">
        <v>1491</v>
      </c>
      <c r="B658" s="11">
        <v>27.0</v>
      </c>
      <c r="C658" s="11">
        <v>10.0</v>
      </c>
      <c r="D658" s="11">
        <v>42.0341103569148</v>
      </c>
      <c r="E658" s="11">
        <v>-91.6063772895848</v>
      </c>
      <c r="F658" s="11" t="s">
        <v>348</v>
      </c>
      <c r="G658" s="11" t="s">
        <v>349</v>
      </c>
      <c r="H658" s="11" t="s">
        <v>32</v>
      </c>
      <c r="I658" s="12" t="s">
        <v>1492</v>
      </c>
      <c r="K658" s="13" t="s">
        <v>34</v>
      </c>
      <c r="L658" s="14">
        <f>Countif(username,H658)</f>
        <v>21</v>
      </c>
    </row>
    <row r="659">
      <c r="A659" s="11" t="s">
        <v>1493</v>
      </c>
      <c r="B659" s="11">
        <v>27.0</v>
      </c>
      <c r="C659" s="11">
        <v>11.0</v>
      </c>
      <c r="D659" s="11">
        <v>42.0341103567523</v>
      </c>
      <c r="E659" s="11">
        <v>-91.6061837774277</v>
      </c>
      <c r="F659" s="11" t="s">
        <v>348</v>
      </c>
      <c r="G659" s="11" t="s">
        <v>349</v>
      </c>
      <c r="H659" s="11" t="s">
        <v>36</v>
      </c>
      <c r="I659" s="12" t="s">
        <v>1494</v>
      </c>
      <c r="K659" s="13" t="s">
        <v>38</v>
      </c>
      <c r="L659" s="14">
        <f>Countif(username,H659)</f>
        <v>26</v>
      </c>
    </row>
    <row r="660">
      <c r="A660" s="11" t="s">
        <v>1495</v>
      </c>
      <c r="B660" s="11">
        <v>27.0</v>
      </c>
      <c r="C660" s="11">
        <v>12.0</v>
      </c>
      <c r="D660" s="11">
        <v>42.0341103565898</v>
      </c>
      <c r="E660" s="11">
        <v>-91.6059902652705</v>
      </c>
      <c r="F660" s="11" t="s">
        <v>348</v>
      </c>
      <c r="G660" s="11" t="s">
        <v>349</v>
      </c>
      <c r="H660" s="11" t="s">
        <v>40</v>
      </c>
      <c r="I660" s="12" t="s">
        <v>1496</v>
      </c>
      <c r="K660" s="13" t="s">
        <v>38</v>
      </c>
      <c r="L660" s="14">
        <f>Countif(username,H660)</f>
        <v>21</v>
      </c>
    </row>
    <row r="661">
      <c r="A661" s="11" t="s">
        <v>1497</v>
      </c>
      <c r="B661" s="11">
        <v>27.0</v>
      </c>
      <c r="C661" s="11">
        <v>13.0</v>
      </c>
      <c r="D661" s="11">
        <v>42.0341103564273</v>
      </c>
      <c r="E661" s="11">
        <v>-91.6057967531134</v>
      </c>
      <c r="F661" s="11" t="s">
        <v>348</v>
      </c>
      <c r="G661" s="11" t="s">
        <v>349</v>
      </c>
      <c r="H661" s="11" t="s">
        <v>32</v>
      </c>
      <c r="I661" s="12" t="s">
        <v>1498</v>
      </c>
      <c r="K661" s="13" t="s">
        <v>34</v>
      </c>
      <c r="L661" s="14">
        <f>Countif(username,H661)</f>
        <v>21</v>
      </c>
    </row>
    <row r="662">
      <c r="A662" s="11" t="s">
        <v>1499</v>
      </c>
      <c r="B662" s="11">
        <v>27.0</v>
      </c>
      <c r="C662" s="11">
        <v>14.0</v>
      </c>
      <c r="D662" s="11">
        <v>42.0341103562648</v>
      </c>
      <c r="E662" s="11">
        <v>-91.6056032409563</v>
      </c>
      <c r="F662" s="11" t="s">
        <v>30</v>
      </c>
      <c r="G662" s="11" t="s">
        <v>31</v>
      </c>
      <c r="H662" s="11" t="s">
        <v>36</v>
      </c>
      <c r="I662" s="12" t="s">
        <v>1500</v>
      </c>
      <c r="K662" s="13" t="s">
        <v>38</v>
      </c>
      <c r="L662" s="14">
        <f>Countif(username,H662)</f>
        <v>26</v>
      </c>
    </row>
    <row r="663">
      <c r="A663" s="11" t="s">
        <v>1501</v>
      </c>
      <c r="B663" s="11">
        <v>27.0</v>
      </c>
      <c r="C663" s="11">
        <v>15.0</v>
      </c>
      <c r="D663" s="11">
        <v>42.0341103561022</v>
      </c>
      <c r="E663" s="11">
        <v>-91.6054097287992</v>
      </c>
      <c r="F663" s="11" t="s">
        <v>403</v>
      </c>
      <c r="G663" s="11" t="s">
        <v>404</v>
      </c>
      <c r="H663" s="11" t="s">
        <v>40</v>
      </c>
      <c r="I663" s="12" t="s">
        <v>1502</v>
      </c>
      <c r="K663" s="13" t="s">
        <v>38</v>
      </c>
      <c r="L663" s="14">
        <f>Countif(username,H663)</f>
        <v>21</v>
      </c>
    </row>
    <row r="664">
      <c r="A664" s="11" t="s">
        <v>1503</v>
      </c>
      <c r="B664" s="11">
        <v>27.0</v>
      </c>
      <c r="C664" s="11">
        <v>16.0</v>
      </c>
      <c r="D664" s="11">
        <v>42.0341103559397</v>
      </c>
      <c r="E664" s="11">
        <v>-91.605216216642</v>
      </c>
      <c r="F664" s="11" t="s">
        <v>403</v>
      </c>
      <c r="G664" s="11" t="s">
        <v>404</v>
      </c>
      <c r="H664" s="11" t="s">
        <v>32</v>
      </c>
      <c r="I664" s="12" t="s">
        <v>1504</v>
      </c>
      <c r="K664" s="13" t="s">
        <v>34</v>
      </c>
      <c r="L664" s="14">
        <f>Countif(username,H664)</f>
        <v>21</v>
      </c>
    </row>
    <row r="665">
      <c r="A665" s="11" t="s">
        <v>1505</v>
      </c>
      <c r="B665" s="11">
        <v>27.0</v>
      </c>
      <c r="C665" s="11">
        <v>17.0</v>
      </c>
      <c r="D665" s="11">
        <v>42.0341103557772</v>
      </c>
      <c r="E665" s="11">
        <v>-91.605022704485</v>
      </c>
      <c r="F665" s="11" t="s">
        <v>403</v>
      </c>
      <c r="G665" s="11" t="s">
        <v>404</v>
      </c>
      <c r="H665" s="11" t="s">
        <v>36</v>
      </c>
      <c r="I665" s="12" t="s">
        <v>1506</v>
      </c>
      <c r="K665" s="13" t="s">
        <v>38</v>
      </c>
      <c r="L665" s="14">
        <f>Countif(username,H665)</f>
        <v>26</v>
      </c>
    </row>
    <row r="666">
      <c r="A666" s="11" t="s">
        <v>1507</v>
      </c>
      <c r="B666" s="11">
        <v>27.0</v>
      </c>
      <c r="C666" s="11">
        <v>18.0</v>
      </c>
      <c r="D666" s="11">
        <v>42.0341103556147</v>
      </c>
      <c r="E666" s="11">
        <v>-91.6048291923278</v>
      </c>
      <c r="F666" s="11" t="s">
        <v>403</v>
      </c>
      <c r="G666" s="11" t="s">
        <v>404</v>
      </c>
      <c r="H666" s="11" t="s">
        <v>40</v>
      </c>
      <c r="I666" s="12" t="s">
        <v>1508</v>
      </c>
      <c r="K666" s="13" t="s">
        <v>38</v>
      </c>
      <c r="L666" s="14">
        <f>Countif(username,H666)</f>
        <v>21</v>
      </c>
    </row>
    <row r="667">
      <c r="A667" s="11" t="s">
        <v>1509</v>
      </c>
      <c r="B667" s="11">
        <v>27.0</v>
      </c>
      <c r="C667" s="11">
        <v>19.0</v>
      </c>
      <c r="D667" s="11">
        <v>42.0341103554522</v>
      </c>
      <c r="E667" s="11">
        <v>-91.6046356801707</v>
      </c>
      <c r="F667" s="11" t="s">
        <v>30</v>
      </c>
      <c r="G667" s="11" t="s">
        <v>31</v>
      </c>
      <c r="H667" s="11" t="s">
        <v>1510</v>
      </c>
      <c r="I667" s="12" t="s">
        <v>1511</v>
      </c>
      <c r="K667" s="13">
        <v>1.0</v>
      </c>
      <c r="L667" s="14">
        <f>Countif(username,H667)</f>
        <v>1</v>
      </c>
    </row>
    <row r="668">
      <c r="A668" s="11" t="s">
        <v>1512</v>
      </c>
      <c r="B668" s="11">
        <v>27.0</v>
      </c>
      <c r="C668" s="11">
        <v>20.0</v>
      </c>
      <c r="D668" s="11">
        <v>42.0341103552897</v>
      </c>
      <c r="E668" s="11">
        <v>-91.6044421680136</v>
      </c>
      <c r="F668" s="11" t="s">
        <v>30</v>
      </c>
      <c r="G668" s="11" t="s">
        <v>31</v>
      </c>
      <c r="H668" s="11" t="s">
        <v>1513</v>
      </c>
      <c r="I668" s="12" t="s">
        <v>1514</v>
      </c>
      <c r="K668" s="13">
        <v>1.0</v>
      </c>
      <c r="L668" s="14">
        <f>Countif(username,H668)</f>
        <v>1</v>
      </c>
    </row>
    <row r="669">
      <c r="A669" s="11" t="s">
        <v>1515</v>
      </c>
      <c r="B669" s="11">
        <v>27.0</v>
      </c>
      <c r="C669" s="11">
        <v>21.0</v>
      </c>
      <c r="D669" s="11">
        <v>42.0341103551271</v>
      </c>
      <c r="E669" s="11">
        <v>-91.6042486558565</v>
      </c>
      <c r="F669" s="11" t="s">
        <v>30</v>
      </c>
      <c r="G669" s="11" t="s">
        <v>31</v>
      </c>
      <c r="H669" s="11" t="s">
        <v>871</v>
      </c>
      <c r="I669" s="12" t="s">
        <v>1516</v>
      </c>
      <c r="K669" s="13" t="s">
        <v>38</v>
      </c>
      <c r="L669" s="14">
        <f>Countif(username,H669)</f>
        <v>14</v>
      </c>
    </row>
    <row r="670">
      <c r="A670" s="11" t="s">
        <v>1517</v>
      </c>
      <c r="B670" s="11">
        <v>28.0</v>
      </c>
      <c r="C670" s="11">
        <v>9.0</v>
      </c>
      <c r="D670" s="11">
        <v>42.0339666266319</v>
      </c>
      <c r="E670" s="11">
        <v>-91.6065708118069</v>
      </c>
      <c r="F670" s="11" t="s">
        <v>30</v>
      </c>
      <c r="G670" s="11" t="s">
        <v>31</v>
      </c>
      <c r="H670" s="11" t="s">
        <v>868</v>
      </c>
      <c r="I670" s="12" t="s">
        <v>1518</v>
      </c>
      <c r="K670" s="13" t="s">
        <v>38</v>
      </c>
      <c r="L670" s="14">
        <f>Countif(username,H670)</f>
        <v>15</v>
      </c>
    </row>
    <row r="671">
      <c r="A671" s="11" t="s">
        <v>1519</v>
      </c>
      <c r="B671" s="11">
        <v>28.0</v>
      </c>
      <c r="C671" s="11">
        <v>10.0</v>
      </c>
      <c r="D671" s="11">
        <v>42.0339666264694</v>
      </c>
      <c r="E671" s="11">
        <v>-91.6063773000874</v>
      </c>
      <c r="F671" s="11" t="s">
        <v>30</v>
      </c>
      <c r="G671" s="11" t="s">
        <v>31</v>
      </c>
      <c r="H671" s="11" t="s">
        <v>108</v>
      </c>
      <c r="I671" s="12" t="s">
        <v>1520</v>
      </c>
      <c r="K671" s="13" t="s">
        <v>60</v>
      </c>
      <c r="L671" s="14">
        <f>Countif(username,H671)</f>
        <v>3</v>
      </c>
    </row>
    <row r="672">
      <c r="A672" s="11" t="s">
        <v>1521</v>
      </c>
      <c r="B672" s="11">
        <v>28.0</v>
      </c>
      <c r="C672" s="11">
        <v>11.0</v>
      </c>
      <c r="D672" s="11">
        <v>42.0339666263069</v>
      </c>
      <c r="E672" s="11">
        <v>-91.6061837883679</v>
      </c>
      <c r="F672" s="11" t="s">
        <v>348</v>
      </c>
      <c r="G672" s="11" t="s">
        <v>349</v>
      </c>
      <c r="H672" s="11" t="s">
        <v>383</v>
      </c>
      <c r="I672" s="12" t="s">
        <v>1522</v>
      </c>
      <c r="K672" s="13" t="s">
        <v>54</v>
      </c>
      <c r="L672" s="14">
        <f>Countif(username,H672)</f>
        <v>8</v>
      </c>
    </row>
    <row r="673">
      <c r="A673" s="11" t="s">
        <v>1523</v>
      </c>
      <c r="B673" s="11">
        <v>28.0</v>
      </c>
      <c r="C673" s="11">
        <v>12.0</v>
      </c>
      <c r="D673" s="11">
        <v>42.0339666261443</v>
      </c>
      <c r="E673" s="11">
        <v>-91.6059902766484</v>
      </c>
      <c r="F673" s="11" t="s">
        <v>348</v>
      </c>
      <c r="G673" s="11" t="s">
        <v>349</v>
      </c>
      <c r="H673" s="11" t="s">
        <v>871</v>
      </c>
      <c r="I673" s="12" t="s">
        <v>1524</v>
      </c>
      <c r="K673" s="13" t="s">
        <v>38</v>
      </c>
      <c r="L673" s="14">
        <f>Countif(username,H673)</f>
        <v>14</v>
      </c>
    </row>
    <row r="674">
      <c r="A674" s="11" t="s">
        <v>1525</v>
      </c>
      <c r="B674" s="11">
        <v>28.0</v>
      </c>
      <c r="C674" s="11">
        <v>13.0</v>
      </c>
      <c r="D674" s="11">
        <v>42.0339666259818</v>
      </c>
      <c r="E674" s="11">
        <v>-91.6057967649289</v>
      </c>
      <c r="F674" s="11" t="s">
        <v>348</v>
      </c>
      <c r="G674" s="11" t="s">
        <v>349</v>
      </c>
      <c r="H674" s="11" t="s">
        <v>868</v>
      </c>
      <c r="I674" s="12" t="s">
        <v>1526</v>
      </c>
      <c r="K674" s="13" t="s">
        <v>38</v>
      </c>
      <c r="L674" s="14">
        <f>Countif(username,H674)</f>
        <v>15</v>
      </c>
    </row>
    <row r="675">
      <c r="A675" s="11" t="s">
        <v>1527</v>
      </c>
      <c r="B675" s="11">
        <v>28.0</v>
      </c>
      <c r="C675" s="11">
        <v>14.0</v>
      </c>
      <c r="D675" s="11">
        <v>42.0339666258193</v>
      </c>
      <c r="E675" s="11">
        <v>-91.6056032532094</v>
      </c>
      <c r="F675" s="11" t="s">
        <v>30</v>
      </c>
      <c r="G675" s="11" t="s">
        <v>31</v>
      </c>
      <c r="H675" s="19" t="s">
        <v>1528</v>
      </c>
      <c r="I675" s="12" t="s">
        <v>1529</v>
      </c>
      <c r="K675" s="13">
        <v>1.0</v>
      </c>
      <c r="L675" s="14">
        <f>Countif(username,H675)</f>
        <v>1</v>
      </c>
    </row>
    <row r="676">
      <c r="A676" s="11" t="s">
        <v>1530</v>
      </c>
      <c r="B676" s="11">
        <v>28.0</v>
      </c>
      <c r="C676" s="11">
        <v>15.0</v>
      </c>
      <c r="D676" s="11">
        <v>42.0339666256568</v>
      </c>
      <c r="E676" s="11">
        <v>-91.6054097414899</v>
      </c>
      <c r="F676" s="11" t="s">
        <v>403</v>
      </c>
      <c r="G676" s="11" t="s">
        <v>404</v>
      </c>
      <c r="H676" s="11" t="s">
        <v>500</v>
      </c>
      <c r="I676" s="12" t="s">
        <v>1531</v>
      </c>
      <c r="K676" s="13">
        <v>1.0</v>
      </c>
      <c r="L676" s="14">
        <f>Countif(username,H676)</f>
        <v>4</v>
      </c>
    </row>
    <row r="677">
      <c r="A677" s="11" t="s">
        <v>1532</v>
      </c>
      <c r="B677" s="11">
        <v>28.0</v>
      </c>
      <c r="C677" s="11">
        <v>16.0</v>
      </c>
      <c r="D677" s="11">
        <v>42.0339666254943</v>
      </c>
      <c r="E677" s="11">
        <v>-91.6052162297704</v>
      </c>
      <c r="F677" s="11" t="s">
        <v>403</v>
      </c>
      <c r="G677" s="11" t="s">
        <v>404</v>
      </c>
      <c r="H677" s="11" t="s">
        <v>58</v>
      </c>
      <c r="I677" s="12" t="s">
        <v>1533</v>
      </c>
      <c r="K677" s="13">
        <v>1.0</v>
      </c>
      <c r="L677" s="14">
        <f>Countif(username,H677)</f>
        <v>4</v>
      </c>
    </row>
    <row r="678">
      <c r="A678" s="11" t="s">
        <v>1534</v>
      </c>
      <c r="B678" s="11">
        <v>28.0</v>
      </c>
      <c r="C678" s="11">
        <v>17.0</v>
      </c>
      <c r="D678" s="11">
        <v>42.0339666253318</v>
      </c>
      <c r="E678" s="11">
        <v>-91.6050227180509</v>
      </c>
      <c r="F678" s="11" t="s">
        <v>30</v>
      </c>
      <c r="G678" s="11" t="s">
        <v>31</v>
      </c>
      <c r="H678" s="11" t="s">
        <v>1535</v>
      </c>
      <c r="I678" s="12" t="s">
        <v>1536</v>
      </c>
      <c r="K678" s="13">
        <v>1.0</v>
      </c>
      <c r="L678" s="14">
        <f>Countif(username,H678)</f>
        <v>1</v>
      </c>
    </row>
    <row r="679">
      <c r="A679" s="11" t="s">
        <v>1537</v>
      </c>
      <c r="B679" s="11">
        <v>28.0</v>
      </c>
      <c r="C679" s="11">
        <v>18.0</v>
      </c>
      <c r="D679" s="11">
        <v>42.0339666251692</v>
      </c>
      <c r="E679" s="11">
        <v>-91.6048292063314</v>
      </c>
      <c r="F679" s="11" t="s">
        <v>30</v>
      </c>
      <c r="G679" s="11" t="s">
        <v>31</v>
      </c>
      <c r="H679" s="11" t="s">
        <v>1538</v>
      </c>
      <c r="I679" s="12" t="s">
        <v>1539</v>
      </c>
      <c r="K679" s="13">
        <v>1.0</v>
      </c>
      <c r="L679" s="14">
        <f>Countif(username,H679)</f>
        <v>1</v>
      </c>
    </row>
    <row r="680">
      <c r="A680" s="11" t="s">
        <v>1540</v>
      </c>
      <c r="B680" s="11">
        <v>28.0</v>
      </c>
      <c r="C680" s="11">
        <v>19.0</v>
      </c>
      <c r="D680" s="11">
        <v>42.0339666250067</v>
      </c>
      <c r="E680" s="11">
        <v>-91.604635694612</v>
      </c>
      <c r="F680" s="11" t="s">
        <v>30</v>
      </c>
      <c r="G680" s="11" t="s">
        <v>31</v>
      </c>
      <c r="H680" s="11" t="s">
        <v>58</v>
      </c>
      <c r="I680" s="12" t="s">
        <v>1541</v>
      </c>
      <c r="K680" s="13" t="s">
        <v>60</v>
      </c>
      <c r="L680" s="14">
        <f>Countif(username,H680)</f>
        <v>4</v>
      </c>
    </row>
    <row r="681">
      <c r="A681" s="11" t="s">
        <v>1542</v>
      </c>
      <c r="B681" s="11">
        <v>29.0</v>
      </c>
      <c r="C681" s="11">
        <v>11.0</v>
      </c>
      <c r="D681" s="11">
        <v>42.0338228958614</v>
      </c>
      <c r="E681" s="11">
        <v>-91.6061837993081</v>
      </c>
      <c r="F681" s="11" t="s">
        <v>30</v>
      </c>
      <c r="G681" s="11" t="s">
        <v>31</v>
      </c>
      <c r="H681" s="11" t="s">
        <v>1111</v>
      </c>
      <c r="I681" s="12" t="s">
        <v>1543</v>
      </c>
      <c r="K681" s="13" t="s">
        <v>38</v>
      </c>
      <c r="L681" s="14">
        <f>Countif(username,H681)</f>
        <v>10</v>
      </c>
    </row>
    <row r="682">
      <c r="A682" s="11" t="s">
        <v>1544</v>
      </c>
      <c r="B682" s="11">
        <v>29.0</v>
      </c>
      <c r="C682" s="11">
        <v>12.0</v>
      </c>
      <c r="D682" s="11">
        <v>42.0338228956989</v>
      </c>
      <c r="E682" s="11">
        <v>-91.6059902880262</v>
      </c>
      <c r="F682" s="11" t="s">
        <v>30</v>
      </c>
      <c r="G682" s="11" t="s">
        <v>31</v>
      </c>
      <c r="H682" s="11" t="s">
        <v>43</v>
      </c>
      <c r="I682" s="12" t="s">
        <v>1545</v>
      </c>
      <c r="K682" s="13" t="s">
        <v>38</v>
      </c>
      <c r="L682" s="14">
        <f>Countif(username,H682)</f>
        <v>36</v>
      </c>
    </row>
    <row r="683">
      <c r="A683" s="11" t="s">
        <v>1546</v>
      </c>
      <c r="B683" s="11">
        <v>29.0</v>
      </c>
      <c r="C683" s="11">
        <v>13.0</v>
      </c>
      <c r="D683" s="11">
        <v>42.0338228955364</v>
      </c>
      <c r="E683" s="11">
        <v>-91.6057967767443</v>
      </c>
      <c r="F683" s="11" t="s">
        <v>348</v>
      </c>
      <c r="G683" s="11" t="s">
        <v>349</v>
      </c>
      <c r="H683" s="11" t="s">
        <v>58</v>
      </c>
      <c r="I683" s="12" t="s">
        <v>1547</v>
      </c>
      <c r="K683" s="13" t="s">
        <v>60</v>
      </c>
      <c r="L683" s="14">
        <f>Countif(username,H683)</f>
        <v>4</v>
      </c>
    </row>
    <row r="684">
      <c r="A684" s="11" t="s">
        <v>1548</v>
      </c>
      <c r="B684" s="11">
        <v>29.0</v>
      </c>
      <c r="C684" s="11">
        <v>14.0</v>
      </c>
      <c r="D684" s="11">
        <v>42.0338228953739</v>
      </c>
      <c r="E684" s="11">
        <v>-91.6056032654624</v>
      </c>
      <c r="F684" s="11" t="s">
        <v>30</v>
      </c>
      <c r="G684" s="11" t="s">
        <v>31</v>
      </c>
      <c r="H684" s="11" t="s">
        <v>1111</v>
      </c>
      <c r="I684" s="12" t="s">
        <v>1549</v>
      </c>
      <c r="K684" s="13" t="s">
        <v>38</v>
      </c>
      <c r="L684" s="14">
        <f>Countif(username,H684)</f>
        <v>10</v>
      </c>
    </row>
    <row r="685">
      <c r="A685" s="11" t="s">
        <v>1550</v>
      </c>
      <c r="B685" s="11">
        <v>29.0</v>
      </c>
      <c r="C685" s="11">
        <v>15.0</v>
      </c>
      <c r="D685" s="11">
        <v>42.0338228952113</v>
      </c>
      <c r="E685" s="11">
        <v>-91.6054097541805</v>
      </c>
      <c r="F685" s="11" t="s">
        <v>403</v>
      </c>
      <c r="G685" s="11" t="s">
        <v>404</v>
      </c>
      <c r="H685" s="11" t="s">
        <v>1114</v>
      </c>
      <c r="I685" s="12" t="s">
        <v>1551</v>
      </c>
      <c r="K685" s="13" t="s">
        <v>54</v>
      </c>
      <c r="L685" s="14">
        <f>Countif(username,H685)</f>
        <v>6</v>
      </c>
    </row>
    <row r="686">
      <c r="A686" s="11" t="s">
        <v>1552</v>
      </c>
      <c r="B686" s="11">
        <v>29.0</v>
      </c>
      <c r="C686" s="11">
        <v>16.0</v>
      </c>
      <c r="D686" s="11">
        <v>42.0338228950488</v>
      </c>
      <c r="E686" s="11">
        <v>-91.6052162428986</v>
      </c>
      <c r="F686" s="11" t="s">
        <v>30</v>
      </c>
      <c r="G686" s="11" t="s">
        <v>31</v>
      </c>
      <c r="H686" s="11" t="s">
        <v>43</v>
      </c>
      <c r="I686" s="12" t="s">
        <v>1553</v>
      </c>
      <c r="K686" s="13" t="s">
        <v>38</v>
      </c>
      <c r="L686" s="14">
        <f>Countif(username,H686)</f>
        <v>36</v>
      </c>
    </row>
    <row r="687">
      <c r="A687" s="11" t="s">
        <v>1554</v>
      </c>
      <c r="B687" s="11">
        <v>30.0</v>
      </c>
      <c r="C687" s="11">
        <v>13.0</v>
      </c>
      <c r="D687" s="11">
        <v>42.0336791650909</v>
      </c>
      <c r="E687" s="11">
        <v>-91.60579678856</v>
      </c>
      <c r="F687" s="11" t="s">
        <v>30</v>
      </c>
      <c r="G687" s="11" t="s">
        <v>31</v>
      </c>
      <c r="H687" s="11" t="s">
        <v>32</v>
      </c>
      <c r="I687" s="12" t="s">
        <v>1555</v>
      </c>
      <c r="K687" s="13" t="s">
        <v>34</v>
      </c>
      <c r="L687" s="14">
        <f>Countif(username,H687)</f>
        <v>21</v>
      </c>
    </row>
    <row r="688">
      <c r="A688" s="11" t="s">
        <v>1556</v>
      </c>
      <c r="B688" s="11">
        <v>30.0</v>
      </c>
      <c r="C688" s="11">
        <v>14.0</v>
      </c>
      <c r="D688" s="11">
        <v>42.0336791649284</v>
      </c>
      <c r="E688" s="11">
        <v>-91.6056032777157</v>
      </c>
      <c r="F688" s="11" t="s">
        <v>30</v>
      </c>
      <c r="G688" s="11" t="s">
        <v>31</v>
      </c>
      <c r="H688" s="11" t="s">
        <v>36</v>
      </c>
      <c r="I688" s="12" t="s">
        <v>1557</v>
      </c>
      <c r="K688" s="13" t="s">
        <v>38</v>
      </c>
      <c r="L688" s="14">
        <f>Countif(username,H688)</f>
        <v>26</v>
      </c>
    </row>
    <row r="689">
      <c r="A689" s="11" t="s">
        <v>1558</v>
      </c>
      <c r="B689" s="11">
        <v>30.0</v>
      </c>
      <c r="C689" s="11">
        <v>15.0</v>
      </c>
      <c r="D689" s="11">
        <v>42.0336791647659</v>
      </c>
      <c r="E689" s="11">
        <v>-91.6054097668715</v>
      </c>
      <c r="F689" s="11" t="s">
        <v>30</v>
      </c>
      <c r="G689" s="11" t="s">
        <v>31</v>
      </c>
      <c r="H689" s="11" t="s">
        <v>40</v>
      </c>
      <c r="I689" s="12" t="s">
        <v>1559</v>
      </c>
      <c r="K689" s="13" t="s">
        <v>38</v>
      </c>
      <c r="L689" s="14">
        <f>Countif(username,H689)</f>
        <v>21</v>
      </c>
    </row>
    <row r="691">
      <c r="A691" s="11"/>
      <c r="B691" s="11" t="s">
        <v>1560</v>
      </c>
    </row>
    <row r="692">
      <c r="A692" s="11"/>
      <c r="B692" s="11" t="s">
        <v>1561</v>
      </c>
      <c r="C692" s="11">
        <v>42.0357634023777</v>
      </c>
      <c r="D692" s="11">
        <v>-91.6053128242492</v>
      </c>
      <c r="E692" s="11">
        <v>15.0</v>
      </c>
      <c r="F692" s="11">
        <v>15.0</v>
      </c>
      <c r="G692" s="11">
        <v>90.0</v>
      </c>
      <c r="H692" s="11">
        <v>0.0</v>
      </c>
      <c r="I692" s="11">
        <v>40.0</v>
      </c>
      <c r="J692" s="11">
        <v>17.0</v>
      </c>
    </row>
  </sheetData>
  <mergeCells count="1">
    <mergeCell ref="A1:D2"/>
  </mergeCells>
  <hyperlinks>
    <hyperlink r:id="rId1" ref="I18"/>
    <hyperlink r:id="rId2" ref="I19"/>
    <hyperlink r:id="rId3" ref="I20"/>
    <hyperlink r:id="rId4" ref="I21"/>
    <hyperlink r:id="rId5" ref="I22"/>
    <hyperlink r:id="rId6" ref="I23"/>
    <hyperlink r:id="rId7" ref="I24"/>
    <hyperlink r:id="rId8" ref="I25"/>
    <hyperlink r:id="rId9" ref="I26"/>
    <hyperlink r:id="rId10" ref="I27"/>
    <hyperlink r:id="rId11" ref="I28"/>
    <hyperlink r:id="rId12" ref="I29"/>
    <hyperlink r:id="rId13" ref="I30"/>
    <hyperlink r:id="rId14" ref="I31"/>
    <hyperlink r:id="rId15" ref="I32"/>
    <hyperlink r:id="rId16" ref="I33"/>
    <hyperlink r:id="rId17" ref="I34"/>
    <hyperlink r:id="rId18" ref="I35"/>
    <hyperlink r:id="rId19" ref="I36"/>
    <hyperlink r:id="rId20" ref="I37"/>
    <hyperlink r:id="rId21" ref="I38"/>
    <hyperlink r:id="rId22" ref="I39"/>
    <hyperlink r:id="rId23" ref="I40"/>
    <hyperlink r:id="rId24" ref="I41"/>
    <hyperlink r:id="rId25" ref="I42"/>
    <hyperlink r:id="rId26" ref="I43"/>
    <hyperlink r:id="rId27" ref="I44"/>
    <hyperlink r:id="rId28" ref="I45"/>
    <hyperlink r:id="rId29" ref="I46"/>
    <hyperlink r:id="rId30" ref="I47"/>
    <hyperlink r:id="rId31" ref="I48"/>
    <hyperlink r:id="rId32" ref="I49"/>
    <hyperlink r:id="rId33" ref="I50"/>
    <hyperlink r:id="rId34" ref="I51"/>
    <hyperlink r:id="rId35" ref="I52"/>
    <hyperlink r:id="rId36" ref="I53"/>
    <hyperlink r:id="rId37" ref="I54"/>
    <hyperlink r:id="rId38" ref="I55"/>
    <hyperlink r:id="rId39" ref="I56"/>
    <hyperlink r:id="rId40" ref="I57"/>
    <hyperlink r:id="rId41" ref="I58"/>
    <hyperlink r:id="rId42" ref="I59"/>
    <hyperlink r:id="rId43" ref="I60"/>
    <hyperlink r:id="rId44" ref="I61"/>
    <hyperlink r:id="rId45" ref="I62"/>
    <hyperlink r:id="rId46" ref="I63"/>
    <hyperlink r:id="rId47" ref="I64"/>
    <hyperlink r:id="rId48" ref="I65"/>
    <hyperlink r:id="rId49" ref="I66"/>
    <hyperlink r:id="rId50" ref="I67"/>
    <hyperlink r:id="rId51" ref="I68"/>
    <hyperlink r:id="rId52" ref="I69"/>
    <hyperlink r:id="rId53" ref="I70"/>
    <hyperlink r:id="rId54" ref="I71"/>
    <hyperlink r:id="rId55" ref="I72"/>
    <hyperlink r:id="rId56" ref="I73"/>
    <hyperlink r:id="rId57" ref="I74"/>
    <hyperlink r:id="rId58" ref="I75"/>
    <hyperlink r:id="rId59" ref="I76"/>
    <hyperlink r:id="rId60" ref="I77"/>
    <hyperlink r:id="rId61" ref="I78"/>
    <hyperlink r:id="rId62" ref="I79"/>
    <hyperlink r:id="rId63" ref="I80"/>
    <hyperlink r:id="rId64" ref="I81"/>
    <hyperlink r:id="rId65" ref="I82"/>
    <hyperlink r:id="rId66" ref="I83"/>
    <hyperlink r:id="rId67" ref="I84"/>
    <hyperlink r:id="rId68" ref="I85"/>
    <hyperlink r:id="rId69" ref="I86"/>
    <hyperlink r:id="rId70" ref="I87"/>
    <hyperlink r:id="rId71" ref="I88"/>
    <hyperlink r:id="rId72" ref="I89"/>
    <hyperlink r:id="rId73" ref="I90"/>
    <hyperlink r:id="rId74" ref="I91"/>
    <hyperlink r:id="rId75" ref="I92"/>
    <hyperlink r:id="rId76" ref="I93"/>
    <hyperlink r:id="rId77" ref="I94"/>
    <hyperlink r:id="rId78" ref="I95"/>
    <hyperlink r:id="rId79" ref="I96"/>
    <hyperlink r:id="rId80" ref="I97"/>
    <hyperlink r:id="rId81" ref="I98"/>
    <hyperlink r:id="rId82" ref="I99"/>
    <hyperlink r:id="rId83" ref="I100"/>
    <hyperlink r:id="rId84" ref="I101"/>
    <hyperlink r:id="rId85" ref="I102"/>
    <hyperlink r:id="rId86" ref="I103"/>
    <hyperlink r:id="rId87" ref="I104"/>
    <hyperlink r:id="rId88" ref="I105"/>
    <hyperlink r:id="rId89" ref="I106"/>
    <hyperlink r:id="rId90" ref="I107"/>
    <hyperlink r:id="rId91" ref="I108"/>
    <hyperlink r:id="rId92" ref="I109"/>
    <hyperlink r:id="rId93" ref="I110"/>
    <hyperlink r:id="rId94" ref="I111"/>
    <hyperlink r:id="rId95" ref="I112"/>
    <hyperlink r:id="rId96" ref="I113"/>
    <hyperlink r:id="rId97" ref="I114"/>
    <hyperlink r:id="rId98" ref="I115"/>
    <hyperlink r:id="rId99" ref="I116"/>
    <hyperlink r:id="rId100" ref="I117"/>
    <hyperlink r:id="rId101" ref="I118"/>
    <hyperlink r:id="rId102" ref="I119"/>
    <hyperlink r:id="rId103" ref="I120"/>
    <hyperlink r:id="rId104" ref="I121"/>
    <hyperlink r:id="rId105" ref="I122"/>
    <hyperlink r:id="rId106" ref="I123"/>
    <hyperlink r:id="rId107" ref="I124"/>
    <hyperlink r:id="rId108" ref="I125"/>
    <hyperlink r:id="rId109" ref="I126"/>
    <hyperlink r:id="rId110" ref="I127"/>
    <hyperlink r:id="rId111" ref="I128"/>
    <hyperlink r:id="rId112" ref="I129"/>
    <hyperlink r:id="rId113" ref="I130"/>
    <hyperlink r:id="rId114" ref="I131"/>
    <hyperlink r:id="rId115" ref="I132"/>
    <hyperlink r:id="rId116" ref="I133"/>
    <hyperlink r:id="rId117" ref="I134"/>
    <hyperlink r:id="rId118" ref="I135"/>
    <hyperlink r:id="rId119" ref="I136"/>
    <hyperlink r:id="rId120" ref="I137"/>
    <hyperlink r:id="rId121" ref="I138"/>
    <hyperlink r:id="rId122" ref="I139"/>
    <hyperlink r:id="rId123" ref="I140"/>
    <hyperlink r:id="rId124" ref="I141"/>
    <hyperlink r:id="rId125" ref="I142"/>
    <hyperlink r:id="rId126" ref="I143"/>
    <hyperlink r:id="rId127" ref="I144"/>
    <hyperlink r:id="rId128" ref="I145"/>
    <hyperlink r:id="rId129" ref="I146"/>
    <hyperlink r:id="rId130" ref="I147"/>
    <hyperlink r:id="rId131" ref="I148"/>
    <hyperlink r:id="rId132" ref="I149"/>
    <hyperlink r:id="rId133" ref="I150"/>
    <hyperlink r:id="rId134" ref="I151"/>
    <hyperlink r:id="rId135" ref="I152"/>
    <hyperlink r:id="rId136" ref="I153"/>
    <hyperlink r:id="rId137" ref="I154"/>
    <hyperlink r:id="rId138" ref="I155"/>
    <hyperlink r:id="rId139" ref="I156"/>
    <hyperlink r:id="rId140" ref="I157"/>
    <hyperlink r:id="rId141" ref="I158"/>
    <hyperlink r:id="rId142" ref="I159"/>
    <hyperlink r:id="rId143" ref="I160"/>
    <hyperlink r:id="rId144" ref="I161"/>
    <hyperlink r:id="rId145" ref="I162"/>
    <hyperlink r:id="rId146" ref="I163"/>
    <hyperlink r:id="rId147" ref="I164"/>
    <hyperlink r:id="rId148" ref="I165"/>
    <hyperlink r:id="rId149" ref="I166"/>
    <hyperlink r:id="rId150" ref="I167"/>
    <hyperlink r:id="rId151" ref="I168"/>
    <hyperlink r:id="rId152" ref="I169"/>
    <hyperlink r:id="rId153" ref="I170"/>
    <hyperlink r:id="rId154" ref="I171"/>
    <hyperlink r:id="rId155" ref="I172"/>
    <hyperlink r:id="rId156" ref="I173"/>
    <hyperlink r:id="rId157" ref="I174"/>
    <hyperlink r:id="rId158" ref="I175"/>
    <hyperlink r:id="rId159" ref="I176"/>
    <hyperlink r:id="rId160" ref="I177"/>
    <hyperlink r:id="rId161" ref="I178"/>
    <hyperlink r:id="rId162" ref="I179"/>
    <hyperlink r:id="rId163" ref="I180"/>
    <hyperlink r:id="rId164" ref="I181"/>
    <hyperlink r:id="rId165" ref="I182"/>
    <hyperlink r:id="rId166" ref="I183"/>
    <hyperlink r:id="rId167" ref="I184"/>
    <hyperlink r:id="rId168" ref="I185"/>
    <hyperlink r:id="rId169" ref="I186"/>
    <hyperlink r:id="rId170" ref="I187"/>
    <hyperlink r:id="rId171" ref="I188"/>
    <hyperlink r:id="rId172" ref="I189"/>
    <hyperlink r:id="rId173" ref="I190"/>
    <hyperlink r:id="rId174" ref="I191"/>
    <hyperlink r:id="rId175" ref="I192"/>
    <hyperlink r:id="rId176" ref="I193"/>
    <hyperlink r:id="rId177" ref="I194"/>
    <hyperlink r:id="rId178" ref="I195"/>
    <hyperlink r:id="rId179" ref="I196"/>
    <hyperlink r:id="rId180" ref="I197"/>
    <hyperlink r:id="rId181" ref="I198"/>
    <hyperlink r:id="rId182" ref="I199"/>
    <hyperlink r:id="rId183" ref="I200"/>
    <hyperlink r:id="rId184" ref="I201"/>
    <hyperlink r:id="rId185" ref="I202"/>
    <hyperlink r:id="rId186" ref="I203"/>
    <hyperlink r:id="rId187" ref="I204"/>
    <hyperlink r:id="rId188" ref="I205"/>
    <hyperlink r:id="rId189" ref="I206"/>
    <hyperlink r:id="rId190" ref="I207"/>
    <hyperlink r:id="rId191" ref="I208"/>
    <hyperlink r:id="rId192" ref="I209"/>
    <hyperlink r:id="rId193" ref="I210"/>
    <hyperlink r:id="rId194" ref="I211"/>
    <hyperlink r:id="rId195" ref="I212"/>
    <hyperlink r:id="rId196" ref="I213"/>
    <hyperlink r:id="rId197" ref="I214"/>
    <hyperlink r:id="rId198" ref="I215"/>
    <hyperlink r:id="rId199" ref="I216"/>
    <hyperlink r:id="rId200" ref="I217"/>
    <hyperlink r:id="rId201" ref="I218"/>
    <hyperlink r:id="rId202" ref="I219"/>
    <hyperlink r:id="rId203" ref="I220"/>
    <hyperlink r:id="rId204" ref="I221"/>
    <hyperlink r:id="rId205" ref="I222"/>
    <hyperlink r:id="rId206" ref="I223"/>
    <hyperlink r:id="rId207" ref="I224"/>
    <hyperlink r:id="rId208" ref="I225"/>
    <hyperlink r:id="rId209" ref="I226"/>
    <hyperlink r:id="rId210" ref="I227"/>
    <hyperlink r:id="rId211" ref="I228"/>
    <hyperlink r:id="rId212" ref="I229"/>
    <hyperlink r:id="rId213" ref="I230"/>
    <hyperlink r:id="rId214" ref="I231"/>
    <hyperlink r:id="rId215" ref="I232"/>
    <hyperlink r:id="rId216" ref="I233"/>
    <hyperlink r:id="rId217" ref="I234"/>
    <hyperlink r:id="rId218" ref="I235"/>
    <hyperlink r:id="rId219" ref="I236"/>
    <hyperlink r:id="rId220" ref="I237"/>
    <hyperlink r:id="rId221" ref="I238"/>
    <hyperlink r:id="rId222" ref="I239"/>
    <hyperlink r:id="rId223" ref="I240"/>
    <hyperlink r:id="rId224" ref="I241"/>
    <hyperlink r:id="rId225" ref="I242"/>
    <hyperlink r:id="rId226" ref="I243"/>
    <hyperlink r:id="rId227" ref="I244"/>
    <hyperlink r:id="rId228" ref="I245"/>
    <hyperlink r:id="rId229" ref="I246"/>
    <hyperlink r:id="rId230" ref="I247"/>
    <hyperlink r:id="rId231" ref="I248"/>
    <hyperlink r:id="rId232" ref="I249"/>
    <hyperlink r:id="rId233" ref="I250"/>
    <hyperlink r:id="rId234" ref="I251"/>
    <hyperlink r:id="rId235" ref="I252"/>
    <hyperlink r:id="rId236" ref="I253"/>
    <hyperlink r:id="rId237" ref="I254"/>
    <hyperlink r:id="rId238" ref="I255"/>
    <hyperlink r:id="rId239" ref="I256"/>
    <hyperlink r:id="rId240" ref="I257"/>
    <hyperlink r:id="rId241" ref="I258"/>
    <hyperlink r:id="rId242" ref="I259"/>
    <hyperlink r:id="rId243" ref="I260"/>
    <hyperlink r:id="rId244" ref="I261"/>
    <hyperlink r:id="rId245" ref="I262"/>
    <hyperlink r:id="rId246" ref="I263"/>
    <hyperlink r:id="rId247" ref="I264"/>
    <hyperlink r:id="rId248" ref="I265"/>
    <hyperlink r:id="rId249" ref="I266"/>
    <hyperlink r:id="rId250" ref="I267"/>
    <hyperlink r:id="rId251" ref="I268"/>
    <hyperlink r:id="rId252" ref="I269"/>
    <hyperlink r:id="rId253" ref="I270"/>
    <hyperlink r:id="rId254" ref="I271"/>
    <hyperlink r:id="rId255" ref="I272"/>
    <hyperlink r:id="rId256" ref="I273"/>
    <hyperlink r:id="rId257" ref="I274"/>
    <hyperlink r:id="rId258" ref="I275"/>
    <hyperlink r:id="rId259" ref="I276"/>
    <hyperlink r:id="rId260" ref="I277"/>
    <hyperlink r:id="rId261" ref="I278"/>
    <hyperlink r:id="rId262" ref="I279"/>
    <hyperlink r:id="rId263" ref="I280"/>
    <hyperlink r:id="rId264" ref="I281"/>
    <hyperlink r:id="rId265" ref="I282"/>
    <hyperlink r:id="rId266" ref="I283"/>
    <hyperlink r:id="rId267" ref="I284"/>
    <hyperlink r:id="rId268" ref="I285"/>
    <hyperlink r:id="rId269" ref="I286"/>
    <hyperlink r:id="rId270" ref="I287"/>
    <hyperlink r:id="rId271" ref="I288"/>
    <hyperlink r:id="rId272" ref="I289"/>
    <hyperlink r:id="rId273" ref="I290"/>
    <hyperlink r:id="rId274" ref="I291"/>
    <hyperlink r:id="rId275" ref="I292"/>
    <hyperlink r:id="rId276" ref="I293"/>
    <hyperlink r:id="rId277" ref="I294"/>
    <hyperlink r:id="rId278" ref="I295"/>
    <hyperlink r:id="rId279" ref="I296"/>
    <hyperlink r:id="rId280" ref="I297"/>
    <hyperlink r:id="rId281" ref="I298"/>
    <hyperlink r:id="rId282" ref="I299"/>
    <hyperlink r:id="rId283" ref="I300"/>
    <hyperlink r:id="rId284" ref="I301"/>
    <hyperlink r:id="rId285" ref="I302"/>
    <hyperlink r:id="rId286" ref="I303"/>
    <hyperlink r:id="rId287" ref="I304"/>
    <hyperlink r:id="rId288" ref="I305"/>
    <hyperlink r:id="rId289" ref="I306"/>
    <hyperlink r:id="rId290" ref="I307"/>
    <hyperlink r:id="rId291" ref="I308"/>
    <hyperlink r:id="rId292" ref="I309"/>
    <hyperlink r:id="rId293" ref="I310"/>
    <hyperlink r:id="rId294" ref="I311"/>
    <hyperlink r:id="rId295" ref="I312"/>
    <hyperlink r:id="rId296" ref="I313"/>
    <hyperlink r:id="rId297" ref="I314"/>
    <hyperlink r:id="rId298" ref="I315"/>
    <hyperlink r:id="rId299" ref="I316"/>
    <hyperlink r:id="rId300" ref="I317"/>
    <hyperlink r:id="rId301" ref="I318"/>
    <hyperlink r:id="rId302" ref="I319"/>
    <hyperlink r:id="rId303" ref="I320"/>
    <hyperlink r:id="rId304" ref="I321"/>
    <hyperlink r:id="rId305" ref="I322"/>
    <hyperlink r:id="rId306" ref="I323"/>
    <hyperlink r:id="rId307" ref="I324"/>
    <hyperlink r:id="rId308" ref="I325"/>
    <hyperlink r:id="rId309" ref="I326"/>
    <hyperlink r:id="rId310" ref="I327"/>
    <hyperlink r:id="rId311" ref="I328"/>
    <hyperlink r:id="rId312" ref="I329"/>
    <hyperlink r:id="rId313" ref="I330"/>
    <hyperlink r:id="rId314" ref="I331"/>
    <hyperlink r:id="rId315" ref="I332"/>
    <hyperlink r:id="rId316" ref="I333"/>
    <hyperlink r:id="rId317" ref="I334"/>
    <hyperlink r:id="rId318" ref="I335"/>
    <hyperlink r:id="rId319" ref="I336"/>
    <hyperlink r:id="rId320" ref="I337"/>
    <hyperlink r:id="rId321" ref="I338"/>
    <hyperlink r:id="rId322" ref="I339"/>
    <hyperlink r:id="rId323" ref="I340"/>
    <hyperlink r:id="rId324" ref="I341"/>
    <hyperlink r:id="rId325" ref="I342"/>
    <hyperlink r:id="rId326" ref="I343"/>
    <hyperlink r:id="rId327" ref="I344"/>
    <hyperlink r:id="rId328" ref="I345"/>
    <hyperlink r:id="rId329" ref="I346"/>
    <hyperlink r:id="rId330" ref="I347"/>
    <hyperlink r:id="rId331" ref="I348"/>
    <hyperlink r:id="rId332" ref="I349"/>
    <hyperlink r:id="rId333" ref="I350"/>
    <hyperlink r:id="rId334" ref="I351"/>
    <hyperlink r:id="rId335" ref="I352"/>
    <hyperlink r:id="rId336" ref="I353"/>
    <hyperlink r:id="rId337" ref="I354"/>
    <hyperlink r:id="rId338" ref="I355"/>
    <hyperlink r:id="rId339" ref="I356"/>
    <hyperlink r:id="rId340" ref="I357"/>
    <hyperlink r:id="rId341" ref="I358"/>
    <hyperlink r:id="rId342" ref="I359"/>
    <hyperlink r:id="rId343" ref="I360"/>
    <hyperlink r:id="rId344" ref="I361"/>
    <hyperlink r:id="rId345" ref="I362"/>
    <hyperlink r:id="rId346" ref="I363"/>
    <hyperlink r:id="rId347" ref="I364"/>
    <hyperlink r:id="rId348" ref="I365"/>
    <hyperlink r:id="rId349" ref="I366"/>
    <hyperlink r:id="rId350" ref="I367"/>
    <hyperlink r:id="rId351" ref="I368"/>
    <hyperlink r:id="rId352" ref="I369"/>
    <hyperlink r:id="rId353" ref="I370"/>
    <hyperlink r:id="rId354" ref="I371"/>
    <hyperlink r:id="rId355" ref="I372"/>
    <hyperlink r:id="rId356" ref="I373"/>
    <hyperlink r:id="rId357" ref="I374"/>
    <hyperlink r:id="rId358" ref="I375"/>
    <hyperlink r:id="rId359" ref="I376"/>
    <hyperlink r:id="rId360" ref="I377"/>
    <hyperlink r:id="rId361" ref="I378"/>
    <hyperlink r:id="rId362" ref="I379"/>
    <hyperlink r:id="rId363" ref="I380"/>
    <hyperlink r:id="rId364" ref="I381"/>
    <hyperlink r:id="rId365" ref="I382"/>
    <hyperlink r:id="rId366" ref="I383"/>
    <hyperlink r:id="rId367" ref="I384"/>
    <hyperlink r:id="rId368" ref="I385"/>
    <hyperlink r:id="rId369" ref="I386"/>
    <hyperlink r:id="rId370" ref="I387"/>
    <hyperlink r:id="rId371" ref="I388"/>
    <hyperlink r:id="rId372" ref="I389"/>
    <hyperlink r:id="rId373" ref="I390"/>
    <hyperlink r:id="rId374" ref="I391"/>
    <hyperlink r:id="rId375" ref="I392"/>
    <hyperlink r:id="rId376" ref="I393"/>
    <hyperlink r:id="rId377" ref="I394"/>
    <hyperlink r:id="rId378" ref="I395"/>
    <hyperlink r:id="rId379" ref="I396"/>
    <hyperlink r:id="rId380" ref="I397"/>
    <hyperlink r:id="rId381" ref="I398"/>
    <hyperlink r:id="rId382" ref="I399"/>
    <hyperlink r:id="rId383" ref="I400"/>
    <hyperlink r:id="rId384" ref="I401"/>
    <hyperlink r:id="rId385" ref="I402"/>
    <hyperlink r:id="rId386" ref="I403"/>
    <hyperlink r:id="rId387" ref="I404"/>
    <hyperlink r:id="rId388" ref="I405"/>
    <hyperlink r:id="rId389" ref="I406"/>
    <hyperlink r:id="rId390" ref="I407"/>
    <hyperlink r:id="rId391" ref="I408"/>
    <hyperlink r:id="rId392" ref="I409"/>
    <hyperlink r:id="rId393" ref="I410"/>
    <hyperlink r:id="rId394" ref="I411"/>
    <hyperlink r:id="rId395" ref="I412"/>
    <hyperlink r:id="rId396" ref="I413"/>
    <hyperlink r:id="rId397" ref="I414"/>
    <hyperlink r:id="rId398" ref="I415"/>
    <hyperlink r:id="rId399" ref="I416"/>
    <hyperlink r:id="rId400" ref="I417"/>
    <hyperlink r:id="rId401" ref="I418"/>
    <hyperlink r:id="rId402" ref="I419"/>
    <hyperlink r:id="rId403" ref="I420"/>
    <hyperlink r:id="rId404" ref="I421"/>
    <hyperlink r:id="rId405" ref="I422"/>
    <hyperlink r:id="rId406" ref="I423"/>
    <hyperlink r:id="rId407" ref="I424"/>
    <hyperlink r:id="rId408" ref="I425"/>
    <hyperlink r:id="rId409" ref="I426"/>
    <hyperlink r:id="rId410" ref="I427"/>
    <hyperlink r:id="rId411" ref="I428"/>
    <hyperlink r:id="rId412" ref="I429"/>
    <hyperlink r:id="rId413" ref="I430"/>
    <hyperlink r:id="rId414" ref="I431"/>
    <hyperlink r:id="rId415" ref="I432"/>
    <hyperlink r:id="rId416" ref="I433"/>
    <hyperlink r:id="rId417" ref="I434"/>
    <hyperlink r:id="rId418" ref="I435"/>
    <hyperlink r:id="rId419" ref="I436"/>
    <hyperlink r:id="rId420" ref="I437"/>
    <hyperlink r:id="rId421" ref="I438"/>
    <hyperlink r:id="rId422" ref="I439"/>
    <hyperlink r:id="rId423" ref="I440"/>
    <hyperlink r:id="rId424" ref="I441"/>
    <hyperlink r:id="rId425" ref="I442"/>
    <hyperlink r:id="rId426" ref="I443"/>
    <hyperlink r:id="rId427" ref="I444"/>
    <hyperlink r:id="rId428" ref="I445"/>
    <hyperlink r:id="rId429" ref="I446"/>
    <hyperlink r:id="rId430" ref="I447"/>
    <hyperlink r:id="rId431" ref="I448"/>
    <hyperlink r:id="rId432" ref="I449"/>
    <hyperlink r:id="rId433" ref="I450"/>
    <hyperlink r:id="rId434" ref="I451"/>
    <hyperlink r:id="rId435" ref="I452"/>
    <hyperlink r:id="rId436" ref="I453"/>
    <hyperlink r:id="rId437" ref="I454"/>
    <hyperlink r:id="rId438" ref="I455"/>
    <hyperlink r:id="rId439" ref="I456"/>
    <hyperlink r:id="rId440" ref="I457"/>
    <hyperlink r:id="rId441" ref="I458"/>
    <hyperlink r:id="rId442" ref="I459"/>
    <hyperlink r:id="rId443" ref="I460"/>
    <hyperlink r:id="rId444" ref="I461"/>
    <hyperlink r:id="rId445" ref="I462"/>
    <hyperlink r:id="rId446" ref="I463"/>
    <hyperlink r:id="rId447" ref="I464"/>
    <hyperlink r:id="rId448" ref="I465"/>
    <hyperlink r:id="rId449" ref="I466"/>
    <hyperlink r:id="rId450" ref="I467"/>
    <hyperlink r:id="rId451" ref="I468"/>
    <hyperlink r:id="rId452" ref="I469"/>
    <hyperlink r:id="rId453" ref="I470"/>
    <hyperlink r:id="rId454" ref="I471"/>
    <hyperlink r:id="rId455" ref="I472"/>
    <hyperlink r:id="rId456" ref="I473"/>
    <hyperlink r:id="rId457" ref="I474"/>
    <hyperlink r:id="rId458" ref="I475"/>
    <hyperlink r:id="rId459" ref="I476"/>
    <hyperlink r:id="rId460" ref="I477"/>
    <hyperlink r:id="rId461" ref="I478"/>
    <hyperlink r:id="rId462" ref="I479"/>
    <hyperlink r:id="rId463" ref="I480"/>
    <hyperlink r:id="rId464" ref="I481"/>
    <hyperlink r:id="rId465" ref="I482"/>
    <hyperlink r:id="rId466" ref="I483"/>
    <hyperlink r:id="rId467" ref="I484"/>
    <hyperlink r:id="rId468" ref="I485"/>
    <hyperlink r:id="rId469" ref="I486"/>
    <hyperlink r:id="rId470" ref="I487"/>
    <hyperlink r:id="rId471" ref="I488"/>
    <hyperlink r:id="rId472" ref="I489"/>
    <hyperlink r:id="rId473" ref="I490"/>
    <hyperlink r:id="rId474" ref="I491"/>
    <hyperlink r:id="rId475" ref="I492"/>
    <hyperlink r:id="rId476" ref="I493"/>
    <hyperlink r:id="rId477" ref="I494"/>
    <hyperlink r:id="rId478" ref="I495"/>
    <hyperlink r:id="rId479" ref="I496"/>
    <hyperlink r:id="rId480" ref="I497"/>
    <hyperlink r:id="rId481" ref="I498"/>
    <hyperlink r:id="rId482" ref="I499"/>
    <hyperlink r:id="rId483" ref="I500"/>
    <hyperlink r:id="rId484" ref="I501"/>
    <hyperlink r:id="rId485" ref="I502"/>
    <hyperlink r:id="rId486" ref="I503"/>
    <hyperlink r:id="rId487" ref="I504"/>
    <hyperlink r:id="rId488" ref="I505"/>
    <hyperlink r:id="rId489" ref="I506"/>
    <hyperlink r:id="rId490" ref="I507"/>
    <hyperlink r:id="rId491" ref="I508"/>
    <hyperlink r:id="rId492" ref="I509"/>
    <hyperlink r:id="rId493" ref="I510"/>
    <hyperlink r:id="rId494" ref="I511"/>
    <hyperlink r:id="rId495" ref="I512"/>
    <hyperlink r:id="rId496" ref="I513"/>
    <hyperlink r:id="rId497" ref="I514"/>
    <hyperlink r:id="rId498" ref="I515"/>
    <hyperlink r:id="rId499" ref="I516"/>
    <hyperlink r:id="rId500" ref="I517"/>
    <hyperlink r:id="rId501" ref="I518"/>
    <hyperlink r:id="rId502" ref="I519"/>
    <hyperlink r:id="rId503" ref="I520"/>
    <hyperlink r:id="rId504" ref="I521"/>
    <hyperlink r:id="rId505" ref="I522"/>
    <hyperlink r:id="rId506" ref="I523"/>
    <hyperlink r:id="rId507" ref="I524"/>
    <hyperlink r:id="rId508" ref="I525"/>
    <hyperlink r:id="rId509" ref="I526"/>
    <hyperlink r:id="rId510" ref="I527"/>
    <hyperlink r:id="rId511" ref="I528"/>
    <hyperlink r:id="rId512" ref="I529"/>
    <hyperlink r:id="rId513" ref="I530"/>
    <hyperlink r:id="rId514" ref="I531"/>
    <hyperlink r:id="rId515" ref="I532"/>
    <hyperlink r:id="rId516" ref="I533"/>
    <hyperlink r:id="rId517" ref="I534"/>
    <hyperlink r:id="rId518" ref="I535"/>
    <hyperlink r:id="rId519" ref="I536"/>
    <hyperlink r:id="rId520" ref="I537"/>
    <hyperlink r:id="rId521" ref="I538"/>
    <hyperlink r:id="rId522" ref="I539"/>
    <hyperlink r:id="rId523" ref="I540"/>
    <hyperlink r:id="rId524" ref="I541"/>
    <hyperlink r:id="rId525" ref="I542"/>
    <hyperlink r:id="rId526" ref="I543"/>
    <hyperlink r:id="rId527" ref="I544"/>
    <hyperlink r:id="rId528" ref="I545"/>
    <hyperlink r:id="rId529" ref="I546"/>
    <hyperlink r:id="rId530" ref="I547"/>
    <hyperlink r:id="rId531" ref="I548"/>
    <hyperlink r:id="rId532" ref="I549"/>
    <hyperlink r:id="rId533" ref="I550"/>
    <hyperlink r:id="rId534" ref="I551"/>
    <hyperlink r:id="rId535" ref="I552"/>
    <hyperlink r:id="rId536" ref="I553"/>
    <hyperlink r:id="rId537" ref="I554"/>
    <hyperlink r:id="rId538" ref="I555"/>
    <hyperlink r:id="rId539" ref="I556"/>
    <hyperlink r:id="rId540" ref="I557"/>
    <hyperlink r:id="rId541" ref="I558"/>
    <hyperlink r:id="rId542" ref="I559"/>
    <hyperlink r:id="rId543" ref="I560"/>
    <hyperlink r:id="rId544" ref="I561"/>
    <hyperlink r:id="rId545" ref="I562"/>
    <hyperlink r:id="rId546" ref="I563"/>
    <hyperlink r:id="rId547" ref="I564"/>
    <hyperlink r:id="rId548" ref="I565"/>
    <hyperlink r:id="rId549" ref="I566"/>
    <hyperlink r:id="rId550" ref="I567"/>
    <hyperlink r:id="rId551" ref="I568"/>
    <hyperlink r:id="rId552" ref="I569"/>
    <hyperlink r:id="rId553" ref="I570"/>
    <hyperlink r:id="rId554" ref="I571"/>
    <hyperlink r:id="rId555" ref="I572"/>
    <hyperlink r:id="rId556" ref="I573"/>
    <hyperlink r:id="rId557" ref="I574"/>
    <hyperlink r:id="rId558" ref="I575"/>
    <hyperlink r:id="rId559" ref="I576"/>
    <hyperlink r:id="rId560" ref="I577"/>
    <hyperlink r:id="rId561" ref="I578"/>
    <hyperlink r:id="rId562" ref="I579"/>
    <hyperlink r:id="rId563" ref="I580"/>
    <hyperlink r:id="rId564" ref="I581"/>
    <hyperlink r:id="rId565" ref="I582"/>
    <hyperlink r:id="rId566" ref="I583"/>
    <hyperlink r:id="rId567" ref="I584"/>
    <hyperlink r:id="rId568" ref="I585"/>
    <hyperlink r:id="rId569" ref="I586"/>
    <hyperlink r:id="rId570" ref="I587"/>
    <hyperlink r:id="rId571" ref="I588"/>
    <hyperlink r:id="rId572" ref="I589"/>
    <hyperlink r:id="rId573" ref="I590"/>
    <hyperlink r:id="rId574" ref="I591"/>
    <hyperlink r:id="rId575" ref="I592"/>
    <hyperlink r:id="rId576" ref="I593"/>
    <hyperlink r:id="rId577" ref="I594"/>
    <hyperlink r:id="rId578" ref="I595"/>
    <hyperlink r:id="rId579" ref="I596"/>
    <hyperlink r:id="rId580" ref="I597"/>
    <hyperlink r:id="rId581" ref="I598"/>
    <hyperlink r:id="rId582" ref="I599"/>
    <hyperlink r:id="rId583" ref="I600"/>
    <hyperlink r:id="rId584" ref="I601"/>
    <hyperlink r:id="rId585" ref="I602"/>
    <hyperlink r:id="rId586" ref="I603"/>
    <hyperlink r:id="rId587" ref="I604"/>
    <hyperlink r:id="rId588" ref="I605"/>
    <hyperlink r:id="rId589" ref="I606"/>
    <hyperlink r:id="rId590" ref="I607"/>
    <hyperlink r:id="rId591" ref="I608"/>
    <hyperlink r:id="rId592" ref="I609"/>
    <hyperlink r:id="rId593" ref="I610"/>
    <hyperlink r:id="rId594" ref="I611"/>
    <hyperlink r:id="rId595" ref="I612"/>
    <hyperlink r:id="rId596" ref="I613"/>
    <hyperlink r:id="rId597" ref="I614"/>
    <hyperlink r:id="rId598" ref="I615"/>
    <hyperlink r:id="rId599" ref="I616"/>
    <hyperlink r:id="rId600" ref="I617"/>
    <hyperlink r:id="rId601" ref="I618"/>
    <hyperlink r:id="rId602" ref="I619"/>
    <hyperlink r:id="rId603" ref="I620"/>
    <hyperlink r:id="rId604" ref="I621"/>
    <hyperlink r:id="rId605" ref="I622"/>
    <hyperlink r:id="rId606" ref="I623"/>
    <hyperlink r:id="rId607" ref="I624"/>
    <hyperlink r:id="rId608" ref="I625"/>
    <hyperlink r:id="rId609" ref="I626"/>
    <hyperlink r:id="rId610" ref="I627"/>
    <hyperlink r:id="rId611" ref="I628"/>
    <hyperlink r:id="rId612" ref="I629"/>
    <hyperlink r:id="rId613" ref="I630"/>
    <hyperlink r:id="rId614" ref="I631"/>
    <hyperlink r:id="rId615" ref="I632"/>
    <hyperlink r:id="rId616" ref="I633"/>
    <hyperlink r:id="rId617" ref="I634"/>
    <hyperlink r:id="rId618" ref="I635"/>
    <hyperlink r:id="rId619" ref="I636"/>
    <hyperlink r:id="rId620" ref="I637"/>
    <hyperlink r:id="rId621" ref="I638"/>
    <hyperlink r:id="rId622" ref="I639"/>
    <hyperlink r:id="rId623" ref="I640"/>
    <hyperlink r:id="rId624" ref="I641"/>
    <hyperlink r:id="rId625" ref="I642"/>
    <hyperlink r:id="rId626" ref="I643"/>
    <hyperlink r:id="rId627" ref="I644"/>
    <hyperlink r:id="rId628" ref="I645"/>
    <hyperlink r:id="rId629" ref="I646"/>
    <hyperlink r:id="rId630" ref="I647"/>
    <hyperlink r:id="rId631" ref="I648"/>
    <hyperlink r:id="rId632" ref="I649"/>
    <hyperlink r:id="rId633" ref="I650"/>
    <hyperlink r:id="rId634" ref="I651"/>
    <hyperlink r:id="rId635" ref="I652"/>
    <hyperlink r:id="rId636" ref="I653"/>
    <hyperlink r:id="rId637" ref="I654"/>
    <hyperlink r:id="rId638" ref="I655"/>
    <hyperlink r:id="rId639" ref="I656"/>
    <hyperlink r:id="rId640" ref="I657"/>
    <hyperlink r:id="rId641" ref="I658"/>
    <hyperlink r:id="rId642" ref="I659"/>
    <hyperlink r:id="rId643" ref="I660"/>
    <hyperlink r:id="rId644" ref="I661"/>
    <hyperlink r:id="rId645" ref="I662"/>
    <hyperlink r:id="rId646" ref="I663"/>
    <hyperlink r:id="rId647" ref="I664"/>
    <hyperlink r:id="rId648" ref="I665"/>
    <hyperlink r:id="rId649" ref="I666"/>
    <hyperlink r:id="rId650" ref="I667"/>
    <hyperlink r:id="rId651" ref="I668"/>
    <hyperlink r:id="rId652" ref="I669"/>
    <hyperlink r:id="rId653" ref="I670"/>
    <hyperlink r:id="rId654" ref="I671"/>
    <hyperlink r:id="rId655" ref="I672"/>
    <hyperlink r:id="rId656" ref="I673"/>
    <hyperlink r:id="rId657" ref="I674"/>
    <hyperlink r:id="rId658" ref="I675"/>
    <hyperlink r:id="rId659" ref="I676"/>
    <hyperlink r:id="rId660" ref="I677"/>
    <hyperlink r:id="rId661" ref="I678"/>
    <hyperlink r:id="rId662" ref="I679"/>
    <hyperlink r:id="rId663" ref="I680"/>
    <hyperlink r:id="rId664" ref="I681"/>
    <hyperlink r:id="rId665" ref="I682"/>
    <hyperlink r:id="rId666" ref="I683"/>
    <hyperlink r:id="rId667" ref="I684"/>
    <hyperlink r:id="rId668" ref="I685"/>
    <hyperlink r:id="rId669" ref="I686"/>
    <hyperlink r:id="rId670" ref="I687"/>
    <hyperlink r:id="rId671" ref="I688"/>
    <hyperlink r:id="rId672" ref="I689"/>
  </hyperlinks>
  <drawing r:id="rId673"/>
</worksheet>
</file>