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rise5 Dragonfly " sheetId="1" r:id="rId3"/>
  </sheets>
  <definedNames/>
  <calcPr/>
</workbook>
</file>

<file path=xl/sharedStrings.xml><?xml version="1.0" encoding="utf-8"?>
<sst xmlns="http://schemas.openxmlformats.org/spreadsheetml/2006/main" count="1658" uniqueCount="462">
  <si>
    <t>Dragonfly Garden</t>
  </si>
  <si>
    <t>Located in Burlington, Iowa, USA</t>
  </si>
  <si>
    <t>Map Link</t>
  </si>
  <si>
    <t>https://www.munzee.com/map/9zr0ny7yp/15</t>
  </si>
  <si>
    <t>Spreadsheet link</t>
  </si>
  <si>
    <t>Dragonfly  Spreadsheet</t>
  </si>
  <si>
    <t>GARDEN</t>
  </si>
  <si>
    <t xml:space="preserve">TOTAL </t>
  </si>
  <si>
    <t>AVAILABLE</t>
  </si>
  <si>
    <t>Not a Deployed</t>
  </si>
  <si>
    <t>RESERVED</t>
  </si>
  <si>
    <t>DEPLOYED</t>
  </si>
  <si>
    <t>PERCENT FILLED</t>
  </si>
  <si>
    <t>Sunrise Social</t>
  </si>
  <si>
    <t>POI Garden</t>
  </si>
  <si>
    <t>POI Library</t>
  </si>
  <si>
    <t>POI Faith</t>
  </si>
  <si>
    <t>Extras</t>
  </si>
  <si>
    <t>Gray</t>
  </si>
  <si>
    <t>Timberwolf</t>
  </si>
  <si>
    <t>Forest Green</t>
  </si>
  <si>
    <t>Night Vision</t>
  </si>
  <si>
    <t>Cadet Blue</t>
  </si>
  <si>
    <t>Plum</t>
  </si>
  <si>
    <t>Wisteria</t>
  </si>
  <si>
    <t>Violet</t>
  </si>
  <si>
    <t>Orchid</t>
  </si>
  <si>
    <t>Silver</t>
  </si>
  <si>
    <t>Purple Mountains Majesty</t>
  </si>
  <si>
    <t>Black</t>
  </si>
  <si>
    <t>White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</si>
  <si>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</si>
  <si>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</si>
  <si>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</si>
  <si>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</si>
  <si>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</si>
  <si>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</si>
  <si>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</si>
  <si>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</si>
  <si>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</si>
  <si>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</si>
  <si>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 deployed</t>
  </si>
  <si>
    <t>Virtual Gray</t>
  </si>
  <si>
    <t>gray</t>
  </si>
  <si>
    <t>EagleDadandXenia</t>
  </si>
  <si>
    <t>https://www.munzee.com/m/EagleDadandXenia/27490/</t>
  </si>
  <si>
    <t>janzattic</t>
  </si>
  <si>
    <t>https://www.munzee.com/m/janzattic/8583/</t>
  </si>
  <si>
    <t>Virtual Forest Green</t>
  </si>
  <si>
    <t>forest green</t>
  </si>
  <si>
    <t>DarbyJoan</t>
  </si>
  <si>
    <t>https://www.munzee.com/m/DarbyJoan/625/</t>
  </si>
  <si>
    <t>mobility</t>
  </si>
  <si>
    <t>https://www.munzee.com/m/mobility/12128/</t>
  </si>
  <si>
    <t>Virtual Plum</t>
  </si>
  <si>
    <t>plum</t>
  </si>
  <si>
    <t>munzeeprof</t>
  </si>
  <si>
    <t>https://www.munzee.com/m/munzeeprof/15461/</t>
  </si>
  <si>
    <t>musicman811</t>
  </si>
  <si>
    <t>https://www.munzee.com/m/musicman811/593/</t>
  </si>
  <si>
    <t>Virtual Violet</t>
  </si>
  <si>
    <t>violet</t>
  </si>
  <si>
    <t>soule122</t>
  </si>
  <si>
    <t>https://www.munzee.com/m/soule122/2388/</t>
  </si>
  <si>
    <t>Virtual Cadet Blue</t>
  </si>
  <si>
    <t>cadet blue</t>
  </si>
  <si>
    <t>matanome</t>
  </si>
  <si>
    <t>https://www.munzee.com/m/matanome/13581/</t>
  </si>
  <si>
    <t>Virtual Silver</t>
  </si>
  <si>
    <t>silver</t>
  </si>
  <si>
    <t>Ellesche</t>
  </si>
  <si>
    <t>https://www.munzee.com/m/Ellesche/764</t>
  </si>
  <si>
    <t>MarkCase</t>
  </si>
  <si>
    <t>https://www.munzee.com/m/markcase/8752/</t>
  </si>
  <si>
    <t>https://www.munzee.com/m/EagleDadandXenia/24277/</t>
  </si>
  <si>
    <t>NoahCache</t>
  </si>
  <si>
    <t>https://www.munzee.com/m/NoahCache/4546/</t>
  </si>
  <si>
    <t>deploy may 3</t>
  </si>
  <si>
    <t>Virtual Purple Mountains Majesty</t>
  </si>
  <si>
    <t>purple mountains majesty</t>
  </si>
  <si>
    <t>HiTechMD</t>
  </si>
  <si>
    <t>https://www.munzee.com/m/HiTechMD/10557/</t>
  </si>
  <si>
    <t>geckofreund</t>
  </si>
  <si>
    <t>https://www.munzee.com/m/geckofreund/6056/</t>
  </si>
  <si>
    <t>hansyd22</t>
  </si>
  <si>
    <t>https://www.munzee.com/m/Hansyd22/449/</t>
  </si>
  <si>
    <t>Virtual Timberwolf</t>
  </si>
  <si>
    <t>timberwolf</t>
  </si>
  <si>
    <t>Syrtene</t>
  </si>
  <si>
    <t>https://www.munzee.com/m/Syrtene/4556/</t>
  </si>
  <si>
    <t>ponu</t>
  </si>
  <si>
    <t>https://www.munzee.com/m/ponu/8528/</t>
  </si>
  <si>
    <t>Tuckerstribe</t>
  </si>
  <si>
    <t>https://www.munzee.com/m/tuckerstribe/374/</t>
  </si>
  <si>
    <t>NYBOSS</t>
  </si>
  <si>
    <t>https://www.munzee.com/m/nyboss/12653/admin/</t>
  </si>
  <si>
    <t>lison55</t>
  </si>
  <si>
    <t>https://www.munzee.com/m/lison55/6760/</t>
  </si>
  <si>
    <t>Virtual Wisteria</t>
  </si>
  <si>
    <t>wisteria</t>
  </si>
  <si>
    <t>mossops</t>
  </si>
  <si>
    <t>https://www.munzee.com/m/Mossops/633/</t>
  </si>
  <si>
    <t>RangerTJ</t>
  </si>
  <si>
    <t>https://www.munzee.com/m/RangerTJ/1365/</t>
  </si>
  <si>
    <t>peachesncream</t>
  </si>
  <si>
    <t>https://www.munzee.com/m/PeachesnCream/3561</t>
  </si>
  <si>
    <t>Lihi80</t>
  </si>
  <si>
    <t>https://www.munzee.com/m/Lihi80/3427/</t>
  </si>
  <si>
    <t xml:space="preserve">mickilynn71 </t>
  </si>
  <si>
    <t>Dinklebergh</t>
  </si>
  <si>
    <t>https://www.munzee.com/m/Dinklebergh/2590/</t>
  </si>
  <si>
    <t>123xilef</t>
  </si>
  <si>
    <t>https://www.munzee.com/m/123xilef/11416/</t>
  </si>
  <si>
    <t>1SheMarine</t>
  </si>
  <si>
    <t>https://www.munzee.com/m/1SheMarine/8400/</t>
  </si>
  <si>
    <t>SpaceCoastGeoStore</t>
  </si>
  <si>
    <t>https://www.munzee.com/m/SpaceCoastGeoStore/13831/</t>
  </si>
  <si>
    <t>webeon2it</t>
  </si>
  <si>
    <t>https://www.munzee.com/m/webeon2it/4897/</t>
  </si>
  <si>
    <t>TSwag</t>
  </si>
  <si>
    <t>https://www.munzee.com/m/TSwag/954/</t>
  </si>
  <si>
    <t>Virtual</t>
  </si>
  <si>
    <t>white</t>
  </si>
  <si>
    <t>Traycee</t>
  </si>
  <si>
    <t>https://www.munzee.com/m/Traycee/8886/</t>
  </si>
  <si>
    <t>teamsturms</t>
  </si>
  <si>
    <t>https://www.munzee.com/m/teamsturms/3284/</t>
  </si>
  <si>
    <t>Franske</t>
  </si>
  <si>
    <t>https://www.munzee.com/m/Franske/1261/</t>
  </si>
  <si>
    <t>Noisette</t>
  </si>
  <si>
    <t>https://www.munzee.com/m/Noisette/3880/</t>
  </si>
  <si>
    <t>FindersGirl</t>
  </si>
  <si>
    <t>https://www.munzee.com/m/FindersGirl/7468/</t>
  </si>
  <si>
    <t>https://www.munzee.com/m/DarbyJoan/1431/</t>
  </si>
  <si>
    <t>https://www.munzee.com/m/musicman811/674/</t>
  </si>
  <si>
    <t>https://www.munzee.com/m/Franske/1289/</t>
  </si>
  <si>
    <t>Bitux</t>
  </si>
  <si>
    <t>https://www.munzee.com/m/BituX/12036</t>
  </si>
  <si>
    <t xml:space="preserve">munzeemor </t>
  </si>
  <si>
    <t>https://www.munzee.com/m/munzeemor/1533/</t>
  </si>
  <si>
    <t>Virtual Orchid</t>
  </si>
  <si>
    <t>orchid</t>
  </si>
  <si>
    <t>jennbaby82</t>
  </si>
  <si>
    <t>https://www.munzee.com/m/Jennbaby82/6530</t>
  </si>
  <si>
    <t>https://www.munzee.com/m/musicman811/673/</t>
  </si>
  <si>
    <t>ruud-1987</t>
  </si>
  <si>
    <t>https://www.munzee.com/m/ruud-1987/1892/</t>
  </si>
  <si>
    <t>Maxi72</t>
  </si>
  <si>
    <t>https://www.munzee.com/m/Maxi72/3480</t>
  </si>
  <si>
    <t>stacybuckwyk</t>
  </si>
  <si>
    <t>https://www.munzee.com/m/Stacybuckwyk/1387/map/</t>
  </si>
  <si>
    <t>tcguru</t>
  </si>
  <si>
    <t>https://www.munzee.com/m/tcguru/11415/</t>
  </si>
  <si>
    <t>https://www.munzee.com/m/musicman811/663/</t>
  </si>
  <si>
    <t>Amadoreugen</t>
  </si>
  <si>
    <t>https://www.munzee.com/m/amadoreugen/7377</t>
  </si>
  <si>
    <t xml:space="preserve">levesund </t>
  </si>
  <si>
    <t>https://www.munzee.com/m/levesund/9137/</t>
  </si>
  <si>
    <t>GemgemJ</t>
  </si>
  <si>
    <t>https://www.munzee.com/m/GemgemJ/997/</t>
  </si>
  <si>
    <t xml:space="preserve">linusbi </t>
  </si>
  <si>
    <t>https://www.munzee.com/m/linusbi/4229/</t>
  </si>
  <si>
    <t>crazycolorado</t>
  </si>
  <si>
    <t>https://www.munzee.com/m/Crazycolorado/3979/</t>
  </si>
  <si>
    <t>https://www.munzee.com/m/HiTechMD/14264/</t>
  </si>
  <si>
    <t>CanUCacheThis</t>
  </si>
  <si>
    <t>https://www.munzee.com/m/CanUCacheThis/4562</t>
  </si>
  <si>
    <t>https://www.munzee.com/m/DarbyJoan/1593/</t>
  </si>
  <si>
    <t xml:space="preserve">fionails </t>
  </si>
  <si>
    <t>https://www.munzee.com/m/fionails/4761/</t>
  </si>
  <si>
    <t>https://www.munzee.com/m/HiTechMD/14262/</t>
  </si>
  <si>
    <t>92Supercoupe</t>
  </si>
  <si>
    <t>https://www.munzee.com/m/92Supercoupe/3493</t>
  </si>
  <si>
    <t>heathcote07</t>
  </si>
  <si>
    <t>https://www.munzee.com/m/heathcote07/5796</t>
  </si>
  <si>
    <t>https://www.munzee.com/m/HiTechMD/14235/</t>
  </si>
  <si>
    <t>naturelover</t>
  </si>
  <si>
    <t>https://www.munzee.com/m/naturelover/9114</t>
  </si>
  <si>
    <t>Virtual Black</t>
  </si>
  <si>
    <t>black</t>
  </si>
  <si>
    <t>https://www.munzee.com/m/munzeeprof/15462/</t>
  </si>
  <si>
    <t>Tatzaa</t>
  </si>
  <si>
    <t>https://www.munzee.com/m/Tatzaa/2875/</t>
  </si>
  <si>
    <t>https://www.munzee.com/m/1SheMarine/9458/</t>
  </si>
  <si>
    <t>https://www.munzee.com/m/PeachesnCream/3562</t>
  </si>
  <si>
    <t>5Star</t>
  </si>
  <si>
    <t>https://www.munzee.com/m/5Star/7502/</t>
  </si>
  <si>
    <t>ohiolady</t>
  </si>
  <si>
    <t>https://www.munzee.com/m/ohiolady/6935</t>
  </si>
  <si>
    <t>KLC</t>
  </si>
  <si>
    <t>https://www.munzee.com/m/KLC/5275/</t>
  </si>
  <si>
    <t>mortonfox</t>
  </si>
  <si>
    <t>https://www.munzee.com/m/mortonfox/8219/</t>
  </si>
  <si>
    <t>wally62</t>
  </si>
  <si>
    <t>https://www.munzee.com/m/wally62/5016/</t>
  </si>
  <si>
    <t>Searays2</t>
  </si>
  <si>
    <t>https://www.munzee.com/m/Searays2/4012</t>
  </si>
  <si>
    <t>fabiusz</t>
  </si>
  <si>
    <t>https://www.munzee.com/m/fabiusz/2327/</t>
  </si>
  <si>
    <t xml:space="preserve">bearmomscouter </t>
  </si>
  <si>
    <t>https://www.munzee.com/m/bearmomscouter/4999/</t>
  </si>
  <si>
    <t>StridentUK</t>
  </si>
  <si>
    <t>https://www.munzee.com/m/StridentUK/5589</t>
  </si>
  <si>
    <t>FreezeMan073</t>
  </si>
  <si>
    <t>https://www.munzee.com/m/FreezeMan073/1005/</t>
  </si>
  <si>
    <t>irca</t>
  </si>
  <si>
    <t>https://www.munzee.com/m/irca/5442/</t>
  </si>
  <si>
    <t>YankaBucs</t>
  </si>
  <si>
    <t>https://www.munzee.com/m/YankaBucs/9944/</t>
  </si>
  <si>
    <t>lanyasummer</t>
  </si>
  <si>
    <t>https://www.munzee.com/m/Lanyasummer/6034/</t>
  </si>
  <si>
    <t>dep aug 3</t>
  </si>
  <si>
    <t>babyw</t>
  </si>
  <si>
    <t>https://www.munzee.com/m/babyw/4047/</t>
  </si>
  <si>
    <t>CopperWings</t>
  </si>
  <si>
    <t>grubsneerg</t>
  </si>
  <si>
    <t>https://www.munzee.com/m/grubsneerg/4501/</t>
  </si>
  <si>
    <t>Moppett85</t>
  </si>
  <si>
    <t>https://www.munzee.com/m/Moppett85/2991</t>
  </si>
  <si>
    <t>kareliris</t>
  </si>
  <si>
    <t>https://www.munzee.com/m/kareliris/5008/</t>
  </si>
  <si>
    <t>Mattie</t>
  </si>
  <si>
    <t>https://www.munzee.com/m/Mattie/12380/</t>
  </si>
  <si>
    <t>https://www.munzee.com/m/mobility/13418/</t>
  </si>
  <si>
    <t>Dreamcatchr</t>
  </si>
  <si>
    <t>https://www.munzee.com/m/Dreamcatchr/2294/</t>
  </si>
  <si>
    <t>sdgal</t>
  </si>
  <si>
    <t>https://www.munzee.com/m/sdgal/4891/</t>
  </si>
  <si>
    <t>sdwd</t>
  </si>
  <si>
    <t>https://www.munzee.com/m/SDWD/3390/</t>
  </si>
  <si>
    <t>https://www.munzee.com/m/musicman811/666/</t>
  </si>
  <si>
    <t>https://www.munzee.com/m/1SheMarine/8596/</t>
  </si>
  <si>
    <t>Lehmich</t>
  </si>
  <si>
    <t>https://www.munzee.com/m/Lehmich/1703/</t>
  </si>
  <si>
    <t>SnR</t>
  </si>
  <si>
    <t>https://www.munzee.com/m/SnR/5728/</t>
  </si>
  <si>
    <t>thehowlers</t>
  </si>
  <si>
    <t>https://www.munzee.com/m/thehowlers/3224/</t>
  </si>
  <si>
    <t xml:space="preserve">Vamtrix </t>
  </si>
  <si>
    <t>https://www.munzee.com/m/amadoreugen/11053</t>
  </si>
  <si>
    <t>Nyssaflutterby</t>
  </si>
  <si>
    <t>https://www.munzee.com/m/Nyssaflutterby/294/</t>
  </si>
  <si>
    <t>TheEvilPoles</t>
  </si>
  <si>
    <t>https://www.munzee.com/m/TheEvilPoles/4773/</t>
  </si>
  <si>
    <t>https://www.munzee.com/m/HiTechMD/14378/</t>
  </si>
  <si>
    <t>https://www.munzee.com/m/YankaBucs/9901/</t>
  </si>
  <si>
    <t xml:space="preserve">munzeefarmor </t>
  </si>
  <si>
    <t>https://www.munzee.com/m/munzeefarmor/1836</t>
  </si>
  <si>
    <t>https://www.munzee.com/m/HiTechMD/14351/</t>
  </si>
  <si>
    <t>thelanes</t>
  </si>
  <si>
    <t>https://www.munzee.com/m/thelanes/9574/</t>
  </si>
  <si>
    <t>Clownshoes</t>
  </si>
  <si>
    <t>https://www.munzee.com/m/ClownShoes/3880/</t>
  </si>
  <si>
    <t>https://www.munzee.com/m/mobility/12325/</t>
  </si>
  <si>
    <t>https://www.munzee.com/m/thelanes/9576/</t>
  </si>
  <si>
    <t>MsYB</t>
  </si>
  <si>
    <t>https://www.munzee.com/m/MsYB/17235/</t>
  </si>
  <si>
    <t>https://www.munzee.com/m/HiTechMD/14350/</t>
  </si>
  <si>
    <t>https://www.munzee.com/m/thelanes/9579/</t>
  </si>
  <si>
    <t>escondidas</t>
  </si>
  <si>
    <t>https://www.munzee.com/m/escondidas/7631</t>
  </si>
  <si>
    <t>https://www.munzee.com/m/Searays2/4013</t>
  </si>
  <si>
    <t>turtle</t>
  </si>
  <si>
    <t>https://www.munzee.com/m/TURTLE/8591</t>
  </si>
  <si>
    <t>PoniaN</t>
  </si>
  <si>
    <t>https://www.munzee.com/m/PoniaN/15708/</t>
  </si>
  <si>
    <t>https://www.munzee.com/m/escondidas/7630</t>
  </si>
  <si>
    <t>monrose</t>
  </si>
  <si>
    <t>Munzee. 21st Century Scavenger Hunt. Munzee Details - Burlington Dragonfly Garden 2 by monrose</t>
  </si>
  <si>
    <t>https://www.munzee.com/m/Hansyd22/448/</t>
  </si>
  <si>
    <t>Munzee. 21st Century Scavenger Hunt. Munzee Details - Burlington Dragonfly Garden 1 by monrose</t>
  </si>
  <si>
    <t>Aiden29</t>
  </si>
  <si>
    <t>https://www.munzee.com/m/Aiden29/3749/</t>
  </si>
  <si>
    <t>https://www.munzee.com/m/1SheMarine/8595/</t>
  </si>
  <si>
    <t>https://www.munzee.com/m/escondidas/7629</t>
  </si>
  <si>
    <t>Rhaegal</t>
  </si>
  <si>
    <t>https://www.munzee.com/m/Rhaegal/3654/</t>
  </si>
  <si>
    <t>TURTLE</t>
  </si>
  <si>
    <t>https://www.munzee.com/m/TURTLE/8581/</t>
  </si>
  <si>
    <t>Sunrise5</t>
  </si>
  <si>
    <t>https://www.munzee.com/m/Sunrise5/465/</t>
  </si>
  <si>
    <t>https://www.munzee.com/m/Dreamcatchr/2308/</t>
  </si>
  <si>
    <t>Skleba</t>
  </si>
  <si>
    <t>https://www.munzee.com/m/Skleba/7656/</t>
  </si>
  <si>
    <t>Pamster13</t>
  </si>
  <si>
    <t>https://www.munzee.com/m/Pamster13/9493/</t>
  </si>
  <si>
    <t>Sivontim</t>
  </si>
  <si>
    <t>https://www.munzee.com/m/Sivontim/13718/</t>
  </si>
  <si>
    <t>jafo43</t>
  </si>
  <si>
    <t>https://www.munzee.com/m/Jafo43/25870</t>
  </si>
  <si>
    <t>Squ1rr3l</t>
  </si>
  <si>
    <t>https://www.munzee.com/m/Squ1rr3l/13036/</t>
  </si>
  <si>
    <t>https://www.munzee.com/m/Jafo43/25869</t>
  </si>
  <si>
    <t>https://www.munzee.com/m/StridentUK/5584</t>
  </si>
  <si>
    <t>https://www.munzee.com/m/escondidas/7628</t>
  </si>
  <si>
    <t>https://www.munzee.com/m/Sunrise5/441/</t>
  </si>
  <si>
    <t>https://www.munzee.com/m/Traycee/9568/</t>
  </si>
  <si>
    <t>Emput1</t>
  </si>
  <si>
    <t>https://www.munzee.com/m/Emput1/1413</t>
  </si>
  <si>
    <t>vadotech</t>
  </si>
  <si>
    <t>https://www.munzee.com/m/vadotech/14392/</t>
  </si>
  <si>
    <t>https://www.munzee.com/m/vadotech/14431/</t>
  </si>
  <si>
    <t>https://www.munzee.com/m/escondidas/7627</t>
  </si>
  <si>
    <t>Pyro1970</t>
  </si>
  <si>
    <t>https://www.munzee.com/m/Pyro1970/8282/</t>
  </si>
  <si>
    <t>Anubisz</t>
  </si>
  <si>
    <t>https://www.munzee.com/m/Anubisz/1222/</t>
  </si>
  <si>
    <t>nbtzyy2</t>
  </si>
  <si>
    <t>https://www.munzee.com/m/Nbtzyy2/3442/</t>
  </si>
  <si>
    <t>https://www.munzee.com/m/Sunrise5/462/</t>
  </si>
  <si>
    <t>https://www.munzee.com/m/thelanes/9581/</t>
  </si>
  <si>
    <t>https://www.munzee.com/m/thelanes/9587/</t>
  </si>
  <si>
    <t>RedHotRutabaga</t>
  </si>
  <si>
    <t>https://www.munzee.com/m/RedHotRutabaga/944/admin/</t>
  </si>
  <si>
    <t>https://www.munzee.com/m/thelanes/9588/</t>
  </si>
  <si>
    <t>https://www.munzee.com/m/thelanes/9589/</t>
  </si>
  <si>
    <t>night vision</t>
  </si>
  <si>
    <t>annabanana</t>
  </si>
  <si>
    <t>https://www.munzee.com/m/annabanana/13741/</t>
  </si>
  <si>
    <t>https://www.munzee.com/m/Noisette/2363/</t>
  </si>
  <si>
    <t>IggiePiggie</t>
  </si>
  <si>
    <t>https://www.munzee.com/m/IggiePiggie/4281/</t>
  </si>
  <si>
    <t>halizwein</t>
  </si>
  <si>
    <t>https://www.munzee.com/m/halizwein/16342/</t>
  </si>
  <si>
    <t>https://www.munzee.com/m/Sunrise5/463/</t>
  </si>
  <si>
    <t>TheFrog</t>
  </si>
  <si>
    <t>https://www.munzee.com/m/TheFrog/5564/</t>
  </si>
  <si>
    <t>90mile</t>
  </si>
  <si>
    <t>https://www.munzee.com/m/90mile/3009/</t>
  </si>
  <si>
    <t>https://www.munzee.com/m/Sunrise5/466/</t>
  </si>
  <si>
    <t>rgnighbert</t>
  </si>
  <si>
    <t>https://www.munzee.com/m/rgnighbert/1998/</t>
  </si>
  <si>
    <t>MsGiggler</t>
  </si>
  <si>
    <t>https://www.munzee.com/m/MsGiggler/9855/</t>
  </si>
  <si>
    <t>RedBear</t>
  </si>
  <si>
    <t>https://www.munzee.com/m/RedBear/4710/</t>
  </si>
  <si>
    <t>https://www.munzee.com/m/Sunrise5/501/</t>
  </si>
  <si>
    <t>Wangotango</t>
  </si>
  <si>
    <t>https://www.munzee.com/m/Wangotango/1459/</t>
  </si>
  <si>
    <t>ivwarrior</t>
  </si>
  <si>
    <t>https://www.munzee.com/m/ivwarrior/5462/</t>
  </si>
  <si>
    <t>https://www.munzee.com/m/Sunrise5/439/</t>
  </si>
  <si>
    <t>VLoopSouth</t>
  </si>
  <si>
    <t>https://www.munzee.com/m/VLoopSouth/1486/</t>
  </si>
  <si>
    <t>Javelin69</t>
  </si>
  <si>
    <t>https://www.munzee.com/m/Javelin69/2216/</t>
  </si>
  <si>
    <t>HingeAndBracket</t>
  </si>
  <si>
    <t>https://www.munzee.com/m/HingeAndBracket/832/</t>
  </si>
  <si>
    <t>beckiweber</t>
  </si>
  <si>
    <t>https://www.munzee.com/m/beckiweber/12338/</t>
  </si>
  <si>
    <t>tnindian</t>
  </si>
  <si>
    <t>https://www.munzee.com/m/tnindian/3999/</t>
  </si>
  <si>
    <t>https://www.munzee.com/m/musicman811/334/</t>
  </si>
  <si>
    <t>https://www.munzee.com/m/beckiweber/12339/</t>
  </si>
  <si>
    <t>https://www.munzee.com/m/beckiweber/12340/</t>
  </si>
  <si>
    <t>https://www.munzee.com/m/beckiweber/12341/</t>
  </si>
  <si>
    <t>https://www.munzee.com/m/musicman811/555/</t>
  </si>
  <si>
    <t>https://www.munzee.com/m/tnindian/4006/</t>
  </si>
  <si>
    <t>https://www.munzee.com/m/beckiweber/12342/</t>
  </si>
  <si>
    <t>https://www.munzee.com/m/beckiweber/12343/</t>
  </si>
  <si>
    <t>https://www.munzee.com/m/beckiweber/12344/</t>
  </si>
  <si>
    <t>CoalCracker7</t>
  </si>
  <si>
    <t>https://www.munzee.com/m/CoalCracker7/22401</t>
  </si>
  <si>
    <t>https://www.munzee.com/m/tnindian/4022/</t>
  </si>
  <si>
    <t>https://www.munzee.com/m/musicman811/572/</t>
  </si>
  <si>
    <t>https://www.munzee.com/m/tnindian/4027/</t>
  </si>
  <si>
    <t>OccamyHP</t>
  </si>
  <si>
    <t>https://www.munzee.com/m/OccamyHP/25/</t>
  </si>
  <si>
    <t>https://www.munzee.com/m/beckiweber/12345/</t>
  </si>
  <si>
    <t>https://www.munzee.com/m/beckiweber/12346/</t>
  </si>
  <si>
    <t>https://www.munzee.com/m/beckiweber/12347/</t>
  </si>
  <si>
    <t>https://www.munzee.com/m/tnindian/4040/</t>
  </si>
  <si>
    <t>https://www.munzee.com/m/musicman811/558/</t>
  </si>
  <si>
    <t xml:space="preserve">Derlame </t>
  </si>
  <si>
    <t>https://www.munzee.com/m/Derlame/17368/</t>
  </si>
  <si>
    <t>Lehmis</t>
  </si>
  <si>
    <t>https://www.munzee.com/m/Lehmis/4630/</t>
  </si>
  <si>
    <t>https://www.munzee.com/m/tnindian/4048/</t>
  </si>
  <si>
    <t>https://www.munzee.com/m/beckiweber/12461/</t>
  </si>
  <si>
    <t>Arrrow</t>
  </si>
  <si>
    <t>https://www.munzee.com/m/Arrrow/2510</t>
  </si>
  <si>
    <t>https://www.munzee.com/m/tnindian/4055/</t>
  </si>
  <si>
    <t>chickenrun</t>
  </si>
  <si>
    <t>https://www.munzee.com/m/ChickenRun/14699/</t>
  </si>
  <si>
    <t>https://www.munzee.com/m/beckiweber/12348/</t>
  </si>
  <si>
    <t>KillerSnail</t>
  </si>
  <si>
    <t>https://www.munzee.com/m/KillerSnail/9205/</t>
  </si>
  <si>
    <t>https://www.munzee.com/m/CopperWings/1868/</t>
  </si>
  <si>
    <t>Kyrandia</t>
  </si>
  <si>
    <t>https://www.munzee.com/m/Kyrandia/4979/</t>
  </si>
  <si>
    <t>MeanderingMonkeys</t>
  </si>
  <si>
    <t>NikitaStolk</t>
  </si>
  <si>
    <t>https://www.munzee.com/m/NikitaStolk/2930/</t>
  </si>
  <si>
    <t>David</t>
  </si>
  <si>
    <t>https://www.munzee.com/m/David/10140/</t>
  </si>
  <si>
    <t>https://www.munzee.com/m/Dreamcatchr/2293/</t>
  </si>
  <si>
    <t>https://www.munzee.com/m/musicman811/582/</t>
  </si>
  <si>
    <t>https://www.munzee.com/m/munzeeprof/16939/</t>
  </si>
  <si>
    <t>rabe85</t>
  </si>
  <si>
    <t>https://www.munzee.com/m/rabe85/4289/</t>
  </si>
  <si>
    <t>rgforsythe</t>
  </si>
  <si>
    <t>https://www.munzee.com/m/rgforsythe/13207/</t>
  </si>
  <si>
    <t>https://www.munzee.com/m/ivwarrior/6204/</t>
  </si>
  <si>
    <t>https://www.munzee.com/m/Sunrise5/545/</t>
  </si>
  <si>
    <t>havenicedayjoe</t>
  </si>
  <si>
    <t>https://www.munzee.com/m/Sunrise5/402/</t>
  </si>
  <si>
    <t>https://www.munzee.com/m/tnindian/4062/</t>
  </si>
  <si>
    <t>destolkjes4ever</t>
  </si>
  <si>
    <t>https://www.munzee.com/m/destolkjes4ever/4154/</t>
  </si>
  <si>
    <t>hems79</t>
  </si>
  <si>
    <t>https://www.munzee.com/m/hems79/1810/</t>
  </si>
  <si>
    <t>Belboz</t>
  </si>
  <si>
    <t>https://www.munzee.com/m/Belboz/19441/</t>
  </si>
  <si>
    <t>https://www.munzee.com/m/tnindian/4067/</t>
  </si>
  <si>
    <t>mandello</t>
  </si>
  <si>
    <t>https://www.munzee.com/m/mandello/9724/</t>
  </si>
  <si>
    <t>deploy April</t>
  </si>
  <si>
    <t>https://www.munzee.com/m/mandello/9742/</t>
  </si>
  <si>
    <t>BonnieB1</t>
  </si>
  <si>
    <t>https://www.munzee.com/m/BonnieB1/7701/</t>
  </si>
  <si>
    <t xml:space="preserve">Anetzet </t>
  </si>
  <si>
    <t>https://www.munzee.com/m/Anetzet/4400/</t>
  </si>
  <si>
    <t>https://www.munzee.com/m/webeon2it/4883/</t>
  </si>
  <si>
    <t>StaceyZ</t>
  </si>
  <si>
    <t>https://www.munzee.com/m/StaceyZ/7293</t>
  </si>
  <si>
    <t>POI Virtual Garden</t>
  </si>
  <si>
    <t>poi virtual garden</t>
  </si>
  <si>
    <t>barefootguru</t>
  </si>
  <si>
    <t>https://www.munzee.com/m/barefootguru/9252/</t>
  </si>
  <si>
    <t>Attis</t>
  </si>
  <si>
    <t>www.munzee.com/m/Attis/18274/</t>
  </si>
  <si>
    <t>denali0407</t>
  </si>
  <si>
    <t>https://www.munzee.com/m/denali0407/18296/</t>
  </si>
  <si>
    <t>Bisquick2</t>
  </si>
  <si>
    <t>https://www.munzee.com/m/Bisquick2/6015/</t>
  </si>
  <si>
    <t>dorsetknob</t>
  </si>
  <si>
    <t>https://www.munzee.com/m/dorsetknob/4313</t>
  </si>
  <si>
    <t xml:space="preserve">Charlottedavina </t>
  </si>
  <si>
    <t>https://www.munzee.com/m/charlottedavina/3310/</t>
  </si>
  <si>
    <t xml:space="preserve">UnicornSienna </t>
  </si>
  <si>
    <t>https://www.munzee.com/m/UnicornSienna/961/</t>
  </si>
  <si>
    <t>Deploy May clan wars</t>
  </si>
  <si>
    <t xml:space="preserve">DragonEthan </t>
  </si>
  <si>
    <t>https://www.munzee.com/m/DragonEthan/662/</t>
  </si>
  <si>
    <t>jacksparrow</t>
  </si>
  <si>
    <t>https://www.munzee.com/m/JackSparrow/25225</t>
  </si>
  <si>
    <t>JustMe</t>
  </si>
  <si>
    <t>https://www.munzee.com/m/JustMe/4615/</t>
  </si>
  <si>
    <t>https://www.munzee.com/m/OccamyHP/26/</t>
  </si>
  <si>
    <t>Please do NOT delete the following line. You will need it if you want to load the CSV file back to the map!</t>
  </si>
  <si>
    <t>URL: gardenpainter.ide.sk</t>
  </si>
  <si>
    <t>Electric (Thanks HingeAndBracket)</t>
  </si>
  <si>
    <t>misc</t>
  </si>
  <si>
    <t>https://www.munzee.com/m/HingeAndBracket/1114/</t>
  </si>
  <si>
    <t>Amethyst(Thanks Dadams2345)</t>
  </si>
  <si>
    <t>Dadams2345</t>
  </si>
  <si>
    <t>https://www.munzee.com/m/Dadams2345/50/</t>
  </si>
  <si>
    <t>Added POI ~ Burlington Public Libary</t>
  </si>
  <si>
    <t>https://www.munzee.com/m/DarbyJoan/4007/</t>
  </si>
  <si>
    <t>Added POI Faith ~ Christ Episcopal</t>
  </si>
  <si>
    <t>Pinlight</t>
  </si>
  <si>
    <t>https://www.munzee.com/m/pinlight/2221/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</si>
</sst>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mmm d"/>
  </numFmts>
  <fonts count="20">
    <font>
      <sz val="10.0"/>
      <color rgb="FF000000"/>
      <name val="Arial"/>
    </font>
    <font/>
    <font>
      <u/>
      <color rgb="FF0000FF"/>
    </font>
    <font>
      <u/>
      <color rgb="FF1155CC"/>
    </font>
    <font>
      <b/>
      <sz val="11.0"/>
      <name val="Arial"/>
    </font>
    <font>
      <b/>
      <sz val="11.0"/>
      <color rgb="FF434343"/>
      <name val="Arial"/>
    </font>
    <font>
      <name val="Arial"/>
    </font>
    <font>
      <b/>
      <sz val="11.0"/>
      <name val="Inconsolata"/>
    </font>
    <font>
      <b/>
      <color rgb="FF434343"/>
      <name val="Inconsolata"/>
    </font>
    <font>
      <b/>
      <name val="Inconsolata"/>
    </font>
    <font>
      <b/>
      <sz val="11.0"/>
      <color rgb="FF000000"/>
      <name val="Inconsolata"/>
    </font>
    <font>
      <b/>
      <sz val="11.0"/>
      <color rgb="FFFFFFFF"/>
      <name val="Arial"/>
    </font>
    <font>
      <b/>
      <sz val="11.0"/>
      <color rgb="FF1155CC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i/>
    </font>
    <font>
      <u/>
      <color rgb="FF1155CC"/>
      <name val="Arial"/>
    </font>
    <font>
      <sz val="10.0"/>
      <name val="Arial"/>
    </font>
    <font>
      <u/>
      <sz val="10.0"/>
      <color rgb="FF0000FF"/>
      <name val="Arial"/>
    </font>
    <font>
      <b/>
      <sz val="11.0"/>
    </font>
  </fonts>
  <fills count="1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3D85C6"/>
        <bgColor rgb="FF3D85C6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741B47"/>
        <bgColor rgb="FF741B47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2" fontId="5" numFmtId="0" xfId="0" applyAlignment="1" applyBorder="1" applyFill="1" applyFont="1">
      <alignment vertical="bottom"/>
    </xf>
    <xf borderId="1" fillId="3" fontId="4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2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 vertical="bottom"/>
    </xf>
    <xf borderId="1" fillId="3" fontId="7" numFmtId="0" xfId="0" applyAlignment="1" applyBorder="1" applyFont="1">
      <alignment horizontal="right" vertical="bottom"/>
    </xf>
    <xf borderId="1" fillId="3" fontId="10" numFmtId="10" xfId="0" applyAlignment="1" applyBorder="1" applyFont="1" applyNumberFormat="1">
      <alignment horizontal="right" vertical="bottom"/>
    </xf>
    <xf borderId="1" fillId="4" fontId="11" numFmtId="0" xfId="0" applyAlignment="1" applyBorder="1" applyFill="1" applyFont="1">
      <alignment readingOrder="0" vertical="bottom"/>
    </xf>
    <xf borderId="1" fillId="5" fontId="6" numFmtId="0" xfId="0" applyAlignment="1" applyBorder="1" applyFill="1" applyFont="1">
      <alignment vertical="bottom"/>
    </xf>
    <xf borderId="1" fillId="2" fontId="6" numFmtId="0" xfId="0" applyAlignment="1" applyBorder="1" applyFont="1">
      <alignment vertical="bottom"/>
    </xf>
    <xf borderId="1" fillId="5" fontId="6" numFmtId="10" xfId="0" applyAlignment="1" applyBorder="1" applyFont="1" applyNumberFormat="1">
      <alignment vertical="bottom"/>
    </xf>
    <xf borderId="1" fillId="3" fontId="10" numFmtId="0" xfId="0" applyAlignment="1" applyBorder="1" applyFont="1">
      <alignment horizontal="right" vertical="bottom"/>
    </xf>
    <xf borderId="1" fillId="6" fontId="4" numFmtId="0" xfId="0" applyAlignment="1" applyBorder="1" applyFill="1" applyFont="1">
      <alignment readingOrder="0" vertical="bottom"/>
    </xf>
    <xf borderId="1" fillId="7" fontId="4" numFmtId="0" xfId="0" applyAlignment="1" applyBorder="1" applyFill="1" applyFont="1">
      <alignment vertical="bottom"/>
    </xf>
    <xf borderId="1" fillId="8" fontId="4" numFmtId="0" xfId="0" applyAlignment="1" applyBorder="1" applyFill="1" applyFont="1">
      <alignment vertical="bottom"/>
    </xf>
    <xf borderId="1" fillId="8" fontId="4" numFmtId="0" xfId="0" applyAlignment="1" applyBorder="1" applyFont="1">
      <alignment readingOrder="0" vertical="bottom"/>
    </xf>
    <xf borderId="1" fillId="9" fontId="4" numFmtId="0" xfId="0" applyAlignment="1" applyBorder="1" applyFill="1" applyFont="1">
      <alignment readingOrder="0" vertical="bottom"/>
    </xf>
    <xf borderId="1" fillId="10" fontId="4" numFmtId="0" xfId="0" applyAlignment="1" applyBorder="1" applyFill="1" applyFont="1">
      <alignment readingOrder="0" vertical="bottom"/>
    </xf>
    <xf borderId="1" fillId="11" fontId="4" numFmtId="0" xfId="0" applyAlignment="1" applyBorder="1" applyFill="1" applyFont="1">
      <alignment readingOrder="0" vertical="bottom"/>
    </xf>
    <xf borderId="1" fillId="12" fontId="4" numFmtId="0" xfId="0" applyAlignment="1" applyBorder="1" applyFill="1" applyFont="1">
      <alignment readingOrder="0" vertical="bottom"/>
    </xf>
    <xf borderId="1" fillId="13" fontId="12" numFmtId="0" xfId="0" applyAlignment="1" applyBorder="1" applyFill="1" applyFont="1">
      <alignment readingOrder="0" vertical="bottom"/>
    </xf>
    <xf borderId="1" fillId="2" fontId="12" numFmtId="0" xfId="0" applyAlignment="1" applyBorder="1" applyFont="1">
      <alignment readingOrder="0" vertical="bottom"/>
    </xf>
    <xf borderId="1" fillId="12" fontId="13" numFmtId="0" xfId="0" applyAlignment="1" applyBorder="1" applyFont="1">
      <alignment vertical="bottom"/>
    </xf>
    <xf borderId="1" fillId="14" fontId="11" numFmtId="0" xfId="0" applyAlignment="1" applyBorder="1" applyFill="1" applyFont="1">
      <alignment readingOrder="0" vertical="bottom"/>
    </xf>
    <xf borderId="1" fillId="3" fontId="13" numFmtId="0" xfId="0" applyAlignment="1" applyBorder="1" applyFont="1">
      <alignment readingOrder="0" vertical="bottom"/>
    </xf>
    <xf borderId="1" fillId="0" fontId="7" numFmtId="10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0" numFmtId="0" xfId="0" applyAlignment="1" applyFont="1">
      <alignment readingOrder="0" vertical="top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7" numFmtId="0" xfId="0" applyFont="1"/>
    <xf borderId="0" fillId="15" fontId="19" numFmtId="0" xfId="0" applyAlignment="1" applyFill="1" applyFont="1">
      <alignment readingOrder="0"/>
    </xf>
    <xf borderId="0" fillId="0" fontId="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0</xdr:row>
      <xdr:rowOff>0</xdr:rowOff>
    </xdr:from>
    <xdr:ext cx="7781925" cy="5743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ranske/1289/" TargetMode="External"/><Relationship Id="rId190" Type="http://schemas.openxmlformats.org/officeDocument/2006/relationships/hyperlink" Target="https://www.munzee.com/m/Arrrow/2510" TargetMode="External"/><Relationship Id="rId42" Type="http://schemas.openxmlformats.org/officeDocument/2006/relationships/hyperlink" Target="https://www.munzee.com/m/munzeemor/1533/" TargetMode="External"/><Relationship Id="rId41" Type="http://schemas.openxmlformats.org/officeDocument/2006/relationships/hyperlink" Target="https://www.munzee.com/m/BituX/12036" TargetMode="External"/><Relationship Id="rId44" Type="http://schemas.openxmlformats.org/officeDocument/2006/relationships/hyperlink" Target="https://www.munzee.com/m/musicman811/673/" TargetMode="External"/><Relationship Id="rId194" Type="http://schemas.openxmlformats.org/officeDocument/2006/relationships/hyperlink" Target="https://www.munzee.com/m/KillerSnail/9205/" TargetMode="External"/><Relationship Id="rId43" Type="http://schemas.openxmlformats.org/officeDocument/2006/relationships/hyperlink" Target="https://www.munzee.com/m/Jennbaby82/6530" TargetMode="External"/><Relationship Id="rId193" Type="http://schemas.openxmlformats.org/officeDocument/2006/relationships/hyperlink" Target="https://www.munzee.com/m/beckiweber/12348/" TargetMode="External"/><Relationship Id="rId46" Type="http://schemas.openxmlformats.org/officeDocument/2006/relationships/hyperlink" Target="https://www.munzee.com/m/Maxi72/3480" TargetMode="External"/><Relationship Id="rId192" Type="http://schemas.openxmlformats.org/officeDocument/2006/relationships/hyperlink" Target="https://www.munzee.com/m/ChickenRun/14699/" TargetMode="External"/><Relationship Id="rId45" Type="http://schemas.openxmlformats.org/officeDocument/2006/relationships/hyperlink" Target="https://www.munzee.com/m/ruud-1987/1892/" TargetMode="External"/><Relationship Id="rId191" Type="http://schemas.openxmlformats.org/officeDocument/2006/relationships/hyperlink" Target="https://www.munzee.com/m/tnindian/4055/" TargetMode="External"/><Relationship Id="rId48" Type="http://schemas.openxmlformats.org/officeDocument/2006/relationships/hyperlink" Target="https://www.munzee.com/m/tcguru/11415/" TargetMode="External"/><Relationship Id="rId187" Type="http://schemas.openxmlformats.org/officeDocument/2006/relationships/hyperlink" Target="https://www.munzee.com/m/Lehmis/4630/" TargetMode="External"/><Relationship Id="rId47" Type="http://schemas.openxmlformats.org/officeDocument/2006/relationships/hyperlink" Target="https://www.munzee.com/m/Stacybuckwyk/1387/map/" TargetMode="External"/><Relationship Id="rId186" Type="http://schemas.openxmlformats.org/officeDocument/2006/relationships/hyperlink" Target="https://www.munzee.com/m/Derlame/17368/" TargetMode="External"/><Relationship Id="rId185" Type="http://schemas.openxmlformats.org/officeDocument/2006/relationships/hyperlink" Target="https://www.munzee.com/m/musicman811/558/" TargetMode="External"/><Relationship Id="rId49" Type="http://schemas.openxmlformats.org/officeDocument/2006/relationships/hyperlink" Target="https://www.munzee.com/m/musicman811/663/" TargetMode="External"/><Relationship Id="rId184" Type="http://schemas.openxmlformats.org/officeDocument/2006/relationships/hyperlink" Target="https://www.munzee.com/m/tnindian/4040/" TargetMode="External"/><Relationship Id="rId189" Type="http://schemas.openxmlformats.org/officeDocument/2006/relationships/hyperlink" Target="https://www.munzee.com/m/beckiweber/12461/" TargetMode="External"/><Relationship Id="rId188" Type="http://schemas.openxmlformats.org/officeDocument/2006/relationships/hyperlink" Target="https://www.munzee.com/m/tnindian/4048/" TargetMode="External"/><Relationship Id="rId31" Type="http://schemas.openxmlformats.org/officeDocument/2006/relationships/hyperlink" Target="https://www.munzee.com/m/webeon2it/4897/" TargetMode="External"/><Relationship Id="rId30" Type="http://schemas.openxmlformats.org/officeDocument/2006/relationships/hyperlink" Target="https://www.munzee.com/m/SpaceCoastGeoStore/13831/" TargetMode="External"/><Relationship Id="rId33" Type="http://schemas.openxmlformats.org/officeDocument/2006/relationships/hyperlink" Target="https://www.munzee.com/m/Traycee/8886/" TargetMode="External"/><Relationship Id="rId183" Type="http://schemas.openxmlformats.org/officeDocument/2006/relationships/hyperlink" Target="https://www.munzee.com/m/beckiweber/12347/" TargetMode="External"/><Relationship Id="rId32" Type="http://schemas.openxmlformats.org/officeDocument/2006/relationships/hyperlink" Target="https://www.munzee.com/m/TSwag/954/" TargetMode="External"/><Relationship Id="rId182" Type="http://schemas.openxmlformats.org/officeDocument/2006/relationships/hyperlink" Target="https://www.munzee.com/m/beckiweber/12346/" TargetMode="External"/><Relationship Id="rId35" Type="http://schemas.openxmlformats.org/officeDocument/2006/relationships/hyperlink" Target="https://www.munzee.com/m/Franske/1261/" TargetMode="External"/><Relationship Id="rId181" Type="http://schemas.openxmlformats.org/officeDocument/2006/relationships/hyperlink" Target="https://www.munzee.com/m/beckiweber/12345/" TargetMode="External"/><Relationship Id="rId34" Type="http://schemas.openxmlformats.org/officeDocument/2006/relationships/hyperlink" Target="https://www.munzee.com/m/teamsturms/3284/" TargetMode="External"/><Relationship Id="rId180" Type="http://schemas.openxmlformats.org/officeDocument/2006/relationships/hyperlink" Target="https://www.munzee.com/m/OccamyHP/25/" TargetMode="External"/><Relationship Id="rId37" Type="http://schemas.openxmlformats.org/officeDocument/2006/relationships/hyperlink" Target="https://www.munzee.com/m/FindersGirl/7468/" TargetMode="External"/><Relationship Id="rId176" Type="http://schemas.openxmlformats.org/officeDocument/2006/relationships/hyperlink" Target="https://www.munzee.com/m/CoalCracker7/22401" TargetMode="External"/><Relationship Id="rId36" Type="http://schemas.openxmlformats.org/officeDocument/2006/relationships/hyperlink" Target="https://www.munzee.com/m/Noisette/3880/" TargetMode="External"/><Relationship Id="rId175" Type="http://schemas.openxmlformats.org/officeDocument/2006/relationships/hyperlink" Target="https://www.munzee.com/m/beckiweber/12344/" TargetMode="External"/><Relationship Id="rId39" Type="http://schemas.openxmlformats.org/officeDocument/2006/relationships/hyperlink" Target="https://www.munzee.com/m/musicman811/674/" TargetMode="External"/><Relationship Id="rId174" Type="http://schemas.openxmlformats.org/officeDocument/2006/relationships/hyperlink" Target="https://www.munzee.com/m/beckiweber/12343/" TargetMode="External"/><Relationship Id="rId38" Type="http://schemas.openxmlformats.org/officeDocument/2006/relationships/hyperlink" Target="https://www.munzee.com/m/DarbyJoan/1431/" TargetMode="External"/><Relationship Id="rId173" Type="http://schemas.openxmlformats.org/officeDocument/2006/relationships/hyperlink" Target="https://www.munzee.com/m/beckiweber/12342/" TargetMode="External"/><Relationship Id="rId179" Type="http://schemas.openxmlformats.org/officeDocument/2006/relationships/hyperlink" Target="https://www.munzee.com/m/tnindian/4027/" TargetMode="External"/><Relationship Id="rId178" Type="http://schemas.openxmlformats.org/officeDocument/2006/relationships/hyperlink" Target="https://www.munzee.com/m/musicman811/572/" TargetMode="External"/><Relationship Id="rId177" Type="http://schemas.openxmlformats.org/officeDocument/2006/relationships/hyperlink" Target="https://www.munzee.com/m/tnindian/4022/" TargetMode="External"/><Relationship Id="rId20" Type="http://schemas.openxmlformats.org/officeDocument/2006/relationships/hyperlink" Target="https://www.munzee.com/m/tuckerstribe/374/" TargetMode="External"/><Relationship Id="rId22" Type="http://schemas.openxmlformats.org/officeDocument/2006/relationships/hyperlink" Target="https://www.munzee.com/m/lison55/6760/" TargetMode="External"/><Relationship Id="rId21" Type="http://schemas.openxmlformats.org/officeDocument/2006/relationships/hyperlink" Target="https://www.munzee.com/m/nyboss/12653/admin/" TargetMode="External"/><Relationship Id="rId24" Type="http://schemas.openxmlformats.org/officeDocument/2006/relationships/hyperlink" Target="https://www.munzee.com/m/RangerTJ/1365/" TargetMode="External"/><Relationship Id="rId23" Type="http://schemas.openxmlformats.org/officeDocument/2006/relationships/hyperlink" Target="https://www.munzee.com/m/Mossops/633/" TargetMode="External"/><Relationship Id="rId26" Type="http://schemas.openxmlformats.org/officeDocument/2006/relationships/hyperlink" Target="https://www.munzee.com/m/Lihi80/3427/" TargetMode="External"/><Relationship Id="rId25" Type="http://schemas.openxmlformats.org/officeDocument/2006/relationships/hyperlink" Target="https://www.munzee.com/m/PeachesnCream/3561" TargetMode="External"/><Relationship Id="rId28" Type="http://schemas.openxmlformats.org/officeDocument/2006/relationships/hyperlink" Target="https://www.munzee.com/m/123xilef/11416/" TargetMode="External"/><Relationship Id="rId27" Type="http://schemas.openxmlformats.org/officeDocument/2006/relationships/hyperlink" Target="https://www.munzee.com/m/Dinklebergh/2590/" TargetMode="External"/><Relationship Id="rId29" Type="http://schemas.openxmlformats.org/officeDocument/2006/relationships/hyperlink" Target="https://www.munzee.com/m/1SheMarine/8400/" TargetMode="External"/><Relationship Id="rId11" Type="http://schemas.openxmlformats.org/officeDocument/2006/relationships/hyperlink" Target="https://www.munzee.com/m/Ellesche/764" TargetMode="External"/><Relationship Id="rId10" Type="http://schemas.openxmlformats.org/officeDocument/2006/relationships/hyperlink" Target="https://www.munzee.com/m/matanome/13581/" TargetMode="External"/><Relationship Id="rId13" Type="http://schemas.openxmlformats.org/officeDocument/2006/relationships/hyperlink" Target="https://www.munzee.com/m/EagleDadandXenia/24277/" TargetMode="External"/><Relationship Id="rId12" Type="http://schemas.openxmlformats.org/officeDocument/2006/relationships/hyperlink" Target="https://www.munzee.com/m/markcase/8752/" TargetMode="External"/><Relationship Id="rId15" Type="http://schemas.openxmlformats.org/officeDocument/2006/relationships/hyperlink" Target="https://www.munzee.com/m/HiTechMD/10557/" TargetMode="External"/><Relationship Id="rId198" Type="http://schemas.openxmlformats.org/officeDocument/2006/relationships/hyperlink" Target="https://www.munzee.com/m/David/10140/" TargetMode="External"/><Relationship Id="rId14" Type="http://schemas.openxmlformats.org/officeDocument/2006/relationships/hyperlink" Target="https://www.munzee.com/m/NoahCache/4546/" TargetMode="External"/><Relationship Id="rId197" Type="http://schemas.openxmlformats.org/officeDocument/2006/relationships/hyperlink" Target="https://www.munzee.com/m/NikitaStolk/2930/" TargetMode="External"/><Relationship Id="rId17" Type="http://schemas.openxmlformats.org/officeDocument/2006/relationships/hyperlink" Target="https://www.munzee.com/m/Hansyd22/449/" TargetMode="External"/><Relationship Id="rId196" Type="http://schemas.openxmlformats.org/officeDocument/2006/relationships/hyperlink" Target="https://www.munzee.com/m/Kyrandia/4979/" TargetMode="External"/><Relationship Id="rId16" Type="http://schemas.openxmlformats.org/officeDocument/2006/relationships/hyperlink" Target="https://www.munzee.com/m/geckofreund/6056/" TargetMode="External"/><Relationship Id="rId195" Type="http://schemas.openxmlformats.org/officeDocument/2006/relationships/hyperlink" Target="https://www.munzee.com/m/CopperWings/1868/" TargetMode="External"/><Relationship Id="rId19" Type="http://schemas.openxmlformats.org/officeDocument/2006/relationships/hyperlink" Target="https://www.munzee.com/m/ponu/8528/" TargetMode="External"/><Relationship Id="rId18" Type="http://schemas.openxmlformats.org/officeDocument/2006/relationships/hyperlink" Target="https://www.munzee.com/m/Syrtene/4556/" TargetMode="External"/><Relationship Id="rId199" Type="http://schemas.openxmlformats.org/officeDocument/2006/relationships/hyperlink" Target="https://www.munzee.com/m/Dreamcatchr/2293/" TargetMode="External"/><Relationship Id="rId84" Type="http://schemas.openxmlformats.org/officeDocument/2006/relationships/hyperlink" Target="https://www.munzee.com/m/kareliris/5008/" TargetMode="External"/><Relationship Id="rId83" Type="http://schemas.openxmlformats.org/officeDocument/2006/relationships/hyperlink" Target="https://www.munzee.com/m/Moppett85/2991" TargetMode="External"/><Relationship Id="rId86" Type="http://schemas.openxmlformats.org/officeDocument/2006/relationships/hyperlink" Target="https://www.munzee.com/m/mobility/13418/" TargetMode="External"/><Relationship Id="rId85" Type="http://schemas.openxmlformats.org/officeDocument/2006/relationships/hyperlink" Target="https://www.munzee.com/m/Mattie/12380/" TargetMode="External"/><Relationship Id="rId88" Type="http://schemas.openxmlformats.org/officeDocument/2006/relationships/hyperlink" Target="https://www.munzee.com/m/sdgal/4891/" TargetMode="External"/><Relationship Id="rId150" Type="http://schemas.openxmlformats.org/officeDocument/2006/relationships/hyperlink" Target="https://www.munzee.com/m/halizwein/16342/" TargetMode="External"/><Relationship Id="rId87" Type="http://schemas.openxmlformats.org/officeDocument/2006/relationships/hyperlink" Target="https://www.munzee.com/m/Dreamcatchr/2294/" TargetMode="External"/><Relationship Id="rId89" Type="http://schemas.openxmlformats.org/officeDocument/2006/relationships/hyperlink" Target="https://www.munzee.com/m/SDWD/3390/" TargetMode="External"/><Relationship Id="rId80" Type="http://schemas.openxmlformats.org/officeDocument/2006/relationships/hyperlink" Target="https://www.munzee.com/m/Lanyasummer/6034/" TargetMode="External"/><Relationship Id="rId82" Type="http://schemas.openxmlformats.org/officeDocument/2006/relationships/hyperlink" Target="https://www.munzee.com/m/grubsneerg/4501/admin/convert/" TargetMode="External"/><Relationship Id="rId81" Type="http://schemas.openxmlformats.org/officeDocument/2006/relationships/hyperlink" Target="https://www.munzee.com/m/babyw/4047/" TargetMode="External"/><Relationship Id="rId1" Type="http://schemas.openxmlformats.org/officeDocument/2006/relationships/hyperlink" Target="https://www.munzee.com/map/9zr0ny7yp/15" TargetMode="External"/><Relationship Id="rId2" Type="http://schemas.openxmlformats.org/officeDocument/2006/relationships/hyperlink" Target="https://docs.google.com/spreadsheets/d/1e45awLuhtC0xWY-Po7r6EXWXuG2sjSLtuvUBDY5wquQ/edit?usp=sharing" TargetMode="External"/><Relationship Id="rId3" Type="http://schemas.openxmlformats.org/officeDocument/2006/relationships/hyperlink" Target="https://www.munzee.com/m/EagleDadandXenia/27490/" TargetMode="External"/><Relationship Id="rId149" Type="http://schemas.openxmlformats.org/officeDocument/2006/relationships/hyperlink" Target="https://www.munzee.com/m/IggiePiggie/4281/" TargetMode="External"/><Relationship Id="rId4" Type="http://schemas.openxmlformats.org/officeDocument/2006/relationships/hyperlink" Target="https://www.munzee.com/m/janzattic/8583/" TargetMode="External"/><Relationship Id="rId148" Type="http://schemas.openxmlformats.org/officeDocument/2006/relationships/hyperlink" Target="https://www.munzee.com/m/Noisette/2363/" TargetMode="External"/><Relationship Id="rId9" Type="http://schemas.openxmlformats.org/officeDocument/2006/relationships/hyperlink" Target="https://www.munzee.com/m/soule122/2388/" TargetMode="External"/><Relationship Id="rId143" Type="http://schemas.openxmlformats.org/officeDocument/2006/relationships/hyperlink" Target="https://www.munzee.com/m/thelanes/9587/" TargetMode="External"/><Relationship Id="rId142" Type="http://schemas.openxmlformats.org/officeDocument/2006/relationships/hyperlink" Target="https://www.munzee.com/m/thelanes/9581/" TargetMode="External"/><Relationship Id="rId141" Type="http://schemas.openxmlformats.org/officeDocument/2006/relationships/hyperlink" Target="https://www.munzee.com/m/Sunrise5/462/admin/" TargetMode="External"/><Relationship Id="rId140" Type="http://schemas.openxmlformats.org/officeDocument/2006/relationships/hyperlink" Target="https://www.munzee.com/m/Nbtzyy2/3442/admin/" TargetMode="External"/><Relationship Id="rId5" Type="http://schemas.openxmlformats.org/officeDocument/2006/relationships/hyperlink" Target="https://www.munzee.com/m/DarbyJoan/625/" TargetMode="External"/><Relationship Id="rId147" Type="http://schemas.openxmlformats.org/officeDocument/2006/relationships/hyperlink" Target="https://www.munzee.com/m/annabanana/13741/" TargetMode="External"/><Relationship Id="rId6" Type="http://schemas.openxmlformats.org/officeDocument/2006/relationships/hyperlink" Target="https://www.munzee.com/m/mobility/12128/" TargetMode="External"/><Relationship Id="rId146" Type="http://schemas.openxmlformats.org/officeDocument/2006/relationships/hyperlink" Target="https://www.munzee.com/m/thelanes/9589/" TargetMode="External"/><Relationship Id="rId7" Type="http://schemas.openxmlformats.org/officeDocument/2006/relationships/hyperlink" Target="https://www.munzee.com/m/munzeeprof/15461/admin/convert/" TargetMode="External"/><Relationship Id="rId145" Type="http://schemas.openxmlformats.org/officeDocument/2006/relationships/hyperlink" Target="https://www.munzee.com/m/thelanes/9588/" TargetMode="External"/><Relationship Id="rId8" Type="http://schemas.openxmlformats.org/officeDocument/2006/relationships/hyperlink" Target="https://www.munzee.com/m/musicman811/593/" TargetMode="External"/><Relationship Id="rId144" Type="http://schemas.openxmlformats.org/officeDocument/2006/relationships/hyperlink" Target="https://www.munzee.com/m/RedHotRutabaga/944/admin/" TargetMode="External"/><Relationship Id="rId73" Type="http://schemas.openxmlformats.org/officeDocument/2006/relationships/hyperlink" Target="https://www.munzee.com/m/Searays2/4012" TargetMode="External"/><Relationship Id="rId72" Type="http://schemas.openxmlformats.org/officeDocument/2006/relationships/hyperlink" Target="https://www.munzee.com/m/wally62/5016/" TargetMode="External"/><Relationship Id="rId75" Type="http://schemas.openxmlformats.org/officeDocument/2006/relationships/hyperlink" Target="https://www.munzee.com/m/bearmomscouter/4999/" TargetMode="External"/><Relationship Id="rId74" Type="http://schemas.openxmlformats.org/officeDocument/2006/relationships/hyperlink" Target="https://www.munzee.com/m/fabiusz/2327/" TargetMode="External"/><Relationship Id="rId77" Type="http://schemas.openxmlformats.org/officeDocument/2006/relationships/hyperlink" Target="https://www.munzee.com/m/FreezeMan073/1005/" TargetMode="External"/><Relationship Id="rId76" Type="http://schemas.openxmlformats.org/officeDocument/2006/relationships/hyperlink" Target="https://www.munzee.com/m/StridentUK/5589" TargetMode="External"/><Relationship Id="rId79" Type="http://schemas.openxmlformats.org/officeDocument/2006/relationships/hyperlink" Target="https://www.munzee.com/m/YankaBucs/9944/" TargetMode="External"/><Relationship Id="rId78" Type="http://schemas.openxmlformats.org/officeDocument/2006/relationships/hyperlink" Target="https://www.munzee.com/m/irca/5442/" TargetMode="External"/><Relationship Id="rId71" Type="http://schemas.openxmlformats.org/officeDocument/2006/relationships/hyperlink" Target="https://www.munzee.com/m/mortonfox/8219/" TargetMode="External"/><Relationship Id="rId70" Type="http://schemas.openxmlformats.org/officeDocument/2006/relationships/hyperlink" Target="https://www.munzee.com/m/KLC/5275/" TargetMode="External"/><Relationship Id="rId139" Type="http://schemas.openxmlformats.org/officeDocument/2006/relationships/hyperlink" Target="https://www.munzee.com/m/Anubisz/1222/" TargetMode="External"/><Relationship Id="rId138" Type="http://schemas.openxmlformats.org/officeDocument/2006/relationships/hyperlink" Target="https://www.munzee.com/m/Pyro1970/8282/" TargetMode="External"/><Relationship Id="rId137" Type="http://schemas.openxmlformats.org/officeDocument/2006/relationships/hyperlink" Target="https://www.munzee.com/m/escondidas/7627" TargetMode="External"/><Relationship Id="rId132" Type="http://schemas.openxmlformats.org/officeDocument/2006/relationships/hyperlink" Target="https://www.munzee.com/m/Sunrise5/441/" TargetMode="External"/><Relationship Id="rId131" Type="http://schemas.openxmlformats.org/officeDocument/2006/relationships/hyperlink" Target="https://www.munzee.com/m/escondidas/7628" TargetMode="External"/><Relationship Id="rId130" Type="http://schemas.openxmlformats.org/officeDocument/2006/relationships/hyperlink" Target="https://www.munzee.com/m/StridentUK/5584" TargetMode="External"/><Relationship Id="rId136" Type="http://schemas.openxmlformats.org/officeDocument/2006/relationships/hyperlink" Target="https://www.munzee.com/m/vadotech/14431/" TargetMode="External"/><Relationship Id="rId135" Type="http://schemas.openxmlformats.org/officeDocument/2006/relationships/hyperlink" Target="https://www.munzee.com/m/vadotech/14392/" TargetMode="External"/><Relationship Id="rId134" Type="http://schemas.openxmlformats.org/officeDocument/2006/relationships/hyperlink" Target="https://www.munzee.com/m/Emput1/1413" TargetMode="External"/><Relationship Id="rId133" Type="http://schemas.openxmlformats.org/officeDocument/2006/relationships/hyperlink" Target="https://www.munzee.com/m/Traycee/9568/" TargetMode="External"/><Relationship Id="rId62" Type="http://schemas.openxmlformats.org/officeDocument/2006/relationships/hyperlink" Target="https://www.munzee.com/m/HiTechMD/14235/" TargetMode="External"/><Relationship Id="rId61" Type="http://schemas.openxmlformats.org/officeDocument/2006/relationships/hyperlink" Target="https://www.munzee.com/m/heathcote07/5796" TargetMode="External"/><Relationship Id="rId64" Type="http://schemas.openxmlformats.org/officeDocument/2006/relationships/hyperlink" Target="https://www.munzee.com/m/munzeeprof/15462/admin/" TargetMode="External"/><Relationship Id="rId63" Type="http://schemas.openxmlformats.org/officeDocument/2006/relationships/hyperlink" Target="https://www.munzee.com/m/naturelover/9114" TargetMode="External"/><Relationship Id="rId66" Type="http://schemas.openxmlformats.org/officeDocument/2006/relationships/hyperlink" Target="https://www.munzee.com/m/1SheMarine/9458/" TargetMode="External"/><Relationship Id="rId172" Type="http://schemas.openxmlformats.org/officeDocument/2006/relationships/hyperlink" Target="https://www.munzee.com/m/tnindian/4006/" TargetMode="External"/><Relationship Id="rId65" Type="http://schemas.openxmlformats.org/officeDocument/2006/relationships/hyperlink" Target="https://www.munzee.com/m/Tatzaa/2875/" TargetMode="External"/><Relationship Id="rId171" Type="http://schemas.openxmlformats.org/officeDocument/2006/relationships/hyperlink" Target="https://www.munzee.com/m/musicman811/555/" TargetMode="External"/><Relationship Id="rId68" Type="http://schemas.openxmlformats.org/officeDocument/2006/relationships/hyperlink" Target="https://www.munzee.com/m/5Star/7502/" TargetMode="External"/><Relationship Id="rId170" Type="http://schemas.openxmlformats.org/officeDocument/2006/relationships/hyperlink" Target="https://www.munzee.com/m/beckiweber/12341/" TargetMode="External"/><Relationship Id="rId67" Type="http://schemas.openxmlformats.org/officeDocument/2006/relationships/hyperlink" Target="https://www.munzee.com/m/PeachesnCream/3562" TargetMode="External"/><Relationship Id="rId60" Type="http://schemas.openxmlformats.org/officeDocument/2006/relationships/hyperlink" Target="https://www.munzee.com/m/92Supercoupe/3493" TargetMode="External"/><Relationship Id="rId165" Type="http://schemas.openxmlformats.org/officeDocument/2006/relationships/hyperlink" Target="https://www.munzee.com/m/beckiweber/12338/" TargetMode="External"/><Relationship Id="rId69" Type="http://schemas.openxmlformats.org/officeDocument/2006/relationships/hyperlink" Target="https://www.munzee.com/m/ohiolady/6935" TargetMode="External"/><Relationship Id="rId164" Type="http://schemas.openxmlformats.org/officeDocument/2006/relationships/hyperlink" Target="https://www.munzee.com/m/HingeAndBracket/832/" TargetMode="External"/><Relationship Id="rId163" Type="http://schemas.openxmlformats.org/officeDocument/2006/relationships/hyperlink" Target="https://www.munzee.com/m/Javelin69/2216/" TargetMode="External"/><Relationship Id="rId162" Type="http://schemas.openxmlformats.org/officeDocument/2006/relationships/hyperlink" Target="https://www.munzee.com/m/VLoopSouth/1486/" TargetMode="External"/><Relationship Id="rId169" Type="http://schemas.openxmlformats.org/officeDocument/2006/relationships/hyperlink" Target="https://www.munzee.com/m/beckiweber/12340/" TargetMode="External"/><Relationship Id="rId168" Type="http://schemas.openxmlformats.org/officeDocument/2006/relationships/hyperlink" Target="https://www.munzee.com/m/beckiweber/12339/" TargetMode="External"/><Relationship Id="rId167" Type="http://schemas.openxmlformats.org/officeDocument/2006/relationships/hyperlink" Target="https://www.munzee.com/m/musicman811/334/" TargetMode="External"/><Relationship Id="rId166" Type="http://schemas.openxmlformats.org/officeDocument/2006/relationships/hyperlink" Target="https://www.munzee.com/m/tnindian/3999/" TargetMode="External"/><Relationship Id="rId51" Type="http://schemas.openxmlformats.org/officeDocument/2006/relationships/hyperlink" Target="https://www.munzee.com/m/levesund/9137/" TargetMode="External"/><Relationship Id="rId50" Type="http://schemas.openxmlformats.org/officeDocument/2006/relationships/hyperlink" Target="https://www.munzee.com/m/amadoreugen/7377" TargetMode="External"/><Relationship Id="rId53" Type="http://schemas.openxmlformats.org/officeDocument/2006/relationships/hyperlink" Target="https://www.munzee.com/m/linusbi/4229/" TargetMode="External"/><Relationship Id="rId52" Type="http://schemas.openxmlformats.org/officeDocument/2006/relationships/hyperlink" Target="https://www.munzee.com/m/GemgemJ/997/" TargetMode="External"/><Relationship Id="rId55" Type="http://schemas.openxmlformats.org/officeDocument/2006/relationships/hyperlink" Target="https://www.munzee.com/m/HiTechMD/14264/" TargetMode="External"/><Relationship Id="rId161" Type="http://schemas.openxmlformats.org/officeDocument/2006/relationships/hyperlink" Target="https://www.munzee.com/m/Sunrise5/439/admin/" TargetMode="External"/><Relationship Id="rId54" Type="http://schemas.openxmlformats.org/officeDocument/2006/relationships/hyperlink" Target="https://www.munzee.com/m/Crazycolorado/3979/" TargetMode="External"/><Relationship Id="rId160" Type="http://schemas.openxmlformats.org/officeDocument/2006/relationships/hyperlink" Target="https://www.munzee.com/m/ivwarrior/5462/" TargetMode="External"/><Relationship Id="rId57" Type="http://schemas.openxmlformats.org/officeDocument/2006/relationships/hyperlink" Target="https://www.munzee.com/m/DarbyJoan/1593/" TargetMode="External"/><Relationship Id="rId56" Type="http://schemas.openxmlformats.org/officeDocument/2006/relationships/hyperlink" Target="https://www.munzee.com/m/CanUCacheThis/4562" TargetMode="External"/><Relationship Id="rId159" Type="http://schemas.openxmlformats.org/officeDocument/2006/relationships/hyperlink" Target="https://www.munzee.com/m/Wangotango/1459/" TargetMode="External"/><Relationship Id="rId59" Type="http://schemas.openxmlformats.org/officeDocument/2006/relationships/hyperlink" Target="https://www.munzee.com/m/HiTechMD/14262/" TargetMode="External"/><Relationship Id="rId154" Type="http://schemas.openxmlformats.org/officeDocument/2006/relationships/hyperlink" Target="https://www.munzee.com/m/Sunrise5/466/admin/" TargetMode="External"/><Relationship Id="rId58" Type="http://schemas.openxmlformats.org/officeDocument/2006/relationships/hyperlink" Target="https://www.munzee.com/m/fionails/4761/" TargetMode="External"/><Relationship Id="rId153" Type="http://schemas.openxmlformats.org/officeDocument/2006/relationships/hyperlink" Target="https://www.munzee.com/m/90mile/3009/" TargetMode="External"/><Relationship Id="rId152" Type="http://schemas.openxmlformats.org/officeDocument/2006/relationships/hyperlink" Target="https://www.munzee.com/m/TheFrog/5564/" TargetMode="External"/><Relationship Id="rId151" Type="http://schemas.openxmlformats.org/officeDocument/2006/relationships/hyperlink" Target="https://www.munzee.com/m/Sunrise5/463/admin/" TargetMode="External"/><Relationship Id="rId158" Type="http://schemas.openxmlformats.org/officeDocument/2006/relationships/hyperlink" Target="https://www.munzee.com/m/Sunrise5/501/" TargetMode="External"/><Relationship Id="rId157" Type="http://schemas.openxmlformats.org/officeDocument/2006/relationships/hyperlink" Target="https://www.munzee.com/m/RedBear/4710/" TargetMode="External"/><Relationship Id="rId156" Type="http://schemas.openxmlformats.org/officeDocument/2006/relationships/hyperlink" Target="https://www.munzee.com/m/MsGiggler/9855/" TargetMode="External"/><Relationship Id="rId155" Type="http://schemas.openxmlformats.org/officeDocument/2006/relationships/hyperlink" Target="https://www.munzee.com/m/rgnighbert/1998/" TargetMode="External"/><Relationship Id="rId107" Type="http://schemas.openxmlformats.org/officeDocument/2006/relationships/hyperlink" Target="https://www.munzee.com/m/HiTechMD/14350/" TargetMode="External"/><Relationship Id="rId228" Type="http://schemas.openxmlformats.org/officeDocument/2006/relationships/hyperlink" Target="https://www.munzee.com/m/OccamyHP/26/" TargetMode="External"/><Relationship Id="rId106" Type="http://schemas.openxmlformats.org/officeDocument/2006/relationships/hyperlink" Target="https://www.munzee.com/m/MsYB/17235/" TargetMode="External"/><Relationship Id="rId227" Type="http://schemas.openxmlformats.org/officeDocument/2006/relationships/hyperlink" Target="https://www.munzee.com/m/JustMe/4615/" TargetMode="External"/><Relationship Id="rId105" Type="http://schemas.openxmlformats.org/officeDocument/2006/relationships/hyperlink" Target="https://www.munzee.com/m/thelanes/9576/" TargetMode="External"/><Relationship Id="rId226" Type="http://schemas.openxmlformats.org/officeDocument/2006/relationships/hyperlink" Target="https://www.munzee.com/m/JackSparrow/25225" TargetMode="External"/><Relationship Id="rId104" Type="http://schemas.openxmlformats.org/officeDocument/2006/relationships/hyperlink" Target="https://www.munzee.com/m/mobility/12325/" TargetMode="External"/><Relationship Id="rId225" Type="http://schemas.openxmlformats.org/officeDocument/2006/relationships/hyperlink" Target="https://www.munzee.com/m/DragonEthan/662/" TargetMode="External"/><Relationship Id="rId109" Type="http://schemas.openxmlformats.org/officeDocument/2006/relationships/hyperlink" Target="https://www.munzee.com/m/escondidas/7631" TargetMode="External"/><Relationship Id="rId108" Type="http://schemas.openxmlformats.org/officeDocument/2006/relationships/hyperlink" Target="https://www.munzee.com/m/thelanes/9579/" TargetMode="External"/><Relationship Id="rId229" Type="http://schemas.openxmlformats.org/officeDocument/2006/relationships/hyperlink" Target="https://www.munzee.com/m/HingeAndBracket/1114/" TargetMode="External"/><Relationship Id="rId220" Type="http://schemas.openxmlformats.org/officeDocument/2006/relationships/hyperlink" Target="https://www.munzee.com/m/denali0407/18296/" TargetMode="External"/><Relationship Id="rId103" Type="http://schemas.openxmlformats.org/officeDocument/2006/relationships/hyperlink" Target="https://www.munzee.com/m/ClownShoes/3880/" TargetMode="External"/><Relationship Id="rId224" Type="http://schemas.openxmlformats.org/officeDocument/2006/relationships/hyperlink" Target="https://www.munzee.com/m/UnicornSienna/961/" TargetMode="External"/><Relationship Id="rId102" Type="http://schemas.openxmlformats.org/officeDocument/2006/relationships/hyperlink" Target="https://www.munzee.com/m/thelanes/9574/" TargetMode="External"/><Relationship Id="rId223" Type="http://schemas.openxmlformats.org/officeDocument/2006/relationships/hyperlink" Target="https://www.munzee.com/m/charlottedavina/3310/" TargetMode="External"/><Relationship Id="rId101" Type="http://schemas.openxmlformats.org/officeDocument/2006/relationships/hyperlink" Target="https://www.munzee.com/m/HiTechMD/14351/" TargetMode="External"/><Relationship Id="rId222" Type="http://schemas.openxmlformats.org/officeDocument/2006/relationships/hyperlink" Target="https://www.munzee.com/m/dorsetknob/4313" TargetMode="External"/><Relationship Id="rId100" Type="http://schemas.openxmlformats.org/officeDocument/2006/relationships/hyperlink" Target="https://www.munzee.com/m/munzeefarmor/1836" TargetMode="External"/><Relationship Id="rId221" Type="http://schemas.openxmlformats.org/officeDocument/2006/relationships/hyperlink" Target="https://www.munzee.com/m/Bisquick2/6015/" TargetMode="External"/><Relationship Id="rId217" Type="http://schemas.openxmlformats.org/officeDocument/2006/relationships/hyperlink" Target="https://www.munzee.com/m/StaceyZ/7293" TargetMode="External"/><Relationship Id="rId216" Type="http://schemas.openxmlformats.org/officeDocument/2006/relationships/hyperlink" Target="https://www.munzee.com/m/webeon2it/4883/" TargetMode="External"/><Relationship Id="rId215" Type="http://schemas.openxmlformats.org/officeDocument/2006/relationships/hyperlink" Target="https://www.munzee.com/m/Anetzet/4400/" TargetMode="External"/><Relationship Id="rId214" Type="http://schemas.openxmlformats.org/officeDocument/2006/relationships/hyperlink" Target="https://www.munzee.com/m/BonnieB1/7701/admin/" TargetMode="External"/><Relationship Id="rId219" Type="http://schemas.openxmlformats.org/officeDocument/2006/relationships/hyperlink" Target="http://www.munzee.com/m/Attis/18274/" TargetMode="External"/><Relationship Id="rId218" Type="http://schemas.openxmlformats.org/officeDocument/2006/relationships/hyperlink" Target="https://www.munzee.com/m/barefootguru/9252/" TargetMode="External"/><Relationship Id="rId213" Type="http://schemas.openxmlformats.org/officeDocument/2006/relationships/hyperlink" Target="https://www.munzee.com/m/mandello/9742/" TargetMode="External"/><Relationship Id="rId212" Type="http://schemas.openxmlformats.org/officeDocument/2006/relationships/hyperlink" Target="https://www.munzee.com/m/mandello/9724/" TargetMode="External"/><Relationship Id="rId211" Type="http://schemas.openxmlformats.org/officeDocument/2006/relationships/hyperlink" Target="https://www.munzee.com/m/tnindian/4067/" TargetMode="External"/><Relationship Id="rId210" Type="http://schemas.openxmlformats.org/officeDocument/2006/relationships/hyperlink" Target="https://www.munzee.com/m/Belboz/19441/" TargetMode="External"/><Relationship Id="rId129" Type="http://schemas.openxmlformats.org/officeDocument/2006/relationships/hyperlink" Target="https://www.munzee.com/m/Jafo43/25869" TargetMode="External"/><Relationship Id="rId128" Type="http://schemas.openxmlformats.org/officeDocument/2006/relationships/hyperlink" Target="https://www.munzee.com/m/Squ1rr3l/13036/" TargetMode="External"/><Relationship Id="rId127" Type="http://schemas.openxmlformats.org/officeDocument/2006/relationships/hyperlink" Target="https://www.munzee.com/m/Jafo43/25870" TargetMode="External"/><Relationship Id="rId126" Type="http://schemas.openxmlformats.org/officeDocument/2006/relationships/hyperlink" Target="https://www.munzee.com/m/Sivontim/13718/" TargetMode="External"/><Relationship Id="rId121" Type="http://schemas.openxmlformats.org/officeDocument/2006/relationships/hyperlink" Target="https://www.munzee.com/m/TURTLE/8581/" TargetMode="External"/><Relationship Id="rId120" Type="http://schemas.openxmlformats.org/officeDocument/2006/relationships/hyperlink" Target="https://www.munzee.com/m/Rhaegal/3654/" TargetMode="External"/><Relationship Id="rId125" Type="http://schemas.openxmlformats.org/officeDocument/2006/relationships/hyperlink" Target="https://www.munzee.com/m/Pamster13/9493/" TargetMode="External"/><Relationship Id="rId124" Type="http://schemas.openxmlformats.org/officeDocument/2006/relationships/hyperlink" Target="https://www.munzee.com/m/Skleba/7656/" TargetMode="External"/><Relationship Id="rId123" Type="http://schemas.openxmlformats.org/officeDocument/2006/relationships/hyperlink" Target="https://www.munzee.com/m/Dreamcatchr/2308/" TargetMode="External"/><Relationship Id="rId122" Type="http://schemas.openxmlformats.org/officeDocument/2006/relationships/hyperlink" Target="https://www.munzee.com/m/Sunrise5/465/admin/" TargetMode="External"/><Relationship Id="rId95" Type="http://schemas.openxmlformats.org/officeDocument/2006/relationships/hyperlink" Target="https://www.munzee.com/m/amadoreugen/11053" TargetMode="External"/><Relationship Id="rId94" Type="http://schemas.openxmlformats.org/officeDocument/2006/relationships/hyperlink" Target="https://www.munzee.com/m/thehowlers/3224/" TargetMode="External"/><Relationship Id="rId97" Type="http://schemas.openxmlformats.org/officeDocument/2006/relationships/hyperlink" Target="https://www.munzee.com/m/TheEvilPoles/4773/" TargetMode="External"/><Relationship Id="rId96" Type="http://schemas.openxmlformats.org/officeDocument/2006/relationships/hyperlink" Target="https://www.munzee.com/m/Nyssaflutterby/294/" TargetMode="External"/><Relationship Id="rId99" Type="http://schemas.openxmlformats.org/officeDocument/2006/relationships/hyperlink" Target="https://www.munzee.com/m/YankaBucs/9901/" TargetMode="External"/><Relationship Id="rId98" Type="http://schemas.openxmlformats.org/officeDocument/2006/relationships/hyperlink" Target="https://www.munzee.com/m/HiTechMD/14378/" TargetMode="External"/><Relationship Id="rId91" Type="http://schemas.openxmlformats.org/officeDocument/2006/relationships/hyperlink" Target="https://www.munzee.com/m/1SheMarine/8596/" TargetMode="External"/><Relationship Id="rId90" Type="http://schemas.openxmlformats.org/officeDocument/2006/relationships/hyperlink" Target="https://www.munzee.com/m/musicman811/666/" TargetMode="External"/><Relationship Id="rId93" Type="http://schemas.openxmlformats.org/officeDocument/2006/relationships/hyperlink" Target="https://www.munzee.com/m/SnR/5728/admin/" TargetMode="External"/><Relationship Id="rId92" Type="http://schemas.openxmlformats.org/officeDocument/2006/relationships/hyperlink" Target="https://www.munzee.com/m/Lehmich/1703/" TargetMode="External"/><Relationship Id="rId118" Type="http://schemas.openxmlformats.org/officeDocument/2006/relationships/hyperlink" Target="https://www.munzee.com/m/1SheMarine/8595/" TargetMode="External"/><Relationship Id="rId117" Type="http://schemas.openxmlformats.org/officeDocument/2006/relationships/hyperlink" Target="https://www.munzee.com/m/Aiden29/3749/admin/" TargetMode="External"/><Relationship Id="rId116" Type="http://schemas.openxmlformats.org/officeDocument/2006/relationships/hyperlink" Target="https://www.munzee.com/m/monrose/11475/" TargetMode="External"/><Relationship Id="rId115" Type="http://schemas.openxmlformats.org/officeDocument/2006/relationships/hyperlink" Target="https://www.munzee.com/m/Hansyd22/448/" TargetMode="External"/><Relationship Id="rId119" Type="http://schemas.openxmlformats.org/officeDocument/2006/relationships/hyperlink" Target="https://www.munzee.com/m/escondidas/7629" TargetMode="External"/><Relationship Id="rId110" Type="http://schemas.openxmlformats.org/officeDocument/2006/relationships/hyperlink" Target="https://www.munzee.com/m/Searays2/4013" TargetMode="External"/><Relationship Id="rId231" Type="http://schemas.openxmlformats.org/officeDocument/2006/relationships/hyperlink" Target="https://www.munzee.com/m/DarbyJoan/4007/" TargetMode="External"/><Relationship Id="rId230" Type="http://schemas.openxmlformats.org/officeDocument/2006/relationships/hyperlink" Target="https://www.munzee.com/m/Dadams2345/50/" TargetMode="External"/><Relationship Id="rId114" Type="http://schemas.openxmlformats.org/officeDocument/2006/relationships/hyperlink" Target="https://www.munzee.com/m/monrose/10978/" TargetMode="External"/><Relationship Id="rId113" Type="http://schemas.openxmlformats.org/officeDocument/2006/relationships/hyperlink" Target="https://www.munzee.com/m/escondidas/7630" TargetMode="External"/><Relationship Id="rId112" Type="http://schemas.openxmlformats.org/officeDocument/2006/relationships/hyperlink" Target="https://www.munzee.com/m/PoniaN/15708/" TargetMode="External"/><Relationship Id="rId233" Type="http://schemas.openxmlformats.org/officeDocument/2006/relationships/drawing" Target="../drawings/drawing1.xml"/><Relationship Id="rId111" Type="http://schemas.openxmlformats.org/officeDocument/2006/relationships/hyperlink" Target="https://www.munzee.com/m/TURTLE/8591" TargetMode="External"/><Relationship Id="rId232" Type="http://schemas.openxmlformats.org/officeDocument/2006/relationships/hyperlink" Target="https://www.munzee.com/m/pinlight/2221/" TargetMode="External"/><Relationship Id="rId206" Type="http://schemas.openxmlformats.org/officeDocument/2006/relationships/hyperlink" Target="https://www.munzee.com/m/Sunrise5/402/" TargetMode="External"/><Relationship Id="rId205" Type="http://schemas.openxmlformats.org/officeDocument/2006/relationships/hyperlink" Target="https://www.munzee.com/m/Sunrise5/545/" TargetMode="External"/><Relationship Id="rId204" Type="http://schemas.openxmlformats.org/officeDocument/2006/relationships/hyperlink" Target="https://www.munzee.com/m/ivwarrior/6204/" TargetMode="External"/><Relationship Id="rId203" Type="http://schemas.openxmlformats.org/officeDocument/2006/relationships/hyperlink" Target="https://www.munzee.com/m/rgforsythe/13207/" TargetMode="External"/><Relationship Id="rId209" Type="http://schemas.openxmlformats.org/officeDocument/2006/relationships/hyperlink" Target="https://www.munzee.com/m/hems79/1810/" TargetMode="External"/><Relationship Id="rId208" Type="http://schemas.openxmlformats.org/officeDocument/2006/relationships/hyperlink" Target="https://www.munzee.com/m/destolkjes4ever/4154/" TargetMode="External"/><Relationship Id="rId207" Type="http://schemas.openxmlformats.org/officeDocument/2006/relationships/hyperlink" Target="https://www.munzee.com/m/tnindian/4062/" TargetMode="External"/><Relationship Id="rId202" Type="http://schemas.openxmlformats.org/officeDocument/2006/relationships/hyperlink" Target="https://www.munzee.com/m/rabe85/4289/" TargetMode="External"/><Relationship Id="rId201" Type="http://schemas.openxmlformats.org/officeDocument/2006/relationships/hyperlink" Target="https://www.munzee.com/m/munzeeprof/16939/" TargetMode="External"/><Relationship Id="rId200" Type="http://schemas.openxmlformats.org/officeDocument/2006/relationships/hyperlink" Target="https://www.munzee.com/m/musicman811/5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6" max="6" width="20.0"/>
    <col customWidth="1" min="7" max="7" width="16.88"/>
    <col customWidth="1" min="8" max="8" width="37.5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1" t="s">
        <v>2</v>
      </c>
      <c r="B4" s="2" t="s">
        <v>3</v>
      </c>
    </row>
    <row r="5">
      <c r="A5" s="1" t="s">
        <v>4</v>
      </c>
      <c r="B5" s="3" t="s">
        <v>5</v>
      </c>
    </row>
    <row r="6">
      <c r="A6" s="1"/>
    </row>
    <row r="7">
      <c r="A7" s="4" t="s">
        <v>6</v>
      </c>
      <c r="B7" s="5" t="s">
        <v>7</v>
      </c>
      <c r="C7" s="5" t="s">
        <v>8</v>
      </c>
      <c r="D7" s="6" t="s">
        <v>9</v>
      </c>
      <c r="E7" s="5" t="s">
        <v>10</v>
      </c>
      <c r="F7" s="7" t="s">
        <v>11</v>
      </c>
      <c r="G7" s="5" t="s">
        <v>12</v>
      </c>
    </row>
    <row r="8">
      <c r="A8" s="8"/>
      <c r="B8" s="9">
        <f t="shared" ref="B8:F8" si="1">sum(B9:B26)</f>
        <v>568</v>
      </c>
      <c r="C8" s="9">
        <f t="shared" si="1"/>
        <v>329</v>
      </c>
      <c r="D8" s="10">
        <f t="shared" si="1"/>
        <v>336</v>
      </c>
      <c r="E8" s="11">
        <f t="shared" si="1"/>
        <v>239</v>
      </c>
      <c r="F8" s="12">
        <f t="shared" si="1"/>
        <v>232</v>
      </c>
      <c r="G8" s="13">
        <f>SUM(ROUND(F8/B8, 4))</f>
        <v>0.4085</v>
      </c>
    </row>
    <row r="9">
      <c r="A9" s="14" t="s">
        <v>13</v>
      </c>
      <c r="B9" s="15"/>
      <c r="C9" s="15"/>
      <c r="D9" s="16"/>
      <c r="E9" s="15"/>
      <c r="F9" s="15"/>
      <c r="G9" s="17"/>
    </row>
    <row r="10">
      <c r="A10" s="14" t="s">
        <v>14</v>
      </c>
      <c r="B10" s="18">
        <f>COUNTIF(F30:F2194,"poi virtual garden")</f>
        <v>1</v>
      </c>
      <c r="C10" s="18">
        <f>COUNTIFS(G30:G2194, "", F30:F2194, "poi virtual garden")</f>
        <v>0</v>
      </c>
      <c r="D10" s="10">
        <f>COUNTIFS(H30:H2194, "", F30:F2194, "poi virtual garden")</f>
        <v>0</v>
      </c>
      <c r="E10" s="18">
        <f t="shared" ref="E10:E26" si="2">sum(B10-C10)</f>
        <v>1</v>
      </c>
      <c r="F10" s="12">
        <f t="shared" ref="F10:F26" si="3">sum(B10-D10)</f>
        <v>1</v>
      </c>
      <c r="G10" s="13">
        <f t="shared" ref="G10:G26" si="4">SUM(ROUND(F10/B10, 4))</f>
        <v>1</v>
      </c>
    </row>
    <row r="11">
      <c r="A11" s="14" t="s">
        <v>15</v>
      </c>
      <c r="B11" s="18">
        <f>COUNTIF(F31:F2195,"poi library")</f>
        <v>1</v>
      </c>
      <c r="C11" s="18">
        <f>COUNTIFS(G31:G2195, "", F31:F2195, "poi library")</f>
        <v>0</v>
      </c>
      <c r="D11" s="10">
        <f>COUNTIFS(H31:H2195, "", F31:F2195, "poi library")</f>
        <v>0</v>
      </c>
      <c r="E11" s="18">
        <f t="shared" si="2"/>
        <v>1</v>
      </c>
      <c r="F11" s="12">
        <f t="shared" si="3"/>
        <v>1</v>
      </c>
      <c r="G11" s="13">
        <f t="shared" si="4"/>
        <v>1</v>
      </c>
    </row>
    <row r="12">
      <c r="A12" s="14" t="s">
        <v>16</v>
      </c>
      <c r="B12" s="18">
        <f>COUNTIF(F32:F2196,"poi faith")</f>
        <v>1</v>
      </c>
      <c r="C12" s="18">
        <f>COUNTIFS(G32:G2196, "", F32:F2196, "poi faith")</f>
        <v>0</v>
      </c>
      <c r="D12" s="10">
        <f>COUNTIFS(H32:H2196, "", F32:F2196, "poi faith")</f>
        <v>0</v>
      </c>
      <c r="E12" s="18">
        <f t="shared" si="2"/>
        <v>1</v>
      </c>
      <c r="F12" s="12">
        <f t="shared" si="3"/>
        <v>1</v>
      </c>
      <c r="G12" s="13">
        <f t="shared" si="4"/>
        <v>1</v>
      </c>
    </row>
    <row r="13">
      <c r="A13" s="14" t="s">
        <v>17</v>
      </c>
      <c r="B13" s="18">
        <f>COUNTIF(F30:F2195,"misc")</f>
        <v>3</v>
      </c>
      <c r="C13" s="18">
        <f>COUNTIFS(G30:G2195, "", F30:F2195, "misc")</f>
        <v>1</v>
      </c>
      <c r="D13" s="10">
        <f>COUNTIFS(H40:H2195, "", F40:F2195, "misc")</f>
        <v>1</v>
      </c>
      <c r="E13" s="18">
        <f t="shared" si="2"/>
        <v>2</v>
      </c>
      <c r="F13" s="12">
        <f t="shared" si="3"/>
        <v>2</v>
      </c>
      <c r="G13" s="13">
        <f t="shared" si="4"/>
        <v>0.6667</v>
      </c>
    </row>
    <row r="14">
      <c r="A14" s="19" t="s">
        <v>18</v>
      </c>
      <c r="B14" s="18">
        <f>COUNTIF(F30:F2195,"gray")</f>
        <v>75</v>
      </c>
      <c r="C14" s="18">
        <f>COUNTIFS(G30:G2195, "", F30:F2195, "gray")</f>
        <v>41</v>
      </c>
      <c r="D14" s="10">
        <f>COUNTIFS(H30:H2195, "", F30:F2195, "gray")</f>
        <v>41</v>
      </c>
      <c r="E14" s="18">
        <f t="shared" si="2"/>
        <v>34</v>
      </c>
      <c r="F14" s="12">
        <f t="shared" si="3"/>
        <v>34</v>
      </c>
      <c r="G14" s="13">
        <f t="shared" si="4"/>
        <v>0.4533</v>
      </c>
    </row>
    <row r="15">
      <c r="A15" s="20" t="s">
        <v>19</v>
      </c>
      <c r="B15" s="18">
        <f>COUNTIF(F30:F2195,"timberwolf")</f>
        <v>47</v>
      </c>
      <c r="C15" s="18">
        <f>COUNTIFS(G30:G2195, "", F30:F2195, "timberwolf")</f>
        <v>26</v>
      </c>
      <c r="D15" s="10">
        <f>COUNTIFS(H30:H2195, "", F30:F2195, "timberwolf")</f>
        <v>27</v>
      </c>
      <c r="E15" s="18">
        <f t="shared" si="2"/>
        <v>21</v>
      </c>
      <c r="F15" s="12">
        <f t="shared" si="3"/>
        <v>20</v>
      </c>
      <c r="G15" s="13">
        <f t="shared" si="4"/>
        <v>0.4255</v>
      </c>
    </row>
    <row r="16">
      <c r="A16" s="21" t="s">
        <v>20</v>
      </c>
      <c r="B16" s="18">
        <f>COUNTIF(F30:F2195,"forest green")</f>
        <v>4</v>
      </c>
      <c r="C16" s="18">
        <f>COUNTIFS(G30:G2195, "", F30:F2195, "forest green")</f>
        <v>1</v>
      </c>
      <c r="D16" s="10">
        <f>COUNTIFS(H30:H2195, "", F30:F2195, "forest green")</f>
        <v>1</v>
      </c>
      <c r="E16" s="18">
        <f t="shared" si="2"/>
        <v>3</v>
      </c>
      <c r="F16" s="12">
        <f t="shared" si="3"/>
        <v>3</v>
      </c>
      <c r="G16" s="13">
        <f t="shared" si="4"/>
        <v>0.75</v>
      </c>
    </row>
    <row r="17">
      <c r="A17" s="22" t="s">
        <v>21</v>
      </c>
      <c r="B17" s="18">
        <f>COUNTIF(F31:F2196,"night vision")</f>
        <v>8</v>
      </c>
      <c r="C17" s="18">
        <f>COUNTIFS(G31:G2196, "", F31:F2196, "night vision")</f>
        <v>0</v>
      </c>
      <c r="D17" s="10">
        <f>COUNTIFS(H30:H2195, "", F30:F2195, "night vision")</f>
        <v>0</v>
      </c>
      <c r="E17" s="18">
        <f t="shared" si="2"/>
        <v>8</v>
      </c>
      <c r="F17" s="12">
        <f t="shared" si="3"/>
        <v>8</v>
      </c>
      <c r="G17" s="13">
        <f t="shared" si="4"/>
        <v>1</v>
      </c>
    </row>
    <row r="18">
      <c r="A18" s="23" t="s">
        <v>22</v>
      </c>
      <c r="B18" s="18">
        <f>COUNTIF(F30:F2195,"cadet blue")</f>
        <v>42</v>
      </c>
      <c r="C18" s="18">
        <f>COUNTIFS(G30:G2195, "", F30:F2195, "cadet blue")</f>
        <v>29</v>
      </c>
      <c r="D18" s="10">
        <f>COUNTIFS(H30:H2195, "", F30:F2195, "cadet blue")</f>
        <v>29</v>
      </c>
      <c r="E18" s="18">
        <f t="shared" si="2"/>
        <v>13</v>
      </c>
      <c r="F18" s="12">
        <f t="shared" si="3"/>
        <v>13</v>
      </c>
      <c r="G18" s="13">
        <f t="shared" si="4"/>
        <v>0.3095</v>
      </c>
    </row>
    <row r="19">
      <c r="A19" s="24" t="s">
        <v>23</v>
      </c>
      <c r="B19" s="18">
        <f>COUNTIF(F30:F2195,"plum")</f>
        <v>139</v>
      </c>
      <c r="C19" s="18">
        <f>COUNTIFS(G30:G2195, "", F30:F2195, "plum")</f>
        <v>101</v>
      </c>
      <c r="D19" s="10">
        <f>COUNTIFS(H30:H2195, "", F30:F2195, "plum")</f>
        <v>104</v>
      </c>
      <c r="E19" s="18">
        <f t="shared" si="2"/>
        <v>38</v>
      </c>
      <c r="F19" s="12">
        <f t="shared" si="3"/>
        <v>35</v>
      </c>
      <c r="G19" s="13">
        <f t="shared" si="4"/>
        <v>0.2518</v>
      </c>
    </row>
    <row r="20">
      <c r="A20" s="25" t="s">
        <v>24</v>
      </c>
      <c r="B20" s="18">
        <f>COUNTIF(F30:F2195,"wisteria")</f>
        <v>42</v>
      </c>
      <c r="C20" s="18">
        <f>COUNTIFS(G30:G2195, "", F30:F2195, "wisteria")</f>
        <v>26</v>
      </c>
      <c r="D20" s="10">
        <f>COUNTIFS(H30:H2195, "", F30:F2195, "wisteria")</f>
        <v>27</v>
      </c>
      <c r="E20" s="18">
        <f t="shared" si="2"/>
        <v>16</v>
      </c>
      <c r="F20" s="12">
        <f t="shared" si="3"/>
        <v>15</v>
      </c>
      <c r="G20" s="13">
        <f t="shared" si="4"/>
        <v>0.3571</v>
      </c>
    </row>
    <row r="21">
      <c r="A21" s="26" t="s">
        <v>25</v>
      </c>
      <c r="B21" s="18">
        <f>COUNTIF(F30:F2195,"violet")</f>
        <v>64</v>
      </c>
      <c r="C21" s="18">
        <f>COUNTIFS(G30:G2195, "", F30:F2195, "violet")</f>
        <v>31</v>
      </c>
      <c r="D21" s="10">
        <f>COUNTIFS(H30:H2195, "", F30:F2195, "violet")</f>
        <v>31</v>
      </c>
      <c r="E21" s="18">
        <f t="shared" si="2"/>
        <v>33</v>
      </c>
      <c r="F21" s="12">
        <f t="shared" si="3"/>
        <v>33</v>
      </c>
      <c r="G21" s="13">
        <f t="shared" si="4"/>
        <v>0.5156</v>
      </c>
    </row>
    <row r="22">
      <c r="A22" s="27" t="s">
        <v>26</v>
      </c>
      <c r="B22" s="18">
        <f>COUNTIF(F30:F2196,"orchid")</f>
        <v>27</v>
      </c>
      <c r="C22" s="18">
        <f>COUNTIFS(G30:G2196, "", F30:F2196, "orchid")</f>
        <v>14</v>
      </c>
      <c r="D22" s="10">
        <f>COUNTIFS(H30:H2196, "", F30:F2196, "orchid")</f>
        <v>14</v>
      </c>
      <c r="E22" s="18">
        <f t="shared" si="2"/>
        <v>13</v>
      </c>
      <c r="F22" s="12">
        <f t="shared" si="3"/>
        <v>13</v>
      </c>
      <c r="G22" s="13">
        <f t="shared" si="4"/>
        <v>0.4815</v>
      </c>
    </row>
    <row r="23">
      <c r="A23" s="28" t="s">
        <v>27</v>
      </c>
      <c r="B23" s="18">
        <f>COUNTIF(F30:F2195,"silver")</f>
        <v>45</v>
      </c>
      <c r="C23" s="18">
        <f>COUNTIFS(G30:G2195, "", F30:F2195, "silver")</f>
        <v>26</v>
      </c>
      <c r="D23" s="10">
        <f>COUNTIFS(H30:H2195, "", F30:F2195, "silver")</f>
        <v>26</v>
      </c>
      <c r="E23" s="18">
        <f t="shared" si="2"/>
        <v>19</v>
      </c>
      <c r="F23" s="12">
        <f t="shared" si="3"/>
        <v>19</v>
      </c>
      <c r="G23" s="13">
        <f t="shared" si="4"/>
        <v>0.4222</v>
      </c>
    </row>
    <row r="24">
      <c r="A24" s="29" t="s">
        <v>28</v>
      </c>
      <c r="B24" s="18">
        <f>COUNTIF(F30:F2195,"purple mountains majesty")</f>
        <v>45</v>
      </c>
      <c r="C24" s="18">
        <f>COUNTIFS(G30:G2195, "", F30:F2195, "purple mountains majesty")</f>
        <v>18</v>
      </c>
      <c r="D24" s="10">
        <f>COUNTIFS(H30:H2195, "", F30:F2195, "purple mountains majesty")</f>
        <v>20</v>
      </c>
      <c r="E24" s="18">
        <f t="shared" si="2"/>
        <v>27</v>
      </c>
      <c r="F24" s="12">
        <f t="shared" si="3"/>
        <v>25</v>
      </c>
      <c r="G24" s="13">
        <f t="shared" si="4"/>
        <v>0.5556</v>
      </c>
    </row>
    <row r="25">
      <c r="A25" s="30" t="s">
        <v>29</v>
      </c>
      <c r="B25" s="18">
        <f>COUNTIF(F30:F2196,"black")</f>
        <v>16</v>
      </c>
      <c r="C25" s="18">
        <f>COUNTIFS(G30:G2196, "", F30:F2196, "black")</f>
        <v>13</v>
      </c>
      <c r="D25" s="10">
        <f>COUNTIFS(H30:H2196, "", F30:F2196, "black")</f>
        <v>13</v>
      </c>
      <c r="E25" s="18">
        <f t="shared" si="2"/>
        <v>3</v>
      </c>
      <c r="F25" s="12">
        <f t="shared" si="3"/>
        <v>3</v>
      </c>
      <c r="G25" s="13">
        <f t="shared" si="4"/>
        <v>0.1875</v>
      </c>
    </row>
    <row r="26">
      <c r="A26" s="31" t="s">
        <v>30</v>
      </c>
      <c r="B26" s="9">
        <f>COUNTIF(F30:F2195,"white")</f>
        <v>8</v>
      </c>
      <c r="C26" s="11">
        <f>COUNTIFS(G30:G2195, "", F30:F2195, "white")</f>
        <v>2</v>
      </c>
      <c r="D26" s="10">
        <f>COUNTIFS(H30:H2195, "", F30:F2195, "white")</f>
        <v>2</v>
      </c>
      <c r="E26" s="11">
        <f t="shared" si="2"/>
        <v>6</v>
      </c>
      <c r="F26" s="11">
        <f t="shared" si="3"/>
        <v>6</v>
      </c>
      <c r="G26" s="32">
        <f t="shared" si="4"/>
        <v>0.75</v>
      </c>
    </row>
    <row r="27">
      <c r="A27" s="1"/>
    </row>
    <row r="28">
      <c r="A28" s="1" t="s">
        <v>31</v>
      </c>
    </row>
    <row r="29">
      <c r="A29" s="1" t="s">
        <v>32</v>
      </c>
      <c r="B29" s="1" t="s">
        <v>33</v>
      </c>
      <c r="C29" s="1" t="s">
        <v>34</v>
      </c>
      <c r="D29" s="1" t="s">
        <v>35</v>
      </c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>
      <c r="A30" s="1">
        <v>1.0</v>
      </c>
      <c r="B30" s="1">
        <v>1.0</v>
      </c>
      <c r="C30" s="1">
        <v>40.8191848118635</v>
      </c>
      <c r="D30" s="1">
        <v>-91.1081632755913</v>
      </c>
      <c r="E30" s="1" t="s">
        <v>42</v>
      </c>
      <c r="F30" s="1" t="s">
        <v>43</v>
      </c>
      <c r="G30" s="1" t="s">
        <v>44</v>
      </c>
      <c r="H30" s="2" t="s">
        <v>45</v>
      </c>
      <c r="J30">
        <f t="shared" ref="J30:J593" si="5">COUNTIF($G$30:$G$610,G30)</f>
        <v>2</v>
      </c>
    </row>
    <row r="31">
      <c r="A31" s="1">
        <v>1.0</v>
      </c>
      <c r="B31" s="1">
        <v>2.0</v>
      </c>
      <c r="C31" s="1">
        <v>40.8191973386427</v>
      </c>
      <c r="D31" s="1">
        <v>-91.1079740736444</v>
      </c>
      <c r="E31" s="1" t="s">
        <v>42</v>
      </c>
      <c r="F31" s="1" t="s">
        <v>43</v>
      </c>
      <c r="G31" s="1" t="s">
        <v>46</v>
      </c>
      <c r="H31" s="2" t="s">
        <v>47</v>
      </c>
      <c r="J31">
        <f t="shared" si="5"/>
        <v>2</v>
      </c>
    </row>
    <row r="32">
      <c r="A32" s="1">
        <v>2.0</v>
      </c>
      <c r="B32" s="1">
        <v>1.0</v>
      </c>
      <c r="C32" s="1">
        <v>40.8190416283546</v>
      </c>
      <c r="D32" s="1">
        <v>-91.1081467267199</v>
      </c>
      <c r="E32" s="1" t="s">
        <v>48</v>
      </c>
      <c r="F32" s="1" t="s">
        <v>49</v>
      </c>
      <c r="G32" s="1" t="s">
        <v>50</v>
      </c>
      <c r="H32" s="2" t="s">
        <v>51</v>
      </c>
      <c r="J32">
        <f t="shared" si="5"/>
        <v>4</v>
      </c>
    </row>
    <row r="33">
      <c r="A33" s="1">
        <v>2.0</v>
      </c>
      <c r="B33" s="1">
        <v>2.0</v>
      </c>
      <c r="C33" s="1">
        <v>40.8190541551338</v>
      </c>
      <c r="D33" s="1">
        <v>-91.1079575251814</v>
      </c>
      <c r="E33" s="1" t="s">
        <v>42</v>
      </c>
      <c r="F33" s="1" t="s">
        <v>43</v>
      </c>
      <c r="G33" s="1" t="s">
        <v>52</v>
      </c>
      <c r="H33" s="2" t="s">
        <v>53</v>
      </c>
      <c r="J33">
        <f t="shared" si="5"/>
        <v>3</v>
      </c>
    </row>
    <row r="34">
      <c r="A34" s="1">
        <v>3.0</v>
      </c>
      <c r="B34" s="1">
        <v>1.0</v>
      </c>
      <c r="C34" s="1">
        <v>40.8188984448457</v>
      </c>
      <c r="D34" s="1">
        <v>-91.1081301778843</v>
      </c>
      <c r="E34" s="1" t="s">
        <v>54</v>
      </c>
      <c r="F34" s="1" t="s">
        <v>55</v>
      </c>
      <c r="G34" s="1" t="s">
        <v>56</v>
      </c>
      <c r="H34" s="3" t="s">
        <v>57</v>
      </c>
      <c r="I34" s="33">
        <v>44317.0</v>
      </c>
      <c r="J34">
        <f t="shared" si="5"/>
        <v>3</v>
      </c>
    </row>
    <row r="35">
      <c r="A35" s="1">
        <v>3.0</v>
      </c>
      <c r="B35" s="1">
        <v>2.0</v>
      </c>
      <c r="C35" s="1">
        <v>40.8189109716249</v>
      </c>
      <c r="D35" s="1">
        <v>-91.1079409767543</v>
      </c>
      <c r="E35" s="1" t="s">
        <v>42</v>
      </c>
      <c r="F35" s="1" t="s">
        <v>43</v>
      </c>
      <c r="G35" s="1" t="s">
        <v>58</v>
      </c>
      <c r="H35" s="2" t="s">
        <v>59</v>
      </c>
      <c r="J35">
        <f t="shared" si="5"/>
        <v>10</v>
      </c>
    </row>
    <row r="36">
      <c r="A36" s="1">
        <v>3.0</v>
      </c>
      <c r="B36" s="1">
        <v>3.0</v>
      </c>
      <c r="C36" s="1">
        <v>40.8189234984041</v>
      </c>
      <c r="D36" s="1">
        <v>-91.1077517755885</v>
      </c>
      <c r="E36" s="1" t="s">
        <v>60</v>
      </c>
      <c r="F36" s="1" t="s">
        <v>61</v>
      </c>
      <c r="G36" s="1" t="s">
        <v>62</v>
      </c>
      <c r="H36" s="2" t="s">
        <v>63</v>
      </c>
      <c r="J36">
        <f t="shared" si="5"/>
        <v>1</v>
      </c>
    </row>
    <row r="37">
      <c r="A37" s="1">
        <v>3.0</v>
      </c>
      <c r="B37" s="1">
        <v>4.0</v>
      </c>
      <c r="C37" s="1">
        <v>40.8189360251833</v>
      </c>
      <c r="D37" s="1">
        <v>-91.1075625743869</v>
      </c>
      <c r="E37" s="1" t="s">
        <v>64</v>
      </c>
      <c r="F37" s="1" t="s">
        <v>65</v>
      </c>
      <c r="G37" s="1" t="s">
        <v>66</v>
      </c>
      <c r="H37" s="2" t="s">
        <v>67</v>
      </c>
      <c r="J37">
        <f t="shared" si="5"/>
        <v>1</v>
      </c>
    </row>
    <row r="38">
      <c r="A38" s="1">
        <v>3.0</v>
      </c>
      <c r="B38" s="1">
        <v>14.0</v>
      </c>
      <c r="C38" s="1">
        <v>40.8190612929752</v>
      </c>
      <c r="D38" s="1">
        <v>-91.1056705604065</v>
      </c>
      <c r="E38" s="1" t="s">
        <v>68</v>
      </c>
      <c r="F38" s="1" t="s">
        <v>69</v>
      </c>
      <c r="G38" s="1" t="s">
        <v>70</v>
      </c>
      <c r="H38" s="3" t="s">
        <v>71</v>
      </c>
      <c r="J38">
        <f t="shared" si="5"/>
        <v>1</v>
      </c>
    </row>
    <row r="39">
      <c r="A39" s="1">
        <v>3.0</v>
      </c>
      <c r="B39" s="1">
        <v>15.0</v>
      </c>
      <c r="C39" s="1">
        <v>40.8190738197544</v>
      </c>
      <c r="D39" s="1">
        <v>-91.1054813588119</v>
      </c>
      <c r="E39" s="1" t="s">
        <v>68</v>
      </c>
      <c r="F39" s="1" t="s">
        <v>69</v>
      </c>
      <c r="G39" s="1" t="s">
        <v>72</v>
      </c>
      <c r="H39" s="3" t="s">
        <v>73</v>
      </c>
      <c r="J39">
        <f t="shared" si="5"/>
        <v>1</v>
      </c>
    </row>
    <row r="40">
      <c r="A40" s="1">
        <v>4.0</v>
      </c>
      <c r="B40" s="1">
        <v>1.0</v>
      </c>
      <c r="C40" s="1">
        <v>40.8187552613368</v>
      </c>
      <c r="D40" s="1">
        <v>-91.1081136290843</v>
      </c>
      <c r="E40" s="1" t="s">
        <v>42</v>
      </c>
      <c r="F40" s="1" t="s">
        <v>43</v>
      </c>
      <c r="G40" s="1" t="s">
        <v>44</v>
      </c>
      <c r="H40" s="2" t="s">
        <v>74</v>
      </c>
      <c r="J40">
        <f t="shared" si="5"/>
        <v>2</v>
      </c>
    </row>
    <row r="41">
      <c r="A41" s="1">
        <v>4.0</v>
      </c>
      <c r="B41" s="1">
        <v>2.0</v>
      </c>
      <c r="C41" s="1">
        <v>40.818767788116</v>
      </c>
      <c r="D41" s="1">
        <v>-91.1079244283626</v>
      </c>
      <c r="E41" s="1" t="s">
        <v>42</v>
      </c>
      <c r="F41" s="1" t="s">
        <v>43</v>
      </c>
      <c r="G41" s="1" t="s">
        <v>75</v>
      </c>
      <c r="H41" s="2" t="s">
        <v>76</v>
      </c>
      <c r="I41" s="34" t="s">
        <v>77</v>
      </c>
      <c r="J41">
        <f t="shared" si="5"/>
        <v>1</v>
      </c>
    </row>
    <row r="42">
      <c r="A42" s="1">
        <v>4.0</v>
      </c>
      <c r="B42" s="1">
        <v>3.0</v>
      </c>
      <c r="C42" s="1">
        <v>40.8187803148952</v>
      </c>
      <c r="D42" s="1">
        <v>-91.1077352276052</v>
      </c>
      <c r="E42" s="1" t="s">
        <v>78</v>
      </c>
      <c r="F42" s="1" t="s">
        <v>79</v>
      </c>
      <c r="G42" s="1" t="s">
        <v>80</v>
      </c>
      <c r="H42" s="2" t="s">
        <v>81</v>
      </c>
      <c r="J42">
        <f t="shared" si="5"/>
        <v>7</v>
      </c>
    </row>
    <row r="43">
      <c r="A43" s="1">
        <v>4.0</v>
      </c>
      <c r="B43" s="1">
        <v>4.0</v>
      </c>
      <c r="C43" s="1">
        <v>40.8187928416744</v>
      </c>
      <c r="D43" s="1">
        <v>-91.107546026812</v>
      </c>
      <c r="E43" s="1" t="s">
        <v>54</v>
      </c>
      <c r="F43" s="1" t="s">
        <v>55</v>
      </c>
      <c r="G43" s="1" t="s">
        <v>82</v>
      </c>
      <c r="H43" s="2" t="s">
        <v>83</v>
      </c>
      <c r="I43" s="34" t="s">
        <v>77</v>
      </c>
      <c r="J43">
        <f t="shared" si="5"/>
        <v>1</v>
      </c>
    </row>
    <row r="44">
      <c r="A44" s="1">
        <v>4.0</v>
      </c>
      <c r="B44" s="1">
        <v>5.0</v>
      </c>
      <c r="C44" s="1">
        <v>40.8188053684536</v>
      </c>
      <c r="D44" s="1">
        <v>-91.1073568259832</v>
      </c>
      <c r="E44" s="1" t="s">
        <v>68</v>
      </c>
      <c r="F44" s="1" t="s">
        <v>69</v>
      </c>
      <c r="G44" s="1" t="s">
        <v>84</v>
      </c>
      <c r="H44" s="2" t="s">
        <v>85</v>
      </c>
      <c r="J44">
        <f t="shared" si="5"/>
        <v>2</v>
      </c>
    </row>
    <row r="45">
      <c r="A45" s="1">
        <v>4.0</v>
      </c>
      <c r="B45" s="1">
        <v>13.0</v>
      </c>
      <c r="C45" s="1">
        <v>40.8189055826871</v>
      </c>
      <c r="D45" s="1">
        <v>-91.1058432180661</v>
      </c>
      <c r="E45" s="1" t="s">
        <v>86</v>
      </c>
      <c r="F45" s="1" t="s">
        <v>87</v>
      </c>
      <c r="G45" s="1" t="s">
        <v>88</v>
      </c>
      <c r="H45" s="2" t="s">
        <v>89</v>
      </c>
      <c r="I45" s="34" t="s">
        <v>77</v>
      </c>
      <c r="J45">
        <f t="shared" si="5"/>
        <v>1</v>
      </c>
    </row>
    <row r="46">
      <c r="A46" s="1">
        <v>4.0</v>
      </c>
      <c r="B46" s="1">
        <v>14.0</v>
      </c>
      <c r="C46" s="1">
        <v>40.8189181094663</v>
      </c>
      <c r="D46" s="1">
        <v>-91.1056540169157</v>
      </c>
      <c r="E46" s="1" t="s">
        <v>54</v>
      </c>
      <c r="F46" s="1" t="s">
        <v>55</v>
      </c>
      <c r="G46" s="1" t="s">
        <v>90</v>
      </c>
      <c r="H46" s="2" t="s">
        <v>91</v>
      </c>
      <c r="J46">
        <f t="shared" si="5"/>
        <v>1</v>
      </c>
    </row>
    <row r="47">
      <c r="A47" s="1">
        <v>4.0</v>
      </c>
      <c r="B47" s="1">
        <v>15.0</v>
      </c>
      <c r="C47" s="1">
        <v>40.8189306362455</v>
      </c>
      <c r="D47" s="1">
        <v>-91.1054648157295</v>
      </c>
      <c r="E47" s="1" t="s">
        <v>60</v>
      </c>
      <c r="F47" s="1" t="s">
        <v>61</v>
      </c>
      <c r="G47" s="1" t="s">
        <v>92</v>
      </c>
      <c r="H47" s="2" t="s">
        <v>93</v>
      </c>
      <c r="J47">
        <f t="shared" si="5"/>
        <v>1</v>
      </c>
    </row>
    <row r="48">
      <c r="A48" s="1">
        <v>5.0</v>
      </c>
      <c r="B48" s="1">
        <v>1.0</v>
      </c>
      <c r="C48" s="1">
        <v>40.8186120778279</v>
      </c>
      <c r="D48" s="1">
        <v>-91.1080970803201</v>
      </c>
      <c r="E48" s="1" t="s">
        <v>86</v>
      </c>
      <c r="F48" s="1" t="s">
        <v>87</v>
      </c>
      <c r="G48" s="1" t="s">
        <v>94</v>
      </c>
      <c r="H48" s="2" t="s">
        <v>95</v>
      </c>
      <c r="J48">
        <f t="shared" si="5"/>
        <v>1</v>
      </c>
    </row>
    <row r="49">
      <c r="A49" s="1">
        <v>5.0</v>
      </c>
      <c r="B49" s="1">
        <v>2.0</v>
      </c>
      <c r="C49" s="1">
        <v>40.8186246046071</v>
      </c>
      <c r="D49" s="1">
        <v>-91.1079078800068</v>
      </c>
      <c r="E49" s="1" t="s">
        <v>54</v>
      </c>
      <c r="F49" s="1" t="s">
        <v>55</v>
      </c>
      <c r="G49" s="1" t="s">
        <v>96</v>
      </c>
      <c r="H49" s="2" t="s">
        <v>97</v>
      </c>
      <c r="J49">
        <f t="shared" si="5"/>
        <v>1</v>
      </c>
    </row>
    <row r="50">
      <c r="A50" s="1">
        <v>5.0</v>
      </c>
      <c r="B50" s="1">
        <v>3.0</v>
      </c>
      <c r="C50" s="1">
        <v>40.8186371313863</v>
      </c>
      <c r="D50" s="1">
        <v>-91.1077186796578</v>
      </c>
      <c r="E50" s="1" t="s">
        <v>98</v>
      </c>
      <c r="F50" s="1" t="s">
        <v>99</v>
      </c>
      <c r="G50" s="1" t="s">
        <v>100</v>
      </c>
      <c r="H50" s="2" t="s">
        <v>101</v>
      </c>
      <c r="J50">
        <f t="shared" si="5"/>
        <v>1</v>
      </c>
    </row>
    <row r="51">
      <c r="A51" s="1">
        <v>5.0</v>
      </c>
      <c r="B51" s="1">
        <v>4.0</v>
      </c>
      <c r="C51" s="1">
        <v>40.8186496581655</v>
      </c>
      <c r="D51" s="1">
        <v>-91.107529479273</v>
      </c>
      <c r="E51" s="1" t="s">
        <v>78</v>
      </c>
      <c r="F51" s="1" t="s">
        <v>79</v>
      </c>
      <c r="G51" s="1" t="s">
        <v>102</v>
      </c>
      <c r="H51" s="2" t="s">
        <v>103</v>
      </c>
      <c r="J51">
        <f t="shared" si="5"/>
        <v>1</v>
      </c>
    </row>
    <row r="52">
      <c r="A52" s="1">
        <v>5.0</v>
      </c>
      <c r="B52" s="1">
        <v>5.0</v>
      </c>
      <c r="C52" s="1">
        <v>40.8186621849447</v>
      </c>
      <c r="D52" s="1">
        <v>-91.1073402788525</v>
      </c>
      <c r="E52" s="1" t="s">
        <v>54</v>
      </c>
      <c r="F52" s="1" t="s">
        <v>55</v>
      </c>
      <c r="G52" s="1" t="s">
        <v>104</v>
      </c>
      <c r="H52" s="2" t="s">
        <v>105</v>
      </c>
      <c r="J52">
        <f t="shared" si="5"/>
        <v>2</v>
      </c>
    </row>
    <row r="53">
      <c r="A53" s="1">
        <v>5.0</v>
      </c>
      <c r="B53" s="1">
        <v>6.0</v>
      </c>
      <c r="C53" s="1">
        <v>40.8186747117239</v>
      </c>
      <c r="D53" s="1">
        <v>-91.1071510783963</v>
      </c>
      <c r="E53" s="1" t="s">
        <v>86</v>
      </c>
      <c r="F53" s="1" t="s">
        <v>87</v>
      </c>
      <c r="G53" s="1" t="s">
        <v>106</v>
      </c>
      <c r="H53" s="2" t="s">
        <v>107</v>
      </c>
      <c r="J53">
        <f t="shared" si="5"/>
        <v>1</v>
      </c>
    </row>
    <row r="54">
      <c r="A54" s="1">
        <v>5.0</v>
      </c>
      <c r="B54" s="1">
        <v>13.0</v>
      </c>
      <c r="C54" s="1">
        <v>40.8187623991782</v>
      </c>
      <c r="D54" s="1">
        <v>-91.1058266742025</v>
      </c>
      <c r="E54" s="1" t="s">
        <v>86</v>
      </c>
      <c r="F54" s="1" t="s">
        <v>87</v>
      </c>
      <c r="G54" s="1" t="s">
        <v>108</v>
      </c>
      <c r="J54">
        <f t="shared" si="5"/>
        <v>2</v>
      </c>
    </row>
    <row r="55">
      <c r="A55" s="1">
        <v>5.0</v>
      </c>
      <c r="B55" s="1">
        <v>14.0</v>
      </c>
      <c r="C55" s="1">
        <v>40.8187749259574</v>
      </c>
      <c r="D55" s="1">
        <v>-91.1056374734604</v>
      </c>
      <c r="E55" s="1" t="s">
        <v>54</v>
      </c>
      <c r="F55" s="1" t="s">
        <v>55</v>
      </c>
      <c r="G55" s="1" t="s">
        <v>109</v>
      </c>
      <c r="H55" s="2" t="s">
        <v>110</v>
      </c>
      <c r="J55">
        <f t="shared" si="5"/>
        <v>1</v>
      </c>
    </row>
    <row r="56">
      <c r="A56" s="1">
        <v>5.0</v>
      </c>
      <c r="B56" s="1">
        <v>15.0</v>
      </c>
      <c r="C56" s="1">
        <v>40.8187874527366</v>
      </c>
      <c r="D56" s="1">
        <v>-91.1054482726827</v>
      </c>
      <c r="E56" s="1" t="s">
        <v>60</v>
      </c>
      <c r="F56" s="1" t="s">
        <v>61</v>
      </c>
      <c r="G56" s="1" t="s">
        <v>111</v>
      </c>
      <c r="H56" s="3" t="s">
        <v>112</v>
      </c>
      <c r="J56">
        <f t="shared" si="5"/>
        <v>1</v>
      </c>
    </row>
    <row r="57">
      <c r="A57" s="1">
        <v>5.0</v>
      </c>
      <c r="B57" s="1">
        <v>16.0</v>
      </c>
      <c r="C57" s="1">
        <v>40.8187999795158</v>
      </c>
      <c r="D57" s="1">
        <v>-91.1052590718692</v>
      </c>
      <c r="E57" s="1" t="s">
        <v>54</v>
      </c>
      <c r="F57" s="1" t="s">
        <v>55</v>
      </c>
      <c r="G57" s="1" t="s">
        <v>113</v>
      </c>
      <c r="H57" s="2" t="s">
        <v>114</v>
      </c>
      <c r="J57">
        <f t="shared" si="5"/>
        <v>4</v>
      </c>
    </row>
    <row r="58">
      <c r="A58" s="1">
        <v>5.0</v>
      </c>
      <c r="B58" s="1">
        <v>38.0</v>
      </c>
      <c r="C58" s="1">
        <v>40.819075568658</v>
      </c>
      <c r="D58" s="1">
        <v>-91.1010966449328</v>
      </c>
      <c r="E58" s="1" t="s">
        <v>64</v>
      </c>
      <c r="F58" s="1" t="s">
        <v>65</v>
      </c>
      <c r="G58" s="1" t="s">
        <v>115</v>
      </c>
      <c r="H58" s="2" t="s">
        <v>116</v>
      </c>
      <c r="J58">
        <f t="shared" si="5"/>
        <v>1</v>
      </c>
    </row>
    <row r="59">
      <c r="A59" s="1">
        <v>5.0</v>
      </c>
      <c r="B59" s="1">
        <v>39.0</v>
      </c>
      <c r="C59" s="1">
        <v>40.8190880954371</v>
      </c>
      <c r="D59" s="1">
        <v>-91.1009074432975</v>
      </c>
      <c r="E59" s="1" t="s">
        <v>48</v>
      </c>
      <c r="F59" s="1" t="s">
        <v>49</v>
      </c>
      <c r="G59" s="1" t="s">
        <v>117</v>
      </c>
      <c r="H59" s="2" t="s">
        <v>118</v>
      </c>
      <c r="J59">
        <f t="shared" si="5"/>
        <v>2</v>
      </c>
    </row>
    <row r="60">
      <c r="A60" s="1">
        <v>5.0</v>
      </c>
      <c r="B60" s="1">
        <v>40.0</v>
      </c>
      <c r="C60" s="1">
        <v>40.8191006222163</v>
      </c>
      <c r="D60" s="1">
        <v>-91.1007182416265</v>
      </c>
      <c r="E60" s="1" t="s">
        <v>64</v>
      </c>
      <c r="F60" s="1" t="s">
        <v>65</v>
      </c>
      <c r="G60" s="1" t="s">
        <v>119</v>
      </c>
      <c r="H60" s="2" t="s">
        <v>120</v>
      </c>
      <c r="J60">
        <f t="shared" si="5"/>
        <v>1</v>
      </c>
    </row>
    <row r="61">
      <c r="A61" s="1">
        <v>6.0</v>
      </c>
      <c r="B61" s="1">
        <v>1.0</v>
      </c>
      <c r="C61" s="1">
        <v>40.8184688943191</v>
      </c>
      <c r="D61" s="1">
        <v>-91.1080805315915</v>
      </c>
      <c r="E61" s="1" t="s">
        <v>121</v>
      </c>
      <c r="F61" s="1" t="s">
        <v>122</v>
      </c>
      <c r="G61" s="1" t="s">
        <v>123</v>
      </c>
      <c r="H61" s="3" t="s">
        <v>124</v>
      </c>
      <c r="J61">
        <f t="shared" si="5"/>
        <v>2</v>
      </c>
    </row>
    <row r="62">
      <c r="A62" s="1">
        <v>6.0</v>
      </c>
      <c r="B62" s="1">
        <v>2.0</v>
      </c>
      <c r="C62" s="1">
        <v>40.8184814210983</v>
      </c>
      <c r="D62" s="1">
        <v>-91.1078913316866</v>
      </c>
      <c r="E62" s="1" t="s">
        <v>42</v>
      </c>
      <c r="F62" s="1" t="s">
        <v>43</v>
      </c>
      <c r="G62" s="35" t="s">
        <v>125</v>
      </c>
      <c r="H62" s="2" t="s">
        <v>126</v>
      </c>
      <c r="J62">
        <f t="shared" si="5"/>
        <v>1</v>
      </c>
    </row>
    <row r="63">
      <c r="A63" s="1">
        <v>6.0</v>
      </c>
      <c r="B63" s="1">
        <v>3.0</v>
      </c>
      <c r="C63" s="1">
        <v>40.8184939478774</v>
      </c>
      <c r="D63" s="1">
        <v>-91.107702131746</v>
      </c>
      <c r="E63" s="1" t="s">
        <v>60</v>
      </c>
      <c r="F63" s="1" t="s">
        <v>61</v>
      </c>
      <c r="G63" s="35" t="s">
        <v>127</v>
      </c>
      <c r="H63" s="2" t="s">
        <v>128</v>
      </c>
      <c r="J63">
        <f t="shared" si="5"/>
        <v>2</v>
      </c>
    </row>
    <row r="64">
      <c r="A64" s="1">
        <v>6.0</v>
      </c>
      <c r="B64" s="1">
        <v>4.0</v>
      </c>
      <c r="C64" s="1">
        <v>40.8185064746566</v>
      </c>
      <c r="D64" s="1">
        <v>-91.1075129317696</v>
      </c>
      <c r="E64" s="1" t="s">
        <v>98</v>
      </c>
      <c r="F64" s="1" t="s">
        <v>99</v>
      </c>
      <c r="G64" s="1" t="s">
        <v>129</v>
      </c>
      <c r="H64" s="2" t="s">
        <v>130</v>
      </c>
      <c r="J64">
        <f t="shared" si="5"/>
        <v>2</v>
      </c>
    </row>
    <row r="65">
      <c r="A65" s="1">
        <v>6.0</v>
      </c>
      <c r="B65" s="1">
        <v>5.0</v>
      </c>
      <c r="C65" s="1">
        <v>40.8185190014358</v>
      </c>
      <c r="D65" s="1">
        <v>-91.1073237317575</v>
      </c>
      <c r="E65" s="1" t="s">
        <v>42</v>
      </c>
      <c r="F65" s="1" t="s">
        <v>43</v>
      </c>
      <c r="G65" s="1" t="s">
        <v>131</v>
      </c>
      <c r="H65" s="3" t="s">
        <v>132</v>
      </c>
      <c r="J65">
        <f t="shared" si="5"/>
        <v>1</v>
      </c>
    </row>
    <row r="66">
      <c r="A66" s="1">
        <v>6.0</v>
      </c>
      <c r="B66" s="1">
        <v>6.0</v>
      </c>
      <c r="C66" s="1">
        <v>40.818531528215</v>
      </c>
      <c r="D66" s="1">
        <v>-91.1071345317097</v>
      </c>
      <c r="E66" s="1" t="s">
        <v>60</v>
      </c>
      <c r="F66" s="1" t="s">
        <v>61</v>
      </c>
      <c r="G66" s="1" t="s">
        <v>50</v>
      </c>
      <c r="H66" s="2" t="s">
        <v>133</v>
      </c>
      <c r="J66">
        <f t="shared" si="5"/>
        <v>4</v>
      </c>
    </row>
    <row r="67">
      <c r="A67" s="1">
        <v>6.0</v>
      </c>
      <c r="B67" s="1">
        <v>7.0</v>
      </c>
      <c r="C67" s="1">
        <v>40.8185440549942</v>
      </c>
      <c r="D67" s="1">
        <v>-91.1069453316262</v>
      </c>
      <c r="E67" s="1" t="s">
        <v>64</v>
      </c>
      <c r="F67" s="1" t="s">
        <v>65</v>
      </c>
      <c r="G67" s="1" t="s">
        <v>58</v>
      </c>
      <c r="H67" s="2" t="s">
        <v>134</v>
      </c>
      <c r="J67">
        <f t="shared" si="5"/>
        <v>10</v>
      </c>
    </row>
    <row r="68">
      <c r="A68" s="1">
        <v>6.0</v>
      </c>
      <c r="B68" s="1">
        <v>8.0</v>
      </c>
      <c r="C68" s="1">
        <v>40.8185565817734</v>
      </c>
      <c r="D68" s="1">
        <v>-91.1067561315069</v>
      </c>
      <c r="E68" s="1" t="s">
        <v>121</v>
      </c>
      <c r="F68" s="1" t="s">
        <v>122</v>
      </c>
      <c r="G68" s="35" t="s">
        <v>127</v>
      </c>
      <c r="H68" s="2" t="s">
        <v>135</v>
      </c>
      <c r="J68">
        <f t="shared" si="5"/>
        <v>2</v>
      </c>
    </row>
    <row r="69">
      <c r="A69" s="1">
        <v>6.0</v>
      </c>
      <c r="B69" s="1">
        <v>13.0</v>
      </c>
      <c r="C69" s="1">
        <v>40.8186192156694</v>
      </c>
      <c r="D69" s="1">
        <v>-91.1058101303746</v>
      </c>
      <c r="E69" s="1" t="s">
        <v>68</v>
      </c>
      <c r="F69" s="1" t="s">
        <v>69</v>
      </c>
      <c r="G69" s="1" t="s">
        <v>136</v>
      </c>
      <c r="H69" s="2" t="s">
        <v>137</v>
      </c>
      <c r="J69">
        <f t="shared" si="5"/>
        <v>1</v>
      </c>
    </row>
    <row r="70">
      <c r="A70" s="1">
        <v>6.0</v>
      </c>
      <c r="B70" s="1">
        <v>14.0</v>
      </c>
      <c r="C70" s="1">
        <v>40.8186317424485</v>
      </c>
      <c r="D70" s="1">
        <v>-91.105620930041</v>
      </c>
      <c r="E70" s="1" t="s">
        <v>78</v>
      </c>
      <c r="F70" s="1" t="s">
        <v>79</v>
      </c>
      <c r="G70" s="1" t="s">
        <v>138</v>
      </c>
      <c r="H70" s="2" t="s">
        <v>139</v>
      </c>
      <c r="J70">
        <f t="shared" si="5"/>
        <v>1</v>
      </c>
    </row>
    <row r="71">
      <c r="A71" s="1">
        <v>6.0</v>
      </c>
      <c r="B71" s="1">
        <v>15.0</v>
      </c>
      <c r="C71" s="1">
        <v>40.8186442692277</v>
      </c>
      <c r="D71" s="1">
        <v>-91.1054317296716</v>
      </c>
      <c r="E71" s="1" t="s">
        <v>140</v>
      </c>
      <c r="F71" s="1" t="s">
        <v>141</v>
      </c>
      <c r="G71" s="1" t="s">
        <v>142</v>
      </c>
      <c r="H71" s="2" t="s">
        <v>143</v>
      </c>
      <c r="J71">
        <f t="shared" si="5"/>
        <v>1</v>
      </c>
    </row>
    <row r="72">
      <c r="A72" s="1">
        <v>6.0</v>
      </c>
      <c r="B72" s="1">
        <v>16.0</v>
      </c>
      <c r="C72" s="1">
        <v>40.8186567960069</v>
      </c>
      <c r="D72" s="1">
        <v>-91.1052425292665</v>
      </c>
      <c r="E72" s="1" t="s">
        <v>42</v>
      </c>
      <c r="F72" s="1" t="s">
        <v>43</v>
      </c>
      <c r="G72" s="1" t="s">
        <v>58</v>
      </c>
      <c r="H72" s="2" t="s">
        <v>144</v>
      </c>
      <c r="J72">
        <f t="shared" si="5"/>
        <v>10</v>
      </c>
    </row>
    <row r="73">
      <c r="A73" s="1">
        <v>6.0</v>
      </c>
      <c r="B73" s="1">
        <v>17.0</v>
      </c>
      <c r="C73" s="1">
        <v>40.8186693227861</v>
      </c>
      <c r="D73" s="1">
        <v>-91.1050533288257</v>
      </c>
      <c r="E73" s="1" t="s">
        <v>54</v>
      </c>
      <c r="F73" s="1" t="s">
        <v>55</v>
      </c>
      <c r="G73" s="1" t="s">
        <v>145</v>
      </c>
      <c r="H73" s="2" t="s">
        <v>146</v>
      </c>
      <c r="J73">
        <f t="shared" si="5"/>
        <v>1</v>
      </c>
    </row>
    <row r="74">
      <c r="A74" s="1">
        <v>6.0</v>
      </c>
      <c r="B74" s="1">
        <v>38.0</v>
      </c>
      <c r="C74" s="1">
        <v>40.8189323851491</v>
      </c>
      <c r="D74" s="1">
        <v>-91.1010801113146</v>
      </c>
      <c r="E74" s="1" t="s">
        <v>86</v>
      </c>
      <c r="F74" s="1" t="s">
        <v>87</v>
      </c>
      <c r="G74" s="1" t="s">
        <v>147</v>
      </c>
      <c r="H74" s="2" t="s">
        <v>148</v>
      </c>
      <c r="J74">
        <f t="shared" si="5"/>
        <v>1</v>
      </c>
    </row>
    <row r="75">
      <c r="A75" s="1">
        <v>6.0</v>
      </c>
      <c r="B75" s="1">
        <v>39.0</v>
      </c>
      <c r="C75" s="1">
        <v>40.8189449119283</v>
      </c>
      <c r="D75" s="1">
        <v>-91.1008909100878</v>
      </c>
      <c r="E75" s="1" t="s">
        <v>54</v>
      </c>
      <c r="F75" s="1" t="s">
        <v>55</v>
      </c>
      <c r="G75" s="1" t="s">
        <v>149</v>
      </c>
      <c r="H75" s="2" t="s">
        <v>150</v>
      </c>
      <c r="J75">
        <f t="shared" si="5"/>
        <v>1</v>
      </c>
    </row>
    <row r="76">
      <c r="A76" s="1">
        <v>6.0</v>
      </c>
      <c r="B76" s="1">
        <v>40.0</v>
      </c>
      <c r="C76" s="1">
        <v>40.8189574387075</v>
      </c>
      <c r="D76" s="1">
        <v>-91.1007017088251</v>
      </c>
      <c r="E76" s="1" t="s">
        <v>54</v>
      </c>
      <c r="F76" s="1" t="s">
        <v>55</v>
      </c>
      <c r="G76" s="1" t="s">
        <v>151</v>
      </c>
      <c r="H76" s="3" t="s">
        <v>152</v>
      </c>
      <c r="J76">
        <f t="shared" si="5"/>
        <v>1</v>
      </c>
    </row>
    <row r="77">
      <c r="A77" s="1">
        <v>7.0</v>
      </c>
      <c r="B77" s="1">
        <v>2.0</v>
      </c>
      <c r="C77" s="1">
        <v>40.8183382375894</v>
      </c>
      <c r="D77" s="1">
        <v>-91.1078747834022</v>
      </c>
      <c r="E77" s="1" t="s">
        <v>68</v>
      </c>
      <c r="F77" s="1" t="s">
        <v>69</v>
      </c>
      <c r="G77" s="1" t="s">
        <v>58</v>
      </c>
      <c r="H77" s="2" t="s">
        <v>153</v>
      </c>
      <c r="J77">
        <f t="shared" si="5"/>
        <v>10</v>
      </c>
    </row>
    <row r="78">
      <c r="A78" s="1">
        <v>7.0</v>
      </c>
      <c r="B78" s="1">
        <v>3.0</v>
      </c>
      <c r="C78" s="1">
        <v>40.8183507643686</v>
      </c>
      <c r="D78" s="1">
        <v>-91.10768558387</v>
      </c>
      <c r="E78" s="1" t="s">
        <v>60</v>
      </c>
      <c r="F78" s="1" t="s">
        <v>61</v>
      </c>
      <c r="G78" s="1" t="s">
        <v>154</v>
      </c>
      <c r="H78" s="2" t="s">
        <v>155</v>
      </c>
      <c r="J78">
        <f t="shared" si="5"/>
        <v>2</v>
      </c>
    </row>
    <row r="79">
      <c r="A79" s="1">
        <v>7.0</v>
      </c>
      <c r="B79" s="1">
        <v>4.0</v>
      </c>
      <c r="C79" s="1">
        <v>40.8183632911478</v>
      </c>
      <c r="D79" s="1">
        <v>-91.1074963843021</v>
      </c>
      <c r="E79" s="1" t="s">
        <v>78</v>
      </c>
      <c r="F79" s="1" t="s">
        <v>79</v>
      </c>
      <c r="G79" s="1" t="s">
        <v>156</v>
      </c>
      <c r="H79" s="2" t="s">
        <v>157</v>
      </c>
      <c r="J79">
        <f t="shared" si="5"/>
        <v>1</v>
      </c>
    </row>
    <row r="80">
      <c r="A80" s="1">
        <v>7.0</v>
      </c>
      <c r="B80" s="1">
        <v>5.0</v>
      </c>
      <c r="C80" s="1">
        <v>40.818375817927</v>
      </c>
      <c r="D80" s="1">
        <v>-91.1073071846984</v>
      </c>
      <c r="E80" s="1" t="s">
        <v>98</v>
      </c>
      <c r="F80" s="1" t="s">
        <v>99</v>
      </c>
      <c r="G80" s="1" t="s">
        <v>158</v>
      </c>
      <c r="H80" s="2" t="s">
        <v>159</v>
      </c>
      <c r="J80">
        <f t="shared" si="5"/>
        <v>1</v>
      </c>
    </row>
    <row r="81">
      <c r="A81" s="1">
        <v>7.0</v>
      </c>
      <c r="B81" s="1">
        <v>6.0</v>
      </c>
      <c r="C81" s="1">
        <v>40.8183883447062</v>
      </c>
      <c r="D81" s="1">
        <v>-91.107117985059</v>
      </c>
      <c r="E81" s="1" t="s">
        <v>78</v>
      </c>
      <c r="F81" s="1" t="s">
        <v>79</v>
      </c>
      <c r="G81" s="1" t="s">
        <v>160</v>
      </c>
      <c r="H81" s="2" t="s">
        <v>161</v>
      </c>
      <c r="J81">
        <f t="shared" si="5"/>
        <v>1</v>
      </c>
    </row>
    <row r="82">
      <c r="A82" s="1">
        <v>7.0</v>
      </c>
      <c r="B82" s="1">
        <v>7.0</v>
      </c>
      <c r="C82" s="1">
        <v>40.8184008714854</v>
      </c>
      <c r="D82" s="1">
        <v>-91.1069287853838</v>
      </c>
      <c r="E82" s="1" t="s">
        <v>60</v>
      </c>
      <c r="F82" s="1" t="s">
        <v>61</v>
      </c>
      <c r="G82" s="1" t="s">
        <v>162</v>
      </c>
      <c r="H82" s="2" t="s">
        <v>163</v>
      </c>
      <c r="J82">
        <f t="shared" si="5"/>
        <v>1</v>
      </c>
    </row>
    <row r="83">
      <c r="A83" s="1">
        <v>7.0</v>
      </c>
      <c r="B83" s="1">
        <v>8.0</v>
      </c>
      <c r="C83" s="1">
        <v>40.8184133982646</v>
      </c>
      <c r="D83" s="1">
        <v>-91.1067395856729</v>
      </c>
      <c r="E83" s="1" t="s">
        <v>42</v>
      </c>
      <c r="F83" s="1" t="s">
        <v>43</v>
      </c>
      <c r="G83" s="1" t="s">
        <v>80</v>
      </c>
      <c r="H83" s="2" t="s">
        <v>164</v>
      </c>
      <c r="J83">
        <f t="shared" si="5"/>
        <v>7</v>
      </c>
    </row>
    <row r="84">
      <c r="A84" s="1">
        <v>7.0</v>
      </c>
      <c r="B84" s="1">
        <v>9.0</v>
      </c>
      <c r="C84" s="1">
        <v>40.8184259250438</v>
      </c>
      <c r="D84" s="1">
        <v>-91.1065503859263</v>
      </c>
      <c r="E84" s="1" t="s">
        <v>68</v>
      </c>
      <c r="F84" s="1" t="s">
        <v>69</v>
      </c>
      <c r="G84" s="1" t="s">
        <v>165</v>
      </c>
      <c r="H84" s="2" t="s">
        <v>166</v>
      </c>
      <c r="J84">
        <f t="shared" si="5"/>
        <v>1</v>
      </c>
    </row>
    <row r="85">
      <c r="A85" s="1">
        <v>7.0</v>
      </c>
      <c r="B85" s="1">
        <v>13.0</v>
      </c>
      <c r="C85" s="1">
        <v>40.8184760321606</v>
      </c>
      <c r="D85" s="1">
        <v>-91.1057935865826</v>
      </c>
      <c r="E85" s="1" t="s">
        <v>64</v>
      </c>
      <c r="F85" s="1" t="s">
        <v>65</v>
      </c>
      <c r="G85" s="1" t="s">
        <v>50</v>
      </c>
      <c r="H85" s="2" t="s">
        <v>167</v>
      </c>
      <c r="J85">
        <f t="shared" si="5"/>
        <v>4</v>
      </c>
    </row>
    <row r="86">
      <c r="A86" s="1">
        <v>7.0</v>
      </c>
      <c r="B86" s="1">
        <v>14.0</v>
      </c>
      <c r="C86" s="1">
        <v>40.8184885589398</v>
      </c>
      <c r="D86" s="1">
        <v>-91.1056043866573</v>
      </c>
      <c r="E86" s="1" t="s">
        <v>78</v>
      </c>
      <c r="F86" s="1" t="s">
        <v>79</v>
      </c>
      <c r="G86" s="1" t="s">
        <v>168</v>
      </c>
      <c r="H86" s="2" t="s">
        <v>169</v>
      </c>
      <c r="J86">
        <f t="shared" si="5"/>
        <v>1</v>
      </c>
    </row>
    <row r="87">
      <c r="A87" s="1">
        <v>7.0</v>
      </c>
      <c r="B87" s="1">
        <v>15.0</v>
      </c>
      <c r="C87" s="1">
        <v>40.818501085719</v>
      </c>
      <c r="D87" s="1">
        <v>-91.1054151866964</v>
      </c>
      <c r="E87" s="1" t="s">
        <v>68</v>
      </c>
      <c r="F87" s="1" t="s">
        <v>69</v>
      </c>
      <c r="G87" s="1" t="s">
        <v>80</v>
      </c>
      <c r="H87" s="2" t="s">
        <v>170</v>
      </c>
      <c r="J87">
        <f t="shared" si="5"/>
        <v>7</v>
      </c>
    </row>
    <row r="88">
      <c r="A88" s="1">
        <v>7.0</v>
      </c>
      <c r="B88" s="1">
        <v>16.0</v>
      </c>
      <c r="C88" s="1">
        <v>40.8185136124982</v>
      </c>
      <c r="D88" s="1">
        <v>-91.1052259866996</v>
      </c>
      <c r="E88" s="1" t="s">
        <v>60</v>
      </c>
      <c r="F88" s="1" t="s">
        <v>61</v>
      </c>
      <c r="G88" s="1" t="s">
        <v>171</v>
      </c>
      <c r="H88" s="2" t="s">
        <v>172</v>
      </c>
      <c r="J88">
        <f t="shared" si="5"/>
        <v>1</v>
      </c>
    </row>
    <row r="89">
      <c r="A89" s="1">
        <v>7.0</v>
      </c>
      <c r="B89" s="1">
        <v>17.0</v>
      </c>
      <c r="C89" s="1">
        <v>40.8185261392773</v>
      </c>
      <c r="D89" s="1">
        <v>-91.1050367866672</v>
      </c>
      <c r="E89" s="1" t="s">
        <v>54</v>
      </c>
      <c r="F89" s="1" t="s">
        <v>55</v>
      </c>
      <c r="G89" s="1" t="s">
        <v>173</v>
      </c>
      <c r="H89" s="2" t="s">
        <v>174</v>
      </c>
      <c r="J89">
        <f t="shared" si="5"/>
        <v>1</v>
      </c>
    </row>
    <row r="90">
      <c r="A90" s="1">
        <v>7.0</v>
      </c>
      <c r="B90" s="1">
        <v>38.0</v>
      </c>
      <c r="C90" s="1">
        <v>40.8187892016403</v>
      </c>
      <c r="D90" s="1">
        <v>-91.1010635777325</v>
      </c>
      <c r="E90" s="1" t="s">
        <v>86</v>
      </c>
      <c r="F90" s="1" t="s">
        <v>87</v>
      </c>
      <c r="G90" s="1" t="s">
        <v>80</v>
      </c>
      <c r="H90" s="2" t="s">
        <v>175</v>
      </c>
      <c r="J90">
        <f t="shared" si="5"/>
        <v>7</v>
      </c>
    </row>
    <row r="91">
      <c r="A91" s="1">
        <v>7.0</v>
      </c>
      <c r="B91" s="1">
        <v>39.0</v>
      </c>
      <c r="C91" s="1">
        <v>40.8188017284195</v>
      </c>
      <c r="D91" s="1">
        <v>-91.100874376914</v>
      </c>
      <c r="E91" s="1" t="s">
        <v>54</v>
      </c>
      <c r="F91" s="1" t="s">
        <v>55</v>
      </c>
      <c r="G91" s="1" t="s">
        <v>176</v>
      </c>
      <c r="H91" s="2" t="s">
        <v>177</v>
      </c>
      <c r="J91">
        <f t="shared" si="5"/>
        <v>1</v>
      </c>
    </row>
    <row r="92">
      <c r="A92" s="1">
        <v>7.0</v>
      </c>
      <c r="B92" s="1">
        <v>40.0</v>
      </c>
      <c r="C92" s="1">
        <v>40.8188142551987</v>
      </c>
      <c r="D92" s="1">
        <v>-91.1006851760598</v>
      </c>
      <c r="E92" s="1" t="s">
        <v>178</v>
      </c>
      <c r="F92" s="1" t="s">
        <v>179</v>
      </c>
      <c r="G92" s="1" t="s">
        <v>56</v>
      </c>
      <c r="H92" s="36" t="s">
        <v>180</v>
      </c>
      <c r="J92">
        <f t="shared" si="5"/>
        <v>3</v>
      </c>
    </row>
    <row r="93">
      <c r="A93" s="1">
        <v>8.0</v>
      </c>
      <c r="B93" s="1">
        <v>2.0</v>
      </c>
      <c r="C93" s="1">
        <v>40.8181950540805</v>
      </c>
      <c r="D93" s="1">
        <v>-91.1078582351535</v>
      </c>
      <c r="E93" s="1" t="s">
        <v>121</v>
      </c>
      <c r="F93" s="1" t="s">
        <v>122</v>
      </c>
      <c r="G93" s="1" t="s">
        <v>181</v>
      </c>
      <c r="H93" s="2" t="s">
        <v>182</v>
      </c>
      <c r="J93">
        <f t="shared" si="5"/>
        <v>1</v>
      </c>
    </row>
    <row r="94">
      <c r="A94" s="1">
        <v>8.0</v>
      </c>
      <c r="B94" s="1">
        <v>3.0</v>
      </c>
      <c r="C94" s="1">
        <v>40.8182075808597</v>
      </c>
      <c r="D94" s="1">
        <v>-91.1076690360297</v>
      </c>
      <c r="E94" s="1" t="s">
        <v>42</v>
      </c>
      <c r="F94" s="1" t="s">
        <v>43</v>
      </c>
      <c r="G94" s="1" t="s">
        <v>113</v>
      </c>
      <c r="H94" s="2" t="s">
        <v>183</v>
      </c>
      <c r="J94">
        <f t="shared" si="5"/>
        <v>4</v>
      </c>
    </row>
    <row r="95">
      <c r="A95" s="1">
        <v>8.0</v>
      </c>
      <c r="B95" s="1">
        <v>4.0</v>
      </c>
      <c r="C95" s="1">
        <v>40.8182201076389</v>
      </c>
      <c r="D95" s="1">
        <v>-91.1074798368701</v>
      </c>
      <c r="E95" s="1" t="s">
        <v>60</v>
      </c>
      <c r="F95" s="1" t="s">
        <v>61</v>
      </c>
      <c r="G95" s="1" t="s">
        <v>104</v>
      </c>
      <c r="H95" s="2" t="s">
        <v>184</v>
      </c>
      <c r="J95">
        <f t="shared" si="5"/>
        <v>2</v>
      </c>
    </row>
    <row r="96">
      <c r="A96" s="1">
        <v>8.0</v>
      </c>
      <c r="B96" s="1">
        <v>5.0</v>
      </c>
      <c r="C96" s="1">
        <v>40.8182326344181</v>
      </c>
      <c r="D96" s="1">
        <v>-91.1072906376748</v>
      </c>
      <c r="E96" s="1" t="s">
        <v>98</v>
      </c>
      <c r="F96" s="1" t="s">
        <v>99</v>
      </c>
      <c r="G96" s="1" t="s">
        <v>185</v>
      </c>
      <c r="H96" s="2" t="s">
        <v>186</v>
      </c>
      <c r="J96">
        <f t="shared" si="5"/>
        <v>1</v>
      </c>
    </row>
    <row r="97">
      <c r="A97" s="1">
        <v>8.0</v>
      </c>
      <c r="B97" s="1">
        <v>6.0</v>
      </c>
      <c r="C97" s="1">
        <v>40.8182451611973</v>
      </c>
      <c r="D97" s="1">
        <v>-91.1071014384438</v>
      </c>
      <c r="E97" s="1" t="s">
        <v>140</v>
      </c>
      <c r="F97" s="1" t="s">
        <v>141</v>
      </c>
      <c r="G97" s="1" t="s">
        <v>187</v>
      </c>
      <c r="H97" s="3" t="s">
        <v>188</v>
      </c>
      <c r="J97">
        <f t="shared" si="5"/>
        <v>1</v>
      </c>
    </row>
    <row r="98">
      <c r="A98" s="1">
        <v>8.0</v>
      </c>
      <c r="B98" s="1">
        <v>7.0</v>
      </c>
      <c r="C98" s="1">
        <v>40.8182576879765</v>
      </c>
      <c r="D98" s="1">
        <v>-91.106912239177</v>
      </c>
      <c r="E98" s="1" t="s">
        <v>64</v>
      </c>
      <c r="F98" s="1" t="s">
        <v>65</v>
      </c>
      <c r="G98" s="1" t="s">
        <v>189</v>
      </c>
      <c r="H98" s="2" t="s">
        <v>190</v>
      </c>
      <c r="J98">
        <f t="shared" si="5"/>
        <v>1</v>
      </c>
    </row>
    <row r="99">
      <c r="A99" s="1">
        <v>8.0</v>
      </c>
      <c r="B99" s="1">
        <v>8.0</v>
      </c>
      <c r="C99" s="1">
        <v>40.8182702147557</v>
      </c>
      <c r="D99" s="1">
        <v>-91.1067230398745</v>
      </c>
      <c r="E99" s="1" t="s">
        <v>60</v>
      </c>
      <c r="F99" s="1" t="s">
        <v>61</v>
      </c>
      <c r="G99" s="1" t="s">
        <v>191</v>
      </c>
      <c r="H99" s="2" t="s">
        <v>192</v>
      </c>
      <c r="J99">
        <f t="shared" si="5"/>
        <v>1</v>
      </c>
    </row>
    <row r="100">
      <c r="A100" s="1">
        <v>8.0</v>
      </c>
      <c r="B100" s="1">
        <v>9.0</v>
      </c>
      <c r="C100" s="1">
        <v>40.8182827415349</v>
      </c>
      <c r="D100" s="1">
        <v>-91.1065338405363</v>
      </c>
      <c r="E100" s="1" t="s">
        <v>60</v>
      </c>
      <c r="F100" s="1" t="s">
        <v>61</v>
      </c>
      <c r="G100" s="1" t="s">
        <v>193</v>
      </c>
      <c r="H100" s="2" t="s">
        <v>194</v>
      </c>
      <c r="J100">
        <f t="shared" si="5"/>
        <v>1</v>
      </c>
    </row>
    <row r="101">
      <c r="A101" s="1">
        <v>8.0</v>
      </c>
      <c r="B101" s="1">
        <v>10.0</v>
      </c>
      <c r="C101" s="1">
        <v>40.8182952683141</v>
      </c>
      <c r="D101" s="1">
        <v>-91.1063446411623</v>
      </c>
      <c r="E101" s="1" t="s">
        <v>64</v>
      </c>
      <c r="F101" s="1" t="s">
        <v>65</v>
      </c>
      <c r="G101" s="1" t="s">
        <v>195</v>
      </c>
      <c r="H101" s="2" t="s">
        <v>196</v>
      </c>
      <c r="J101">
        <f t="shared" si="5"/>
        <v>2</v>
      </c>
    </row>
    <row r="102">
      <c r="A102" s="1">
        <v>8.0</v>
      </c>
      <c r="B102" s="1">
        <v>13.0</v>
      </c>
      <c r="C102" s="1">
        <v>40.8183328486517</v>
      </c>
      <c r="D102" s="1">
        <v>-91.1057770428261</v>
      </c>
      <c r="E102" s="1" t="s">
        <v>68</v>
      </c>
      <c r="F102" s="1" t="s">
        <v>69</v>
      </c>
      <c r="G102" s="1" t="s">
        <v>197</v>
      </c>
      <c r="H102" s="2" t="s">
        <v>198</v>
      </c>
      <c r="J102">
        <f t="shared" si="5"/>
        <v>1</v>
      </c>
    </row>
    <row r="103">
      <c r="A103" s="1">
        <v>8.0</v>
      </c>
      <c r="B103" s="1">
        <v>14.0</v>
      </c>
      <c r="C103" s="1">
        <v>40.8183453754309</v>
      </c>
      <c r="D103" s="1">
        <v>-91.1055878433092</v>
      </c>
      <c r="E103" s="1" t="s">
        <v>78</v>
      </c>
      <c r="F103" s="1" t="s">
        <v>79</v>
      </c>
      <c r="G103" s="1" t="s">
        <v>199</v>
      </c>
      <c r="H103" s="2" t="s">
        <v>200</v>
      </c>
      <c r="J103">
        <f t="shared" si="5"/>
        <v>1</v>
      </c>
    </row>
    <row r="104">
      <c r="A104" s="1">
        <v>8.0</v>
      </c>
      <c r="B104" s="1">
        <v>15.0</v>
      </c>
      <c r="C104" s="1">
        <v>40.8183579022101</v>
      </c>
      <c r="D104" s="1">
        <v>-91.1053986437566</v>
      </c>
      <c r="E104" s="1" t="s">
        <v>68</v>
      </c>
      <c r="F104" s="1" t="s">
        <v>69</v>
      </c>
      <c r="G104" s="1" t="s">
        <v>201</v>
      </c>
      <c r="H104" s="2" t="s">
        <v>202</v>
      </c>
      <c r="J104">
        <f t="shared" si="5"/>
        <v>2</v>
      </c>
    </row>
    <row r="105">
      <c r="A105" s="1">
        <v>8.0</v>
      </c>
      <c r="B105" s="1">
        <v>16.0</v>
      </c>
      <c r="C105" s="1">
        <v>40.8183704289894</v>
      </c>
      <c r="D105" s="1">
        <v>-91.1052094441682</v>
      </c>
      <c r="E105" s="1" t="s">
        <v>98</v>
      </c>
      <c r="F105" s="1" t="s">
        <v>99</v>
      </c>
      <c r="G105" s="1" t="s">
        <v>203</v>
      </c>
      <c r="H105" s="2" t="s">
        <v>204</v>
      </c>
      <c r="J105">
        <f t="shared" si="5"/>
        <v>1</v>
      </c>
    </row>
    <row r="106">
      <c r="A106" s="1">
        <v>8.0</v>
      </c>
      <c r="B106" s="1">
        <v>17.0</v>
      </c>
      <c r="C106" s="1">
        <v>40.8183829557686</v>
      </c>
      <c r="D106" s="1">
        <v>-91.1050202445442</v>
      </c>
      <c r="E106" s="1" t="s">
        <v>60</v>
      </c>
      <c r="F106" s="1" t="s">
        <v>61</v>
      </c>
      <c r="G106" s="1" t="s">
        <v>205</v>
      </c>
      <c r="H106" s="2" t="s">
        <v>206</v>
      </c>
      <c r="J106">
        <f t="shared" si="5"/>
        <v>1</v>
      </c>
    </row>
    <row r="107">
      <c r="A107" s="1">
        <v>8.0</v>
      </c>
      <c r="B107" s="1">
        <v>18.0</v>
      </c>
      <c r="C107" s="1">
        <v>40.8183954825478</v>
      </c>
      <c r="D107" s="1">
        <v>-91.1048310448844</v>
      </c>
      <c r="E107" s="1" t="s">
        <v>64</v>
      </c>
      <c r="F107" s="1" t="s">
        <v>65</v>
      </c>
      <c r="G107" s="1" t="s">
        <v>207</v>
      </c>
      <c r="H107" s="2" t="s">
        <v>208</v>
      </c>
      <c r="J107">
        <f t="shared" si="5"/>
        <v>2</v>
      </c>
    </row>
    <row r="108">
      <c r="A108" s="1">
        <v>8.0</v>
      </c>
      <c r="B108" s="1">
        <v>38.0</v>
      </c>
      <c r="C108" s="1">
        <v>40.8186460181317</v>
      </c>
      <c r="D108" s="1">
        <v>-91.1010470441858</v>
      </c>
      <c r="E108" s="1" t="s">
        <v>68</v>
      </c>
      <c r="F108" s="1" t="s">
        <v>69</v>
      </c>
      <c r="G108" s="1" t="s">
        <v>209</v>
      </c>
      <c r="H108" s="2" t="s">
        <v>210</v>
      </c>
      <c r="I108" s="1" t="s">
        <v>211</v>
      </c>
      <c r="J108">
        <f t="shared" si="5"/>
        <v>1</v>
      </c>
    </row>
    <row r="109">
      <c r="A109" s="1">
        <v>8.0</v>
      </c>
      <c r="B109" s="1">
        <v>39.0</v>
      </c>
      <c r="C109" s="1">
        <v>40.8186585449109</v>
      </c>
      <c r="D109" s="1">
        <v>-91.1008578437757</v>
      </c>
      <c r="E109" s="1" t="s">
        <v>54</v>
      </c>
      <c r="F109" s="1" t="s">
        <v>55</v>
      </c>
      <c r="G109" s="1" t="s">
        <v>212</v>
      </c>
      <c r="H109" s="2" t="s">
        <v>213</v>
      </c>
      <c r="I109" s="37">
        <v>44411.0</v>
      </c>
      <c r="J109">
        <f t="shared" si="5"/>
        <v>1</v>
      </c>
    </row>
    <row r="110">
      <c r="A110" s="1">
        <v>8.0</v>
      </c>
      <c r="B110" s="1">
        <v>40.0</v>
      </c>
      <c r="C110" s="1">
        <v>40.8186710716901</v>
      </c>
      <c r="D110" s="1">
        <v>-91.1006686433299</v>
      </c>
      <c r="E110" s="1" t="s">
        <v>54</v>
      </c>
      <c r="F110" s="1" t="s">
        <v>55</v>
      </c>
      <c r="G110" s="1" t="s">
        <v>214</v>
      </c>
      <c r="J110">
        <f t="shared" si="5"/>
        <v>2</v>
      </c>
    </row>
    <row r="111">
      <c r="A111" s="1">
        <v>9.0</v>
      </c>
      <c r="B111" s="1">
        <v>3.0</v>
      </c>
      <c r="C111" s="1">
        <v>40.8180643973508</v>
      </c>
      <c r="D111" s="1">
        <v>-91.1076524882248</v>
      </c>
      <c r="E111" s="1" t="s">
        <v>86</v>
      </c>
      <c r="F111" s="1" t="s">
        <v>87</v>
      </c>
      <c r="G111" s="1" t="s">
        <v>215</v>
      </c>
      <c r="H111" s="3" t="s">
        <v>216</v>
      </c>
      <c r="J111">
        <f t="shared" si="5"/>
        <v>1</v>
      </c>
    </row>
    <row r="112">
      <c r="A112" s="1">
        <v>9.0</v>
      </c>
      <c r="B112" s="1">
        <v>4.0</v>
      </c>
      <c r="C112" s="1">
        <v>40.81807692413</v>
      </c>
      <c r="D112" s="1">
        <v>-91.1074632894736</v>
      </c>
      <c r="E112" s="1" t="s">
        <v>54</v>
      </c>
      <c r="F112" s="1" t="s">
        <v>55</v>
      </c>
      <c r="G112" s="1" t="s">
        <v>217</v>
      </c>
      <c r="H112" s="2" t="s">
        <v>218</v>
      </c>
      <c r="J112">
        <f t="shared" si="5"/>
        <v>1</v>
      </c>
    </row>
    <row r="113">
      <c r="A113" s="1">
        <v>9.0</v>
      </c>
      <c r="B113" s="1">
        <v>5.0</v>
      </c>
      <c r="C113" s="1">
        <v>40.8180894509092</v>
      </c>
      <c r="D113" s="1">
        <v>-91.1072740906867</v>
      </c>
      <c r="E113" s="1" t="s">
        <v>60</v>
      </c>
      <c r="F113" s="1" t="s">
        <v>61</v>
      </c>
      <c r="G113" s="1" t="s">
        <v>219</v>
      </c>
      <c r="H113" s="2" t="s">
        <v>220</v>
      </c>
      <c r="J113">
        <f t="shared" si="5"/>
        <v>1</v>
      </c>
    </row>
    <row r="114">
      <c r="A114" s="1">
        <v>9.0</v>
      </c>
      <c r="B114" s="1">
        <v>6.0</v>
      </c>
      <c r="C114" s="1">
        <v>40.8181019776884</v>
      </c>
      <c r="D114" s="1">
        <v>-91.1070848918641</v>
      </c>
      <c r="E114" s="1" t="s">
        <v>140</v>
      </c>
      <c r="F114" s="1" t="s">
        <v>141</v>
      </c>
      <c r="G114" s="1" t="s">
        <v>221</v>
      </c>
      <c r="H114" s="2" t="s">
        <v>222</v>
      </c>
      <c r="J114">
        <f t="shared" si="5"/>
        <v>1</v>
      </c>
    </row>
    <row r="115">
      <c r="A115" s="1">
        <v>9.0</v>
      </c>
      <c r="B115" s="1">
        <v>7.0</v>
      </c>
      <c r="C115" s="1">
        <v>40.8181145044676</v>
      </c>
      <c r="D115" s="1">
        <v>-91.1068956930057</v>
      </c>
      <c r="E115" s="1" t="s">
        <v>68</v>
      </c>
      <c r="F115" s="1" t="s">
        <v>69</v>
      </c>
      <c r="G115" s="1" t="s">
        <v>52</v>
      </c>
      <c r="H115" s="2" t="s">
        <v>223</v>
      </c>
      <c r="J115">
        <f t="shared" si="5"/>
        <v>3</v>
      </c>
    </row>
    <row r="116">
      <c r="A116" s="1">
        <v>9.0</v>
      </c>
      <c r="B116" s="1">
        <v>8.0</v>
      </c>
      <c r="C116" s="1">
        <v>40.8181270312468</v>
      </c>
      <c r="D116" s="1">
        <v>-91.1067064941116</v>
      </c>
      <c r="E116" s="1" t="s">
        <v>68</v>
      </c>
      <c r="F116" s="1" t="s">
        <v>69</v>
      </c>
      <c r="G116" s="1" t="s">
        <v>224</v>
      </c>
      <c r="H116" s="3" t="s">
        <v>225</v>
      </c>
      <c r="J116">
        <f t="shared" si="5"/>
        <v>3</v>
      </c>
    </row>
    <row r="117">
      <c r="A117" s="1">
        <v>9.0</v>
      </c>
      <c r="B117" s="1">
        <v>9.0</v>
      </c>
      <c r="C117" s="1">
        <v>40.818139558026</v>
      </c>
      <c r="D117" s="1">
        <v>-91.1065172951817</v>
      </c>
      <c r="E117" s="1" t="s">
        <v>78</v>
      </c>
      <c r="F117" s="1" t="s">
        <v>79</v>
      </c>
      <c r="G117" s="1" t="s">
        <v>226</v>
      </c>
      <c r="H117" s="2" t="s">
        <v>227</v>
      </c>
      <c r="J117">
        <f t="shared" si="5"/>
        <v>1</v>
      </c>
    </row>
    <row r="118">
      <c r="A118" s="1">
        <v>9.0</v>
      </c>
      <c r="B118" s="1">
        <v>10.0</v>
      </c>
      <c r="C118" s="1">
        <v>40.8181520848052</v>
      </c>
      <c r="D118" s="1">
        <v>-91.1063280962162</v>
      </c>
      <c r="E118" s="1" t="s">
        <v>60</v>
      </c>
      <c r="F118" s="1" t="s">
        <v>61</v>
      </c>
      <c r="G118" s="1" t="s">
        <v>228</v>
      </c>
      <c r="H118" s="2" t="s">
        <v>229</v>
      </c>
      <c r="J118">
        <f t="shared" si="5"/>
        <v>1</v>
      </c>
    </row>
    <row r="119">
      <c r="A119" s="1">
        <v>9.0</v>
      </c>
      <c r="B119" s="1">
        <v>11.0</v>
      </c>
      <c r="C119" s="1">
        <v>40.8181646115844</v>
      </c>
      <c r="D119" s="1">
        <v>-91.1061388972149</v>
      </c>
      <c r="E119" s="1" t="s">
        <v>64</v>
      </c>
      <c r="F119" s="1" t="s">
        <v>65</v>
      </c>
      <c r="G119" s="1" t="s">
        <v>58</v>
      </c>
      <c r="H119" s="2" t="s">
        <v>230</v>
      </c>
      <c r="J119">
        <f t="shared" si="5"/>
        <v>10</v>
      </c>
    </row>
    <row r="120">
      <c r="A120" s="1">
        <v>9.0</v>
      </c>
      <c r="B120" s="1">
        <v>13.0</v>
      </c>
      <c r="C120" s="1">
        <v>40.8181896651428</v>
      </c>
      <c r="D120" s="1">
        <v>-91.1057604991051</v>
      </c>
      <c r="E120" s="1" t="s">
        <v>68</v>
      </c>
      <c r="F120" s="1" t="s">
        <v>69</v>
      </c>
      <c r="G120" s="1" t="s">
        <v>113</v>
      </c>
      <c r="H120" s="2" t="s">
        <v>231</v>
      </c>
      <c r="J120">
        <f t="shared" si="5"/>
        <v>4</v>
      </c>
    </row>
    <row r="121">
      <c r="A121" s="1">
        <v>9.0</v>
      </c>
      <c r="B121" s="1">
        <v>14.0</v>
      </c>
      <c r="C121" s="1">
        <v>40.818202191922</v>
      </c>
      <c r="D121" s="1">
        <v>-91.1055712999966</v>
      </c>
      <c r="E121" s="1" t="s">
        <v>60</v>
      </c>
      <c r="F121" s="1" t="s">
        <v>61</v>
      </c>
      <c r="G121" s="1" t="s">
        <v>232</v>
      </c>
      <c r="H121" s="2" t="s">
        <v>233</v>
      </c>
      <c r="J121">
        <f t="shared" si="5"/>
        <v>1</v>
      </c>
    </row>
    <row r="122">
      <c r="A122" s="1">
        <v>9.0</v>
      </c>
      <c r="B122" s="1">
        <v>15.0</v>
      </c>
      <c r="C122" s="1">
        <v>40.8182147187012</v>
      </c>
      <c r="D122" s="1">
        <v>-91.1053821008524</v>
      </c>
      <c r="E122" s="1" t="s">
        <v>140</v>
      </c>
      <c r="F122" s="1" t="s">
        <v>141</v>
      </c>
      <c r="G122" s="1" t="s">
        <v>234</v>
      </c>
      <c r="H122" s="3" t="s">
        <v>235</v>
      </c>
      <c r="J122">
        <f t="shared" si="5"/>
        <v>1</v>
      </c>
    </row>
    <row r="123">
      <c r="A123" s="1">
        <v>9.0</v>
      </c>
      <c r="B123" s="1">
        <v>16.0</v>
      </c>
      <c r="C123" s="1">
        <v>40.8182272454804</v>
      </c>
      <c r="D123" s="1">
        <v>-91.1051929016725</v>
      </c>
      <c r="E123" s="1" t="s">
        <v>140</v>
      </c>
      <c r="F123" s="1" t="s">
        <v>141</v>
      </c>
      <c r="G123" s="1" t="s">
        <v>236</v>
      </c>
      <c r="H123" s="2" t="s">
        <v>237</v>
      </c>
      <c r="J123">
        <f t="shared" si="5"/>
        <v>1</v>
      </c>
    </row>
    <row r="124">
      <c r="A124" s="1">
        <v>9.0</v>
      </c>
      <c r="B124" s="1">
        <v>17.0</v>
      </c>
      <c r="C124" s="1">
        <v>40.8182397722596</v>
      </c>
      <c r="D124" s="1">
        <v>-91.1050037024568</v>
      </c>
      <c r="E124" s="1" t="s">
        <v>54</v>
      </c>
      <c r="F124" s="1" t="s">
        <v>55</v>
      </c>
      <c r="G124" s="1" t="s">
        <v>238</v>
      </c>
      <c r="J124">
        <f t="shared" si="5"/>
        <v>2</v>
      </c>
    </row>
    <row r="125">
      <c r="A125" s="1">
        <v>9.0</v>
      </c>
      <c r="B125" s="1">
        <v>18.0</v>
      </c>
      <c r="C125" s="1">
        <v>40.8182522990389</v>
      </c>
      <c r="D125" s="1">
        <v>-91.1048145032054</v>
      </c>
      <c r="E125" s="1" t="s">
        <v>42</v>
      </c>
      <c r="F125" s="1" t="s">
        <v>43</v>
      </c>
      <c r="G125" s="1" t="s">
        <v>154</v>
      </c>
      <c r="H125" s="2" t="s">
        <v>239</v>
      </c>
      <c r="J125">
        <f t="shared" si="5"/>
        <v>2</v>
      </c>
    </row>
    <row r="126">
      <c r="A126" s="1">
        <v>9.0</v>
      </c>
      <c r="B126" s="1">
        <v>38.0</v>
      </c>
      <c r="C126" s="1">
        <v>40.8185028346229</v>
      </c>
      <c r="D126" s="1">
        <v>-91.1010305106744</v>
      </c>
      <c r="E126" s="1" t="s">
        <v>64</v>
      </c>
      <c r="F126" s="1" t="s">
        <v>65</v>
      </c>
      <c r="G126" s="1" t="s">
        <v>240</v>
      </c>
      <c r="H126" s="2" t="s">
        <v>241</v>
      </c>
      <c r="J126">
        <f t="shared" si="5"/>
        <v>1</v>
      </c>
    </row>
    <row r="127">
      <c r="A127" s="1">
        <v>9.0</v>
      </c>
      <c r="B127" s="1">
        <v>39.0</v>
      </c>
      <c r="C127" s="1">
        <v>40.8185153614021</v>
      </c>
      <c r="D127" s="1">
        <v>-91.1008413106728</v>
      </c>
      <c r="E127" s="1" t="s">
        <v>54</v>
      </c>
      <c r="F127" s="1" t="s">
        <v>55</v>
      </c>
      <c r="J127">
        <f t="shared" si="5"/>
        <v>0</v>
      </c>
    </row>
    <row r="128">
      <c r="A128" s="1">
        <v>9.0</v>
      </c>
      <c r="B128" s="1">
        <v>40.0</v>
      </c>
      <c r="C128" s="1">
        <v>40.8185278881812</v>
      </c>
      <c r="D128" s="1">
        <v>-91.1006521106354</v>
      </c>
      <c r="E128" s="1" t="s">
        <v>54</v>
      </c>
      <c r="F128" s="1" t="s">
        <v>55</v>
      </c>
      <c r="G128" s="1" t="s">
        <v>242</v>
      </c>
      <c r="H128" s="2" t="s">
        <v>243</v>
      </c>
      <c r="J128">
        <f t="shared" si="5"/>
        <v>1</v>
      </c>
    </row>
    <row r="129">
      <c r="A129" s="1">
        <v>10.0</v>
      </c>
      <c r="B129" s="1">
        <v>4.0</v>
      </c>
      <c r="C129" s="1">
        <v>40.8179337406211</v>
      </c>
      <c r="D129" s="1">
        <v>-91.1074467421131</v>
      </c>
      <c r="E129" s="1" t="s">
        <v>68</v>
      </c>
      <c r="F129" s="1" t="s">
        <v>69</v>
      </c>
      <c r="G129" s="1" t="s">
        <v>80</v>
      </c>
      <c r="H129" s="2" t="s">
        <v>244</v>
      </c>
      <c r="J129">
        <f t="shared" si="5"/>
        <v>7</v>
      </c>
    </row>
    <row r="130">
      <c r="A130" s="1">
        <v>10.0</v>
      </c>
      <c r="B130" s="1">
        <v>5.0</v>
      </c>
      <c r="C130" s="1">
        <v>40.8179462674003</v>
      </c>
      <c r="D130" s="1">
        <v>-91.1072575437345</v>
      </c>
      <c r="E130" s="1" t="s">
        <v>54</v>
      </c>
      <c r="F130" s="1" t="s">
        <v>55</v>
      </c>
      <c r="G130" s="1" t="s">
        <v>207</v>
      </c>
      <c r="H130" s="2" t="s">
        <v>245</v>
      </c>
      <c r="J130">
        <f t="shared" si="5"/>
        <v>2</v>
      </c>
    </row>
    <row r="131">
      <c r="A131" s="1">
        <v>10.0</v>
      </c>
      <c r="B131" s="1">
        <v>6.0</v>
      </c>
      <c r="C131" s="1">
        <v>40.8179587941795</v>
      </c>
      <c r="D131" s="1">
        <v>-91.1070683453202</v>
      </c>
      <c r="E131" s="1" t="s">
        <v>78</v>
      </c>
      <c r="F131" s="1" t="s">
        <v>79</v>
      </c>
      <c r="G131" s="1" t="s">
        <v>246</v>
      </c>
      <c r="H131" s="2" t="s">
        <v>247</v>
      </c>
      <c r="J131">
        <f t="shared" si="5"/>
        <v>1</v>
      </c>
    </row>
    <row r="132">
      <c r="A132" s="1">
        <v>10.0</v>
      </c>
      <c r="B132" s="1">
        <v>7.0</v>
      </c>
      <c r="C132" s="1">
        <v>40.8179713209587</v>
      </c>
      <c r="D132" s="1">
        <v>-91.1068791468702</v>
      </c>
      <c r="E132" s="1" t="s">
        <v>140</v>
      </c>
      <c r="F132" s="1" t="s">
        <v>141</v>
      </c>
      <c r="G132" s="1" t="s">
        <v>80</v>
      </c>
      <c r="H132" s="2" t="s">
        <v>248</v>
      </c>
      <c r="J132">
        <f t="shared" si="5"/>
        <v>7</v>
      </c>
    </row>
    <row r="133">
      <c r="A133" s="1">
        <v>10.0</v>
      </c>
      <c r="B133" s="1">
        <v>8.0</v>
      </c>
      <c r="C133" s="1">
        <v>40.8179838477379</v>
      </c>
      <c r="D133" s="1">
        <v>-91.1066899483845</v>
      </c>
      <c r="E133" s="1" t="s">
        <v>68</v>
      </c>
      <c r="F133" s="1" t="s">
        <v>69</v>
      </c>
      <c r="J133">
        <f t="shared" si="5"/>
        <v>0</v>
      </c>
    </row>
    <row r="134">
      <c r="A134" s="1">
        <v>10.0</v>
      </c>
      <c r="B134" s="1">
        <v>9.0</v>
      </c>
      <c r="C134" s="1">
        <v>40.8179963745171</v>
      </c>
      <c r="D134" s="1">
        <v>-91.106500749863</v>
      </c>
      <c r="E134" s="1" t="s">
        <v>98</v>
      </c>
      <c r="F134" s="1" t="s">
        <v>99</v>
      </c>
      <c r="G134" s="1" t="s">
        <v>249</v>
      </c>
      <c r="H134" s="2" t="s">
        <v>250</v>
      </c>
      <c r="J134">
        <f t="shared" si="5"/>
        <v>7</v>
      </c>
    </row>
    <row r="135">
      <c r="A135" s="1">
        <v>10.0</v>
      </c>
      <c r="B135" s="1">
        <v>10.0</v>
      </c>
      <c r="C135" s="1">
        <v>40.8180089012963</v>
      </c>
      <c r="D135" s="1">
        <v>-91.1063115513059</v>
      </c>
      <c r="E135" s="1" t="s">
        <v>78</v>
      </c>
      <c r="F135" s="1" t="s">
        <v>79</v>
      </c>
      <c r="G135" s="1" t="s">
        <v>251</v>
      </c>
      <c r="H135" s="2" t="s">
        <v>252</v>
      </c>
      <c r="J135">
        <f t="shared" si="5"/>
        <v>1</v>
      </c>
    </row>
    <row r="136">
      <c r="A136" s="1">
        <v>10.0</v>
      </c>
      <c r="B136" s="1">
        <v>11.0</v>
      </c>
      <c r="C136" s="1">
        <v>40.8180214280755</v>
      </c>
      <c r="D136" s="1">
        <v>-91.1061223527129</v>
      </c>
      <c r="E136" s="1" t="s">
        <v>60</v>
      </c>
      <c r="F136" s="1" t="s">
        <v>61</v>
      </c>
      <c r="G136" s="1" t="s">
        <v>52</v>
      </c>
      <c r="H136" s="2" t="s">
        <v>253</v>
      </c>
      <c r="J136">
        <f t="shared" si="5"/>
        <v>3</v>
      </c>
    </row>
    <row r="137">
      <c r="A137" s="1">
        <v>10.0</v>
      </c>
      <c r="B137" s="1">
        <v>12.0</v>
      </c>
      <c r="C137" s="1">
        <v>40.8180339548547</v>
      </c>
      <c r="D137" s="1">
        <v>-91.1059331540843</v>
      </c>
      <c r="E137" s="1" t="s">
        <v>86</v>
      </c>
      <c r="F137" s="1" t="s">
        <v>87</v>
      </c>
      <c r="G137" s="1" t="s">
        <v>249</v>
      </c>
      <c r="H137" s="2" t="s">
        <v>254</v>
      </c>
      <c r="J137">
        <f t="shared" si="5"/>
        <v>7</v>
      </c>
    </row>
    <row r="138">
      <c r="A138" s="1">
        <v>10.0</v>
      </c>
      <c r="B138" s="1">
        <v>13.0</v>
      </c>
      <c r="C138" s="1">
        <v>40.8180464816339</v>
      </c>
      <c r="D138" s="1">
        <v>-91.10574395542</v>
      </c>
      <c r="E138" s="1" t="s">
        <v>86</v>
      </c>
      <c r="F138" s="1" t="s">
        <v>87</v>
      </c>
      <c r="G138" s="1" t="s">
        <v>255</v>
      </c>
      <c r="H138" s="2" t="s">
        <v>256</v>
      </c>
      <c r="J138">
        <f t="shared" si="5"/>
        <v>1</v>
      </c>
    </row>
    <row r="139">
      <c r="A139" s="1">
        <v>10.0</v>
      </c>
      <c r="B139" s="1">
        <v>14.0</v>
      </c>
      <c r="C139" s="1">
        <v>40.8180590084131</v>
      </c>
      <c r="D139" s="1">
        <v>-91.1055547567199</v>
      </c>
      <c r="E139" s="1" t="s">
        <v>54</v>
      </c>
      <c r="F139" s="1" t="s">
        <v>55</v>
      </c>
      <c r="G139" s="1" t="s">
        <v>80</v>
      </c>
      <c r="H139" s="2" t="s">
        <v>257</v>
      </c>
      <c r="J139">
        <f t="shared" si="5"/>
        <v>7</v>
      </c>
    </row>
    <row r="140">
      <c r="A140" s="1">
        <v>10.0</v>
      </c>
      <c r="B140" s="1">
        <v>15.0</v>
      </c>
      <c r="C140" s="1">
        <v>40.8180715351923</v>
      </c>
      <c r="D140" s="1">
        <v>-91.1053655579841</v>
      </c>
      <c r="E140" s="1" t="s">
        <v>140</v>
      </c>
      <c r="F140" s="1" t="s">
        <v>141</v>
      </c>
      <c r="G140" s="1" t="s">
        <v>249</v>
      </c>
      <c r="H140" s="2" t="s">
        <v>258</v>
      </c>
      <c r="J140">
        <f t="shared" si="5"/>
        <v>7</v>
      </c>
    </row>
    <row r="141">
      <c r="A141" s="1">
        <v>10.0</v>
      </c>
      <c r="B141" s="1">
        <v>16.0</v>
      </c>
      <c r="C141" s="1">
        <v>40.8180840619715</v>
      </c>
      <c r="D141" s="1">
        <v>-91.1051763592125</v>
      </c>
      <c r="E141" s="1" t="s">
        <v>140</v>
      </c>
      <c r="F141" s="1" t="s">
        <v>141</v>
      </c>
      <c r="G141" s="1" t="s">
        <v>259</v>
      </c>
      <c r="H141" s="2" t="s">
        <v>260</v>
      </c>
      <c r="J141">
        <f t="shared" si="5"/>
        <v>5</v>
      </c>
    </row>
    <row r="142">
      <c r="A142" s="1">
        <v>10.0</v>
      </c>
      <c r="B142" s="1">
        <v>17.0</v>
      </c>
      <c r="C142" s="1">
        <v>40.8180965887508</v>
      </c>
      <c r="D142" s="1">
        <v>-91.1049871604052</v>
      </c>
      <c r="E142" s="1" t="s">
        <v>78</v>
      </c>
      <c r="F142" s="1" t="s">
        <v>79</v>
      </c>
      <c r="G142" s="1" t="s">
        <v>195</v>
      </c>
      <c r="H142" s="3" t="s">
        <v>261</v>
      </c>
      <c r="J142">
        <f t="shared" si="5"/>
        <v>2</v>
      </c>
    </row>
    <row r="143">
      <c r="A143" s="1">
        <v>10.0</v>
      </c>
      <c r="B143" s="1">
        <v>18.0</v>
      </c>
      <c r="C143" s="1">
        <v>40.81810911553</v>
      </c>
      <c r="D143" s="1">
        <v>-91.1047979615622</v>
      </c>
      <c r="E143" s="1" t="s">
        <v>42</v>
      </c>
      <c r="F143" s="1" t="s">
        <v>43</v>
      </c>
      <c r="J143">
        <f t="shared" si="5"/>
        <v>0</v>
      </c>
    </row>
    <row r="144">
      <c r="A144" s="1">
        <v>10.0</v>
      </c>
      <c r="B144" s="1">
        <v>19.0</v>
      </c>
      <c r="C144" s="1">
        <v>40.8181216423091</v>
      </c>
      <c r="D144" s="1">
        <v>-91.1046087626834</v>
      </c>
      <c r="E144" s="1" t="s">
        <v>86</v>
      </c>
      <c r="F144" s="1" t="s">
        <v>87</v>
      </c>
      <c r="J144">
        <f t="shared" si="5"/>
        <v>0</v>
      </c>
    </row>
    <row r="145">
      <c r="A145" s="1">
        <v>10.0</v>
      </c>
      <c r="B145" s="1">
        <v>38.0</v>
      </c>
      <c r="C145" s="1">
        <v>40.818359651114</v>
      </c>
      <c r="D145" s="1">
        <v>-91.101013977199</v>
      </c>
      <c r="E145" s="1" t="s">
        <v>60</v>
      </c>
      <c r="F145" s="1" t="s">
        <v>61</v>
      </c>
      <c r="G145" s="1" t="s">
        <v>262</v>
      </c>
      <c r="H145" s="2" t="s">
        <v>263</v>
      </c>
      <c r="J145">
        <f t="shared" si="5"/>
        <v>2</v>
      </c>
    </row>
    <row r="146">
      <c r="A146" s="1">
        <v>10.0</v>
      </c>
      <c r="B146" s="1">
        <v>39.0</v>
      </c>
      <c r="C146" s="1">
        <v>40.8183721778932</v>
      </c>
      <c r="D146" s="1">
        <v>-91.1008247776057</v>
      </c>
      <c r="E146" s="1" t="s">
        <v>54</v>
      </c>
      <c r="F146" s="1" t="s">
        <v>55</v>
      </c>
      <c r="G146" s="1" t="s">
        <v>264</v>
      </c>
      <c r="H146" s="2" t="s">
        <v>265</v>
      </c>
      <c r="J146">
        <f t="shared" si="5"/>
        <v>1</v>
      </c>
    </row>
    <row r="147">
      <c r="A147" s="1">
        <v>10.0</v>
      </c>
      <c r="B147" s="1">
        <v>40.0</v>
      </c>
      <c r="C147" s="1">
        <v>40.8183847046724</v>
      </c>
      <c r="D147" s="1">
        <v>-91.1006355779766</v>
      </c>
      <c r="E147" s="1" t="s">
        <v>42</v>
      </c>
      <c r="F147" s="1" t="s">
        <v>43</v>
      </c>
      <c r="G147" s="1" t="s">
        <v>259</v>
      </c>
      <c r="H147" s="2" t="s">
        <v>266</v>
      </c>
      <c r="J147">
        <f t="shared" si="5"/>
        <v>5</v>
      </c>
    </row>
    <row r="148">
      <c r="A148" s="1">
        <v>11.0</v>
      </c>
      <c r="B148" s="1">
        <v>5.0</v>
      </c>
      <c r="C148" s="1">
        <v>40.8178030838914</v>
      </c>
      <c r="D148" s="1">
        <v>-91.1072409968179</v>
      </c>
      <c r="E148" s="1" t="s">
        <v>42</v>
      </c>
      <c r="F148" s="1" t="s">
        <v>43</v>
      </c>
      <c r="J148">
        <f t="shared" si="5"/>
        <v>0</v>
      </c>
    </row>
    <row r="149">
      <c r="A149" s="1">
        <v>11.0</v>
      </c>
      <c r="B149" s="1">
        <v>6.0</v>
      </c>
      <c r="C149" s="1">
        <v>40.8178156106706</v>
      </c>
      <c r="D149" s="1">
        <v>-91.107051798812</v>
      </c>
      <c r="E149" s="1" t="s">
        <v>60</v>
      </c>
      <c r="F149" s="1" t="s">
        <v>61</v>
      </c>
      <c r="G149" s="1" t="s">
        <v>267</v>
      </c>
      <c r="H149" s="2" t="s">
        <v>268</v>
      </c>
      <c r="J149">
        <f t="shared" si="5"/>
        <v>2</v>
      </c>
    </row>
    <row r="150">
      <c r="A150" s="1">
        <v>11.0</v>
      </c>
      <c r="B150" s="1">
        <v>7.0</v>
      </c>
      <c r="C150" s="1">
        <v>40.8178281374498</v>
      </c>
      <c r="D150" s="1">
        <v>-91.1068626007704</v>
      </c>
      <c r="E150" s="1" t="s">
        <v>98</v>
      </c>
      <c r="F150" s="1" t="s">
        <v>99</v>
      </c>
      <c r="G150" s="1" t="s">
        <v>84</v>
      </c>
      <c r="H150" s="2" t="s">
        <v>269</v>
      </c>
      <c r="J150">
        <f t="shared" si="5"/>
        <v>2</v>
      </c>
    </row>
    <row r="151">
      <c r="A151" s="1">
        <v>11.0</v>
      </c>
      <c r="B151" s="1">
        <v>8.0</v>
      </c>
      <c r="C151" s="1">
        <v>40.817840664229</v>
      </c>
      <c r="D151" s="1">
        <v>-91.1066734026931</v>
      </c>
      <c r="E151" s="1" t="s">
        <v>140</v>
      </c>
      <c r="F151" s="1" t="s">
        <v>141</v>
      </c>
      <c r="J151">
        <f t="shared" si="5"/>
        <v>0</v>
      </c>
    </row>
    <row r="152">
      <c r="A152" s="1">
        <v>11.0</v>
      </c>
      <c r="B152" s="1">
        <v>9.0</v>
      </c>
      <c r="C152" s="1">
        <v>40.8178531910082</v>
      </c>
      <c r="D152" s="1">
        <v>-91.10648420458</v>
      </c>
      <c r="E152" s="1" t="s">
        <v>68</v>
      </c>
      <c r="F152" s="1" t="s">
        <v>69</v>
      </c>
      <c r="J152">
        <f t="shared" si="5"/>
        <v>0</v>
      </c>
    </row>
    <row r="153">
      <c r="A153" s="1">
        <v>11.0</v>
      </c>
      <c r="B153" s="1">
        <v>10.0</v>
      </c>
      <c r="C153" s="1">
        <v>40.8178657177874</v>
      </c>
      <c r="D153" s="1">
        <v>-91.1062950064312</v>
      </c>
      <c r="E153" s="1" t="s">
        <v>98</v>
      </c>
      <c r="F153" s="1" t="s">
        <v>99</v>
      </c>
      <c r="G153" s="1" t="s">
        <v>267</v>
      </c>
      <c r="H153" s="2" t="s">
        <v>270</v>
      </c>
      <c r="J153">
        <f t="shared" si="5"/>
        <v>2</v>
      </c>
    </row>
    <row r="154">
      <c r="A154" s="1">
        <v>11.0</v>
      </c>
      <c r="B154" s="1">
        <v>11.0</v>
      </c>
      <c r="C154" s="1">
        <v>40.8178782445666</v>
      </c>
      <c r="D154" s="1">
        <v>-91.1061058082466</v>
      </c>
      <c r="E154" s="1" t="s">
        <v>60</v>
      </c>
      <c r="F154" s="1" t="s">
        <v>61</v>
      </c>
      <c r="J154">
        <f t="shared" si="5"/>
        <v>0</v>
      </c>
    </row>
    <row r="155">
      <c r="A155" s="1">
        <v>11.0</v>
      </c>
      <c r="B155" s="1">
        <v>12.0</v>
      </c>
      <c r="C155" s="1">
        <v>40.8178907713458</v>
      </c>
      <c r="D155" s="1">
        <v>-91.1059166100263</v>
      </c>
      <c r="E155" s="1" t="s">
        <v>64</v>
      </c>
      <c r="F155" s="1" t="s">
        <v>65</v>
      </c>
      <c r="J155">
        <f t="shared" si="5"/>
        <v>0</v>
      </c>
    </row>
    <row r="156">
      <c r="A156" s="1">
        <v>11.0</v>
      </c>
      <c r="B156" s="1">
        <v>13.0</v>
      </c>
      <c r="C156" s="1">
        <v>40.817903298125</v>
      </c>
      <c r="D156" s="1">
        <v>-91.1057274117703</v>
      </c>
      <c r="E156" s="1" t="s">
        <v>86</v>
      </c>
      <c r="F156" s="1" t="s">
        <v>87</v>
      </c>
      <c r="J156">
        <f t="shared" si="5"/>
        <v>0</v>
      </c>
    </row>
    <row r="157">
      <c r="A157" s="1">
        <v>11.0</v>
      </c>
      <c r="B157" s="1">
        <v>14.0</v>
      </c>
      <c r="C157" s="1">
        <v>40.8179158249042</v>
      </c>
      <c r="D157" s="1">
        <v>-91.1055382134786</v>
      </c>
      <c r="E157" s="1" t="s">
        <v>54</v>
      </c>
      <c r="F157" s="1" t="s">
        <v>55</v>
      </c>
      <c r="J157">
        <f t="shared" si="5"/>
        <v>0</v>
      </c>
    </row>
    <row r="158">
      <c r="A158" s="1">
        <v>11.0</v>
      </c>
      <c r="B158" s="1">
        <v>15.0</v>
      </c>
      <c r="C158" s="1">
        <v>40.8179283516834</v>
      </c>
      <c r="D158" s="1">
        <v>-91.1053490151512</v>
      </c>
      <c r="E158" s="1" t="s">
        <v>98</v>
      </c>
      <c r="F158" s="1" t="s">
        <v>99</v>
      </c>
      <c r="G158" s="1" t="s">
        <v>238</v>
      </c>
      <c r="J158">
        <f t="shared" si="5"/>
        <v>2</v>
      </c>
    </row>
    <row r="159">
      <c r="A159" s="1">
        <v>11.0</v>
      </c>
      <c r="B159" s="1">
        <v>16.0</v>
      </c>
      <c r="C159" s="1">
        <v>40.8179408784626</v>
      </c>
      <c r="D159" s="1">
        <v>-91.105159816788</v>
      </c>
      <c r="E159" s="1" t="s">
        <v>140</v>
      </c>
      <c r="F159" s="1" t="s">
        <v>141</v>
      </c>
      <c r="J159">
        <f t="shared" si="5"/>
        <v>0</v>
      </c>
    </row>
    <row r="160">
      <c r="A160" s="1">
        <v>11.0</v>
      </c>
      <c r="B160" s="1">
        <v>17.0</v>
      </c>
      <c r="C160" s="1">
        <v>40.8179534052418</v>
      </c>
      <c r="D160" s="1">
        <v>-91.1049706183891</v>
      </c>
      <c r="E160" s="1" t="s">
        <v>98</v>
      </c>
      <c r="F160" s="1" t="s">
        <v>99</v>
      </c>
      <c r="J160">
        <f t="shared" si="5"/>
        <v>0</v>
      </c>
    </row>
    <row r="161">
      <c r="A161" s="1">
        <v>11.0</v>
      </c>
      <c r="B161" s="1">
        <v>18.0</v>
      </c>
      <c r="C161" s="1">
        <v>40.817965932021</v>
      </c>
      <c r="D161" s="1">
        <v>-91.1047814199545</v>
      </c>
      <c r="E161" s="1" t="s">
        <v>54</v>
      </c>
      <c r="F161" s="1" t="s">
        <v>55</v>
      </c>
      <c r="J161">
        <f t="shared" si="5"/>
        <v>0</v>
      </c>
    </row>
    <row r="162">
      <c r="A162" s="1">
        <v>11.0</v>
      </c>
      <c r="B162" s="1">
        <v>19.0</v>
      </c>
      <c r="C162" s="1">
        <v>40.8179784588003</v>
      </c>
      <c r="D162" s="1">
        <v>-91.1045922214841</v>
      </c>
      <c r="E162" s="1" t="s">
        <v>64</v>
      </c>
      <c r="F162" s="1" t="s">
        <v>65</v>
      </c>
      <c r="J162">
        <f t="shared" si="5"/>
        <v>0</v>
      </c>
    </row>
    <row r="163">
      <c r="A163" s="1">
        <v>11.0</v>
      </c>
      <c r="B163" s="1">
        <v>37.0</v>
      </c>
      <c r="C163" s="1">
        <v>40.8182039408259</v>
      </c>
      <c r="D163" s="1">
        <v>-91.1011866429082</v>
      </c>
      <c r="E163" s="1" t="s">
        <v>98</v>
      </c>
      <c r="F163" s="1" t="s">
        <v>99</v>
      </c>
      <c r="G163" s="1" t="s">
        <v>271</v>
      </c>
      <c r="H163" s="3" t="s">
        <v>272</v>
      </c>
      <c r="J163">
        <f t="shared" si="5"/>
        <v>1</v>
      </c>
    </row>
    <row r="164">
      <c r="A164" s="1">
        <v>11.0</v>
      </c>
      <c r="B164" s="1">
        <v>38.0</v>
      </c>
      <c r="C164" s="1">
        <v>40.8182164676051</v>
      </c>
      <c r="D164" s="1">
        <v>-91.100997443759</v>
      </c>
      <c r="E164" s="1" t="s">
        <v>54</v>
      </c>
      <c r="F164" s="1" t="s">
        <v>55</v>
      </c>
      <c r="G164" s="1" t="s">
        <v>113</v>
      </c>
      <c r="H164" s="2" t="s">
        <v>273</v>
      </c>
      <c r="J164">
        <f t="shared" si="5"/>
        <v>4</v>
      </c>
    </row>
    <row r="165">
      <c r="A165" s="1">
        <v>11.0</v>
      </c>
      <c r="B165" s="1">
        <v>39.0</v>
      </c>
      <c r="C165" s="1">
        <v>40.8182289943843</v>
      </c>
      <c r="D165" s="1">
        <v>-91.100808244574</v>
      </c>
      <c r="E165" s="1" t="s">
        <v>54</v>
      </c>
      <c r="F165" s="1" t="s">
        <v>55</v>
      </c>
      <c r="J165">
        <f t="shared" si="5"/>
        <v>0</v>
      </c>
    </row>
    <row r="166">
      <c r="A166" s="1">
        <v>11.0</v>
      </c>
      <c r="B166" s="1">
        <v>40.0</v>
      </c>
      <c r="C166" s="1">
        <v>40.8182415211635</v>
      </c>
      <c r="D166" s="1">
        <v>-91.1006190453534</v>
      </c>
      <c r="E166" s="1" t="s">
        <v>68</v>
      </c>
      <c r="F166" s="1" t="s">
        <v>69</v>
      </c>
      <c r="J166">
        <f t="shared" si="5"/>
        <v>0</v>
      </c>
    </row>
    <row r="167">
      <c r="A167" s="1">
        <v>12.0</v>
      </c>
      <c r="B167" s="1">
        <v>6.0</v>
      </c>
      <c r="C167" s="1">
        <v>40.8176724271617</v>
      </c>
      <c r="D167" s="1">
        <v>-91.1070352523398</v>
      </c>
      <c r="E167" s="1" t="s">
        <v>42</v>
      </c>
      <c r="F167" s="1" t="s">
        <v>43</v>
      </c>
      <c r="J167">
        <f t="shared" si="5"/>
        <v>0</v>
      </c>
    </row>
    <row r="168">
      <c r="A168" s="1">
        <v>12.0</v>
      </c>
      <c r="B168" s="1">
        <v>7.0</v>
      </c>
      <c r="C168" s="1">
        <v>40.8176849539409</v>
      </c>
      <c r="D168" s="1">
        <v>-91.1068460547065</v>
      </c>
      <c r="E168" s="1" t="s">
        <v>60</v>
      </c>
      <c r="F168" s="1" t="s">
        <v>61</v>
      </c>
      <c r="G168" s="1" t="s">
        <v>259</v>
      </c>
      <c r="H168" s="2" t="s">
        <v>274</v>
      </c>
      <c r="J168">
        <f t="shared" si="5"/>
        <v>5</v>
      </c>
    </row>
    <row r="169">
      <c r="A169" s="1">
        <v>12.0</v>
      </c>
      <c r="B169" s="1">
        <v>8.0</v>
      </c>
      <c r="C169" s="1">
        <v>40.8176974807201</v>
      </c>
      <c r="D169" s="1">
        <v>-91.1066568570375</v>
      </c>
      <c r="E169" s="1" t="s">
        <v>140</v>
      </c>
      <c r="F169" s="1" t="s">
        <v>141</v>
      </c>
      <c r="J169">
        <f t="shared" si="5"/>
        <v>0</v>
      </c>
    </row>
    <row r="170">
      <c r="A170" s="1">
        <v>12.0</v>
      </c>
      <c r="B170" s="1">
        <v>9.0</v>
      </c>
      <c r="C170" s="1">
        <v>40.8177100074993</v>
      </c>
      <c r="D170" s="1">
        <v>-91.1064676593329</v>
      </c>
      <c r="E170" s="1" t="s">
        <v>68</v>
      </c>
      <c r="F170" s="1" t="s">
        <v>69</v>
      </c>
      <c r="J170">
        <f t="shared" si="5"/>
        <v>0</v>
      </c>
    </row>
    <row r="171">
      <c r="A171" s="1">
        <v>12.0</v>
      </c>
      <c r="B171" s="1">
        <v>10.0</v>
      </c>
      <c r="C171" s="1">
        <v>40.8177225342786</v>
      </c>
      <c r="D171" s="1">
        <v>-91.1062784615924</v>
      </c>
      <c r="E171" s="1" t="s">
        <v>98</v>
      </c>
      <c r="F171" s="1" t="s">
        <v>99</v>
      </c>
      <c r="J171">
        <f t="shared" si="5"/>
        <v>0</v>
      </c>
    </row>
    <row r="172">
      <c r="A172" s="1">
        <v>12.0</v>
      </c>
      <c r="B172" s="1">
        <v>11.0</v>
      </c>
      <c r="C172" s="1">
        <v>40.8177350610578</v>
      </c>
      <c r="D172" s="1">
        <v>-91.1060892638163</v>
      </c>
      <c r="E172" s="1" t="s">
        <v>78</v>
      </c>
      <c r="F172" s="1" t="s">
        <v>79</v>
      </c>
      <c r="J172">
        <f t="shared" si="5"/>
        <v>0</v>
      </c>
    </row>
    <row r="173">
      <c r="A173" s="1">
        <v>12.0</v>
      </c>
      <c r="B173" s="1">
        <v>12.0</v>
      </c>
      <c r="C173" s="1">
        <v>40.817747587837</v>
      </c>
      <c r="D173" s="1">
        <v>-91.1059000660044</v>
      </c>
      <c r="E173" s="1" t="s">
        <v>54</v>
      </c>
      <c r="F173" s="1" t="s">
        <v>55</v>
      </c>
      <c r="J173">
        <f t="shared" si="5"/>
        <v>0</v>
      </c>
    </row>
    <row r="174">
      <c r="A174" s="1">
        <v>12.0</v>
      </c>
      <c r="B174" s="1">
        <v>13.0</v>
      </c>
      <c r="C174" s="1">
        <v>40.8177601146162</v>
      </c>
      <c r="D174" s="1">
        <v>-91.1057108681567</v>
      </c>
      <c r="E174" s="1" t="s">
        <v>121</v>
      </c>
      <c r="F174" s="1" t="s">
        <v>122</v>
      </c>
      <c r="G174" s="1" t="s">
        <v>275</v>
      </c>
      <c r="H174" s="2" t="s">
        <v>276</v>
      </c>
      <c r="J174">
        <f t="shared" si="5"/>
        <v>1</v>
      </c>
    </row>
    <row r="175">
      <c r="A175" s="1">
        <v>12.0</v>
      </c>
      <c r="B175" s="1">
        <v>14.0</v>
      </c>
      <c r="C175" s="1">
        <v>40.8177726413954</v>
      </c>
      <c r="D175" s="1">
        <v>-91.1055216702734</v>
      </c>
      <c r="E175" s="1" t="s">
        <v>42</v>
      </c>
      <c r="F175" s="1" t="s">
        <v>43</v>
      </c>
      <c r="J175">
        <f t="shared" si="5"/>
        <v>0</v>
      </c>
    </row>
    <row r="176">
      <c r="A176" s="1">
        <v>12.0</v>
      </c>
      <c r="B176" s="1">
        <v>15.0</v>
      </c>
      <c r="C176" s="1">
        <v>40.8177851681746</v>
      </c>
      <c r="D176" s="1">
        <v>-91.1053324723543</v>
      </c>
      <c r="E176" s="1" t="s">
        <v>64</v>
      </c>
      <c r="F176" s="1" t="s">
        <v>65</v>
      </c>
      <c r="J176">
        <f t="shared" si="5"/>
        <v>0</v>
      </c>
    </row>
    <row r="177">
      <c r="A177" s="1">
        <v>12.0</v>
      </c>
      <c r="B177" s="1">
        <v>16.0</v>
      </c>
      <c r="C177" s="1">
        <v>40.8177976949538</v>
      </c>
      <c r="D177" s="1">
        <v>-91.1051432743995</v>
      </c>
      <c r="E177" s="1" t="s">
        <v>140</v>
      </c>
      <c r="F177" s="1" t="s">
        <v>141</v>
      </c>
      <c r="G177" s="1" t="s">
        <v>277</v>
      </c>
      <c r="H177" s="2" t="s">
        <v>278</v>
      </c>
      <c r="J177">
        <f t="shared" si="5"/>
        <v>2</v>
      </c>
    </row>
    <row r="178">
      <c r="A178" s="1">
        <v>12.0</v>
      </c>
      <c r="B178" s="1">
        <v>17.0</v>
      </c>
      <c r="C178" s="1">
        <v>40.817810221733</v>
      </c>
      <c r="D178" s="1">
        <v>-91.104954076409</v>
      </c>
      <c r="E178" s="1" t="s">
        <v>140</v>
      </c>
      <c r="F178" s="1" t="s">
        <v>141</v>
      </c>
      <c r="J178">
        <f t="shared" si="5"/>
        <v>0</v>
      </c>
    </row>
    <row r="179">
      <c r="A179" s="1">
        <v>12.0</v>
      </c>
      <c r="B179" s="1">
        <v>18.0</v>
      </c>
      <c r="C179" s="1">
        <v>40.8178227485122</v>
      </c>
      <c r="D179" s="1">
        <v>-91.1047648783827</v>
      </c>
      <c r="E179" s="1" t="s">
        <v>54</v>
      </c>
      <c r="F179" s="1" t="s">
        <v>55</v>
      </c>
      <c r="J179">
        <f t="shared" si="5"/>
        <v>0</v>
      </c>
    </row>
    <row r="180">
      <c r="A180" s="1">
        <v>12.0</v>
      </c>
      <c r="B180" s="1">
        <v>19.0</v>
      </c>
      <c r="C180" s="1">
        <v>40.8178352752914</v>
      </c>
      <c r="D180" s="1">
        <v>-91.1045756803207</v>
      </c>
      <c r="E180" s="1" t="s">
        <v>64</v>
      </c>
      <c r="F180" s="1" t="s">
        <v>65</v>
      </c>
      <c r="J180">
        <f t="shared" si="5"/>
        <v>0</v>
      </c>
    </row>
    <row r="181">
      <c r="A181" s="1">
        <v>12.0</v>
      </c>
      <c r="B181" s="1">
        <v>36.0</v>
      </c>
      <c r="C181" s="1">
        <v>40.8180482305378</v>
      </c>
      <c r="D181" s="1">
        <v>-91.1013593078006</v>
      </c>
      <c r="E181" s="1" t="s">
        <v>86</v>
      </c>
      <c r="F181" s="1" t="s">
        <v>87</v>
      </c>
      <c r="J181">
        <f t="shared" si="5"/>
        <v>0</v>
      </c>
    </row>
    <row r="182">
      <c r="A182" s="1">
        <v>12.0</v>
      </c>
      <c r="B182" s="1">
        <v>37.0</v>
      </c>
      <c r="C182" s="1">
        <v>40.818060757317</v>
      </c>
      <c r="D182" s="1">
        <v>-91.1011701090956</v>
      </c>
      <c r="E182" s="1" t="s">
        <v>54</v>
      </c>
      <c r="F182" s="1" t="s">
        <v>55</v>
      </c>
      <c r="G182" s="1" t="s">
        <v>279</v>
      </c>
      <c r="H182" s="3" t="s">
        <v>280</v>
      </c>
      <c r="J182">
        <f t="shared" si="5"/>
        <v>9</v>
      </c>
    </row>
    <row r="183">
      <c r="A183" s="1">
        <v>12.0</v>
      </c>
      <c r="B183" s="1">
        <v>38.0</v>
      </c>
      <c r="C183" s="1">
        <v>40.8180732840962</v>
      </c>
      <c r="D183" s="1">
        <v>-91.1009809103547</v>
      </c>
      <c r="E183" s="1" t="s">
        <v>178</v>
      </c>
      <c r="F183" s="1" t="s">
        <v>179</v>
      </c>
      <c r="G183" s="1" t="s">
        <v>224</v>
      </c>
      <c r="H183" s="3" t="s">
        <v>281</v>
      </c>
      <c r="J183">
        <f t="shared" si="5"/>
        <v>3</v>
      </c>
    </row>
    <row r="184">
      <c r="A184" s="1">
        <v>12.0</v>
      </c>
      <c r="B184" s="1">
        <v>39.0</v>
      </c>
      <c r="C184" s="1">
        <v>40.8180858108754</v>
      </c>
      <c r="D184" s="1">
        <v>-91.1007917115782</v>
      </c>
      <c r="E184" s="1" t="s">
        <v>54</v>
      </c>
      <c r="F184" s="1" t="s">
        <v>55</v>
      </c>
      <c r="G184" s="1" t="s">
        <v>46</v>
      </c>
      <c r="J184">
        <f t="shared" si="5"/>
        <v>2</v>
      </c>
    </row>
    <row r="185">
      <c r="A185" s="1">
        <v>12.0</v>
      </c>
      <c r="B185" s="1">
        <v>40.0</v>
      </c>
      <c r="C185" s="1">
        <v>40.8180983376546</v>
      </c>
      <c r="D185" s="1">
        <v>-91.1006025127659</v>
      </c>
      <c r="E185" s="1" t="s">
        <v>121</v>
      </c>
      <c r="F185" s="1" t="s">
        <v>122</v>
      </c>
      <c r="G185" s="1" t="s">
        <v>282</v>
      </c>
      <c r="H185" s="2" t="s">
        <v>283</v>
      </c>
      <c r="J185">
        <f t="shared" si="5"/>
        <v>1</v>
      </c>
    </row>
    <row r="186">
      <c r="A186" s="1">
        <v>13.0</v>
      </c>
      <c r="B186" s="1">
        <v>6.0</v>
      </c>
      <c r="C186" s="1">
        <v>40.8175292436528</v>
      </c>
      <c r="D186" s="1">
        <v>-91.1070187059028</v>
      </c>
      <c r="E186" s="1" t="s">
        <v>86</v>
      </c>
      <c r="F186" s="1" t="s">
        <v>87</v>
      </c>
      <c r="G186" s="1" t="s">
        <v>284</v>
      </c>
      <c r="H186" s="2" t="s">
        <v>285</v>
      </c>
      <c r="J186">
        <f t="shared" si="5"/>
        <v>1</v>
      </c>
    </row>
    <row r="187">
      <c r="A187" s="1">
        <v>13.0</v>
      </c>
      <c r="B187" s="1">
        <v>7.0</v>
      </c>
      <c r="C187" s="1">
        <v>40.817541770432</v>
      </c>
      <c r="D187" s="1">
        <v>-91.106829508678</v>
      </c>
      <c r="E187" s="1" t="s">
        <v>60</v>
      </c>
      <c r="F187" s="1" t="s">
        <v>61</v>
      </c>
      <c r="J187">
        <f t="shared" si="5"/>
        <v>0</v>
      </c>
    </row>
    <row r="188">
      <c r="A188" s="1">
        <v>13.0</v>
      </c>
      <c r="B188" s="1">
        <v>8.0</v>
      </c>
      <c r="C188" s="1">
        <v>40.8175542972112</v>
      </c>
      <c r="D188" s="1">
        <v>-91.1066403114173</v>
      </c>
      <c r="E188" s="1" t="s">
        <v>78</v>
      </c>
      <c r="F188" s="1" t="s">
        <v>79</v>
      </c>
      <c r="J188">
        <f t="shared" si="5"/>
        <v>0</v>
      </c>
    </row>
    <row r="189">
      <c r="A189" s="1">
        <v>13.0</v>
      </c>
      <c r="B189" s="1">
        <v>9.0</v>
      </c>
      <c r="C189" s="1">
        <v>40.8175668239904</v>
      </c>
      <c r="D189" s="1">
        <v>-91.106451114121</v>
      </c>
      <c r="E189" s="1" t="s">
        <v>68</v>
      </c>
      <c r="F189" s="1" t="s">
        <v>69</v>
      </c>
      <c r="J189">
        <f t="shared" si="5"/>
        <v>0</v>
      </c>
    </row>
    <row r="190">
      <c r="A190" s="1">
        <v>13.0</v>
      </c>
      <c r="B190" s="1">
        <v>10.0</v>
      </c>
      <c r="C190" s="1">
        <v>40.8175793507696</v>
      </c>
      <c r="D190" s="1">
        <v>-91.1062619167889</v>
      </c>
      <c r="E190" s="1" t="s">
        <v>68</v>
      </c>
      <c r="F190" s="1" t="s">
        <v>69</v>
      </c>
      <c r="J190">
        <f t="shared" si="5"/>
        <v>0</v>
      </c>
    </row>
    <row r="191">
      <c r="A191" s="1">
        <v>13.0</v>
      </c>
      <c r="B191" s="1">
        <v>11.0</v>
      </c>
      <c r="C191" s="1">
        <v>40.8175918775489</v>
      </c>
      <c r="D191" s="1">
        <v>-91.1060727194212</v>
      </c>
      <c r="E191" s="1" t="s">
        <v>78</v>
      </c>
      <c r="F191" s="1" t="s">
        <v>79</v>
      </c>
      <c r="G191" s="1" t="s">
        <v>108</v>
      </c>
      <c r="J191">
        <f t="shared" si="5"/>
        <v>2</v>
      </c>
    </row>
    <row r="192">
      <c r="A192" s="1">
        <v>13.0</v>
      </c>
      <c r="B192" s="1">
        <v>12.0</v>
      </c>
      <c r="C192" s="1">
        <v>40.8176044043281</v>
      </c>
      <c r="D192" s="1">
        <v>-91.1058835220176</v>
      </c>
      <c r="E192" s="1" t="s">
        <v>54</v>
      </c>
      <c r="F192" s="1" t="s">
        <v>55</v>
      </c>
      <c r="J192">
        <f t="shared" si="5"/>
        <v>0</v>
      </c>
    </row>
    <row r="193">
      <c r="A193" s="1">
        <v>13.0</v>
      </c>
      <c r="B193" s="1">
        <v>13.0</v>
      </c>
      <c r="C193" s="1">
        <v>40.8176169311073</v>
      </c>
      <c r="D193" s="1">
        <v>-91.1056943245784</v>
      </c>
      <c r="E193" s="1" t="s">
        <v>121</v>
      </c>
      <c r="F193" s="1" t="s">
        <v>122</v>
      </c>
      <c r="G193" s="1" t="s">
        <v>286</v>
      </c>
      <c r="H193" s="2" t="s">
        <v>287</v>
      </c>
      <c r="J193">
        <f t="shared" si="5"/>
        <v>1</v>
      </c>
    </row>
    <row r="194">
      <c r="A194" s="1">
        <v>13.0</v>
      </c>
      <c r="B194" s="1">
        <v>14.0</v>
      </c>
      <c r="C194" s="1">
        <v>40.8176294578865</v>
      </c>
      <c r="D194" s="1">
        <v>-91.1055051271034</v>
      </c>
      <c r="E194" s="1" t="s">
        <v>64</v>
      </c>
      <c r="F194" s="1" t="s">
        <v>65</v>
      </c>
      <c r="J194">
        <f t="shared" si="5"/>
        <v>0</v>
      </c>
    </row>
    <row r="195">
      <c r="A195" s="1">
        <v>13.0</v>
      </c>
      <c r="B195" s="1">
        <v>15.0</v>
      </c>
      <c r="C195" s="1">
        <v>40.8176419846657</v>
      </c>
      <c r="D195" s="1">
        <v>-91.1053159295927</v>
      </c>
      <c r="E195" s="1" t="s">
        <v>78</v>
      </c>
      <c r="F195" s="1" t="s">
        <v>79</v>
      </c>
      <c r="G195" s="1" t="s">
        <v>288</v>
      </c>
      <c r="H195" s="2" t="s">
        <v>289</v>
      </c>
      <c r="J195">
        <f t="shared" si="5"/>
        <v>2</v>
      </c>
    </row>
    <row r="196">
      <c r="A196" s="1">
        <v>13.0</v>
      </c>
      <c r="B196" s="1">
        <v>16.0</v>
      </c>
      <c r="C196" s="1">
        <v>40.8176545114449</v>
      </c>
      <c r="D196" s="1">
        <v>-91.1051267320463</v>
      </c>
      <c r="E196" s="1" t="s">
        <v>98</v>
      </c>
      <c r="F196" s="1" t="s">
        <v>99</v>
      </c>
      <c r="J196">
        <f t="shared" si="5"/>
        <v>0</v>
      </c>
    </row>
    <row r="197">
      <c r="A197" s="1">
        <v>13.0</v>
      </c>
      <c r="B197" s="1">
        <v>17.0</v>
      </c>
      <c r="C197" s="1">
        <v>40.8176670382241</v>
      </c>
      <c r="D197" s="1">
        <v>-91.1049375344641</v>
      </c>
      <c r="E197" s="1" t="s">
        <v>98</v>
      </c>
      <c r="F197" s="1" t="s">
        <v>99</v>
      </c>
      <c r="J197">
        <f t="shared" si="5"/>
        <v>0</v>
      </c>
    </row>
    <row r="198">
      <c r="A198" s="1">
        <v>13.0</v>
      </c>
      <c r="B198" s="1">
        <v>18.0</v>
      </c>
      <c r="C198" s="1">
        <v>40.8176795650033</v>
      </c>
      <c r="D198" s="1">
        <v>-91.1047483368462</v>
      </c>
      <c r="E198" s="1" t="s">
        <v>60</v>
      </c>
      <c r="F198" s="1" t="s">
        <v>61</v>
      </c>
      <c r="J198">
        <f t="shared" si="5"/>
        <v>0</v>
      </c>
    </row>
    <row r="199">
      <c r="A199" s="1">
        <v>13.0</v>
      </c>
      <c r="B199" s="1">
        <v>19.0</v>
      </c>
      <c r="C199" s="1">
        <v>40.8176920917825</v>
      </c>
      <c r="D199" s="1">
        <v>-91.1045591391927</v>
      </c>
      <c r="E199" s="1" t="s">
        <v>64</v>
      </c>
      <c r="F199" s="1" t="s">
        <v>65</v>
      </c>
      <c r="J199">
        <f t="shared" si="5"/>
        <v>0</v>
      </c>
    </row>
    <row r="200">
      <c r="A200" s="1">
        <v>13.0</v>
      </c>
      <c r="B200" s="1">
        <v>35.0</v>
      </c>
      <c r="C200" s="1">
        <v>40.8178925202498</v>
      </c>
      <c r="D200" s="1">
        <v>-91.1015319718761</v>
      </c>
      <c r="E200" s="1" t="s">
        <v>86</v>
      </c>
      <c r="F200" s="1" t="s">
        <v>87</v>
      </c>
      <c r="G200" s="1" t="s">
        <v>290</v>
      </c>
      <c r="H200" s="2" t="s">
        <v>291</v>
      </c>
      <c r="J200">
        <f t="shared" si="5"/>
        <v>1</v>
      </c>
    </row>
    <row r="201">
      <c r="A201" s="1">
        <v>13.0</v>
      </c>
      <c r="B201" s="1">
        <v>36.0</v>
      </c>
      <c r="C201" s="1">
        <v>40.817905047029</v>
      </c>
      <c r="D201" s="1">
        <v>-91.1013427736151</v>
      </c>
      <c r="E201" s="1" t="s">
        <v>54</v>
      </c>
      <c r="F201" s="1" t="s">
        <v>55</v>
      </c>
      <c r="J201">
        <f t="shared" si="5"/>
        <v>0</v>
      </c>
    </row>
    <row r="202">
      <c r="A202" s="1">
        <v>13.0</v>
      </c>
      <c r="B202" s="1">
        <v>37.0</v>
      </c>
      <c r="C202" s="1">
        <v>40.8179175738082</v>
      </c>
      <c r="D202" s="1">
        <v>-91.1011535753183</v>
      </c>
      <c r="E202" s="1" t="s">
        <v>54</v>
      </c>
      <c r="F202" s="1" t="s">
        <v>55</v>
      </c>
      <c r="J202">
        <f t="shared" si="5"/>
        <v>0</v>
      </c>
    </row>
    <row r="203">
      <c r="A203" s="1">
        <v>13.0</v>
      </c>
      <c r="B203" s="1">
        <v>38.0</v>
      </c>
      <c r="C203" s="1">
        <v>40.8179301005874</v>
      </c>
      <c r="D203" s="1">
        <v>-91.1009643769859</v>
      </c>
      <c r="E203" s="1" t="s">
        <v>54</v>
      </c>
      <c r="F203" s="1" t="s">
        <v>55</v>
      </c>
      <c r="J203">
        <f t="shared" si="5"/>
        <v>0</v>
      </c>
    </row>
    <row r="204">
      <c r="A204" s="1">
        <v>13.0</v>
      </c>
      <c r="B204" s="1">
        <v>39.0</v>
      </c>
      <c r="C204" s="1">
        <v>40.8179426273666</v>
      </c>
      <c r="D204" s="1">
        <v>-91.1007751786177</v>
      </c>
      <c r="E204" s="1" t="s">
        <v>68</v>
      </c>
      <c r="F204" s="1" t="s">
        <v>69</v>
      </c>
      <c r="J204">
        <f t="shared" si="5"/>
        <v>0</v>
      </c>
    </row>
    <row r="205">
      <c r="A205" s="1">
        <v>14.0</v>
      </c>
      <c r="B205" s="1">
        <v>7.0</v>
      </c>
      <c r="C205" s="1">
        <v>40.8173985869231</v>
      </c>
      <c r="D205" s="1">
        <v>-91.1068129626853</v>
      </c>
      <c r="E205" s="1" t="s">
        <v>64</v>
      </c>
      <c r="F205" s="1" t="s">
        <v>65</v>
      </c>
      <c r="J205">
        <f t="shared" si="5"/>
        <v>0</v>
      </c>
    </row>
    <row r="206">
      <c r="A206" s="1">
        <v>14.0</v>
      </c>
      <c r="B206" s="1">
        <v>8.0</v>
      </c>
      <c r="C206" s="1">
        <v>40.8174111137023</v>
      </c>
      <c r="D206" s="1">
        <v>-91.106623765833</v>
      </c>
      <c r="E206" s="1" t="s">
        <v>54</v>
      </c>
      <c r="F206" s="1" t="s">
        <v>55</v>
      </c>
      <c r="J206">
        <f t="shared" si="5"/>
        <v>0</v>
      </c>
    </row>
    <row r="207">
      <c r="A207" s="1">
        <v>14.0</v>
      </c>
      <c r="B207" s="1">
        <v>9.0</v>
      </c>
      <c r="C207" s="1">
        <v>40.8174236404816</v>
      </c>
      <c r="D207" s="1">
        <v>-91.1064345689451</v>
      </c>
      <c r="E207" s="1" t="s">
        <v>78</v>
      </c>
      <c r="F207" s="1" t="s">
        <v>79</v>
      </c>
      <c r="G207" s="1" t="s">
        <v>288</v>
      </c>
      <c r="H207" s="2" t="s">
        <v>292</v>
      </c>
      <c r="J207">
        <f t="shared" si="5"/>
        <v>2</v>
      </c>
    </row>
    <row r="208">
      <c r="A208" s="1">
        <v>14.0</v>
      </c>
      <c r="B208" s="1">
        <v>10.0</v>
      </c>
      <c r="C208" s="1">
        <v>40.8174361672608</v>
      </c>
      <c r="D208" s="1">
        <v>-91.1062453720214</v>
      </c>
      <c r="E208" s="1" t="s">
        <v>140</v>
      </c>
      <c r="F208" s="1" t="s">
        <v>141</v>
      </c>
      <c r="J208">
        <f t="shared" si="5"/>
        <v>0</v>
      </c>
    </row>
    <row r="209">
      <c r="A209" s="1">
        <v>14.0</v>
      </c>
      <c r="B209" s="1">
        <v>11.0</v>
      </c>
      <c r="C209" s="1">
        <v>40.81744869404</v>
      </c>
      <c r="D209" s="1">
        <v>-91.106056175062</v>
      </c>
      <c r="E209" s="1" t="s">
        <v>98</v>
      </c>
      <c r="F209" s="1" t="s">
        <v>99</v>
      </c>
      <c r="J209">
        <f t="shared" si="5"/>
        <v>0</v>
      </c>
    </row>
    <row r="210">
      <c r="A210" s="1">
        <v>14.0</v>
      </c>
      <c r="B210" s="1">
        <v>12.0</v>
      </c>
      <c r="C210" s="1">
        <v>40.8174612208192</v>
      </c>
      <c r="D210" s="1">
        <v>-91.1058669780669</v>
      </c>
      <c r="E210" s="1" t="s">
        <v>60</v>
      </c>
      <c r="F210" s="1" t="s">
        <v>61</v>
      </c>
      <c r="J210">
        <f t="shared" si="5"/>
        <v>0</v>
      </c>
    </row>
    <row r="211">
      <c r="A211" s="1">
        <v>14.0</v>
      </c>
      <c r="B211" s="1">
        <v>13.0</v>
      </c>
      <c r="C211" s="1">
        <v>40.8174737475984</v>
      </c>
      <c r="D211" s="1">
        <v>-91.1056777810359</v>
      </c>
      <c r="E211" s="1" t="s">
        <v>42</v>
      </c>
      <c r="F211" s="1" t="s">
        <v>43</v>
      </c>
      <c r="J211">
        <f t="shared" si="5"/>
        <v>0</v>
      </c>
    </row>
    <row r="212">
      <c r="A212" s="1">
        <v>14.0</v>
      </c>
      <c r="B212" s="1">
        <v>14.0</v>
      </c>
      <c r="C212" s="1">
        <v>40.8174862743776</v>
      </c>
      <c r="D212" s="1">
        <v>-91.1054885839693</v>
      </c>
      <c r="E212" s="1" t="s">
        <v>64</v>
      </c>
      <c r="F212" s="1" t="s">
        <v>65</v>
      </c>
      <c r="J212">
        <f t="shared" si="5"/>
        <v>0</v>
      </c>
    </row>
    <row r="213">
      <c r="A213" s="1">
        <v>14.0</v>
      </c>
      <c r="B213" s="1">
        <v>15.0</v>
      </c>
      <c r="C213" s="1">
        <v>40.8174988011568</v>
      </c>
      <c r="D213" s="1">
        <v>-91.105299386867</v>
      </c>
      <c r="E213" s="1" t="s">
        <v>42</v>
      </c>
      <c r="F213" s="1" t="s">
        <v>43</v>
      </c>
      <c r="J213">
        <f t="shared" si="5"/>
        <v>0</v>
      </c>
    </row>
    <row r="214">
      <c r="A214" s="1">
        <v>14.0</v>
      </c>
      <c r="B214" s="1">
        <v>16.0</v>
      </c>
      <c r="C214" s="1">
        <v>40.817511327936</v>
      </c>
      <c r="D214" s="1">
        <v>-91.1051101897289</v>
      </c>
      <c r="E214" s="1" t="s">
        <v>140</v>
      </c>
      <c r="F214" s="1" t="s">
        <v>141</v>
      </c>
      <c r="J214">
        <f t="shared" si="5"/>
        <v>0</v>
      </c>
    </row>
    <row r="215">
      <c r="A215" s="1">
        <v>14.0</v>
      </c>
      <c r="B215" s="1">
        <v>17.0</v>
      </c>
      <c r="C215" s="1">
        <v>40.8175238547152</v>
      </c>
      <c r="D215" s="1">
        <v>-91.1049209925552</v>
      </c>
      <c r="E215" s="1" t="s">
        <v>60</v>
      </c>
      <c r="F215" s="1" t="s">
        <v>61</v>
      </c>
      <c r="J215">
        <f t="shared" si="5"/>
        <v>0</v>
      </c>
    </row>
    <row r="216">
      <c r="A216" s="1">
        <v>14.0</v>
      </c>
      <c r="B216" s="1">
        <v>18.0</v>
      </c>
      <c r="C216" s="1">
        <v>40.8175363814944</v>
      </c>
      <c r="D216" s="1">
        <v>-91.1047317953456</v>
      </c>
      <c r="E216" s="1" t="s">
        <v>42</v>
      </c>
      <c r="F216" s="1" t="s">
        <v>43</v>
      </c>
      <c r="J216">
        <f t="shared" si="5"/>
        <v>0</v>
      </c>
    </row>
    <row r="217">
      <c r="A217" s="1">
        <v>14.0</v>
      </c>
      <c r="B217" s="1">
        <v>19.0</v>
      </c>
      <c r="C217" s="1">
        <v>40.8175489082736</v>
      </c>
      <c r="D217" s="1">
        <v>-91.1045425981004</v>
      </c>
      <c r="E217" s="1" t="s">
        <v>86</v>
      </c>
      <c r="F217" s="1" t="s">
        <v>87</v>
      </c>
      <c r="J217">
        <f t="shared" si="5"/>
        <v>0</v>
      </c>
    </row>
    <row r="218">
      <c r="A218" s="1">
        <v>14.0</v>
      </c>
      <c r="B218" s="1">
        <v>34.0</v>
      </c>
      <c r="C218" s="1">
        <v>40.8177368099617</v>
      </c>
      <c r="D218" s="1">
        <v>-91.1017046351347</v>
      </c>
      <c r="E218" s="1" t="s">
        <v>86</v>
      </c>
      <c r="F218" s="1" t="s">
        <v>87</v>
      </c>
      <c r="J218">
        <f t="shared" si="5"/>
        <v>0</v>
      </c>
    </row>
    <row r="219">
      <c r="A219" s="1">
        <v>14.0</v>
      </c>
      <c r="B219" s="1">
        <v>35.0</v>
      </c>
      <c r="C219" s="1">
        <v>40.8177493367409</v>
      </c>
      <c r="D219" s="1">
        <v>-91.1015154373178</v>
      </c>
      <c r="E219" s="1" t="s">
        <v>54</v>
      </c>
      <c r="F219" s="1" t="s">
        <v>55</v>
      </c>
      <c r="G219" s="1" t="s">
        <v>201</v>
      </c>
      <c r="H219" s="2" t="s">
        <v>293</v>
      </c>
      <c r="J219">
        <f t="shared" si="5"/>
        <v>2</v>
      </c>
    </row>
    <row r="220">
      <c r="A220" s="1">
        <v>14.0</v>
      </c>
      <c r="B220" s="1">
        <v>36.0</v>
      </c>
      <c r="C220" s="1">
        <v>40.8177618635201</v>
      </c>
      <c r="D220" s="1">
        <v>-91.1013262394652</v>
      </c>
      <c r="E220" s="1" t="s">
        <v>54</v>
      </c>
      <c r="F220" s="1" t="s">
        <v>55</v>
      </c>
      <c r="J220">
        <f t="shared" si="5"/>
        <v>0</v>
      </c>
    </row>
    <row r="221">
      <c r="A221" s="1">
        <v>14.0</v>
      </c>
      <c r="B221" s="1">
        <v>37.0</v>
      </c>
      <c r="C221" s="1">
        <v>40.8177743902993</v>
      </c>
      <c r="D221" s="1">
        <v>-91.1011370415769</v>
      </c>
      <c r="E221" s="1" t="s">
        <v>54</v>
      </c>
      <c r="F221" s="1" t="s">
        <v>55</v>
      </c>
      <c r="J221">
        <f t="shared" si="5"/>
        <v>0</v>
      </c>
    </row>
    <row r="222">
      <c r="A222" s="1">
        <v>14.0</v>
      </c>
      <c r="B222" s="1">
        <v>38.0</v>
      </c>
      <c r="C222" s="1">
        <v>40.8177869170785</v>
      </c>
      <c r="D222" s="1">
        <v>-91.1009478436529</v>
      </c>
      <c r="E222" s="1" t="s">
        <v>42</v>
      </c>
      <c r="F222" s="1" t="s">
        <v>43</v>
      </c>
      <c r="J222">
        <f t="shared" si="5"/>
        <v>0</v>
      </c>
    </row>
    <row r="223">
      <c r="A223" s="1">
        <v>15.0</v>
      </c>
      <c r="B223" s="1">
        <v>8.0</v>
      </c>
      <c r="C223" s="1">
        <v>40.8172679301934</v>
      </c>
      <c r="D223" s="1">
        <v>-91.1066072202843</v>
      </c>
      <c r="E223" s="1" t="s">
        <v>64</v>
      </c>
      <c r="F223" s="1" t="s">
        <v>65</v>
      </c>
      <c r="G223" s="1" t="s">
        <v>259</v>
      </c>
      <c r="H223" s="2" t="s">
        <v>294</v>
      </c>
      <c r="J223">
        <f t="shared" si="5"/>
        <v>5</v>
      </c>
    </row>
    <row r="224">
      <c r="A224" s="1">
        <v>15.0</v>
      </c>
      <c r="B224" s="1">
        <v>9.0</v>
      </c>
      <c r="C224" s="1">
        <v>40.8172804569726</v>
      </c>
      <c r="D224" s="1">
        <v>-91.1064180238047</v>
      </c>
      <c r="E224" s="1" t="s">
        <v>54</v>
      </c>
      <c r="F224" s="1" t="s">
        <v>55</v>
      </c>
      <c r="J224">
        <f t="shared" si="5"/>
        <v>0</v>
      </c>
    </row>
    <row r="225">
      <c r="A225" s="1">
        <v>15.0</v>
      </c>
      <c r="B225" s="1">
        <v>10.0</v>
      </c>
      <c r="C225" s="1">
        <v>40.8172929837518</v>
      </c>
      <c r="D225" s="1">
        <v>-91.1062288272894</v>
      </c>
      <c r="E225" s="1" t="s">
        <v>64</v>
      </c>
      <c r="F225" s="1" t="s">
        <v>65</v>
      </c>
      <c r="J225">
        <f t="shared" si="5"/>
        <v>0</v>
      </c>
    </row>
    <row r="226">
      <c r="A226" s="1">
        <v>15.0</v>
      </c>
      <c r="B226" s="1">
        <v>11.0</v>
      </c>
      <c r="C226" s="1">
        <v>40.8173055105311</v>
      </c>
      <c r="D226" s="1">
        <v>-91.1060396307384</v>
      </c>
      <c r="E226" s="1" t="s">
        <v>140</v>
      </c>
      <c r="F226" s="1" t="s">
        <v>141</v>
      </c>
      <c r="J226">
        <f t="shared" si="5"/>
        <v>0</v>
      </c>
    </row>
    <row r="227">
      <c r="A227" s="1">
        <v>15.0</v>
      </c>
      <c r="B227" s="1">
        <v>12.0</v>
      </c>
      <c r="C227" s="1">
        <v>40.8173180373103</v>
      </c>
      <c r="D227" s="1">
        <v>-91.1058504341516</v>
      </c>
      <c r="E227" s="1" t="s">
        <v>60</v>
      </c>
      <c r="F227" s="1" t="s">
        <v>61</v>
      </c>
      <c r="J227">
        <f t="shared" si="5"/>
        <v>0</v>
      </c>
    </row>
    <row r="228">
      <c r="A228" s="1">
        <v>15.0</v>
      </c>
      <c r="B228" s="1">
        <v>13.0</v>
      </c>
      <c r="C228" s="1">
        <v>40.8173305640895</v>
      </c>
      <c r="D228" s="1">
        <v>-91.1056612375291</v>
      </c>
      <c r="E228" s="1" t="s">
        <v>54</v>
      </c>
      <c r="F228" s="1" t="s">
        <v>55</v>
      </c>
      <c r="J228">
        <f t="shared" si="5"/>
        <v>0</v>
      </c>
    </row>
    <row r="229">
      <c r="A229" s="1">
        <v>15.0</v>
      </c>
      <c r="B229" s="1">
        <v>14.0</v>
      </c>
      <c r="C229" s="1">
        <v>40.8173430908687</v>
      </c>
      <c r="D229" s="1">
        <v>-91.1054720408709</v>
      </c>
      <c r="E229" s="1" t="s">
        <v>86</v>
      </c>
      <c r="F229" s="1" t="s">
        <v>87</v>
      </c>
      <c r="J229">
        <f t="shared" si="5"/>
        <v>0</v>
      </c>
    </row>
    <row r="230">
      <c r="A230" s="1">
        <v>15.0</v>
      </c>
      <c r="B230" s="1">
        <v>15.0</v>
      </c>
      <c r="C230" s="1">
        <v>40.8173556176479</v>
      </c>
      <c r="D230" s="1">
        <v>-91.1052828441769</v>
      </c>
      <c r="E230" s="1" t="s">
        <v>42</v>
      </c>
      <c r="F230" s="1" t="s">
        <v>43</v>
      </c>
      <c r="J230">
        <f t="shared" si="5"/>
        <v>0</v>
      </c>
    </row>
    <row r="231">
      <c r="A231" s="1">
        <v>15.0</v>
      </c>
      <c r="B231" s="1">
        <v>16.0</v>
      </c>
      <c r="C231" s="1">
        <v>40.8173681444271</v>
      </c>
      <c r="D231" s="1">
        <v>-91.1050936474472</v>
      </c>
      <c r="E231" s="1" t="s">
        <v>98</v>
      </c>
      <c r="F231" s="1" t="s">
        <v>99</v>
      </c>
      <c r="J231">
        <f t="shared" si="5"/>
        <v>0</v>
      </c>
    </row>
    <row r="232">
      <c r="A232" s="1">
        <v>15.0</v>
      </c>
      <c r="B232" s="1">
        <v>17.0</v>
      </c>
      <c r="C232" s="1">
        <v>40.8173806712063</v>
      </c>
      <c r="D232" s="1">
        <v>-91.1049044506818</v>
      </c>
      <c r="E232" s="1" t="s">
        <v>60</v>
      </c>
      <c r="F232" s="1" t="s">
        <v>61</v>
      </c>
      <c r="J232">
        <f t="shared" si="5"/>
        <v>0</v>
      </c>
    </row>
    <row r="233">
      <c r="A233" s="1">
        <v>15.0</v>
      </c>
      <c r="B233" s="1">
        <v>18.0</v>
      </c>
      <c r="C233" s="1">
        <v>40.8173931979855</v>
      </c>
      <c r="D233" s="1">
        <v>-91.1047152538807</v>
      </c>
      <c r="E233" s="1" t="s">
        <v>42</v>
      </c>
      <c r="F233" s="1" t="s">
        <v>43</v>
      </c>
      <c r="J233">
        <f t="shared" si="5"/>
        <v>0</v>
      </c>
    </row>
    <row r="234">
      <c r="A234" s="1">
        <v>15.0</v>
      </c>
      <c r="B234" s="1">
        <v>33.0</v>
      </c>
      <c r="C234" s="1">
        <v>40.8175810996735</v>
      </c>
      <c r="D234" s="1">
        <v>-91.1018772975763</v>
      </c>
      <c r="E234" s="1" t="s">
        <v>86</v>
      </c>
      <c r="F234" s="1" t="s">
        <v>87</v>
      </c>
      <c r="J234">
        <f t="shared" si="5"/>
        <v>0</v>
      </c>
    </row>
    <row r="235">
      <c r="A235" s="1">
        <v>15.0</v>
      </c>
      <c r="B235" s="1">
        <v>34.0</v>
      </c>
      <c r="C235" s="1">
        <v>40.8175936264527</v>
      </c>
      <c r="D235" s="1">
        <v>-91.1016881002035</v>
      </c>
      <c r="E235" s="1" t="s">
        <v>54</v>
      </c>
      <c r="F235" s="1" t="s">
        <v>55</v>
      </c>
      <c r="J235">
        <f t="shared" si="5"/>
        <v>0</v>
      </c>
    </row>
    <row r="236">
      <c r="A236" s="1">
        <v>15.0</v>
      </c>
      <c r="B236" s="1">
        <v>35.0</v>
      </c>
      <c r="C236" s="1">
        <v>40.8176061532319</v>
      </c>
      <c r="D236" s="1">
        <v>-91.101498902795</v>
      </c>
      <c r="E236" s="1" t="s">
        <v>54</v>
      </c>
      <c r="F236" s="1" t="s">
        <v>55</v>
      </c>
      <c r="G236" s="1" t="s">
        <v>279</v>
      </c>
      <c r="H236" s="2" t="s">
        <v>295</v>
      </c>
      <c r="J236">
        <f t="shared" si="5"/>
        <v>9</v>
      </c>
    </row>
    <row r="237">
      <c r="A237" s="1">
        <v>15.0</v>
      </c>
      <c r="B237" s="1">
        <v>36.0</v>
      </c>
      <c r="C237" s="1">
        <v>40.8176186800111</v>
      </c>
      <c r="D237" s="1">
        <v>-91.1013097053507</v>
      </c>
      <c r="E237" s="1" t="s">
        <v>178</v>
      </c>
      <c r="F237" s="1" t="s">
        <v>179</v>
      </c>
      <c r="J237">
        <f t="shared" si="5"/>
        <v>0</v>
      </c>
    </row>
    <row r="238">
      <c r="A238" s="1">
        <v>15.0</v>
      </c>
      <c r="B238" s="1">
        <v>37.0</v>
      </c>
      <c r="C238" s="1">
        <v>40.8176312067903</v>
      </c>
      <c r="D238" s="1">
        <v>-91.1011205078708</v>
      </c>
      <c r="E238" s="1" t="s">
        <v>42</v>
      </c>
      <c r="F238" s="1" t="s">
        <v>43</v>
      </c>
      <c r="G238" s="1" t="s">
        <v>123</v>
      </c>
      <c r="H238" s="3" t="s">
        <v>296</v>
      </c>
      <c r="J238">
        <f t="shared" si="5"/>
        <v>2</v>
      </c>
    </row>
    <row r="239">
      <c r="A239" s="1">
        <v>16.0</v>
      </c>
      <c r="B239" s="1">
        <v>9.0</v>
      </c>
      <c r="C239" s="1">
        <v>40.8171372734637</v>
      </c>
      <c r="D239" s="1">
        <v>-91.1064014786999</v>
      </c>
      <c r="E239" s="1" t="s">
        <v>64</v>
      </c>
      <c r="F239" s="1" t="s">
        <v>65</v>
      </c>
      <c r="J239">
        <f t="shared" si="5"/>
        <v>0</v>
      </c>
    </row>
    <row r="240">
      <c r="A240" s="1">
        <v>16.0</v>
      </c>
      <c r="B240" s="1">
        <v>10.0</v>
      </c>
      <c r="C240" s="1">
        <v>40.8171498002429</v>
      </c>
      <c r="D240" s="1">
        <v>-91.1062122825929</v>
      </c>
      <c r="E240" s="1" t="s">
        <v>54</v>
      </c>
      <c r="F240" s="1" t="s">
        <v>55</v>
      </c>
      <c r="J240">
        <f t="shared" si="5"/>
        <v>0</v>
      </c>
    </row>
    <row r="241">
      <c r="A241" s="1">
        <v>16.0</v>
      </c>
      <c r="B241" s="1">
        <v>11.0</v>
      </c>
      <c r="C241" s="1">
        <v>40.8171623270221</v>
      </c>
      <c r="D241" s="1">
        <v>-91.1060230864503</v>
      </c>
      <c r="E241" s="1" t="s">
        <v>98</v>
      </c>
      <c r="F241" s="1" t="s">
        <v>99</v>
      </c>
      <c r="J241">
        <f t="shared" si="5"/>
        <v>0</v>
      </c>
    </row>
    <row r="242">
      <c r="A242" s="1">
        <v>16.0</v>
      </c>
      <c r="B242" s="1">
        <v>12.0</v>
      </c>
      <c r="C242" s="1">
        <v>40.8171748538013</v>
      </c>
      <c r="D242" s="1">
        <v>-91.1058338902718</v>
      </c>
      <c r="E242" s="1" t="s">
        <v>98</v>
      </c>
      <c r="F242" s="1" t="s">
        <v>99</v>
      </c>
      <c r="J242">
        <f t="shared" si="5"/>
        <v>0</v>
      </c>
    </row>
    <row r="243">
      <c r="A243" s="1">
        <v>16.0</v>
      </c>
      <c r="B243" s="1">
        <v>13.0</v>
      </c>
      <c r="C243" s="1">
        <v>40.8171873805805</v>
      </c>
      <c r="D243" s="1">
        <v>-91.1056446940577</v>
      </c>
      <c r="E243" s="1" t="s">
        <v>60</v>
      </c>
      <c r="F243" s="1" t="s">
        <v>61</v>
      </c>
      <c r="G243" s="1" t="s">
        <v>297</v>
      </c>
      <c r="H243" s="2" t="s">
        <v>298</v>
      </c>
      <c r="J243">
        <f t="shared" si="5"/>
        <v>1</v>
      </c>
    </row>
    <row r="244">
      <c r="A244" s="1">
        <v>16.0</v>
      </c>
      <c r="B244" s="1">
        <v>14.0</v>
      </c>
      <c r="C244" s="1">
        <v>40.8171999073597</v>
      </c>
      <c r="D244" s="1">
        <v>-91.1054554978078</v>
      </c>
      <c r="E244" s="1" t="s">
        <v>68</v>
      </c>
      <c r="F244" s="1" t="s">
        <v>69</v>
      </c>
      <c r="J244">
        <f t="shared" si="5"/>
        <v>0</v>
      </c>
    </row>
    <row r="245">
      <c r="A245" s="1">
        <v>16.0</v>
      </c>
      <c r="B245" s="1">
        <v>15.0</v>
      </c>
      <c r="C245" s="1">
        <v>40.8172124341389</v>
      </c>
      <c r="D245" s="1">
        <v>-91.1052663015222</v>
      </c>
      <c r="E245" s="1" t="s">
        <v>42</v>
      </c>
      <c r="F245" s="1" t="s">
        <v>43</v>
      </c>
      <c r="J245">
        <f t="shared" si="5"/>
        <v>0</v>
      </c>
    </row>
    <row r="246">
      <c r="A246" s="1">
        <v>16.0</v>
      </c>
      <c r="B246" s="1">
        <v>16.0</v>
      </c>
      <c r="C246" s="1">
        <v>40.8172249609181</v>
      </c>
      <c r="D246" s="1">
        <v>-91.1050771052009</v>
      </c>
      <c r="E246" s="1" t="s">
        <v>78</v>
      </c>
      <c r="F246" s="1" t="s">
        <v>79</v>
      </c>
      <c r="J246">
        <f t="shared" si="5"/>
        <v>0</v>
      </c>
    </row>
    <row r="247">
      <c r="A247" s="1">
        <v>16.0</v>
      </c>
      <c r="B247" s="1">
        <v>17.0</v>
      </c>
      <c r="C247" s="1">
        <v>40.8172374876973</v>
      </c>
      <c r="D247" s="1">
        <v>-91.1048879088439</v>
      </c>
      <c r="E247" s="1" t="s">
        <v>78</v>
      </c>
      <c r="F247" s="1" t="s">
        <v>79</v>
      </c>
      <c r="J247">
        <f t="shared" si="5"/>
        <v>0</v>
      </c>
    </row>
    <row r="248">
      <c r="A248" s="1">
        <v>16.0</v>
      </c>
      <c r="B248" s="1">
        <v>18.0</v>
      </c>
      <c r="C248" s="1">
        <v>40.8172500144765</v>
      </c>
      <c r="D248" s="1">
        <v>-91.1046987124511</v>
      </c>
      <c r="E248" s="1" t="s">
        <v>86</v>
      </c>
      <c r="F248" s="1" t="s">
        <v>87</v>
      </c>
      <c r="J248">
        <f t="shared" si="5"/>
        <v>0</v>
      </c>
    </row>
    <row r="249">
      <c r="A249" s="1">
        <v>16.0</v>
      </c>
      <c r="B249" s="1">
        <v>32.0</v>
      </c>
      <c r="C249" s="1">
        <v>40.8174253893854</v>
      </c>
      <c r="D249" s="1">
        <v>-91.1020499592011</v>
      </c>
      <c r="E249" s="1" t="s">
        <v>121</v>
      </c>
      <c r="F249" s="1" t="s">
        <v>122</v>
      </c>
      <c r="J249">
        <f t="shared" si="5"/>
        <v>0</v>
      </c>
    </row>
    <row r="250">
      <c r="A250" s="1">
        <v>16.0</v>
      </c>
      <c r="B250" s="1">
        <v>33.0</v>
      </c>
      <c r="C250" s="1">
        <v>40.8174379161646</v>
      </c>
      <c r="D250" s="1">
        <v>-91.1018607622724</v>
      </c>
      <c r="E250" s="1" t="s">
        <v>54</v>
      </c>
      <c r="F250" s="1" t="s">
        <v>55</v>
      </c>
      <c r="J250">
        <f t="shared" si="5"/>
        <v>0</v>
      </c>
    </row>
    <row r="251">
      <c r="A251" s="1">
        <v>16.0</v>
      </c>
      <c r="B251" s="1">
        <v>34.0</v>
      </c>
      <c r="C251" s="1">
        <v>40.8174504429438</v>
      </c>
      <c r="D251" s="1">
        <v>-91.101671565308</v>
      </c>
      <c r="E251" s="1" t="s">
        <v>54</v>
      </c>
      <c r="F251" s="1" t="s">
        <v>55</v>
      </c>
      <c r="J251">
        <f t="shared" si="5"/>
        <v>0</v>
      </c>
    </row>
    <row r="252">
      <c r="A252" s="1">
        <v>16.0</v>
      </c>
      <c r="B252" s="1">
        <v>35.0</v>
      </c>
      <c r="C252" s="1">
        <v>40.817462969723</v>
      </c>
      <c r="D252" s="1">
        <v>-91.1014823683079</v>
      </c>
      <c r="E252" s="1" t="s">
        <v>54</v>
      </c>
      <c r="F252" s="1" t="s">
        <v>55</v>
      </c>
      <c r="J252">
        <f t="shared" si="5"/>
        <v>0</v>
      </c>
    </row>
    <row r="253">
      <c r="A253" s="1">
        <v>16.0</v>
      </c>
      <c r="B253" s="1">
        <v>36.0</v>
      </c>
      <c r="C253" s="1">
        <v>40.8174754965022</v>
      </c>
      <c r="D253" s="1">
        <v>-91.101293171272</v>
      </c>
      <c r="E253" s="1" t="s">
        <v>42</v>
      </c>
      <c r="F253" s="1" t="s">
        <v>43</v>
      </c>
      <c r="J253">
        <f t="shared" si="5"/>
        <v>0</v>
      </c>
    </row>
    <row r="254">
      <c r="A254" s="1">
        <v>17.0</v>
      </c>
      <c r="B254" s="1">
        <v>10.0</v>
      </c>
      <c r="C254" s="1">
        <v>40.8170066167341</v>
      </c>
      <c r="D254" s="1">
        <v>-91.1061957379326</v>
      </c>
      <c r="E254" s="1" t="s">
        <v>64</v>
      </c>
      <c r="F254" s="1" t="s">
        <v>65</v>
      </c>
      <c r="J254">
        <f t="shared" si="5"/>
        <v>0</v>
      </c>
    </row>
    <row r="255">
      <c r="A255" s="1">
        <v>17.0</v>
      </c>
      <c r="B255" s="1">
        <v>11.0</v>
      </c>
      <c r="C255" s="1">
        <v>40.8170191435133</v>
      </c>
      <c r="D255" s="1">
        <v>-91.1060065421983</v>
      </c>
      <c r="E255" s="1" t="s">
        <v>54</v>
      </c>
      <c r="F255" s="1" t="s">
        <v>55</v>
      </c>
      <c r="J255">
        <f t="shared" si="5"/>
        <v>0</v>
      </c>
    </row>
    <row r="256">
      <c r="A256" s="1">
        <v>17.0</v>
      </c>
      <c r="B256" s="1">
        <v>12.0</v>
      </c>
      <c r="C256" s="1">
        <v>40.8170316702925</v>
      </c>
      <c r="D256" s="1">
        <v>-91.1058173464282</v>
      </c>
      <c r="E256" s="1" t="s">
        <v>98</v>
      </c>
      <c r="F256" s="1" t="s">
        <v>99</v>
      </c>
      <c r="J256">
        <f t="shared" si="5"/>
        <v>0</v>
      </c>
    </row>
    <row r="257">
      <c r="A257" s="1">
        <v>17.0</v>
      </c>
      <c r="B257" s="1">
        <v>13.0</v>
      </c>
      <c r="C257" s="1">
        <v>40.8170441970717</v>
      </c>
      <c r="D257" s="1">
        <v>-91.1056281506224</v>
      </c>
      <c r="E257" s="1" t="s">
        <v>60</v>
      </c>
      <c r="F257" s="1" t="s">
        <v>61</v>
      </c>
      <c r="G257" s="1" t="s">
        <v>299</v>
      </c>
      <c r="H257" s="2" t="s">
        <v>300</v>
      </c>
      <c r="J257">
        <f t="shared" si="5"/>
        <v>2</v>
      </c>
    </row>
    <row r="258">
      <c r="A258" s="1">
        <v>17.0</v>
      </c>
      <c r="B258" s="1">
        <v>14.0</v>
      </c>
      <c r="C258" s="1">
        <v>40.8170567238509</v>
      </c>
      <c r="D258" s="1">
        <v>-91.105438954781</v>
      </c>
      <c r="E258" s="1" t="s">
        <v>42</v>
      </c>
      <c r="F258" s="1" t="s">
        <v>43</v>
      </c>
      <c r="J258">
        <f t="shared" si="5"/>
        <v>0</v>
      </c>
    </row>
    <row r="259">
      <c r="A259" s="1">
        <v>17.0</v>
      </c>
      <c r="B259" s="1">
        <v>15.0</v>
      </c>
      <c r="C259" s="1">
        <v>40.8170692506301</v>
      </c>
      <c r="D259" s="1">
        <v>-91.1052497589037</v>
      </c>
      <c r="E259" s="1" t="s">
        <v>42</v>
      </c>
      <c r="F259" s="1" t="s">
        <v>43</v>
      </c>
      <c r="J259">
        <f t="shared" si="5"/>
        <v>0</v>
      </c>
    </row>
    <row r="260">
      <c r="A260" s="1">
        <v>17.0</v>
      </c>
      <c r="B260" s="1">
        <v>16.0</v>
      </c>
      <c r="C260" s="1">
        <v>40.8170817774093</v>
      </c>
      <c r="D260" s="1">
        <v>-91.1050605629908</v>
      </c>
      <c r="E260" s="1" t="s">
        <v>60</v>
      </c>
      <c r="F260" s="1" t="s">
        <v>61</v>
      </c>
      <c r="J260">
        <f t="shared" si="5"/>
        <v>0</v>
      </c>
    </row>
    <row r="261">
      <c r="A261" s="1">
        <v>17.0</v>
      </c>
      <c r="B261" s="1">
        <v>17.0</v>
      </c>
      <c r="C261" s="1">
        <v>40.8170943041885</v>
      </c>
      <c r="D261" s="1">
        <v>-91.1048713670421</v>
      </c>
      <c r="E261" s="1" t="s">
        <v>42</v>
      </c>
      <c r="F261" s="1" t="s">
        <v>43</v>
      </c>
      <c r="G261" s="1" t="s">
        <v>299</v>
      </c>
      <c r="H261" s="2" t="s">
        <v>301</v>
      </c>
      <c r="J261">
        <f t="shared" si="5"/>
        <v>2</v>
      </c>
    </row>
    <row r="262">
      <c r="A262" s="1">
        <v>17.0</v>
      </c>
      <c r="B262" s="1">
        <v>18.0</v>
      </c>
      <c r="C262" s="1">
        <v>40.8171068309677</v>
      </c>
      <c r="D262" s="1">
        <v>-91.1046821710577</v>
      </c>
      <c r="E262" s="1" t="s">
        <v>121</v>
      </c>
      <c r="F262" s="1" t="s">
        <v>122</v>
      </c>
      <c r="J262">
        <f t="shared" si="5"/>
        <v>0</v>
      </c>
    </row>
    <row r="263">
      <c r="A263" s="1">
        <v>17.0</v>
      </c>
      <c r="B263" s="1">
        <v>31.0</v>
      </c>
      <c r="C263" s="1">
        <v>40.8172696790974</v>
      </c>
      <c r="D263" s="1">
        <v>-91.1022226200092</v>
      </c>
      <c r="E263" s="1" t="s">
        <v>86</v>
      </c>
      <c r="F263" s="1" t="s">
        <v>87</v>
      </c>
      <c r="G263" s="1" t="s">
        <v>259</v>
      </c>
      <c r="H263" s="2" t="s">
        <v>302</v>
      </c>
      <c r="J263">
        <f t="shared" si="5"/>
        <v>5</v>
      </c>
    </row>
    <row r="264">
      <c r="A264" s="1">
        <v>17.0</v>
      </c>
      <c r="B264" s="1">
        <v>32.0</v>
      </c>
      <c r="C264" s="1">
        <v>40.8172822058766</v>
      </c>
      <c r="D264" s="1">
        <v>-91.1020334235246</v>
      </c>
      <c r="E264" s="1" t="s">
        <v>54</v>
      </c>
      <c r="F264" s="1" t="s">
        <v>55</v>
      </c>
      <c r="J264">
        <f t="shared" si="5"/>
        <v>0</v>
      </c>
    </row>
    <row r="265">
      <c r="A265" s="1">
        <v>17.0</v>
      </c>
      <c r="B265" s="1">
        <v>33.0</v>
      </c>
      <c r="C265" s="1">
        <v>40.8172947326558</v>
      </c>
      <c r="D265" s="1">
        <v>-91.1018442270043</v>
      </c>
      <c r="E265" s="1" t="s">
        <v>54</v>
      </c>
      <c r="F265" s="1" t="s">
        <v>55</v>
      </c>
      <c r="J265">
        <f t="shared" si="5"/>
        <v>0</v>
      </c>
    </row>
    <row r="266">
      <c r="A266" s="1">
        <v>17.0</v>
      </c>
      <c r="B266" s="1">
        <v>34.0</v>
      </c>
      <c r="C266" s="1">
        <v>40.817307259435</v>
      </c>
      <c r="D266" s="1">
        <v>-91.1016550304483</v>
      </c>
      <c r="E266" s="1" t="s">
        <v>178</v>
      </c>
      <c r="F266" s="1" t="s">
        <v>179</v>
      </c>
      <c r="J266">
        <f t="shared" si="5"/>
        <v>0</v>
      </c>
    </row>
    <row r="267">
      <c r="A267" s="1">
        <v>17.0</v>
      </c>
      <c r="B267" s="1">
        <v>35.0</v>
      </c>
      <c r="C267" s="1">
        <v>40.8173197862142</v>
      </c>
      <c r="D267" s="1">
        <v>-91.1014658338565</v>
      </c>
      <c r="E267" s="1" t="s">
        <v>42</v>
      </c>
      <c r="F267" s="1" t="s">
        <v>43</v>
      </c>
      <c r="G267" s="1" t="s">
        <v>303</v>
      </c>
      <c r="H267" s="3" t="s">
        <v>304</v>
      </c>
      <c r="J267">
        <f t="shared" si="5"/>
        <v>1</v>
      </c>
    </row>
    <row r="268">
      <c r="A268" s="1">
        <v>18.0</v>
      </c>
      <c r="B268" s="1">
        <v>8.0</v>
      </c>
      <c r="C268" s="1">
        <v>40.8168383796667</v>
      </c>
      <c r="D268" s="1">
        <v>-91.1065575838522</v>
      </c>
      <c r="E268" s="1" t="s">
        <v>86</v>
      </c>
      <c r="F268" s="1" t="s">
        <v>87</v>
      </c>
      <c r="G268" s="1" t="s">
        <v>305</v>
      </c>
      <c r="H268" s="2" t="s">
        <v>306</v>
      </c>
      <c r="J268">
        <f t="shared" si="5"/>
        <v>1</v>
      </c>
    </row>
    <row r="269">
      <c r="A269" s="1">
        <v>18.0</v>
      </c>
      <c r="B269" s="1">
        <v>9.0</v>
      </c>
      <c r="C269" s="1">
        <v>40.8168509064459</v>
      </c>
      <c r="D269" s="1">
        <v>-91.1063683885977</v>
      </c>
      <c r="E269" s="1" t="s">
        <v>68</v>
      </c>
      <c r="F269" s="1" t="s">
        <v>69</v>
      </c>
      <c r="J269">
        <f t="shared" si="5"/>
        <v>0</v>
      </c>
    </row>
    <row r="270">
      <c r="A270" s="1">
        <v>18.0</v>
      </c>
      <c r="B270" s="1">
        <v>10.0</v>
      </c>
      <c r="C270" s="1">
        <v>40.8168634332251</v>
      </c>
      <c r="D270" s="1">
        <v>-91.1061791933074</v>
      </c>
      <c r="E270" s="1" t="s">
        <v>68</v>
      </c>
      <c r="F270" s="1" t="s">
        <v>69</v>
      </c>
      <c r="J270">
        <f t="shared" si="5"/>
        <v>0</v>
      </c>
    </row>
    <row r="271">
      <c r="A271" s="1">
        <v>18.0</v>
      </c>
      <c r="B271" s="1">
        <v>11.0</v>
      </c>
      <c r="C271" s="1">
        <v>40.8168759600043</v>
      </c>
      <c r="D271" s="1">
        <v>-91.1059899979815</v>
      </c>
      <c r="E271" s="1" t="s">
        <v>42</v>
      </c>
      <c r="F271" s="1" t="s">
        <v>43</v>
      </c>
      <c r="J271">
        <f t="shared" si="5"/>
        <v>0</v>
      </c>
    </row>
    <row r="272">
      <c r="A272" s="1">
        <v>18.0</v>
      </c>
      <c r="B272" s="1">
        <v>12.0</v>
      </c>
      <c r="C272" s="1">
        <v>40.8168884867835</v>
      </c>
      <c r="D272" s="1">
        <v>-91.1058008026198</v>
      </c>
      <c r="E272" s="1" t="s">
        <v>54</v>
      </c>
      <c r="F272" s="1" t="s">
        <v>55</v>
      </c>
      <c r="J272">
        <f t="shared" si="5"/>
        <v>0</v>
      </c>
    </row>
    <row r="273">
      <c r="A273" s="1">
        <v>18.0</v>
      </c>
      <c r="B273" s="1">
        <v>13.0</v>
      </c>
      <c r="C273" s="1">
        <v>40.8169010135627</v>
      </c>
      <c r="D273" s="1">
        <v>-91.1056116072223</v>
      </c>
      <c r="E273" s="1" t="s">
        <v>78</v>
      </c>
      <c r="F273" s="1" t="s">
        <v>79</v>
      </c>
      <c r="G273" s="1" t="s">
        <v>307</v>
      </c>
      <c r="H273" s="3" t="s">
        <v>308</v>
      </c>
      <c r="J273">
        <f t="shared" si="5"/>
        <v>1</v>
      </c>
    </row>
    <row r="274">
      <c r="A274" s="1">
        <v>18.0</v>
      </c>
      <c r="B274" s="1">
        <v>14.0</v>
      </c>
      <c r="C274" s="1">
        <v>40.8169135403419</v>
      </c>
      <c r="D274" s="1">
        <v>-91.1054224117892</v>
      </c>
      <c r="E274" s="1" t="s">
        <v>60</v>
      </c>
      <c r="F274" s="1" t="s">
        <v>61</v>
      </c>
      <c r="J274">
        <f t="shared" si="5"/>
        <v>0</v>
      </c>
    </row>
    <row r="275">
      <c r="A275" s="1">
        <v>18.0</v>
      </c>
      <c r="B275" s="1">
        <v>15.0</v>
      </c>
      <c r="C275" s="1">
        <v>40.8169260671211</v>
      </c>
      <c r="D275" s="1">
        <v>-91.1052332163203</v>
      </c>
      <c r="E275" s="1" t="s">
        <v>54</v>
      </c>
      <c r="F275" s="1" t="s">
        <v>55</v>
      </c>
      <c r="J275">
        <f t="shared" si="5"/>
        <v>0</v>
      </c>
    </row>
    <row r="276">
      <c r="A276" s="1">
        <v>18.0</v>
      </c>
      <c r="B276" s="1">
        <v>16.0</v>
      </c>
      <c r="C276" s="1">
        <v>40.8169385939003</v>
      </c>
      <c r="D276" s="1">
        <v>-91.1050440208157</v>
      </c>
      <c r="E276" s="1" t="s">
        <v>54</v>
      </c>
      <c r="F276" s="1" t="s">
        <v>55</v>
      </c>
      <c r="J276">
        <f t="shared" si="5"/>
        <v>0</v>
      </c>
    </row>
    <row r="277">
      <c r="A277" s="1">
        <v>18.0</v>
      </c>
      <c r="B277" s="1">
        <v>17.0</v>
      </c>
      <c r="C277" s="1">
        <v>40.8169511206796</v>
      </c>
      <c r="D277" s="1">
        <v>-91.1048548252754</v>
      </c>
      <c r="E277" s="1" t="s">
        <v>60</v>
      </c>
      <c r="F277" s="1" t="s">
        <v>61</v>
      </c>
      <c r="J277">
        <f t="shared" si="5"/>
        <v>0</v>
      </c>
    </row>
    <row r="278">
      <c r="A278" s="1">
        <v>18.0</v>
      </c>
      <c r="B278" s="1">
        <v>18.0</v>
      </c>
      <c r="C278" s="1">
        <v>40.8169636474588</v>
      </c>
      <c r="D278" s="1">
        <v>-91.1046656296993</v>
      </c>
      <c r="E278" s="1" t="s">
        <v>64</v>
      </c>
      <c r="F278" s="1" t="s">
        <v>65</v>
      </c>
      <c r="J278">
        <f t="shared" si="5"/>
        <v>0</v>
      </c>
    </row>
    <row r="279">
      <c r="A279" s="1">
        <v>18.0</v>
      </c>
      <c r="B279" s="1">
        <v>30.0</v>
      </c>
      <c r="C279" s="1">
        <v>40.8171139688092</v>
      </c>
      <c r="D279" s="1">
        <v>-91.10239528</v>
      </c>
      <c r="E279" s="1" t="s">
        <v>68</v>
      </c>
      <c r="F279" s="1" t="s">
        <v>69</v>
      </c>
      <c r="J279">
        <f t="shared" si="5"/>
        <v>0</v>
      </c>
    </row>
    <row r="280">
      <c r="A280" s="1">
        <v>18.0</v>
      </c>
      <c r="B280" s="1">
        <v>31.0</v>
      </c>
      <c r="C280" s="1">
        <v>40.8171264955884</v>
      </c>
      <c r="D280" s="1">
        <v>-91.1022060839595</v>
      </c>
      <c r="E280" s="1" t="s">
        <v>54</v>
      </c>
      <c r="F280" s="1" t="s">
        <v>55</v>
      </c>
      <c r="J280">
        <f t="shared" si="5"/>
        <v>0</v>
      </c>
    </row>
    <row r="281">
      <c r="A281" s="1">
        <v>18.0</v>
      </c>
      <c r="B281" s="1">
        <v>32.0</v>
      </c>
      <c r="C281" s="1">
        <v>40.8171390223676</v>
      </c>
      <c r="D281" s="1">
        <v>-91.1020168878833</v>
      </c>
      <c r="E281" s="1" t="s">
        <v>54</v>
      </c>
      <c r="F281" s="1" t="s">
        <v>55</v>
      </c>
      <c r="G281" s="1" t="s">
        <v>279</v>
      </c>
      <c r="H281" s="3" t="s">
        <v>309</v>
      </c>
      <c r="J281">
        <f t="shared" si="5"/>
        <v>9</v>
      </c>
    </row>
    <row r="282">
      <c r="A282" s="1">
        <v>18.0</v>
      </c>
      <c r="B282" s="1">
        <v>33.0</v>
      </c>
      <c r="C282" s="1">
        <v>40.8171515491468</v>
      </c>
      <c r="D282" s="1">
        <v>-91.1018276917714</v>
      </c>
      <c r="E282" s="1" t="s">
        <v>54</v>
      </c>
      <c r="F282" s="1" t="s">
        <v>55</v>
      </c>
      <c r="J282">
        <f t="shared" si="5"/>
        <v>0</v>
      </c>
    </row>
    <row r="283">
      <c r="A283" s="1">
        <v>18.0</v>
      </c>
      <c r="B283" s="1">
        <v>34.0</v>
      </c>
      <c r="C283" s="1">
        <v>40.817164075926</v>
      </c>
      <c r="D283" s="1">
        <v>-91.1016384956237</v>
      </c>
      <c r="E283" s="1" t="s">
        <v>42</v>
      </c>
      <c r="F283" s="1" t="s">
        <v>43</v>
      </c>
      <c r="J283">
        <f t="shared" si="5"/>
        <v>0</v>
      </c>
    </row>
    <row r="284">
      <c r="A284" s="1">
        <v>19.0</v>
      </c>
      <c r="B284" s="1">
        <v>9.0</v>
      </c>
      <c r="C284" s="1">
        <v>40.816707722937</v>
      </c>
      <c r="D284" s="1">
        <v>-91.1063518436001</v>
      </c>
      <c r="E284" s="1" t="s">
        <v>86</v>
      </c>
      <c r="F284" s="1" t="s">
        <v>87</v>
      </c>
      <c r="G284" s="1" t="s">
        <v>249</v>
      </c>
      <c r="H284" s="2" t="s">
        <v>310</v>
      </c>
      <c r="J284">
        <f t="shared" si="5"/>
        <v>7</v>
      </c>
    </row>
    <row r="285">
      <c r="A285" s="1">
        <v>19.0</v>
      </c>
      <c r="B285" s="1">
        <v>10.0</v>
      </c>
      <c r="C285" s="1">
        <v>40.8167202497163</v>
      </c>
      <c r="D285" s="1">
        <v>-91.1061626487182</v>
      </c>
      <c r="E285" s="1" t="s">
        <v>64</v>
      </c>
      <c r="F285" s="1" t="s">
        <v>65</v>
      </c>
      <c r="J285">
        <f t="shared" si="5"/>
        <v>0</v>
      </c>
    </row>
    <row r="286">
      <c r="A286" s="1">
        <v>19.0</v>
      </c>
      <c r="B286" s="1">
        <v>11.0</v>
      </c>
      <c r="C286" s="1">
        <v>40.8167327764955</v>
      </c>
      <c r="D286" s="1">
        <v>-91.1059734538006</v>
      </c>
      <c r="E286" s="1" t="s">
        <v>68</v>
      </c>
      <c r="F286" s="1" t="s">
        <v>69</v>
      </c>
      <c r="J286">
        <f t="shared" si="5"/>
        <v>0</v>
      </c>
    </row>
    <row r="287">
      <c r="A287" s="1">
        <v>19.0</v>
      </c>
      <c r="B287" s="1">
        <v>12.0</v>
      </c>
      <c r="C287" s="1">
        <v>40.8167453032747</v>
      </c>
      <c r="D287" s="1">
        <v>-91.1057842588472</v>
      </c>
      <c r="E287" s="1" t="s">
        <v>54</v>
      </c>
      <c r="F287" s="1" t="s">
        <v>55</v>
      </c>
      <c r="G287" s="1" t="s">
        <v>249</v>
      </c>
      <c r="H287" s="2" t="s">
        <v>311</v>
      </c>
      <c r="J287">
        <f t="shared" si="5"/>
        <v>7</v>
      </c>
    </row>
    <row r="288">
      <c r="A288" s="1">
        <v>19.0</v>
      </c>
      <c r="B288" s="1">
        <v>13.0</v>
      </c>
      <c r="C288" s="1">
        <v>40.8167578300539</v>
      </c>
      <c r="D288" s="1">
        <v>-91.1055950638582</v>
      </c>
      <c r="E288" s="1" t="s">
        <v>54</v>
      </c>
      <c r="F288" s="1" t="s">
        <v>55</v>
      </c>
      <c r="J288">
        <f t="shared" si="5"/>
        <v>0</v>
      </c>
    </row>
    <row r="289">
      <c r="A289" s="1">
        <v>19.0</v>
      </c>
      <c r="B289" s="1">
        <v>14.0</v>
      </c>
      <c r="C289" s="1">
        <v>40.8167703568331</v>
      </c>
      <c r="D289" s="1">
        <v>-91.1054058688334</v>
      </c>
      <c r="E289" s="1" t="s">
        <v>78</v>
      </c>
      <c r="F289" s="1" t="s">
        <v>79</v>
      </c>
      <c r="G289" s="1" t="s">
        <v>312</v>
      </c>
      <c r="H289" s="2" t="s">
        <v>313</v>
      </c>
      <c r="J289">
        <f t="shared" si="5"/>
        <v>1</v>
      </c>
    </row>
    <row r="290">
      <c r="A290" s="1">
        <v>19.0</v>
      </c>
      <c r="B290" s="1">
        <v>15.0</v>
      </c>
      <c r="C290" s="1">
        <v>40.8167828836123</v>
      </c>
      <c r="D290" s="1">
        <v>-91.1052166737728</v>
      </c>
      <c r="E290" s="1" t="s">
        <v>42</v>
      </c>
      <c r="F290" s="1" t="s">
        <v>43</v>
      </c>
      <c r="G290" s="1" t="s">
        <v>249</v>
      </c>
      <c r="H290" s="2" t="s">
        <v>314</v>
      </c>
      <c r="J290">
        <f t="shared" si="5"/>
        <v>7</v>
      </c>
    </row>
    <row r="291">
      <c r="A291" s="1">
        <v>19.0</v>
      </c>
      <c r="B291" s="1">
        <v>16.0</v>
      </c>
      <c r="C291" s="1">
        <v>40.8167954103915</v>
      </c>
      <c r="D291" s="1">
        <v>-91.1050274786766</v>
      </c>
      <c r="E291" s="1" t="s">
        <v>178</v>
      </c>
      <c r="F291" s="1" t="s">
        <v>179</v>
      </c>
      <c r="J291">
        <f t="shared" si="5"/>
        <v>0</v>
      </c>
    </row>
    <row r="292">
      <c r="A292" s="1">
        <v>19.0</v>
      </c>
      <c r="B292" s="1">
        <v>17.0</v>
      </c>
      <c r="C292" s="1">
        <v>40.8168079371707</v>
      </c>
      <c r="D292" s="1">
        <v>-91.1048382835446</v>
      </c>
      <c r="E292" s="1" t="s">
        <v>54</v>
      </c>
      <c r="F292" s="1" t="s">
        <v>55</v>
      </c>
      <c r="J292">
        <f t="shared" si="5"/>
        <v>0</v>
      </c>
    </row>
    <row r="293">
      <c r="A293" s="1">
        <v>19.0</v>
      </c>
      <c r="B293" s="1">
        <v>18.0</v>
      </c>
      <c r="C293" s="1">
        <v>40.8168204639499</v>
      </c>
      <c r="D293" s="1">
        <v>-91.1046490883769</v>
      </c>
      <c r="E293" s="1" t="s">
        <v>54</v>
      </c>
      <c r="F293" s="1" t="s">
        <v>55</v>
      </c>
      <c r="G293" s="1" t="s">
        <v>249</v>
      </c>
      <c r="H293" s="2" t="s">
        <v>315</v>
      </c>
      <c r="J293">
        <f t="shared" si="5"/>
        <v>7</v>
      </c>
    </row>
    <row r="294">
      <c r="A294" s="1">
        <v>19.0</v>
      </c>
      <c r="B294" s="1">
        <v>19.0</v>
      </c>
      <c r="C294" s="1">
        <v>40.8168329907291</v>
      </c>
      <c r="D294" s="1">
        <v>-91.1044598931735</v>
      </c>
      <c r="E294" s="1" t="s">
        <v>64</v>
      </c>
      <c r="F294" s="1" t="s">
        <v>65</v>
      </c>
      <c r="J294">
        <f t="shared" si="5"/>
        <v>0</v>
      </c>
    </row>
    <row r="295">
      <c r="A295" s="1">
        <v>19.0</v>
      </c>
      <c r="B295" s="1">
        <v>20.0</v>
      </c>
      <c r="C295" s="1">
        <v>40.8168455175083</v>
      </c>
      <c r="D295" s="1">
        <v>-91.1042706979343</v>
      </c>
      <c r="E295" s="1" t="s">
        <v>86</v>
      </c>
      <c r="F295" s="1" t="s">
        <v>87</v>
      </c>
      <c r="J295">
        <f t="shared" si="5"/>
        <v>0</v>
      </c>
    </row>
    <row r="296">
      <c r="A296" s="1">
        <v>19.0</v>
      </c>
      <c r="B296" s="1">
        <v>28.0</v>
      </c>
      <c r="C296" s="1">
        <v>40.8169457317419</v>
      </c>
      <c r="D296" s="1">
        <v>-91.102757134735</v>
      </c>
      <c r="E296" s="1" t="s">
        <v>86</v>
      </c>
      <c r="F296" s="1" t="s">
        <v>87</v>
      </c>
      <c r="J296">
        <f t="shared" si="5"/>
        <v>0</v>
      </c>
    </row>
    <row r="297">
      <c r="A297" s="1">
        <v>19.0</v>
      </c>
      <c r="B297" s="1">
        <v>30.0</v>
      </c>
      <c r="C297" s="1">
        <v>40.8169707853004</v>
      </c>
      <c r="D297" s="1">
        <v>-91.1023787435779</v>
      </c>
      <c r="E297" s="1" t="s">
        <v>54</v>
      </c>
      <c r="F297" s="1" t="s">
        <v>55</v>
      </c>
      <c r="J297">
        <f t="shared" si="5"/>
        <v>0</v>
      </c>
    </row>
    <row r="298">
      <c r="A298" s="1">
        <v>19.0</v>
      </c>
      <c r="B298" s="1">
        <v>31.0</v>
      </c>
      <c r="C298" s="1">
        <v>40.8169833120796</v>
      </c>
      <c r="D298" s="1">
        <v>-91.1021895479458</v>
      </c>
      <c r="E298" s="1" t="s">
        <v>54</v>
      </c>
      <c r="F298" s="1" t="s">
        <v>55</v>
      </c>
      <c r="J298">
        <f t="shared" si="5"/>
        <v>0</v>
      </c>
    </row>
    <row r="299">
      <c r="A299" s="1">
        <v>19.0</v>
      </c>
      <c r="B299" s="1">
        <v>32.0</v>
      </c>
      <c r="C299" s="1">
        <v>40.8169958388588</v>
      </c>
      <c r="D299" s="1">
        <v>-91.1020003522779</v>
      </c>
      <c r="E299" s="1" t="s">
        <v>54</v>
      </c>
      <c r="F299" s="1" t="s">
        <v>55</v>
      </c>
      <c r="J299">
        <f t="shared" si="5"/>
        <v>0</v>
      </c>
    </row>
    <row r="300">
      <c r="A300" s="1">
        <v>19.0</v>
      </c>
      <c r="B300" s="1">
        <v>33.0</v>
      </c>
      <c r="C300" s="1">
        <v>40.817008365638</v>
      </c>
      <c r="D300" s="1">
        <v>-91.1018111565744</v>
      </c>
      <c r="E300" s="1" t="s">
        <v>68</v>
      </c>
      <c r="F300" s="1" t="s">
        <v>69</v>
      </c>
      <c r="J300">
        <f t="shared" si="5"/>
        <v>0</v>
      </c>
    </row>
    <row r="301">
      <c r="A301" s="1">
        <v>20.0</v>
      </c>
      <c r="B301" s="1">
        <v>9.0</v>
      </c>
      <c r="C301" s="1">
        <v>40.8165645394281</v>
      </c>
      <c r="D301" s="1">
        <v>-91.1063352986381</v>
      </c>
      <c r="E301" s="1" t="s">
        <v>64</v>
      </c>
      <c r="F301" s="1" t="s">
        <v>65</v>
      </c>
      <c r="J301">
        <f t="shared" si="5"/>
        <v>0</v>
      </c>
    </row>
    <row r="302">
      <c r="A302" s="1">
        <v>20.0</v>
      </c>
      <c r="B302" s="1">
        <v>10.0</v>
      </c>
      <c r="C302" s="1">
        <v>40.8165770662073</v>
      </c>
      <c r="D302" s="1">
        <v>-91.1061461041645</v>
      </c>
      <c r="E302" s="1" t="s">
        <v>42</v>
      </c>
      <c r="F302" s="1" t="s">
        <v>43</v>
      </c>
      <c r="J302">
        <f t="shared" si="5"/>
        <v>0</v>
      </c>
    </row>
    <row r="303">
      <c r="A303" s="1">
        <v>20.0</v>
      </c>
      <c r="B303" s="1">
        <v>11.0</v>
      </c>
      <c r="C303" s="1">
        <v>40.8165895929865</v>
      </c>
      <c r="D303" s="1">
        <v>-91.1059569096553</v>
      </c>
      <c r="E303" s="1" t="s">
        <v>42</v>
      </c>
      <c r="F303" s="1" t="s">
        <v>43</v>
      </c>
      <c r="J303">
        <f t="shared" si="5"/>
        <v>0</v>
      </c>
    </row>
    <row r="304">
      <c r="A304" s="1">
        <v>20.0</v>
      </c>
      <c r="B304" s="1">
        <v>12.0</v>
      </c>
      <c r="C304" s="1">
        <v>40.8166021197657</v>
      </c>
      <c r="D304" s="1">
        <v>-91.1057677151103</v>
      </c>
      <c r="E304" s="1" t="s">
        <v>64</v>
      </c>
      <c r="F304" s="1" t="s">
        <v>65</v>
      </c>
      <c r="J304">
        <f t="shared" si="5"/>
        <v>0</v>
      </c>
    </row>
    <row r="305">
      <c r="A305" s="1">
        <v>20.0</v>
      </c>
      <c r="B305" s="1">
        <v>13.0</v>
      </c>
      <c r="C305" s="1">
        <v>40.8166146465449</v>
      </c>
      <c r="D305" s="1">
        <v>-91.1055785205296</v>
      </c>
      <c r="E305" s="1" t="s">
        <v>86</v>
      </c>
      <c r="F305" s="1" t="s">
        <v>87</v>
      </c>
      <c r="J305">
        <f t="shared" si="5"/>
        <v>0</v>
      </c>
    </row>
    <row r="306">
      <c r="A306" s="1">
        <v>20.0</v>
      </c>
      <c r="B306" s="1">
        <v>14.0</v>
      </c>
      <c r="C306" s="1">
        <v>40.8166271733241</v>
      </c>
      <c r="D306" s="1">
        <v>-91.1053893259132</v>
      </c>
      <c r="E306" s="1" t="s">
        <v>54</v>
      </c>
      <c r="F306" s="1" t="s">
        <v>55</v>
      </c>
      <c r="G306" s="1"/>
      <c r="J306">
        <f t="shared" si="5"/>
        <v>0</v>
      </c>
    </row>
    <row r="307">
      <c r="A307" s="1">
        <v>20.0</v>
      </c>
      <c r="B307" s="1">
        <v>15.0</v>
      </c>
      <c r="C307" s="1">
        <v>40.8166397001033</v>
      </c>
      <c r="D307" s="1">
        <v>-91.105200131261</v>
      </c>
      <c r="E307" s="1" t="s">
        <v>54</v>
      </c>
      <c r="F307" s="1" t="s">
        <v>55</v>
      </c>
      <c r="J307">
        <f t="shared" si="5"/>
        <v>0</v>
      </c>
    </row>
    <row r="308">
      <c r="A308" s="1">
        <v>20.0</v>
      </c>
      <c r="B308" s="1">
        <v>16.0</v>
      </c>
      <c r="C308" s="1">
        <v>40.8166522268825</v>
      </c>
      <c r="D308" s="1">
        <v>-91.1050109365731</v>
      </c>
      <c r="E308" s="1" t="s">
        <v>54</v>
      </c>
      <c r="F308" s="1" t="s">
        <v>55</v>
      </c>
      <c r="J308">
        <f t="shared" si="5"/>
        <v>0</v>
      </c>
    </row>
    <row r="309">
      <c r="A309" s="1">
        <v>20.0</v>
      </c>
      <c r="B309" s="1">
        <v>17.0</v>
      </c>
      <c r="C309" s="1">
        <v>40.8166647536617</v>
      </c>
      <c r="D309" s="1">
        <v>-91.1048217418494</v>
      </c>
      <c r="E309" s="1" t="s">
        <v>54</v>
      </c>
      <c r="F309" s="1" t="s">
        <v>55</v>
      </c>
      <c r="J309">
        <f t="shared" si="5"/>
        <v>0</v>
      </c>
    </row>
    <row r="310">
      <c r="A310" s="1">
        <v>20.0</v>
      </c>
      <c r="B310" s="1">
        <v>18.0</v>
      </c>
      <c r="C310" s="1">
        <v>40.8166772804409</v>
      </c>
      <c r="D310" s="1">
        <v>-91.1046325470901</v>
      </c>
      <c r="E310" s="1" t="s">
        <v>54</v>
      </c>
      <c r="F310" s="1" t="s">
        <v>55</v>
      </c>
      <c r="J310">
        <f t="shared" si="5"/>
        <v>0</v>
      </c>
    </row>
    <row r="311">
      <c r="A311" s="1">
        <v>20.0</v>
      </c>
      <c r="B311" s="1">
        <v>19.0</v>
      </c>
      <c r="C311" s="1">
        <v>40.8166898072202</v>
      </c>
      <c r="D311" s="1">
        <v>-91.1044433522951</v>
      </c>
      <c r="E311" s="1" t="s">
        <v>54</v>
      </c>
      <c r="F311" s="1" t="s">
        <v>55</v>
      </c>
      <c r="J311">
        <f t="shared" si="5"/>
        <v>0</v>
      </c>
    </row>
    <row r="312">
      <c r="A312" s="1">
        <v>20.0</v>
      </c>
      <c r="B312" s="1">
        <v>20.0</v>
      </c>
      <c r="C312" s="1">
        <v>40.8167023339994</v>
      </c>
      <c r="D312" s="1">
        <v>-91.1042541574643</v>
      </c>
      <c r="E312" s="1" t="s">
        <v>54</v>
      </c>
      <c r="F312" s="1" t="s">
        <v>55</v>
      </c>
      <c r="J312">
        <f t="shared" si="5"/>
        <v>0</v>
      </c>
    </row>
    <row r="313">
      <c r="A313" s="1">
        <v>20.0</v>
      </c>
      <c r="B313" s="1">
        <v>21.0</v>
      </c>
      <c r="C313" s="1">
        <v>40.8167148607786</v>
      </c>
      <c r="D313" s="1">
        <v>-91.1040649625977</v>
      </c>
      <c r="E313" s="1" t="s">
        <v>54</v>
      </c>
      <c r="F313" s="1" t="s">
        <v>55</v>
      </c>
      <c r="J313">
        <f t="shared" si="5"/>
        <v>0</v>
      </c>
    </row>
    <row r="314">
      <c r="A314" s="1">
        <v>20.0</v>
      </c>
      <c r="B314" s="1">
        <v>22.0</v>
      </c>
      <c r="C314" s="1">
        <v>40.8167273875578</v>
      </c>
      <c r="D314" s="1">
        <v>-91.1038757676955</v>
      </c>
      <c r="E314" s="1" t="s">
        <v>64</v>
      </c>
      <c r="F314" s="1" t="s">
        <v>65</v>
      </c>
      <c r="J314">
        <f t="shared" si="5"/>
        <v>0</v>
      </c>
    </row>
    <row r="315">
      <c r="A315" s="1">
        <v>20.0</v>
      </c>
      <c r="B315" s="1">
        <v>23.0</v>
      </c>
      <c r="C315" s="1">
        <v>40.816739914337</v>
      </c>
      <c r="D315" s="1">
        <v>-91.1036865727575</v>
      </c>
      <c r="E315" s="1" t="s">
        <v>86</v>
      </c>
      <c r="F315" s="1" t="s">
        <v>87</v>
      </c>
      <c r="J315">
        <f t="shared" si="5"/>
        <v>0</v>
      </c>
    </row>
    <row r="316">
      <c r="A316" s="1">
        <v>20.0</v>
      </c>
      <c r="B316" s="1">
        <v>24.0</v>
      </c>
      <c r="C316" s="1">
        <v>40.8167524411162</v>
      </c>
      <c r="D316" s="1">
        <v>-91.1034973777838</v>
      </c>
      <c r="E316" s="1" t="s">
        <v>68</v>
      </c>
      <c r="F316" s="1" t="s">
        <v>69</v>
      </c>
      <c r="J316">
        <f t="shared" si="5"/>
        <v>0</v>
      </c>
    </row>
    <row r="317">
      <c r="A317" s="1">
        <v>20.0</v>
      </c>
      <c r="B317" s="1">
        <v>25.0</v>
      </c>
      <c r="C317" s="1">
        <v>40.8167649678954</v>
      </c>
      <c r="D317" s="1">
        <v>-91.1033081827744</v>
      </c>
      <c r="E317" s="1" t="s">
        <v>64</v>
      </c>
      <c r="F317" s="1" t="s">
        <v>65</v>
      </c>
      <c r="J317">
        <f t="shared" si="5"/>
        <v>0</v>
      </c>
    </row>
    <row r="318">
      <c r="A318" s="1">
        <v>20.0</v>
      </c>
      <c r="B318" s="1">
        <v>26.0</v>
      </c>
      <c r="C318" s="1">
        <v>40.8167774946746</v>
      </c>
      <c r="D318" s="1">
        <v>-91.1031189877292</v>
      </c>
      <c r="E318" s="1" t="s">
        <v>42</v>
      </c>
      <c r="F318" s="1" t="s">
        <v>43</v>
      </c>
      <c r="J318">
        <f t="shared" si="5"/>
        <v>0</v>
      </c>
    </row>
    <row r="319">
      <c r="A319" s="1">
        <v>20.0</v>
      </c>
      <c r="B319" s="1">
        <v>27.0</v>
      </c>
      <c r="C319" s="1">
        <v>40.8167900214538</v>
      </c>
      <c r="D319" s="1">
        <v>-91.1029297926484</v>
      </c>
      <c r="E319" s="1" t="s">
        <v>54</v>
      </c>
      <c r="F319" s="1" t="s">
        <v>55</v>
      </c>
      <c r="J319">
        <f t="shared" si="5"/>
        <v>0</v>
      </c>
    </row>
    <row r="320">
      <c r="A320" s="1">
        <v>20.0</v>
      </c>
      <c r="B320" s="1">
        <v>28.0</v>
      </c>
      <c r="C320" s="1">
        <v>40.816802548233</v>
      </c>
      <c r="D320" s="1">
        <v>-91.1027405975318</v>
      </c>
      <c r="E320" s="1" t="s">
        <v>54</v>
      </c>
      <c r="F320" s="1" t="s">
        <v>55</v>
      </c>
      <c r="J320">
        <f t="shared" si="5"/>
        <v>0</v>
      </c>
    </row>
    <row r="321">
      <c r="A321" s="1">
        <v>20.0</v>
      </c>
      <c r="B321" s="1">
        <v>29.0</v>
      </c>
      <c r="C321" s="1">
        <v>40.8168150750122</v>
      </c>
      <c r="D321" s="1">
        <v>-91.1025514023794</v>
      </c>
      <c r="E321" s="1" t="s">
        <v>54</v>
      </c>
      <c r="F321" s="1" t="s">
        <v>55</v>
      </c>
      <c r="J321">
        <f t="shared" si="5"/>
        <v>0</v>
      </c>
    </row>
    <row r="322">
      <c r="A322" s="1">
        <v>20.0</v>
      </c>
      <c r="B322" s="1">
        <v>30.0</v>
      </c>
      <c r="C322" s="1">
        <v>40.8168276017914</v>
      </c>
      <c r="D322" s="1">
        <v>-91.1023622071913</v>
      </c>
      <c r="E322" s="1" t="s">
        <v>54</v>
      </c>
      <c r="F322" s="1" t="s">
        <v>55</v>
      </c>
      <c r="J322">
        <f t="shared" si="5"/>
        <v>0</v>
      </c>
    </row>
    <row r="323">
      <c r="A323" s="1">
        <v>20.0</v>
      </c>
      <c r="B323" s="1">
        <v>31.0</v>
      </c>
      <c r="C323" s="1">
        <v>40.8168401285706</v>
      </c>
      <c r="D323" s="1">
        <v>-91.1021730119675</v>
      </c>
      <c r="E323" s="1" t="s">
        <v>42</v>
      </c>
      <c r="F323" s="1" t="s">
        <v>43</v>
      </c>
      <c r="J323">
        <f t="shared" si="5"/>
        <v>0</v>
      </c>
    </row>
    <row r="324">
      <c r="A324" s="1">
        <v>20.0</v>
      </c>
      <c r="B324" s="1">
        <v>32.0</v>
      </c>
      <c r="C324" s="1">
        <v>40.8168526553498</v>
      </c>
      <c r="D324" s="1">
        <v>-91.101983816708</v>
      </c>
      <c r="E324" s="1" t="s">
        <v>86</v>
      </c>
      <c r="F324" s="1" t="s">
        <v>87</v>
      </c>
      <c r="J324">
        <f t="shared" si="5"/>
        <v>0</v>
      </c>
    </row>
    <row r="325">
      <c r="A325" s="1">
        <v>21.0</v>
      </c>
      <c r="B325" s="1">
        <v>7.0</v>
      </c>
      <c r="C325" s="1">
        <v>40.8163963023608</v>
      </c>
      <c r="D325" s="1">
        <v>-91.1066971417349</v>
      </c>
      <c r="E325" s="1" t="s">
        <v>86</v>
      </c>
      <c r="F325" s="1" t="s">
        <v>87</v>
      </c>
      <c r="J325">
        <f t="shared" si="5"/>
        <v>0</v>
      </c>
    </row>
    <row r="326">
      <c r="A326" s="1">
        <v>21.0</v>
      </c>
      <c r="B326" s="1">
        <v>8.0</v>
      </c>
      <c r="C326" s="1">
        <v>40.81640882914</v>
      </c>
      <c r="D326" s="1">
        <v>-91.1065079477412</v>
      </c>
      <c r="E326" s="1" t="s">
        <v>21</v>
      </c>
      <c r="F326" s="1" t="s">
        <v>316</v>
      </c>
      <c r="G326" s="1" t="s">
        <v>317</v>
      </c>
      <c r="H326" s="2" t="s">
        <v>318</v>
      </c>
      <c r="J326">
        <f t="shared" si="5"/>
        <v>1</v>
      </c>
    </row>
    <row r="327">
      <c r="A327" s="1">
        <v>21.0</v>
      </c>
      <c r="B327" s="1">
        <v>9.0</v>
      </c>
      <c r="C327" s="1">
        <v>40.8164213559192</v>
      </c>
      <c r="D327" s="1">
        <v>-91.1063187537117</v>
      </c>
      <c r="E327" s="1" t="s">
        <v>21</v>
      </c>
      <c r="F327" s="1" t="s">
        <v>316</v>
      </c>
      <c r="G327" s="1" t="s">
        <v>129</v>
      </c>
      <c r="H327" s="2" t="s">
        <v>319</v>
      </c>
      <c r="J327">
        <f t="shared" si="5"/>
        <v>2</v>
      </c>
    </row>
    <row r="328">
      <c r="A328" s="1">
        <v>21.0</v>
      </c>
      <c r="B328" s="1">
        <v>10.0</v>
      </c>
      <c r="C328" s="1">
        <v>40.8164338826985</v>
      </c>
      <c r="D328" s="1">
        <v>-91.1061295596466</v>
      </c>
      <c r="E328" s="1" t="s">
        <v>21</v>
      </c>
      <c r="F328" s="1" t="s">
        <v>316</v>
      </c>
      <c r="G328" s="1" t="s">
        <v>320</v>
      </c>
      <c r="H328" s="3" t="s">
        <v>321</v>
      </c>
      <c r="J328">
        <f t="shared" si="5"/>
        <v>1</v>
      </c>
    </row>
    <row r="329">
      <c r="A329" s="1">
        <v>21.0</v>
      </c>
      <c r="B329" s="1">
        <v>11.0</v>
      </c>
      <c r="C329" s="1">
        <v>40.8164464094777</v>
      </c>
      <c r="D329" s="1">
        <v>-91.1059403655456</v>
      </c>
      <c r="E329" s="1" t="s">
        <v>54</v>
      </c>
      <c r="F329" s="1" t="s">
        <v>55</v>
      </c>
      <c r="J329">
        <f t="shared" si="5"/>
        <v>0</v>
      </c>
    </row>
    <row r="330">
      <c r="A330" s="1">
        <v>21.0</v>
      </c>
      <c r="B330" s="1">
        <v>12.0</v>
      </c>
      <c r="C330" s="1">
        <v>40.8164589362569</v>
      </c>
      <c r="D330" s="1">
        <v>-91.105751171409</v>
      </c>
      <c r="E330" s="1" t="s">
        <v>178</v>
      </c>
      <c r="F330" s="1" t="s">
        <v>179</v>
      </c>
      <c r="J330">
        <f t="shared" si="5"/>
        <v>0</v>
      </c>
    </row>
    <row r="331">
      <c r="A331" s="1">
        <v>21.0</v>
      </c>
      <c r="B331" s="1">
        <v>13.0</v>
      </c>
      <c r="C331" s="1">
        <v>40.8164714630361</v>
      </c>
      <c r="D331" s="1">
        <v>-91.1055619772366</v>
      </c>
      <c r="E331" s="1" t="s">
        <v>54</v>
      </c>
      <c r="F331" s="1" t="s">
        <v>55</v>
      </c>
      <c r="J331">
        <f t="shared" si="5"/>
        <v>0</v>
      </c>
    </row>
    <row r="332">
      <c r="A332" s="1">
        <v>21.0</v>
      </c>
      <c r="B332" s="1">
        <v>14.0</v>
      </c>
      <c r="C332" s="1">
        <v>40.8164839898153</v>
      </c>
      <c r="D332" s="1">
        <v>-91.1053727830286</v>
      </c>
      <c r="E332" s="1" t="s">
        <v>54</v>
      </c>
      <c r="F332" s="1" t="s">
        <v>55</v>
      </c>
      <c r="G332" s="1"/>
      <c r="J332">
        <f t="shared" si="5"/>
        <v>0</v>
      </c>
    </row>
    <row r="333">
      <c r="A333" s="1">
        <v>21.0</v>
      </c>
      <c r="B333" s="1">
        <v>15.0</v>
      </c>
      <c r="C333" s="1">
        <v>40.8164965165945</v>
      </c>
      <c r="D333" s="1">
        <v>-91.1051835887847</v>
      </c>
      <c r="E333" s="1" t="s">
        <v>54</v>
      </c>
      <c r="F333" s="1" t="s">
        <v>55</v>
      </c>
      <c r="J333">
        <f t="shared" si="5"/>
        <v>0</v>
      </c>
    </row>
    <row r="334">
      <c r="A334" s="1">
        <v>21.0</v>
      </c>
      <c r="B334" s="1">
        <v>16.0</v>
      </c>
      <c r="C334" s="1">
        <v>40.8165090433737</v>
      </c>
      <c r="D334" s="1">
        <v>-91.1049943945052</v>
      </c>
      <c r="E334" s="1" t="s">
        <v>54</v>
      </c>
      <c r="F334" s="1" t="s">
        <v>55</v>
      </c>
      <c r="J334">
        <f t="shared" si="5"/>
        <v>0</v>
      </c>
    </row>
    <row r="335">
      <c r="A335" s="1">
        <v>21.0</v>
      </c>
      <c r="B335" s="1">
        <v>17.0</v>
      </c>
      <c r="C335" s="1">
        <v>40.8165215701529</v>
      </c>
      <c r="D335" s="1">
        <v>-91.1048052001899</v>
      </c>
      <c r="E335" s="1" t="s">
        <v>54</v>
      </c>
      <c r="F335" s="1" t="s">
        <v>55</v>
      </c>
      <c r="J335">
        <f t="shared" si="5"/>
        <v>0</v>
      </c>
    </row>
    <row r="336">
      <c r="A336" s="1">
        <v>21.0</v>
      </c>
      <c r="B336" s="1">
        <v>18.0</v>
      </c>
      <c r="C336" s="1">
        <v>40.8165340969321</v>
      </c>
      <c r="D336" s="1">
        <v>-91.1046160058389</v>
      </c>
      <c r="E336" s="1" t="s">
        <v>54</v>
      </c>
      <c r="F336" s="1" t="s">
        <v>55</v>
      </c>
      <c r="J336">
        <f t="shared" si="5"/>
        <v>0</v>
      </c>
    </row>
    <row r="337">
      <c r="A337" s="1">
        <v>21.0</v>
      </c>
      <c r="B337" s="1">
        <v>19.0</v>
      </c>
      <c r="C337" s="1">
        <v>40.8165466237113</v>
      </c>
      <c r="D337" s="1">
        <v>-91.1044268114522</v>
      </c>
      <c r="E337" s="1" t="s">
        <v>178</v>
      </c>
      <c r="F337" s="1" t="s">
        <v>179</v>
      </c>
      <c r="G337" s="1" t="s">
        <v>322</v>
      </c>
      <c r="H337" s="3" t="s">
        <v>323</v>
      </c>
      <c r="J337">
        <f t="shared" si="5"/>
        <v>1</v>
      </c>
    </row>
    <row r="338">
      <c r="A338" s="1">
        <v>21.0</v>
      </c>
      <c r="B338" s="1">
        <v>20.0</v>
      </c>
      <c r="C338" s="1">
        <v>40.8165591504905</v>
      </c>
      <c r="D338" s="1">
        <v>-91.1042376170298</v>
      </c>
      <c r="E338" s="1" t="s">
        <v>54</v>
      </c>
      <c r="F338" s="1" t="s">
        <v>55</v>
      </c>
      <c r="J338">
        <f t="shared" si="5"/>
        <v>0</v>
      </c>
    </row>
    <row r="339">
      <c r="A339" s="1">
        <v>21.0</v>
      </c>
      <c r="B339" s="1">
        <v>21.0</v>
      </c>
      <c r="C339" s="1">
        <v>40.8165716772697</v>
      </c>
      <c r="D339" s="1">
        <v>-91.1040484225716</v>
      </c>
      <c r="E339" s="1" t="s">
        <v>54</v>
      </c>
      <c r="F339" s="1" t="s">
        <v>55</v>
      </c>
      <c r="J339">
        <f t="shared" si="5"/>
        <v>0</v>
      </c>
    </row>
    <row r="340">
      <c r="A340" s="1">
        <v>21.0</v>
      </c>
      <c r="B340" s="1">
        <v>22.0</v>
      </c>
      <c r="C340" s="1">
        <v>40.8165842040489</v>
      </c>
      <c r="D340" s="1">
        <v>-91.1038592280777</v>
      </c>
      <c r="E340" s="1" t="s">
        <v>178</v>
      </c>
      <c r="F340" s="1" t="s">
        <v>179</v>
      </c>
      <c r="J340">
        <f t="shared" si="5"/>
        <v>0</v>
      </c>
    </row>
    <row r="341">
      <c r="A341" s="1">
        <v>21.0</v>
      </c>
      <c r="B341" s="1">
        <v>23.0</v>
      </c>
      <c r="C341" s="1">
        <v>40.8165967308281</v>
      </c>
      <c r="D341" s="1">
        <v>-91.1036700335481</v>
      </c>
      <c r="E341" s="1" t="s">
        <v>178</v>
      </c>
      <c r="F341" s="1" t="s">
        <v>179</v>
      </c>
      <c r="J341">
        <f t="shared" si="5"/>
        <v>0</v>
      </c>
    </row>
    <row r="342">
      <c r="A342" s="1">
        <v>21.0</v>
      </c>
      <c r="B342" s="1">
        <v>24.0</v>
      </c>
      <c r="C342" s="1">
        <v>40.8166092576073</v>
      </c>
      <c r="D342" s="1">
        <v>-91.1034808389827</v>
      </c>
      <c r="E342" s="1" t="s">
        <v>178</v>
      </c>
      <c r="F342" s="1" t="s">
        <v>179</v>
      </c>
      <c r="J342">
        <f t="shared" si="5"/>
        <v>0</v>
      </c>
    </row>
    <row r="343">
      <c r="A343" s="1">
        <v>21.0</v>
      </c>
      <c r="B343" s="1">
        <v>25.0</v>
      </c>
      <c r="C343" s="1">
        <v>40.8166217843866</v>
      </c>
      <c r="D343" s="1">
        <v>-91.1032916443816</v>
      </c>
      <c r="E343" s="1" t="s">
        <v>54</v>
      </c>
      <c r="F343" s="1" t="s">
        <v>55</v>
      </c>
      <c r="J343">
        <f t="shared" si="5"/>
        <v>0</v>
      </c>
    </row>
    <row r="344">
      <c r="A344" s="1">
        <v>21.0</v>
      </c>
      <c r="B344" s="1">
        <v>26.0</v>
      </c>
      <c r="C344" s="1">
        <v>40.8166343111658</v>
      </c>
      <c r="D344" s="1">
        <v>-91.1031024497448</v>
      </c>
      <c r="E344" s="1" t="s">
        <v>54</v>
      </c>
      <c r="F344" s="1" t="s">
        <v>55</v>
      </c>
      <c r="J344">
        <f t="shared" si="5"/>
        <v>0</v>
      </c>
    </row>
    <row r="345">
      <c r="A345" s="1">
        <v>21.0</v>
      </c>
      <c r="B345" s="1">
        <v>27.0</v>
      </c>
      <c r="C345" s="1">
        <v>40.816646837945</v>
      </c>
      <c r="D345" s="1">
        <v>-91.1029132550722</v>
      </c>
      <c r="E345" s="1" t="s">
        <v>54</v>
      </c>
      <c r="F345" s="1" t="s">
        <v>55</v>
      </c>
      <c r="J345">
        <f t="shared" si="5"/>
        <v>0</v>
      </c>
    </row>
    <row r="346">
      <c r="A346" s="1">
        <v>21.0</v>
      </c>
      <c r="B346" s="1">
        <v>28.0</v>
      </c>
      <c r="C346" s="1">
        <v>40.8166593647242</v>
      </c>
      <c r="D346" s="1">
        <v>-91.102724060364</v>
      </c>
      <c r="E346" s="1" t="s">
        <v>178</v>
      </c>
      <c r="F346" s="1" t="s">
        <v>179</v>
      </c>
      <c r="J346">
        <f t="shared" si="5"/>
        <v>0</v>
      </c>
    </row>
    <row r="347">
      <c r="A347" s="1">
        <v>21.0</v>
      </c>
      <c r="B347" s="1">
        <v>29.0</v>
      </c>
      <c r="C347" s="1">
        <v>40.8166718915034</v>
      </c>
      <c r="D347" s="1">
        <v>-91.10253486562</v>
      </c>
      <c r="E347" s="1" t="s">
        <v>54</v>
      </c>
      <c r="F347" s="1" t="s">
        <v>55</v>
      </c>
      <c r="G347" s="1" t="s">
        <v>279</v>
      </c>
      <c r="H347" s="3" t="s">
        <v>324</v>
      </c>
      <c r="J347">
        <f t="shared" si="5"/>
        <v>9</v>
      </c>
    </row>
    <row r="348">
      <c r="A348" s="1">
        <v>21.0</v>
      </c>
      <c r="B348" s="1">
        <v>30.0</v>
      </c>
      <c r="C348" s="1">
        <v>40.8166844182826</v>
      </c>
      <c r="D348" s="1">
        <v>-91.1023456708403</v>
      </c>
      <c r="E348" s="1" t="s">
        <v>178</v>
      </c>
      <c r="F348" s="1" t="s">
        <v>179</v>
      </c>
      <c r="J348">
        <f t="shared" si="5"/>
        <v>0</v>
      </c>
    </row>
    <row r="349">
      <c r="A349" s="1">
        <v>22.0</v>
      </c>
      <c r="B349" s="1">
        <v>7.0</v>
      </c>
      <c r="C349" s="1">
        <v>40.8162531188519</v>
      </c>
      <c r="D349" s="1">
        <v>-91.1066805960276</v>
      </c>
      <c r="E349" s="1" t="s">
        <v>86</v>
      </c>
      <c r="F349" s="1" t="s">
        <v>87</v>
      </c>
      <c r="J349">
        <f t="shared" si="5"/>
        <v>0</v>
      </c>
    </row>
    <row r="350">
      <c r="A350" s="1">
        <v>22.0</v>
      </c>
      <c r="B350" s="1">
        <v>8.0</v>
      </c>
      <c r="C350" s="1">
        <v>40.8162656456311</v>
      </c>
      <c r="D350" s="1">
        <v>-91.1064914024422</v>
      </c>
      <c r="E350" s="1" t="s">
        <v>48</v>
      </c>
      <c r="F350" s="1" t="s">
        <v>49</v>
      </c>
      <c r="G350" s="1" t="s">
        <v>325</v>
      </c>
      <c r="H350" s="2" t="s">
        <v>326</v>
      </c>
      <c r="J350">
        <f t="shared" si="5"/>
        <v>1</v>
      </c>
    </row>
    <row r="351">
      <c r="A351" s="1">
        <v>22.0</v>
      </c>
      <c r="B351" s="1">
        <v>9.0</v>
      </c>
      <c r="C351" s="1">
        <v>40.8162781724103</v>
      </c>
      <c r="D351" s="1">
        <v>-91.1063022088211</v>
      </c>
      <c r="E351" s="1" t="s">
        <v>21</v>
      </c>
      <c r="F351" s="1" t="s">
        <v>316</v>
      </c>
      <c r="G351" s="1" t="s">
        <v>327</v>
      </c>
      <c r="H351" s="2" t="s">
        <v>328</v>
      </c>
      <c r="J351">
        <f t="shared" si="5"/>
        <v>1</v>
      </c>
    </row>
    <row r="352">
      <c r="A352" s="1">
        <v>22.0</v>
      </c>
      <c r="B352" s="1">
        <v>10.0</v>
      </c>
      <c r="C352" s="1">
        <v>40.8162906991895</v>
      </c>
      <c r="D352" s="1">
        <v>-91.1061130151642</v>
      </c>
      <c r="E352" s="1" t="s">
        <v>54</v>
      </c>
      <c r="F352" s="1" t="s">
        <v>55</v>
      </c>
      <c r="J352">
        <f t="shared" si="5"/>
        <v>0</v>
      </c>
    </row>
    <row r="353">
      <c r="A353" s="1">
        <v>22.0</v>
      </c>
      <c r="B353" s="1">
        <v>11.0</v>
      </c>
      <c r="C353" s="1">
        <v>40.8163032259687</v>
      </c>
      <c r="D353" s="1">
        <v>-91.1059238214717</v>
      </c>
      <c r="E353" s="1" t="s">
        <v>54</v>
      </c>
      <c r="F353" s="1" t="s">
        <v>55</v>
      </c>
      <c r="J353">
        <f t="shared" si="5"/>
        <v>0</v>
      </c>
    </row>
    <row r="354">
      <c r="A354" s="1">
        <v>22.0</v>
      </c>
      <c r="B354" s="1">
        <v>12.0</v>
      </c>
      <c r="C354" s="1">
        <v>40.8163157527479</v>
      </c>
      <c r="D354" s="1">
        <v>-91.1057346277434</v>
      </c>
      <c r="E354" s="1" t="s">
        <v>54</v>
      </c>
      <c r="F354" s="1" t="s">
        <v>55</v>
      </c>
      <c r="J354">
        <f t="shared" si="5"/>
        <v>0</v>
      </c>
    </row>
    <row r="355">
      <c r="A355" s="1">
        <v>22.0</v>
      </c>
      <c r="B355" s="1">
        <v>13.0</v>
      </c>
      <c r="C355" s="1">
        <v>40.8163282795271</v>
      </c>
      <c r="D355" s="1">
        <v>-91.1055454339794</v>
      </c>
      <c r="E355" s="1" t="s">
        <v>54</v>
      </c>
      <c r="F355" s="1" t="s">
        <v>55</v>
      </c>
      <c r="J355">
        <f t="shared" si="5"/>
        <v>0</v>
      </c>
    </row>
    <row r="356">
      <c r="A356" s="1">
        <v>22.0</v>
      </c>
      <c r="B356" s="1">
        <v>14.0</v>
      </c>
      <c r="C356" s="1">
        <v>40.8163408063063</v>
      </c>
      <c r="D356" s="1">
        <v>-91.1053562401797</v>
      </c>
      <c r="E356" s="1" t="s">
        <v>54</v>
      </c>
      <c r="F356" s="1" t="s">
        <v>55</v>
      </c>
      <c r="J356">
        <f t="shared" si="5"/>
        <v>0</v>
      </c>
    </row>
    <row r="357">
      <c r="A357" s="1">
        <v>22.0</v>
      </c>
      <c r="B357" s="1">
        <v>15.0</v>
      </c>
      <c r="C357" s="1">
        <v>40.8163533330856</v>
      </c>
      <c r="D357" s="1">
        <v>-91.1051670463442</v>
      </c>
      <c r="E357" s="1" t="s">
        <v>54</v>
      </c>
      <c r="F357" s="1" t="s">
        <v>55</v>
      </c>
      <c r="J357">
        <f t="shared" si="5"/>
        <v>0</v>
      </c>
    </row>
    <row r="358">
      <c r="A358" s="1">
        <v>22.0</v>
      </c>
      <c r="B358" s="1">
        <v>16.0</v>
      </c>
      <c r="C358" s="1">
        <v>40.8163658598648</v>
      </c>
      <c r="D358" s="1">
        <v>-91.1049778524731</v>
      </c>
      <c r="E358" s="1" t="s">
        <v>54</v>
      </c>
      <c r="F358" s="1" t="s">
        <v>55</v>
      </c>
      <c r="J358">
        <f t="shared" si="5"/>
        <v>0</v>
      </c>
    </row>
    <row r="359">
      <c r="A359" s="1">
        <v>22.0</v>
      </c>
      <c r="B359" s="1">
        <v>17.0</v>
      </c>
      <c r="C359" s="1">
        <v>40.816378386644</v>
      </c>
      <c r="D359" s="1">
        <v>-91.1047886585661</v>
      </c>
      <c r="E359" s="1" t="s">
        <v>54</v>
      </c>
      <c r="F359" s="1" t="s">
        <v>55</v>
      </c>
      <c r="J359">
        <f t="shared" si="5"/>
        <v>0</v>
      </c>
    </row>
    <row r="360">
      <c r="A360" s="1">
        <v>22.0</v>
      </c>
      <c r="B360" s="1">
        <v>18.0</v>
      </c>
      <c r="C360" s="1">
        <v>40.8163909134232</v>
      </c>
      <c r="D360" s="1">
        <v>-91.1045994646235</v>
      </c>
      <c r="E360" s="1" t="s">
        <v>54</v>
      </c>
      <c r="F360" s="1" t="s">
        <v>55</v>
      </c>
      <c r="J360">
        <f t="shared" si="5"/>
        <v>0</v>
      </c>
    </row>
    <row r="361">
      <c r="A361" s="1">
        <v>22.0</v>
      </c>
      <c r="B361" s="1">
        <v>19.0</v>
      </c>
      <c r="C361" s="1">
        <v>40.8164034402024</v>
      </c>
      <c r="D361" s="1">
        <v>-91.1044102706451</v>
      </c>
      <c r="E361" s="1" t="s">
        <v>54</v>
      </c>
      <c r="F361" s="1" t="s">
        <v>55</v>
      </c>
      <c r="J361">
        <f t="shared" si="5"/>
        <v>0</v>
      </c>
    </row>
    <row r="362">
      <c r="A362" s="1">
        <v>22.0</v>
      </c>
      <c r="B362" s="1">
        <v>20.0</v>
      </c>
      <c r="C362" s="1">
        <v>40.8164159669816</v>
      </c>
      <c r="D362" s="1">
        <v>-91.1042210766311</v>
      </c>
      <c r="E362" s="1" t="s">
        <v>60</v>
      </c>
      <c r="F362" s="1" t="s">
        <v>61</v>
      </c>
      <c r="J362">
        <f t="shared" si="5"/>
        <v>0</v>
      </c>
    </row>
    <row r="363">
      <c r="A363" s="1">
        <v>22.0</v>
      </c>
      <c r="B363" s="1">
        <v>21.0</v>
      </c>
      <c r="C363" s="1">
        <v>40.8164284937608</v>
      </c>
      <c r="D363" s="1">
        <v>-91.1040318825813</v>
      </c>
      <c r="E363" s="1" t="s">
        <v>54</v>
      </c>
      <c r="F363" s="1" t="s">
        <v>55</v>
      </c>
      <c r="J363">
        <f t="shared" si="5"/>
        <v>0</v>
      </c>
    </row>
    <row r="364">
      <c r="A364" s="1">
        <v>22.0</v>
      </c>
      <c r="B364" s="1">
        <v>22.0</v>
      </c>
      <c r="C364" s="1">
        <v>40.81644102054</v>
      </c>
      <c r="D364" s="1">
        <v>-91.1038426884957</v>
      </c>
      <c r="E364" s="1" t="s">
        <v>54</v>
      </c>
      <c r="F364" s="1" t="s">
        <v>55</v>
      </c>
      <c r="J364">
        <f t="shared" si="5"/>
        <v>0</v>
      </c>
    </row>
    <row r="365">
      <c r="A365" s="1">
        <v>22.0</v>
      </c>
      <c r="B365" s="1">
        <v>23.0</v>
      </c>
      <c r="C365" s="1">
        <v>40.8164535473192</v>
      </c>
      <c r="D365" s="1">
        <v>-91.1036534943745</v>
      </c>
      <c r="E365" s="1" t="s">
        <v>178</v>
      </c>
      <c r="F365" s="1" t="s">
        <v>179</v>
      </c>
      <c r="J365">
        <f t="shared" si="5"/>
        <v>0</v>
      </c>
    </row>
    <row r="366">
      <c r="A366" s="1">
        <v>22.0</v>
      </c>
      <c r="B366" s="1">
        <v>24.0</v>
      </c>
      <c r="C366" s="1">
        <v>40.8164660740984</v>
      </c>
      <c r="D366" s="1">
        <v>-91.1034643002175</v>
      </c>
      <c r="E366" s="1" t="s">
        <v>54</v>
      </c>
      <c r="F366" s="1" t="s">
        <v>55</v>
      </c>
      <c r="J366">
        <f t="shared" si="5"/>
        <v>0</v>
      </c>
    </row>
    <row r="367">
      <c r="A367" s="1">
        <v>22.0</v>
      </c>
      <c r="B367" s="1">
        <v>25.0</v>
      </c>
      <c r="C367" s="1">
        <v>40.8164786008776</v>
      </c>
      <c r="D367" s="1">
        <v>-91.1032751060248</v>
      </c>
      <c r="E367" s="1" t="s">
        <v>54</v>
      </c>
      <c r="F367" s="1" t="s">
        <v>55</v>
      </c>
      <c r="G367" s="1" t="s">
        <v>279</v>
      </c>
      <c r="H367" s="3" t="s">
        <v>329</v>
      </c>
      <c r="J367">
        <f t="shared" si="5"/>
        <v>9</v>
      </c>
    </row>
    <row r="368">
      <c r="A368" s="1">
        <v>22.0</v>
      </c>
      <c r="B368" s="1">
        <v>26.0</v>
      </c>
      <c r="C368" s="1">
        <v>40.8164911276568</v>
      </c>
      <c r="D368" s="1">
        <v>-91.1030859117963</v>
      </c>
      <c r="E368" s="1" t="s">
        <v>178</v>
      </c>
      <c r="F368" s="1" t="s">
        <v>179</v>
      </c>
      <c r="J368">
        <f t="shared" si="5"/>
        <v>0</v>
      </c>
    </row>
    <row r="369">
      <c r="A369" s="1">
        <v>22.0</v>
      </c>
      <c r="B369" s="1">
        <v>27.0</v>
      </c>
      <c r="C369" s="1">
        <v>40.816503654436</v>
      </c>
      <c r="D369" s="1">
        <v>-91.1028967175321</v>
      </c>
      <c r="E369" s="1" t="s">
        <v>54</v>
      </c>
      <c r="F369" s="1" t="s">
        <v>55</v>
      </c>
      <c r="J369">
        <f t="shared" si="5"/>
        <v>0</v>
      </c>
    </row>
    <row r="370">
      <c r="A370" s="1">
        <v>22.0</v>
      </c>
      <c r="B370" s="1">
        <v>28.0</v>
      </c>
      <c r="C370" s="1">
        <v>40.8165161812152</v>
      </c>
      <c r="D370" s="1">
        <v>-91.1027075232322</v>
      </c>
      <c r="E370" s="1" t="s">
        <v>60</v>
      </c>
      <c r="F370" s="1" t="s">
        <v>61</v>
      </c>
      <c r="J370">
        <f t="shared" si="5"/>
        <v>0</v>
      </c>
    </row>
    <row r="371">
      <c r="A371" s="1">
        <v>22.0</v>
      </c>
      <c r="B371" s="1">
        <v>29.0</v>
      </c>
      <c r="C371" s="1">
        <v>40.8165287079944</v>
      </c>
      <c r="D371" s="1">
        <v>-91.1025183288965</v>
      </c>
      <c r="E371" s="1" t="s">
        <v>86</v>
      </c>
      <c r="F371" s="1" t="s">
        <v>87</v>
      </c>
      <c r="J371">
        <f t="shared" si="5"/>
        <v>0</v>
      </c>
    </row>
    <row r="372">
      <c r="A372" s="1">
        <v>23.0</v>
      </c>
      <c r="B372" s="1">
        <v>8.0</v>
      </c>
      <c r="C372" s="1">
        <v>40.8161224621222</v>
      </c>
      <c r="D372" s="1">
        <v>-91.1064748571791</v>
      </c>
      <c r="E372" s="1" t="s">
        <v>68</v>
      </c>
      <c r="F372" s="1" t="s">
        <v>69</v>
      </c>
      <c r="G372" s="1" t="s">
        <v>330</v>
      </c>
      <c r="H372" s="2" t="s">
        <v>331</v>
      </c>
      <c r="J372">
        <f t="shared" si="5"/>
        <v>1</v>
      </c>
    </row>
    <row r="373">
      <c r="A373" s="1">
        <v>23.0</v>
      </c>
      <c r="B373" s="1">
        <v>9.0</v>
      </c>
      <c r="C373" s="1">
        <v>40.8161349889014</v>
      </c>
      <c r="D373" s="1">
        <v>-91.1062856639663</v>
      </c>
      <c r="E373" s="1" t="s">
        <v>54</v>
      </c>
      <c r="F373" s="1" t="s">
        <v>55</v>
      </c>
      <c r="J373">
        <f t="shared" si="5"/>
        <v>0</v>
      </c>
    </row>
    <row r="374">
      <c r="A374" s="1">
        <v>23.0</v>
      </c>
      <c r="B374" s="1">
        <v>10.0</v>
      </c>
      <c r="C374" s="1">
        <v>40.8161475156806</v>
      </c>
      <c r="D374" s="1">
        <v>-91.1060964707178</v>
      </c>
      <c r="E374" s="1" t="s">
        <v>54</v>
      </c>
      <c r="F374" s="1" t="s">
        <v>55</v>
      </c>
      <c r="J374">
        <f t="shared" si="5"/>
        <v>0</v>
      </c>
    </row>
    <row r="375">
      <c r="A375" s="1">
        <v>23.0</v>
      </c>
      <c r="B375" s="1">
        <v>11.0</v>
      </c>
      <c r="C375" s="1">
        <v>40.8161600424598</v>
      </c>
      <c r="D375" s="1">
        <v>-91.1059072774336</v>
      </c>
      <c r="E375" s="1" t="s">
        <v>54</v>
      </c>
      <c r="F375" s="1" t="s">
        <v>55</v>
      </c>
      <c r="J375">
        <f t="shared" si="5"/>
        <v>0</v>
      </c>
    </row>
    <row r="376">
      <c r="A376" s="1">
        <v>23.0</v>
      </c>
      <c r="B376" s="1">
        <v>12.0</v>
      </c>
      <c r="C376" s="1">
        <v>40.816172569239</v>
      </c>
      <c r="D376" s="1">
        <v>-91.1057180841136</v>
      </c>
      <c r="E376" s="1" t="s">
        <v>21</v>
      </c>
      <c r="F376" s="1" t="s">
        <v>316</v>
      </c>
      <c r="G376" s="1" t="s">
        <v>332</v>
      </c>
      <c r="H376" s="2" t="s">
        <v>333</v>
      </c>
      <c r="J376">
        <f t="shared" si="5"/>
        <v>1</v>
      </c>
    </row>
    <row r="377">
      <c r="A377" s="1">
        <v>23.0</v>
      </c>
      <c r="B377" s="1">
        <v>13.0</v>
      </c>
      <c r="C377" s="1">
        <v>40.8161850960182</v>
      </c>
      <c r="D377" s="1">
        <v>-91.105528890758</v>
      </c>
      <c r="E377" s="1" t="s">
        <v>21</v>
      </c>
      <c r="F377" s="1" t="s">
        <v>316</v>
      </c>
      <c r="G377" s="1" t="s">
        <v>334</v>
      </c>
      <c r="H377" s="2" t="s">
        <v>335</v>
      </c>
      <c r="J377">
        <f t="shared" si="5"/>
        <v>1</v>
      </c>
    </row>
    <row r="378">
      <c r="A378" s="1">
        <v>23.0</v>
      </c>
      <c r="B378" s="1">
        <v>14.0</v>
      </c>
      <c r="C378" s="1">
        <v>40.8161976227974</v>
      </c>
      <c r="D378" s="1">
        <v>-91.1053396973666</v>
      </c>
      <c r="E378" s="1" t="s">
        <v>21</v>
      </c>
      <c r="F378" s="1" t="s">
        <v>316</v>
      </c>
      <c r="G378" s="1" t="s">
        <v>279</v>
      </c>
      <c r="H378" s="2" t="s">
        <v>336</v>
      </c>
      <c r="J378">
        <f t="shared" si="5"/>
        <v>9</v>
      </c>
    </row>
    <row r="379">
      <c r="A379" s="1">
        <v>23.0</v>
      </c>
      <c r="B379" s="1">
        <v>15.0</v>
      </c>
      <c r="C379" s="1">
        <v>40.8162101495766</v>
      </c>
      <c r="D379" s="1">
        <v>-91.1051505039395</v>
      </c>
      <c r="E379" s="1" t="s">
        <v>178</v>
      </c>
      <c r="F379" s="1" t="s">
        <v>179</v>
      </c>
      <c r="J379">
        <f t="shared" si="5"/>
        <v>0</v>
      </c>
    </row>
    <row r="380">
      <c r="A380" s="1">
        <v>23.0</v>
      </c>
      <c r="B380" s="1">
        <v>16.0</v>
      </c>
      <c r="C380" s="1">
        <v>40.8162226763558</v>
      </c>
      <c r="D380" s="1">
        <v>-91.1049613104766</v>
      </c>
      <c r="E380" s="1" t="s">
        <v>54</v>
      </c>
      <c r="F380" s="1" t="s">
        <v>55</v>
      </c>
      <c r="G380" s="1" t="s">
        <v>337</v>
      </c>
      <c r="H380" s="2" t="s">
        <v>338</v>
      </c>
      <c r="J380">
        <f t="shared" si="5"/>
        <v>1</v>
      </c>
    </row>
    <row r="381">
      <c r="A381" s="1">
        <v>23.0</v>
      </c>
      <c r="B381" s="1">
        <v>17.0</v>
      </c>
      <c r="C381" s="1">
        <v>40.816235203135</v>
      </c>
      <c r="D381" s="1">
        <v>-91.1047721169781</v>
      </c>
      <c r="E381" s="1" t="s">
        <v>54</v>
      </c>
      <c r="F381" s="1" t="s">
        <v>55</v>
      </c>
      <c r="J381">
        <f t="shared" si="5"/>
        <v>0</v>
      </c>
    </row>
    <row r="382">
      <c r="A382" s="1">
        <v>23.0</v>
      </c>
      <c r="B382" s="1">
        <v>18.0</v>
      </c>
      <c r="C382" s="1">
        <v>40.8162477299142</v>
      </c>
      <c r="D382" s="1">
        <v>-91.1045829234437</v>
      </c>
      <c r="E382" s="1" t="s">
        <v>54</v>
      </c>
      <c r="F382" s="1" t="s">
        <v>55</v>
      </c>
      <c r="J382">
        <f t="shared" si="5"/>
        <v>0</v>
      </c>
    </row>
    <row r="383">
      <c r="A383" s="1">
        <v>23.0</v>
      </c>
      <c r="B383" s="1">
        <v>19.0</v>
      </c>
      <c r="C383" s="1">
        <v>40.8162602566934</v>
      </c>
      <c r="D383" s="1">
        <v>-91.1043937298737</v>
      </c>
      <c r="E383" s="1" t="s">
        <v>60</v>
      </c>
      <c r="F383" s="1" t="s">
        <v>61</v>
      </c>
      <c r="J383">
        <f t="shared" si="5"/>
        <v>0</v>
      </c>
    </row>
    <row r="384">
      <c r="A384" s="1">
        <v>23.0</v>
      </c>
      <c r="B384" s="1">
        <v>20.0</v>
      </c>
      <c r="C384" s="1">
        <v>40.8162727834727</v>
      </c>
      <c r="D384" s="1">
        <v>-91.104204536268</v>
      </c>
      <c r="E384" s="1" t="s">
        <v>54</v>
      </c>
      <c r="F384" s="1" t="s">
        <v>55</v>
      </c>
      <c r="J384">
        <f t="shared" si="5"/>
        <v>0</v>
      </c>
    </row>
    <row r="385">
      <c r="A385" s="1">
        <v>23.0</v>
      </c>
      <c r="B385" s="1">
        <v>21.0</v>
      </c>
      <c r="C385" s="1">
        <v>40.8162853102519</v>
      </c>
      <c r="D385" s="1">
        <v>-91.1040153426265</v>
      </c>
      <c r="E385" s="1" t="s">
        <v>60</v>
      </c>
      <c r="F385" s="1" t="s">
        <v>61</v>
      </c>
      <c r="J385">
        <f t="shared" si="5"/>
        <v>0</v>
      </c>
    </row>
    <row r="386">
      <c r="A386" s="1">
        <v>23.0</v>
      </c>
      <c r="B386" s="1">
        <v>22.0</v>
      </c>
      <c r="C386" s="1">
        <v>40.8162978370311</v>
      </c>
      <c r="D386" s="1">
        <v>-91.1038261489493</v>
      </c>
      <c r="E386" s="1" t="s">
        <v>54</v>
      </c>
      <c r="F386" s="1" t="s">
        <v>55</v>
      </c>
      <c r="J386">
        <f t="shared" si="5"/>
        <v>0</v>
      </c>
    </row>
    <row r="387">
      <c r="A387" s="1">
        <v>23.0</v>
      </c>
      <c r="B387" s="1">
        <v>23.0</v>
      </c>
      <c r="C387" s="1">
        <v>40.8163103638103</v>
      </c>
      <c r="D387" s="1">
        <v>-91.1036369552364</v>
      </c>
      <c r="E387" s="1" t="s">
        <v>54</v>
      </c>
      <c r="F387" s="1" t="s">
        <v>55</v>
      </c>
      <c r="J387">
        <f t="shared" si="5"/>
        <v>0</v>
      </c>
    </row>
    <row r="388">
      <c r="A388" s="1">
        <v>23.0</v>
      </c>
      <c r="B388" s="1">
        <v>24.0</v>
      </c>
      <c r="C388" s="1">
        <v>40.8163228905895</v>
      </c>
      <c r="D388" s="1">
        <v>-91.1034477614877</v>
      </c>
      <c r="E388" s="1" t="s">
        <v>54</v>
      </c>
      <c r="F388" s="1" t="s">
        <v>55</v>
      </c>
      <c r="J388">
        <f t="shared" si="5"/>
        <v>0</v>
      </c>
    </row>
    <row r="389">
      <c r="A389" s="1">
        <v>23.0</v>
      </c>
      <c r="B389" s="1">
        <v>25.0</v>
      </c>
      <c r="C389" s="1">
        <v>40.8163354173687</v>
      </c>
      <c r="D389" s="1">
        <v>-91.1032585677033</v>
      </c>
      <c r="E389" s="1" t="s">
        <v>54</v>
      </c>
      <c r="F389" s="1" t="s">
        <v>55</v>
      </c>
      <c r="J389">
        <f t="shared" si="5"/>
        <v>0</v>
      </c>
    </row>
    <row r="390">
      <c r="A390" s="1">
        <v>23.0</v>
      </c>
      <c r="B390" s="1">
        <v>26.0</v>
      </c>
      <c r="C390" s="1">
        <v>40.8163479441479</v>
      </c>
      <c r="D390" s="1">
        <v>-91.1030693738833</v>
      </c>
      <c r="E390" s="1" t="s">
        <v>54</v>
      </c>
      <c r="F390" s="1" t="s">
        <v>55</v>
      </c>
      <c r="J390">
        <f t="shared" si="5"/>
        <v>0</v>
      </c>
    </row>
    <row r="391">
      <c r="A391" s="1">
        <v>23.0</v>
      </c>
      <c r="B391" s="1">
        <v>27.0</v>
      </c>
      <c r="C391" s="1">
        <v>40.8163604709271</v>
      </c>
      <c r="D391" s="1">
        <v>-91.1028801800274</v>
      </c>
      <c r="E391" s="1" t="s">
        <v>54</v>
      </c>
      <c r="F391" s="1" t="s">
        <v>55</v>
      </c>
      <c r="J391">
        <f t="shared" si="5"/>
        <v>0</v>
      </c>
    </row>
    <row r="392">
      <c r="A392" s="1">
        <v>23.0</v>
      </c>
      <c r="B392" s="1">
        <v>28.0</v>
      </c>
      <c r="C392" s="1">
        <v>40.8163729977063</v>
      </c>
      <c r="D392" s="1">
        <v>-91.1026909861358</v>
      </c>
      <c r="E392" s="1" t="s">
        <v>60</v>
      </c>
      <c r="F392" s="1" t="s">
        <v>61</v>
      </c>
      <c r="J392">
        <f t="shared" si="5"/>
        <v>0</v>
      </c>
    </row>
    <row r="393">
      <c r="A393" s="1">
        <v>23.0</v>
      </c>
      <c r="B393" s="1">
        <v>29.0</v>
      </c>
      <c r="C393" s="1">
        <v>40.8163855244855</v>
      </c>
      <c r="D393" s="1">
        <v>-91.1025017922086</v>
      </c>
      <c r="E393" s="1" t="s">
        <v>42</v>
      </c>
      <c r="F393" s="1" t="s">
        <v>43</v>
      </c>
      <c r="J393">
        <f t="shared" si="5"/>
        <v>0</v>
      </c>
    </row>
    <row r="394">
      <c r="A394" s="1">
        <v>23.0</v>
      </c>
      <c r="B394" s="1">
        <v>30.0</v>
      </c>
      <c r="C394" s="1">
        <v>40.8163980512647</v>
      </c>
      <c r="D394" s="1">
        <v>-91.1023125982455</v>
      </c>
      <c r="E394" s="1" t="s">
        <v>42</v>
      </c>
      <c r="F394" s="1" t="s">
        <v>43</v>
      </c>
      <c r="J394">
        <f t="shared" si="5"/>
        <v>0</v>
      </c>
    </row>
    <row r="395">
      <c r="A395" s="1">
        <v>23.0</v>
      </c>
      <c r="B395" s="1">
        <v>31.0</v>
      </c>
      <c r="C395" s="1">
        <v>40.8164105780439</v>
      </c>
      <c r="D395" s="1">
        <v>-91.1021234042468</v>
      </c>
      <c r="E395" s="1" t="s">
        <v>86</v>
      </c>
      <c r="F395" s="1" t="s">
        <v>87</v>
      </c>
      <c r="J395">
        <f t="shared" si="5"/>
        <v>0</v>
      </c>
    </row>
    <row r="396">
      <c r="A396" s="1">
        <v>24.0</v>
      </c>
      <c r="B396" s="1">
        <v>9.0</v>
      </c>
      <c r="C396" s="1">
        <v>40.8159918053925</v>
      </c>
      <c r="D396" s="1">
        <v>-91.1062691191469</v>
      </c>
      <c r="E396" s="1" t="s">
        <v>68</v>
      </c>
      <c r="F396" s="1" t="s">
        <v>69</v>
      </c>
      <c r="J396">
        <f t="shared" si="5"/>
        <v>0</v>
      </c>
    </row>
    <row r="397">
      <c r="A397" s="1">
        <v>24.0</v>
      </c>
      <c r="B397" s="1">
        <v>10.0</v>
      </c>
      <c r="C397" s="1">
        <v>40.8160043321717</v>
      </c>
      <c r="D397" s="1">
        <v>-91.1060799263067</v>
      </c>
      <c r="E397" s="1" t="s">
        <v>54</v>
      </c>
      <c r="F397" s="1" t="s">
        <v>55</v>
      </c>
      <c r="J397">
        <f t="shared" si="5"/>
        <v>0</v>
      </c>
    </row>
    <row r="398">
      <c r="A398" s="1">
        <v>24.0</v>
      </c>
      <c r="B398" s="1">
        <v>11.0</v>
      </c>
      <c r="C398" s="1">
        <v>40.8160168589509</v>
      </c>
      <c r="D398" s="1">
        <v>-91.1058907334309</v>
      </c>
      <c r="E398" s="1" t="s">
        <v>54</v>
      </c>
      <c r="F398" s="1" t="s">
        <v>55</v>
      </c>
      <c r="J398">
        <f t="shared" si="5"/>
        <v>0</v>
      </c>
    </row>
    <row r="399">
      <c r="A399" s="1">
        <v>24.0</v>
      </c>
      <c r="B399" s="1">
        <v>12.0</v>
      </c>
      <c r="C399" s="1">
        <v>40.8160293857301</v>
      </c>
      <c r="D399" s="1">
        <v>-91.1057015405193</v>
      </c>
      <c r="E399" s="1" t="s">
        <v>178</v>
      </c>
      <c r="F399" s="1" t="s">
        <v>179</v>
      </c>
      <c r="J399">
        <f t="shared" si="5"/>
        <v>0</v>
      </c>
    </row>
    <row r="400">
      <c r="A400" s="1">
        <v>24.0</v>
      </c>
      <c r="B400" s="1">
        <v>13.0</v>
      </c>
      <c r="C400" s="1">
        <v>40.8160419125093</v>
      </c>
      <c r="D400" s="1">
        <v>-91.1055123475719</v>
      </c>
      <c r="E400" s="1" t="s">
        <v>21</v>
      </c>
      <c r="F400" s="1" t="s">
        <v>316</v>
      </c>
      <c r="G400" s="1" t="s">
        <v>339</v>
      </c>
      <c r="H400" s="2" t="s">
        <v>340</v>
      </c>
      <c r="J400">
        <f t="shared" si="5"/>
        <v>2</v>
      </c>
    </row>
    <row r="401">
      <c r="A401" s="1">
        <v>24.0</v>
      </c>
      <c r="B401" s="1">
        <v>14.0</v>
      </c>
      <c r="C401" s="1">
        <v>40.8160544392885</v>
      </c>
      <c r="D401" s="1">
        <v>-91.1053231545888</v>
      </c>
      <c r="E401" s="1" t="s">
        <v>54</v>
      </c>
      <c r="F401" s="1" t="s">
        <v>55</v>
      </c>
      <c r="J401">
        <f t="shared" si="5"/>
        <v>0</v>
      </c>
    </row>
    <row r="402">
      <c r="A402" s="1">
        <v>24.0</v>
      </c>
      <c r="B402" s="1">
        <v>15.0</v>
      </c>
      <c r="C402" s="1">
        <v>40.8160669660677</v>
      </c>
      <c r="D402" s="1">
        <v>-91.10513396157</v>
      </c>
      <c r="E402" s="1" t="s">
        <v>68</v>
      </c>
      <c r="F402" s="1" t="s">
        <v>69</v>
      </c>
      <c r="J402">
        <f t="shared" si="5"/>
        <v>0</v>
      </c>
    </row>
    <row r="403">
      <c r="A403" s="1">
        <v>24.0</v>
      </c>
      <c r="B403" s="1">
        <v>16.0</v>
      </c>
      <c r="C403" s="1">
        <v>40.816079492847</v>
      </c>
      <c r="D403" s="1">
        <v>-91.1049447685155</v>
      </c>
      <c r="E403" s="1" t="s">
        <v>54</v>
      </c>
      <c r="F403" s="1" t="s">
        <v>55</v>
      </c>
      <c r="J403">
        <f t="shared" si="5"/>
        <v>0</v>
      </c>
    </row>
    <row r="404">
      <c r="A404" s="1">
        <v>24.0</v>
      </c>
      <c r="B404" s="1">
        <v>17.0</v>
      </c>
      <c r="C404" s="1">
        <v>40.8160920196262</v>
      </c>
      <c r="D404" s="1">
        <v>-91.1047555754253</v>
      </c>
      <c r="E404" s="1" t="s">
        <v>64</v>
      </c>
      <c r="F404" s="1" t="s">
        <v>65</v>
      </c>
      <c r="J404">
        <f t="shared" si="5"/>
        <v>0</v>
      </c>
    </row>
    <row r="405">
      <c r="A405" s="1">
        <v>24.0</v>
      </c>
      <c r="B405" s="1">
        <v>18.0</v>
      </c>
      <c r="C405" s="1">
        <v>40.8161045464054</v>
      </c>
      <c r="D405" s="1">
        <v>-91.1045663822993</v>
      </c>
      <c r="E405" s="1" t="s">
        <v>60</v>
      </c>
      <c r="F405" s="1" t="s">
        <v>61</v>
      </c>
      <c r="J405">
        <f t="shared" si="5"/>
        <v>0</v>
      </c>
    </row>
    <row r="406">
      <c r="A406" s="1">
        <v>24.0</v>
      </c>
      <c r="B406" s="1">
        <v>19.0</v>
      </c>
      <c r="C406" s="1">
        <v>40.8161170731846</v>
      </c>
      <c r="D406" s="1">
        <v>-91.1043771891376</v>
      </c>
      <c r="E406" s="1" t="s">
        <v>78</v>
      </c>
      <c r="F406" s="1" t="s">
        <v>79</v>
      </c>
      <c r="J406">
        <f t="shared" si="5"/>
        <v>0</v>
      </c>
    </row>
    <row r="407">
      <c r="A407" s="1">
        <v>24.0</v>
      </c>
      <c r="B407" s="1">
        <v>20.0</v>
      </c>
      <c r="C407" s="1">
        <v>40.8161295999638</v>
      </c>
      <c r="D407" s="1">
        <v>-91.1041879959402</v>
      </c>
      <c r="E407" s="1" t="s">
        <v>48</v>
      </c>
      <c r="F407" s="1" t="s">
        <v>49</v>
      </c>
      <c r="J407">
        <f t="shared" si="5"/>
        <v>0</v>
      </c>
    </row>
    <row r="408">
      <c r="A408" s="1">
        <v>24.0</v>
      </c>
      <c r="B408" s="1">
        <v>21.0</v>
      </c>
      <c r="C408" s="1">
        <v>40.816142126743</v>
      </c>
      <c r="D408" s="1">
        <v>-91.1039988027071</v>
      </c>
      <c r="E408" s="1" t="s">
        <v>42</v>
      </c>
      <c r="F408" s="1" t="s">
        <v>43</v>
      </c>
      <c r="J408">
        <f t="shared" si="5"/>
        <v>0</v>
      </c>
    </row>
    <row r="409">
      <c r="A409" s="1">
        <v>24.0</v>
      </c>
      <c r="B409" s="1">
        <v>22.0</v>
      </c>
      <c r="C409" s="1">
        <v>40.8161546535222</v>
      </c>
      <c r="D409" s="1">
        <v>-91.1038096094382</v>
      </c>
      <c r="E409" s="1" t="s">
        <v>54</v>
      </c>
      <c r="F409" s="1" t="s">
        <v>55</v>
      </c>
      <c r="J409">
        <f t="shared" si="5"/>
        <v>0</v>
      </c>
    </row>
    <row r="410">
      <c r="A410" s="1">
        <v>24.0</v>
      </c>
      <c r="B410" s="1">
        <v>23.0</v>
      </c>
      <c r="C410" s="1">
        <v>40.8161671803014</v>
      </c>
      <c r="D410" s="1">
        <v>-91.1036204161337</v>
      </c>
      <c r="E410" s="1" t="s">
        <v>78</v>
      </c>
      <c r="F410" s="1" t="s">
        <v>79</v>
      </c>
      <c r="J410">
        <f t="shared" si="5"/>
        <v>0</v>
      </c>
    </row>
    <row r="411">
      <c r="A411" s="1">
        <v>24.0</v>
      </c>
      <c r="B411" s="1">
        <v>24.0</v>
      </c>
      <c r="C411" s="1">
        <v>40.8161797070806</v>
      </c>
      <c r="D411" s="1">
        <v>-91.1034312227934</v>
      </c>
      <c r="E411" s="1" t="s">
        <v>98</v>
      </c>
      <c r="F411" s="1" t="s">
        <v>99</v>
      </c>
      <c r="J411">
        <f t="shared" si="5"/>
        <v>0</v>
      </c>
    </row>
    <row r="412">
      <c r="A412" s="1">
        <v>24.0</v>
      </c>
      <c r="B412" s="1">
        <v>25.0</v>
      </c>
      <c r="C412" s="1">
        <v>40.8161922338598</v>
      </c>
      <c r="D412" s="1">
        <v>-91.1032420294174</v>
      </c>
      <c r="E412" s="1" t="s">
        <v>98</v>
      </c>
      <c r="F412" s="1" t="s">
        <v>99</v>
      </c>
      <c r="J412">
        <f t="shared" si="5"/>
        <v>0</v>
      </c>
    </row>
    <row r="413">
      <c r="A413" s="1">
        <v>24.0</v>
      </c>
      <c r="B413" s="1">
        <v>26.0</v>
      </c>
      <c r="C413" s="1">
        <v>40.816204760639</v>
      </c>
      <c r="D413" s="1">
        <v>-91.1030528360056</v>
      </c>
      <c r="E413" s="1" t="s">
        <v>140</v>
      </c>
      <c r="F413" s="1" t="s">
        <v>141</v>
      </c>
      <c r="J413">
        <f t="shared" si="5"/>
        <v>0</v>
      </c>
    </row>
    <row r="414">
      <c r="A414" s="1">
        <v>24.0</v>
      </c>
      <c r="B414" s="1">
        <v>27.0</v>
      </c>
      <c r="C414" s="1">
        <v>40.8162172874183</v>
      </c>
      <c r="D414" s="1">
        <v>-91.1028636425581</v>
      </c>
      <c r="E414" s="1" t="s">
        <v>140</v>
      </c>
      <c r="F414" s="1" t="s">
        <v>141</v>
      </c>
      <c r="J414">
        <f t="shared" si="5"/>
        <v>0</v>
      </c>
    </row>
    <row r="415">
      <c r="A415" s="1">
        <v>24.0</v>
      </c>
      <c r="B415" s="1">
        <v>28.0</v>
      </c>
      <c r="C415" s="1">
        <v>40.8162298141975</v>
      </c>
      <c r="D415" s="1">
        <v>-91.1026744490749</v>
      </c>
      <c r="E415" s="1" t="s">
        <v>98</v>
      </c>
      <c r="F415" s="1" t="s">
        <v>99</v>
      </c>
      <c r="J415">
        <f t="shared" si="5"/>
        <v>0</v>
      </c>
    </row>
    <row r="416">
      <c r="A416" s="1">
        <v>24.0</v>
      </c>
      <c r="B416" s="1">
        <v>29.0</v>
      </c>
      <c r="C416" s="1">
        <v>40.8162423409767</v>
      </c>
      <c r="D416" s="1">
        <v>-91.102485255556</v>
      </c>
      <c r="E416" s="1" t="s">
        <v>78</v>
      </c>
      <c r="F416" s="1" t="s">
        <v>79</v>
      </c>
      <c r="J416">
        <f t="shared" si="5"/>
        <v>0</v>
      </c>
    </row>
    <row r="417">
      <c r="A417" s="1">
        <v>24.0</v>
      </c>
      <c r="B417" s="1">
        <v>30.0</v>
      </c>
      <c r="C417" s="1">
        <v>40.8162548677559</v>
      </c>
      <c r="D417" s="1">
        <v>-91.1022960620014</v>
      </c>
      <c r="E417" s="1" t="s">
        <v>60</v>
      </c>
      <c r="F417" s="1" t="s">
        <v>61</v>
      </c>
      <c r="J417">
        <f t="shared" si="5"/>
        <v>0</v>
      </c>
    </row>
    <row r="418">
      <c r="A418" s="1">
        <v>24.0</v>
      </c>
      <c r="B418" s="1">
        <v>31.0</v>
      </c>
      <c r="C418" s="1">
        <v>40.8162673945351</v>
      </c>
      <c r="D418" s="1">
        <v>-91.102106868411</v>
      </c>
      <c r="E418" s="1" t="s">
        <v>54</v>
      </c>
      <c r="F418" s="1" t="s">
        <v>55</v>
      </c>
      <c r="J418">
        <f t="shared" si="5"/>
        <v>0</v>
      </c>
    </row>
    <row r="419">
      <c r="A419" s="1">
        <v>24.0</v>
      </c>
      <c r="B419" s="1">
        <v>32.0</v>
      </c>
      <c r="C419" s="1">
        <v>40.8162799213143</v>
      </c>
      <c r="D419" s="1">
        <v>-91.1019176747849</v>
      </c>
      <c r="E419" s="1" t="s">
        <v>64</v>
      </c>
      <c r="F419" s="1" t="s">
        <v>65</v>
      </c>
      <c r="J419">
        <f t="shared" si="5"/>
        <v>0</v>
      </c>
    </row>
    <row r="420">
      <c r="A420" s="1">
        <v>25.0</v>
      </c>
      <c r="B420" s="1">
        <v>10.0</v>
      </c>
      <c r="C420" s="1">
        <v>40.815861148663</v>
      </c>
      <c r="D420" s="1">
        <v>-91.1060633819316</v>
      </c>
      <c r="E420" s="1" t="s">
        <v>42</v>
      </c>
      <c r="F420" s="1" t="s">
        <v>43</v>
      </c>
      <c r="J420">
        <f t="shared" si="5"/>
        <v>0</v>
      </c>
    </row>
    <row r="421">
      <c r="A421" s="1">
        <v>25.0</v>
      </c>
      <c r="B421" s="1">
        <v>11.0</v>
      </c>
      <c r="C421" s="1">
        <v>40.8158736754422</v>
      </c>
      <c r="D421" s="1">
        <v>-91.105874189464</v>
      </c>
      <c r="E421" s="1" t="s">
        <v>60</v>
      </c>
      <c r="F421" s="1" t="s">
        <v>61</v>
      </c>
      <c r="J421">
        <f t="shared" si="5"/>
        <v>0</v>
      </c>
    </row>
    <row r="422">
      <c r="A422" s="1">
        <v>25.0</v>
      </c>
      <c r="B422" s="1">
        <v>12.0</v>
      </c>
      <c r="C422" s="1">
        <v>40.8158862022214</v>
      </c>
      <c r="D422" s="1">
        <v>-91.1056849969608</v>
      </c>
      <c r="E422" s="1" t="s">
        <v>64</v>
      </c>
      <c r="F422" s="1" t="s">
        <v>65</v>
      </c>
      <c r="J422">
        <f t="shared" si="5"/>
        <v>0</v>
      </c>
    </row>
    <row r="423">
      <c r="A423" s="1">
        <v>25.0</v>
      </c>
      <c r="B423" s="1">
        <v>13.0</v>
      </c>
      <c r="C423" s="1">
        <v>40.8158987290006</v>
      </c>
      <c r="D423" s="1">
        <v>-91.1054958044218</v>
      </c>
      <c r="E423" s="1" t="s">
        <v>54</v>
      </c>
      <c r="F423" s="1" t="s">
        <v>55</v>
      </c>
      <c r="J423">
        <f t="shared" si="5"/>
        <v>0</v>
      </c>
    </row>
    <row r="424">
      <c r="A424" s="1">
        <v>25.0</v>
      </c>
      <c r="B424" s="1">
        <v>14.0</v>
      </c>
      <c r="C424" s="1">
        <v>40.8159112557798</v>
      </c>
      <c r="D424" s="1">
        <v>-91.105306611847</v>
      </c>
      <c r="E424" s="1" t="s">
        <v>64</v>
      </c>
      <c r="F424" s="1" t="s">
        <v>65</v>
      </c>
      <c r="J424">
        <f t="shared" si="5"/>
        <v>0</v>
      </c>
    </row>
    <row r="425">
      <c r="A425" s="1">
        <v>25.0</v>
      </c>
      <c r="B425" s="1">
        <v>17.0</v>
      </c>
      <c r="C425" s="1">
        <v>40.8159488361174</v>
      </c>
      <c r="D425" s="1">
        <v>-91.1047390339085</v>
      </c>
      <c r="E425" s="1" t="s">
        <v>42</v>
      </c>
      <c r="F425" s="1" t="s">
        <v>43</v>
      </c>
      <c r="J425">
        <f t="shared" si="5"/>
        <v>0</v>
      </c>
    </row>
    <row r="426">
      <c r="A426" s="1">
        <v>25.0</v>
      </c>
      <c r="B426" s="1">
        <v>18.0</v>
      </c>
      <c r="C426" s="1">
        <v>40.8159613628966</v>
      </c>
      <c r="D426" s="1">
        <v>-91.1045498411909</v>
      </c>
      <c r="E426" s="1" t="s">
        <v>64</v>
      </c>
      <c r="F426" s="1" t="s">
        <v>65</v>
      </c>
      <c r="J426">
        <f t="shared" si="5"/>
        <v>0</v>
      </c>
    </row>
    <row r="427">
      <c r="A427" s="1">
        <v>25.0</v>
      </c>
      <c r="B427" s="1">
        <v>19.0</v>
      </c>
      <c r="C427" s="1">
        <v>40.8159738896758</v>
      </c>
      <c r="D427" s="1">
        <v>-91.1043606484376</v>
      </c>
      <c r="E427" s="1" t="s">
        <v>42</v>
      </c>
      <c r="F427" s="1" t="s">
        <v>43</v>
      </c>
      <c r="J427">
        <f t="shared" si="5"/>
        <v>0</v>
      </c>
    </row>
    <row r="428">
      <c r="A428" s="1">
        <v>25.0</v>
      </c>
      <c r="B428" s="1">
        <v>20.0</v>
      </c>
      <c r="C428" s="1">
        <v>40.815986416455</v>
      </c>
      <c r="D428" s="1">
        <v>-91.1041714556485</v>
      </c>
      <c r="E428" s="1" t="s">
        <v>42</v>
      </c>
      <c r="F428" s="1" t="s">
        <v>43</v>
      </c>
      <c r="J428">
        <f t="shared" si="5"/>
        <v>0</v>
      </c>
    </row>
    <row r="429">
      <c r="A429" s="1">
        <v>25.0</v>
      </c>
      <c r="B429" s="1">
        <v>21.0</v>
      </c>
      <c r="C429" s="1">
        <v>40.8159989432342</v>
      </c>
      <c r="D429" s="1">
        <v>-91.1039822628237</v>
      </c>
      <c r="E429" s="1" t="s">
        <v>54</v>
      </c>
      <c r="F429" s="1" t="s">
        <v>55</v>
      </c>
      <c r="J429">
        <f t="shared" si="5"/>
        <v>0</v>
      </c>
    </row>
    <row r="430">
      <c r="A430" s="1">
        <v>25.0</v>
      </c>
      <c r="B430" s="1">
        <v>22.0</v>
      </c>
      <c r="C430" s="1">
        <v>40.8160114700134</v>
      </c>
      <c r="D430" s="1">
        <v>-91.1037930699632</v>
      </c>
      <c r="E430" s="1" t="s">
        <v>68</v>
      </c>
      <c r="F430" s="1" t="s">
        <v>69</v>
      </c>
      <c r="J430">
        <f t="shared" si="5"/>
        <v>0</v>
      </c>
    </row>
    <row r="431">
      <c r="A431" s="1">
        <v>25.0</v>
      </c>
      <c r="B431" s="1">
        <v>23.0</v>
      </c>
      <c r="C431" s="1">
        <v>40.8160239967926</v>
      </c>
      <c r="D431" s="1">
        <v>-91.1036038770669</v>
      </c>
      <c r="E431" s="1" t="s">
        <v>54</v>
      </c>
      <c r="F431" s="1" t="s">
        <v>55</v>
      </c>
      <c r="J431">
        <f t="shared" si="5"/>
        <v>0</v>
      </c>
    </row>
    <row r="432">
      <c r="A432" s="1">
        <v>25.0</v>
      </c>
      <c r="B432" s="1">
        <v>24.0</v>
      </c>
      <c r="C432" s="1">
        <v>40.8160365235718</v>
      </c>
      <c r="D432" s="1">
        <v>-91.103414684135</v>
      </c>
      <c r="E432" s="1" t="s">
        <v>60</v>
      </c>
      <c r="F432" s="1" t="s">
        <v>61</v>
      </c>
      <c r="J432">
        <f t="shared" si="5"/>
        <v>0</v>
      </c>
    </row>
    <row r="433">
      <c r="A433" s="1">
        <v>25.0</v>
      </c>
      <c r="B433" s="1">
        <v>25.0</v>
      </c>
      <c r="C433" s="1">
        <v>40.8160490503511</v>
      </c>
      <c r="D433" s="1">
        <v>-91.1032254911673</v>
      </c>
      <c r="E433" s="1" t="s">
        <v>98</v>
      </c>
      <c r="F433" s="1" t="s">
        <v>99</v>
      </c>
      <c r="G433" s="1" t="s">
        <v>279</v>
      </c>
      <c r="H433" s="3" t="s">
        <v>341</v>
      </c>
      <c r="J433">
        <f t="shared" si="5"/>
        <v>9</v>
      </c>
    </row>
    <row r="434">
      <c r="A434" s="1">
        <v>25.0</v>
      </c>
      <c r="B434" s="1">
        <v>26.0</v>
      </c>
      <c r="C434" s="1">
        <v>40.8160615771303</v>
      </c>
      <c r="D434" s="1">
        <v>-91.1030362981639</v>
      </c>
      <c r="E434" s="1" t="s">
        <v>98</v>
      </c>
      <c r="F434" s="1" t="s">
        <v>99</v>
      </c>
      <c r="J434">
        <f t="shared" si="5"/>
        <v>0</v>
      </c>
    </row>
    <row r="435">
      <c r="A435" s="1">
        <v>25.0</v>
      </c>
      <c r="B435" s="1">
        <v>27.0</v>
      </c>
      <c r="C435" s="1">
        <v>40.8160741039095</v>
      </c>
      <c r="D435" s="1">
        <v>-91.1028471051248</v>
      </c>
      <c r="E435" s="1" t="s">
        <v>68</v>
      </c>
      <c r="F435" s="1" t="s">
        <v>69</v>
      </c>
      <c r="J435">
        <f t="shared" si="5"/>
        <v>0</v>
      </c>
    </row>
    <row r="436">
      <c r="A436" s="1">
        <v>25.0</v>
      </c>
      <c r="B436" s="1">
        <v>28.0</v>
      </c>
      <c r="C436" s="1">
        <v>40.8160866306887</v>
      </c>
      <c r="D436" s="1">
        <v>-91.1026579120499</v>
      </c>
      <c r="E436" s="1" t="s">
        <v>68</v>
      </c>
      <c r="F436" s="1" t="s">
        <v>69</v>
      </c>
      <c r="J436">
        <f t="shared" si="5"/>
        <v>0</v>
      </c>
    </row>
    <row r="437">
      <c r="A437" s="1">
        <v>25.0</v>
      </c>
      <c r="B437" s="1">
        <v>29.0</v>
      </c>
      <c r="C437" s="1">
        <v>40.8160991574679</v>
      </c>
      <c r="D437" s="1">
        <v>-91.1024687189393</v>
      </c>
      <c r="E437" s="1" t="s">
        <v>68</v>
      </c>
      <c r="F437" s="1" t="s">
        <v>69</v>
      </c>
      <c r="J437">
        <f t="shared" si="5"/>
        <v>0</v>
      </c>
    </row>
    <row r="438">
      <c r="A438" s="1">
        <v>25.0</v>
      </c>
      <c r="B438" s="1">
        <v>30.0</v>
      </c>
      <c r="C438" s="1">
        <v>40.8161116842471</v>
      </c>
      <c r="D438" s="1">
        <v>-91.102279525793</v>
      </c>
      <c r="E438" s="1" t="s">
        <v>98</v>
      </c>
      <c r="F438" s="1" t="s">
        <v>99</v>
      </c>
      <c r="J438">
        <f t="shared" si="5"/>
        <v>0</v>
      </c>
    </row>
    <row r="439">
      <c r="A439" s="1">
        <v>25.0</v>
      </c>
      <c r="B439" s="1">
        <v>31.0</v>
      </c>
      <c r="C439" s="1">
        <v>40.8161242110263</v>
      </c>
      <c r="D439" s="1">
        <v>-91.102090332611</v>
      </c>
      <c r="E439" s="1" t="s">
        <v>78</v>
      </c>
      <c r="F439" s="1" t="s">
        <v>79</v>
      </c>
      <c r="J439">
        <f t="shared" si="5"/>
        <v>0</v>
      </c>
    </row>
    <row r="440">
      <c r="A440" s="1">
        <v>25.0</v>
      </c>
      <c r="B440" s="1">
        <v>32.0</v>
      </c>
      <c r="C440" s="1">
        <v>40.8161367378055</v>
      </c>
      <c r="D440" s="1">
        <v>-91.1019011393932</v>
      </c>
      <c r="E440" s="1" t="s">
        <v>54</v>
      </c>
      <c r="F440" s="1" t="s">
        <v>55</v>
      </c>
      <c r="J440">
        <f t="shared" si="5"/>
        <v>0</v>
      </c>
    </row>
    <row r="441">
      <c r="A441" s="1">
        <v>25.0</v>
      </c>
      <c r="B441" s="1">
        <v>33.0</v>
      </c>
      <c r="C441" s="1">
        <v>40.8161492645847</v>
      </c>
      <c r="D441" s="1">
        <v>-91.1017119461397</v>
      </c>
      <c r="E441" s="1" t="s">
        <v>42</v>
      </c>
      <c r="F441" s="1" t="s">
        <v>43</v>
      </c>
      <c r="J441">
        <f t="shared" si="5"/>
        <v>0</v>
      </c>
    </row>
    <row r="442">
      <c r="A442" s="1">
        <v>25.0</v>
      </c>
      <c r="B442" s="1">
        <v>34.0</v>
      </c>
      <c r="C442" s="1">
        <v>40.8161617913639</v>
      </c>
      <c r="D442" s="1">
        <v>-91.1015227528505</v>
      </c>
      <c r="E442" s="1" t="s">
        <v>86</v>
      </c>
      <c r="F442" s="1" t="s">
        <v>87</v>
      </c>
      <c r="J442">
        <f t="shared" si="5"/>
        <v>0</v>
      </c>
    </row>
    <row r="443">
      <c r="A443" s="1">
        <v>26.0</v>
      </c>
      <c r="B443" s="1">
        <v>10.0</v>
      </c>
      <c r="C443" s="1">
        <v>40.8157179651541</v>
      </c>
      <c r="D443" s="1">
        <v>-91.106046837592</v>
      </c>
      <c r="E443" s="1" t="s">
        <v>86</v>
      </c>
      <c r="F443" s="1" t="s">
        <v>87</v>
      </c>
      <c r="J443">
        <f t="shared" si="5"/>
        <v>0</v>
      </c>
    </row>
    <row r="444">
      <c r="A444" s="1">
        <v>26.0</v>
      </c>
      <c r="B444" s="1">
        <v>13.0</v>
      </c>
      <c r="C444" s="1">
        <v>40.8157555454918</v>
      </c>
      <c r="D444" s="1">
        <v>-91.1054792613072</v>
      </c>
      <c r="E444" s="1" t="s">
        <v>64</v>
      </c>
      <c r="F444" s="1" t="s">
        <v>65</v>
      </c>
      <c r="J444">
        <f t="shared" si="5"/>
        <v>0</v>
      </c>
    </row>
    <row r="445">
      <c r="A445" s="1">
        <v>26.0</v>
      </c>
      <c r="B445" s="1">
        <v>16.0</v>
      </c>
      <c r="C445" s="1">
        <v>40.8157931258294</v>
      </c>
      <c r="D445" s="1">
        <v>-91.1049116847009</v>
      </c>
      <c r="E445" s="1" t="s">
        <v>86</v>
      </c>
      <c r="F445" s="1" t="s">
        <v>87</v>
      </c>
      <c r="J445">
        <f t="shared" si="5"/>
        <v>0</v>
      </c>
    </row>
    <row r="446">
      <c r="A446" s="1">
        <v>26.0</v>
      </c>
      <c r="B446" s="1">
        <v>17.0</v>
      </c>
      <c r="C446" s="1">
        <v>40.8158056526086</v>
      </c>
      <c r="D446" s="1">
        <v>-91.1047224924274</v>
      </c>
      <c r="E446" s="1" t="s">
        <v>64</v>
      </c>
      <c r="F446" s="1" t="s">
        <v>65</v>
      </c>
      <c r="J446">
        <f t="shared" si="5"/>
        <v>0</v>
      </c>
    </row>
    <row r="447">
      <c r="A447" s="1">
        <v>26.0</v>
      </c>
      <c r="B447" s="1">
        <v>18.0</v>
      </c>
      <c r="C447" s="1">
        <v>40.8158181793878</v>
      </c>
      <c r="D447" s="1">
        <v>-91.1045333001181</v>
      </c>
      <c r="E447" s="1" t="s">
        <v>86</v>
      </c>
      <c r="F447" s="1" t="s">
        <v>87</v>
      </c>
      <c r="J447">
        <f t="shared" si="5"/>
        <v>0</v>
      </c>
    </row>
    <row r="448">
      <c r="A448" s="1">
        <v>26.0</v>
      </c>
      <c r="B448" s="1">
        <v>19.0</v>
      </c>
      <c r="C448" s="1">
        <v>40.815830706167</v>
      </c>
      <c r="D448" s="1">
        <v>-91.1043441077731</v>
      </c>
      <c r="E448" s="1" t="s">
        <v>60</v>
      </c>
      <c r="F448" s="1" t="s">
        <v>61</v>
      </c>
      <c r="J448">
        <f t="shared" si="5"/>
        <v>0</v>
      </c>
    </row>
    <row r="449">
      <c r="A449" s="1">
        <v>26.0</v>
      </c>
      <c r="B449" s="1">
        <v>20.0</v>
      </c>
      <c r="C449" s="1">
        <v>40.8158432329462</v>
      </c>
      <c r="D449" s="1">
        <v>-91.1041549153924</v>
      </c>
      <c r="E449" s="1" t="s">
        <v>78</v>
      </c>
      <c r="F449" s="1" t="s">
        <v>79</v>
      </c>
      <c r="G449" s="1" t="s">
        <v>342</v>
      </c>
      <c r="H449" s="2" t="s">
        <v>343</v>
      </c>
      <c r="J449">
        <f t="shared" si="5"/>
        <v>1</v>
      </c>
    </row>
    <row r="450">
      <c r="A450" s="1">
        <v>26.0</v>
      </c>
      <c r="B450" s="1">
        <v>21.0</v>
      </c>
      <c r="C450" s="1">
        <v>40.8158557597254</v>
      </c>
      <c r="D450" s="1">
        <v>-91.103965722976</v>
      </c>
      <c r="E450" s="1" t="s">
        <v>78</v>
      </c>
      <c r="F450" s="1" t="s">
        <v>79</v>
      </c>
      <c r="J450">
        <f t="shared" si="5"/>
        <v>0</v>
      </c>
    </row>
    <row r="451">
      <c r="A451" s="1">
        <v>26.0</v>
      </c>
      <c r="B451" s="1">
        <v>22.0</v>
      </c>
      <c r="C451" s="1">
        <v>40.8158682865047</v>
      </c>
      <c r="D451" s="1">
        <v>-91.1037765305238</v>
      </c>
      <c r="E451" s="1" t="s">
        <v>54</v>
      </c>
      <c r="F451" s="1" t="s">
        <v>55</v>
      </c>
      <c r="J451">
        <f t="shared" si="5"/>
        <v>0</v>
      </c>
    </row>
    <row r="452">
      <c r="A452" s="1">
        <v>26.0</v>
      </c>
      <c r="B452" s="1">
        <v>23.0</v>
      </c>
      <c r="C452" s="1">
        <v>40.8158808132839</v>
      </c>
      <c r="D452" s="1">
        <v>-91.1035873380359</v>
      </c>
      <c r="E452" s="1" t="s">
        <v>42</v>
      </c>
      <c r="F452" s="1" t="s">
        <v>43</v>
      </c>
      <c r="J452">
        <f t="shared" si="5"/>
        <v>0</v>
      </c>
    </row>
    <row r="453">
      <c r="A453" s="1">
        <v>26.0</v>
      </c>
      <c r="B453" s="1">
        <v>24.0</v>
      </c>
      <c r="C453" s="1">
        <v>40.8158933400631</v>
      </c>
      <c r="D453" s="1">
        <v>-91.1033981455123</v>
      </c>
      <c r="E453" s="1" t="s">
        <v>42</v>
      </c>
      <c r="F453" s="1" t="s">
        <v>43</v>
      </c>
      <c r="J453">
        <f t="shared" si="5"/>
        <v>0</v>
      </c>
    </row>
    <row r="454">
      <c r="A454" s="1">
        <v>26.0</v>
      </c>
      <c r="B454" s="1">
        <v>25.0</v>
      </c>
      <c r="C454" s="1">
        <v>40.8159058668423</v>
      </c>
      <c r="D454" s="1">
        <v>-91.1032089529529</v>
      </c>
      <c r="E454" s="1" t="s">
        <v>42</v>
      </c>
      <c r="F454" s="1" t="s">
        <v>43</v>
      </c>
      <c r="J454">
        <f t="shared" si="5"/>
        <v>0</v>
      </c>
    </row>
    <row r="455">
      <c r="A455" s="1">
        <v>26.0</v>
      </c>
      <c r="B455" s="1">
        <v>26.0</v>
      </c>
      <c r="C455" s="1">
        <v>40.8159183936215</v>
      </c>
      <c r="D455" s="1">
        <v>-91.1030197603578</v>
      </c>
      <c r="E455" s="1" t="s">
        <v>42</v>
      </c>
      <c r="F455" s="1" t="s">
        <v>43</v>
      </c>
      <c r="J455">
        <f t="shared" si="5"/>
        <v>0</v>
      </c>
    </row>
    <row r="456">
      <c r="A456" s="1">
        <v>26.0</v>
      </c>
      <c r="B456" s="1">
        <v>27.0</v>
      </c>
      <c r="C456" s="1">
        <v>40.8159309204007</v>
      </c>
      <c r="D456" s="1">
        <v>-91.1028305677271</v>
      </c>
      <c r="E456" s="1" t="s">
        <v>78</v>
      </c>
      <c r="F456" s="1" t="s">
        <v>79</v>
      </c>
      <c r="J456">
        <f t="shared" si="5"/>
        <v>0</v>
      </c>
    </row>
    <row r="457">
      <c r="A457" s="1">
        <v>26.0</v>
      </c>
      <c r="B457" s="1">
        <v>28.0</v>
      </c>
      <c r="C457" s="1">
        <v>40.8159434471799</v>
      </c>
      <c r="D457" s="1">
        <v>-91.1026413750605</v>
      </c>
      <c r="E457" s="1" t="s">
        <v>98</v>
      </c>
      <c r="F457" s="1" t="s">
        <v>99</v>
      </c>
      <c r="J457">
        <f t="shared" si="5"/>
        <v>0</v>
      </c>
    </row>
    <row r="458">
      <c r="A458" s="1">
        <v>26.0</v>
      </c>
      <c r="B458" s="1">
        <v>29.0</v>
      </c>
      <c r="C458" s="1">
        <v>40.8159559739591</v>
      </c>
      <c r="D458" s="1">
        <v>-91.1024521823583</v>
      </c>
      <c r="E458" s="1" t="s">
        <v>140</v>
      </c>
      <c r="F458" s="1" t="s">
        <v>141</v>
      </c>
      <c r="J458">
        <f t="shared" si="5"/>
        <v>0</v>
      </c>
    </row>
    <row r="459">
      <c r="A459" s="1">
        <v>26.0</v>
      </c>
      <c r="B459" s="1">
        <v>30.0</v>
      </c>
      <c r="C459" s="1">
        <v>40.8159685007383</v>
      </c>
      <c r="D459" s="1">
        <v>-91.1022629896203</v>
      </c>
      <c r="E459" s="1" t="s">
        <v>140</v>
      </c>
      <c r="F459" s="1" t="s">
        <v>141</v>
      </c>
      <c r="J459">
        <f t="shared" si="5"/>
        <v>0</v>
      </c>
    </row>
    <row r="460">
      <c r="A460" s="1">
        <v>26.0</v>
      </c>
      <c r="B460" s="1">
        <v>31.0</v>
      </c>
      <c r="C460" s="1">
        <v>40.8159810275175</v>
      </c>
      <c r="D460" s="1">
        <v>-91.1020737968466</v>
      </c>
      <c r="E460" s="1" t="s">
        <v>68</v>
      </c>
      <c r="F460" s="1" t="s">
        <v>69</v>
      </c>
      <c r="J460">
        <f t="shared" si="5"/>
        <v>0</v>
      </c>
    </row>
    <row r="461">
      <c r="A461" s="1">
        <v>26.0</v>
      </c>
      <c r="B461" s="1">
        <v>32.0</v>
      </c>
      <c r="C461" s="1">
        <v>40.8159935542967</v>
      </c>
      <c r="D461" s="1">
        <v>-91.1018846040372</v>
      </c>
      <c r="E461" s="1" t="s">
        <v>64</v>
      </c>
      <c r="F461" s="1" t="s">
        <v>65</v>
      </c>
      <c r="J461">
        <f t="shared" si="5"/>
        <v>0</v>
      </c>
    </row>
    <row r="462">
      <c r="A462" s="1">
        <v>26.0</v>
      </c>
      <c r="B462" s="1">
        <v>33.0</v>
      </c>
      <c r="C462" s="1">
        <v>40.816006081076</v>
      </c>
      <c r="D462" s="1">
        <v>-91.101695411192</v>
      </c>
      <c r="E462" s="1" t="s">
        <v>42</v>
      </c>
      <c r="F462" s="1" t="s">
        <v>43</v>
      </c>
      <c r="J462">
        <f t="shared" si="5"/>
        <v>0</v>
      </c>
    </row>
    <row r="463">
      <c r="A463" s="1">
        <v>26.0</v>
      </c>
      <c r="B463" s="1">
        <v>34.0</v>
      </c>
      <c r="C463" s="1">
        <v>40.8160186078551</v>
      </c>
      <c r="D463" s="1">
        <v>-91.1015062183111</v>
      </c>
      <c r="E463" s="1" t="s">
        <v>60</v>
      </c>
      <c r="F463" s="1" t="s">
        <v>61</v>
      </c>
      <c r="J463">
        <f t="shared" si="5"/>
        <v>0</v>
      </c>
    </row>
    <row r="464">
      <c r="A464" s="1">
        <v>26.0</v>
      </c>
      <c r="B464" s="1">
        <v>35.0</v>
      </c>
      <c r="C464" s="1">
        <v>40.8160311346343</v>
      </c>
      <c r="D464" s="1">
        <v>-91.1013170253945</v>
      </c>
      <c r="E464" s="1" t="s">
        <v>64</v>
      </c>
      <c r="F464" s="1" t="s">
        <v>65</v>
      </c>
      <c r="J464">
        <f t="shared" si="5"/>
        <v>0</v>
      </c>
    </row>
    <row r="465">
      <c r="A465" s="1">
        <v>27.0</v>
      </c>
      <c r="B465" s="1">
        <v>12.0</v>
      </c>
      <c r="C465" s="1">
        <v>40.8155998352036</v>
      </c>
      <c r="D465" s="1">
        <v>-91.1056519099503</v>
      </c>
      <c r="E465" s="1" t="s">
        <v>68</v>
      </c>
      <c r="F465" s="1" t="s">
        <v>69</v>
      </c>
      <c r="G465" s="1" t="s">
        <v>344</v>
      </c>
      <c r="H465" s="2" t="s">
        <v>345</v>
      </c>
      <c r="J465">
        <f t="shared" si="5"/>
        <v>1</v>
      </c>
    </row>
    <row r="466">
      <c r="A466" s="1">
        <v>27.0</v>
      </c>
      <c r="B466" s="1">
        <v>13.0</v>
      </c>
      <c r="C466" s="1">
        <v>40.8156123619828</v>
      </c>
      <c r="D466" s="1">
        <v>-91.105462718228</v>
      </c>
      <c r="E466" s="1" t="s">
        <v>64</v>
      </c>
      <c r="F466" s="1" t="s">
        <v>65</v>
      </c>
      <c r="G466" s="1" t="s">
        <v>346</v>
      </c>
      <c r="H466" s="2" t="s">
        <v>347</v>
      </c>
      <c r="J466">
        <f t="shared" si="5"/>
        <v>2</v>
      </c>
    </row>
    <row r="467">
      <c r="A467" s="1">
        <v>27.0</v>
      </c>
      <c r="B467" s="1">
        <v>16.0</v>
      </c>
      <c r="C467" s="1">
        <v>40.8156499423205</v>
      </c>
      <c r="D467" s="1">
        <v>-91.1048951428467</v>
      </c>
      <c r="E467" s="1" t="s">
        <v>68</v>
      </c>
      <c r="F467" s="1" t="s">
        <v>69</v>
      </c>
      <c r="G467" s="1" t="s">
        <v>348</v>
      </c>
      <c r="H467" s="2" t="s">
        <v>349</v>
      </c>
      <c r="J467">
        <f t="shared" si="5"/>
        <v>12</v>
      </c>
    </row>
    <row r="468">
      <c r="A468" s="1">
        <v>27.0</v>
      </c>
      <c r="B468" s="1">
        <v>17.0</v>
      </c>
      <c r="C468" s="1">
        <v>40.8156624690997</v>
      </c>
      <c r="D468" s="1">
        <v>-91.1047059509815</v>
      </c>
      <c r="E468" s="1" t="s">
        <v>42</v>
      </c>
      <c r="F468" s="1" t="s">
        <v>43</v>
      </c>
      <c r="G468" s="1" t="s">
        <v>350</v>
      </c>
      <c r="H468" s="2" t="s">
        <v>351</v>
      </c>
      <c r="J468">
        <f t="shared" si="5"/>
        <v>9</v>
      </c>
    </row>
    <row r="469">
      <c r="A469" s="1">
        <v>27.0</v>
      </c>
      <c r="B469" s="1">
        <v>19.0</v>
      </c>
      <c r="C469" s="1">
        <v>40.8156875226581</v>
      </c>
      <c r="D469" s="1">
        <v>-91.1043275671439</v>
      </c>
      <c r="E469" s="1" t="s">
        <v>42</v>
      </c>
      <c r="F469" s="1" t="s">
        <v>43</v>
      </c>
      <c r="G469" s="1" t="s">
        <v>58</v>
      </c>
      <c r="H469" s="2" t="s">
        <v>352</v>
      </c>
      <c r="J469">
        <f t="shared" si="5"/>
        <v>10</v>
      </c>
    </row>
    <row r="470">
      <c r="A470" s="1">
        <v>27.0</v>
      </c>
      <c r="B470" s="1">
        <v>20.0</v>
      </c>
      <c r="C470" s="1">
        <v>40.8157000494374</v>
      </c>
      <c r="D470" s="1">
        <v>-91.1041383751716</v>
      </c>
      <c r="E470" s="1" t="s">
        <v>54</v>
      </c>
      <c r="F470" s="1" t="s">
        <v>55</v>
      </c>
      <c r="G470" s="1" t="s">
        <v>348</v>
      </c>
      <c r="H470" s="2" t="s">
        <v>353</v>
      </c>
      <c r="J470">
        <f t="shared" si="5"/>
        <v>12</v>
      </c>
    </row>
    <row r="471">
      <c r="A471" s="1">
        <v>27.0</v>
      </c>
      <c r="B471" s="1">
        <v>21.0</v>
      </c>
      <c r="C471" s="1">
        <v>40.8157125762166</v>
      </c>
      <c r="D471" s="1">
        <v>-91.1039491831634</v>
      </c>
      <c r="E471" s="1" t="s">
        <v>98</v>
      </c>
      <c r="F471" s="1" t="s">
        <v>99</v>
      </c>
      <c r="J471">
        <f t="shared" si="5"/>
        <v>0</v>
      </c>
    </row>
    <row r="472">
      <c r="A472" s="1">
        <v>27.0</v>
      </c>
      <c r="B472" s="1">
        <v>22.0</v>
      </c>
      <c r="C472" s="1">
        <v>40.8157251029958</v>
      </c>
      <c r="D472" s="1">
        <v>-91.1037599911196</v>
      </c>
      <c r="E472" s="1" t="s">
        <v>64</v>
      </c>
      <c r="F472" s="1" t="s">
        <v>65</v>
      </c>
      <c r="J472">
        <f t="shared" si="5"/>
        <v>0</v>
      </c>
    </row>
    <row r="473">
      <c r="A473" s="1">
        <v>27.0</v>
      </c>
      <c r="B473" s="1">
        <v>23.0</v>
      </c>
      <c r="C473" s="1">
        <v>40.815737629775</v>
      </c>
      <c r="D473" s="1">
        <v>-91.10357079904</v>
      </c>
      <c r="E473" s="1" t="s">
        <v>60</v>
      </c>
      <c r="F473" s="1" t="s">
        <v>61</v>
      </c>
      <c r="G473" s="1" t="s">
        <v>348</v>
      </c>
      <c r="H473" s="2" t="s">
        <v>354</v>
      </c>
      <c r="J473">
        <f t="shared" si="5"/>
        <v>12</v>
      </c>
    </row>
    <row r="474">
      <c r="A474" s="1">
        <v>27.0</v>
      </c>
      <c r="B474" s="1">
        <v>24.0</v>
      </c>
      <c r="C474" s="1">
        <v>40.8157501565542</v>
      </c>
      <c r="D474" s="1">
        <v>-91.1033816069247</v>
      </c>
      <c r="E474" s="1" t="s">
        <v>42</v>
      </c>
      <c r="F474" s="1" t="s">
        <v>43</v>
      </c>
      <c r="J474">
        <f t="shared" si="5"/>
        <v>0</v>
      </c>
    </row>
    <row r="475">
      <c r="A475" s="1">
        <v>27.0</v>
      </c>
      <c r="B475" s="1">
        <v>25.0</v>
      </c>
      <c r="C475" s="1">
        <v>40.8157626833334</v>
      </c>
      <c r="D475" s="1">
        <v>-91.1031924147736</v>
      </c>
      <c r="E475" s="1" t="s">
        <v>42</v>
      </c>
      <c r="F475" s="1" t="s">
        <v>43</v>
      </c>
      <c r="J475">
        <f t="shared" si="5"/>
        <v>0</v>
      </c>
    </row>
    <row r="476">
      <c r="A476" s="1">
        <v>27.0</v>
      </c>
      <c r="B476" s="1">
        <v>26.0</v>
      </c>
      <c r="C476" s="1">
        <v>40.8157752101127</v>
      </c>
      <c r="D476" s="1">
        <v>-91.1030032225868</v>
      </c>
      <c r="E476" s="1" t="s">
        <v>42</v>
      </c>
      <c r="F476" s="1" t="s">
        <v>43</v>
      </c>
      <c r="G476" s="1" t="s">
        <v>348</v>
      </c>
      <c r="H476" s="2" t="s">
        <v>355</v>
      </c>
      <c r="J476">
        <f t="shared" si="5"/>
        <v>12</v>
      </c>
    </row>
    <row r="477">
      <c r="A477" s="1">
        <v>27.0</v>
      </c>
      <c r="B477" s="1">
        <v>27.0</v>
      </c>
      <c r="C477" s="1">
        <v>40.8157877368919</v>
      </c>
      <c r="D477" s="1">
        <v>-91.1028140303644</v>
      </c>
      <c r="E477" s="1" t="s">
        <v>42</v>
      </c>
      <c r="F477" s="1" t="s">
        <v>43</v>
      </c>
      <c r="G477" s="1" t="s">
        <v>58</v>
      </c>
      <c r="H477" s="2" t="s">
        <v>356</v>
      </c>
      <c r="J477">
        <f t="shared" si="5"/>
        <v>10</v>
      </c>
    </row>
    <row r="478">
      <c r="A478" s="1">
        <v>27.0</v>
      </c>
      <c r="B478" s="1">
        <v>28.0</v>
      </c>
      <c r="C478" s="1">
        <v>40.8158002636711</v>
      </c>
      <c r="D478" s="1">
        <v>-91.1026248381062</v>
      </c>
      <c r="E478" s="1" t="s">
        <v>54</v>
      </c>
      <c r="F478" s="1" t="s">
        <v>55</v>
      </c>
      <c r="J478">
        <f t="shared" si="5"/>
        <v>0</v>
      </c>
    </row>
    <row r="479">
      <c r="A479" s="1">
        <v>27.0</v>
      </c>
      <c r="B479" s="1">
        <v>29.0</v>
      </c>
      <c r="C479" s="1">
        <v>40.8158127904503</v>
      </c>
      <c r="D479" s="1">
        <v>-91.1024356458123</v>
      </c>
      <c r="E479" s="1" t="s">
        <v>42</v>
      </c>
      <c r="F479" s="1" t="s">
        <v>43</v>
      </c>
      <c r="G479" s="1" t="s">
        <v>350</v>
      </c>
      <c r="H479" s="2" t="s">
        <v>357</v>
      </c>
      <c r="J479">
        <f t="shared" si="5"/>
        <v>9</v>
      </c>
    </row>
    <row r="480">
      <c r="A480" s="1">
        <v>27.0</v>
      </c>
      <c r="B480" s="1">
        <v>30.0</v>
      </c>
      <c r="C480" s="1">
        <v>40.8158253172295</v>
      </c>
      <c r="D480" s="1">
        <v>-91.1022464534826</v>
      </c>
      <c r="E480" s="1" t="s">
        <v>78</v>
      </c>
      <c r="F480" s="1" t="s">
        <v>79</v>
      </c>
      <c r="G480" s="1" t="s">
        <v>348</v>
      </c>
      <c r="H480" s="2" t="s">
        <v>358</v>
      </c>
      <c r="J480">
        <f t="shared" si="5"/>
        <v>12</v>
      </c>
    </row>
    <row r="481">
      <c r="A481" s="1">
        <v>27.0</v>
      </c>
      <c r="B481" s="1">
        <v>31.0</v>
      </c>
      <c r="C481" s="1">
        <v>40.8158378440087</v>
      </c>
      <c r="D481" s="1">
        <v>-91.1020572611172</v>
      </c>
      <c r="E481" s="1" t="s">
        <v>98</v>
      </c>
      <c r="F481" s="1" t="s">
        <v>99</v>
      </c>
      <c r="J481">
        <f t="shared" si="5"/>
        <v>0</v>
      </c>
    </row>
    <row r="482">
      <c r="A482" s="1">
        <v>27.0</v>
      </c>
      <c r="B482" s="1">
        <v>32.0</v>
      </c>
      <c r="C482" s="1">
        <v>40.8158503707879</v>
      </c>
      <c r="D482" s="1">
        <v>-91.1018680687161</v>
      </c>
      <c r="E482" s="1" t="s">
        <v>98</v>
      </c>
      <c r="F482" s="1" t="s">
        <v>99</v>
      </c>
      <c r="J482">
        <f t="shared" si="5"/>
        <v>0</v>
      </c>
    </row>
    <row r="483">
      <c r="A483" s="1">
        <v>27.0</v>
      </c>
      <c r="B483" s="1">
        <v>33.0</v>
      </c>
      <c r="C483" s="1">
        <v>40.8158628975671</v>
      </c>
      <c r="D483" s="1">
        <v>-91.1016788762793</v>
      </c>
      <c r="E483" s="1" t="s">
        <v>140</v>
      </c>
      <c r="F483" s="1" t="s">
        <v>141</v>
      </c>
      <c r="G483" s="1" t="s">
        <v>348</v>
      </c>
      <c r="H483" s="2" t="s">
        <v>359</v>
      </c>
      <c r="J483">
        <f t="shared" si="5"/>
        <v>12</v>
      </c>
    </row>
    <row r="484">
      <c r="A484" s="1">
        <v>27.0</v>
      </c>
      <c r="B484" s="1">
        <v>34.0</v>
      </c>
      <c r="C484" s="1">
        <v>40.8158754243463</v>
      </c>
      <c r="D484" s="1">
        <v>-91.1014896838067</v>
      </c>
      <c r="E484" s="1" t="s">
        <v>78</v>
      </c>
      <c r="F484" s="1" t="s">
        <v>79</v>
      </c>
      <c r="J484">
        <f t="shared" si="5"/>
        <v>0</v>
      </c>
    </row>
    <row r="485">
      <c r="A485" s="1">
        <v>27.0</v>
      </c>
      <c r="B485" s="1">
        <v>35.0</v>
      </c>
      <c r="C485" s="1">
        <v>40.8158879511256</v>
      </c>
      <c r="D485" s="1">
        <v>-91.1013004912985</v>
      </c>
      <c r="E485" s="1" t="s">
        <v>54</v>
      </c>
      <c r="F485" s="1" t="s">
        <v>55</v>
      </c>
      <c r="J485">
        <f t="shared" si="5"/>
        <v>0</v>
      </c>
    </row>
    <row r="486">
      <c r="A486" s="1">
        <v>27.0</v>
      </c>
      <c r="B486" s="1">
        <v>36.0</v>
      </c>
      <c r="C486" s="1">
        <v>40.8159004779048</v>
      </c>
      <c r="D486" s="1">
        <v>-91.1011112987545</v>
      </c>
      <c r="E486" s="1" t="s">
        <v>68</v>
      </c>
      <c r="F486" s="1" t="s">
        <v>69</v>
      </c>
      <c r="G486" s="1" t="s">
        <v>348</v>
      </c>
      <c r="H486" s="2" t="s">
        <v>360</v>
      </c>
      <c r="J486">
        <f t="shared" si="5"/>
        <v>12</v>
      </c>
    </row>
    <row r="487">
      <c r="A487" s="1">
        <v>28.0</v>
      </c>
      <c r="B487" s="1">
        <v>12.0</v>
      </c>
      <c r="C487" s="1">
        <v>40.8154566516948</v>
      </c>
      <c r="D487" s="1">
        <v>-91.1056353664989</v>
      </c>
      <c r="E487" s="1" t="s">
        <v>86</v>
      </c>
      <c r="F487" s="1" t="s">
        <v>87</v>
      </c>
      <c r="G487" s="1" t="s">
        <v>361</v>
      </c>
      <c r="H487" s="2" t="s">
        <v>362</v>
      </c>
      <c r="J487">
        <f t="shared" si="5"/>
        <v>1</v>
      </c>
    </row>
    <row r="488">
      <c r="A488" s="1">
        <v>28.0</v>
      </c>
      <c r="B488" s="1">
        <v>17.0</v>
      </c>
      <c r="C488" s="1">
        <v>40.8155192855908</v>
      </c>
      <c r="D488" s="1">
        <v>-91.1046894095717</v>
      </c>
      <c r="E488" s="1" t="s">
        <v>86</v>
      </c>
      <c r="F488" s="1" t="s">
        <v>87</v>
      </c>
      <c r="J488">
        <f t="shared" si="5"/>
        <v>0</v>
      </c>
    </row>
    <row r="489">
      <c r="A489" s="1">
        <v>28.0</v>
      </c>
      <c r="B489" s="1">
        <v>18.0</v>
      </c>
      <c r="C489" s="1">
        <v>40.8155318123701</v>
      </c>
      <c r="D489" s="1">
        <v>-91.1045002180791</v>
      </c>
      <c r="E489" s="1" t="s">
        <v>86</v>
      </c>
      <c r="F489" s="1" t="s">
        <v>87</v>
      </c>
      <c r="J489">
        <f t="shared" si="5"/>
        <v>0</v>
      </c>
    </row>
    <row r="490">
      <c r="A490" s="1">
        <v>28.0</v>
      </c>
      <c r="B490" s="1">
        <v>19.0</v>
      </c>
      <c r="C490" s="1">
        <v>40.8155443391493</v>
      </c>
      <c r="D490" s="1">
        <v>-91.1043110265507</v>
      </c>
      <c r="E490" s="1" t="s">
        <v>86</v>
      </c>
      <c r="F490" s="1" t="s">
        <v>87</v>
      </c>
      <c r="J490">
        <f t="shared" si="5"/>
        <v>0</v>
      </c>
    </row>
    <row r="491">
      <c r="A491" s="1">
        <v>28.0</v>
      </c>
      <c r="B491" s="1">
        <v>20.0</v>
      </c>
      <c r="C491" s="1">
        <v>40.8155568659285</v>
      </c>
      <c r="D491" s="1">
        <v>-91.1041218349867</v>
      </c>
      <c r="E491" s="1" t="s">
        <v>60</v>
      </c>
      <c r="F491" s="1" t="s">
        <v>61</v>
      </c>
      <c r="J491">
        <f t="shared" si="5"/>
        <v>0</v>
      </c>
    </row>
    <row r="492">
      <c r="A492" s="1">
        <v>28.0</v>
      </c>
      <c r="B492" s="1">
        <v>21.0</v>
      </c>
      <c r="C492" s="1">
        <v>40.8155693927077</v>
      </c>
      <c r="D492" s="1">
        <v>-91.1039326433868</v>
      </c>
      <c r="E492" s="1" t="s">
        <v>60</v>
      </c>
      <c r="F492" s="1" t="s">
        <v>61</v>
      </c>
      <c r="G492" s="1" t="s">
        <v>350</v>
      </c>
      <c r="H492" s="2" t="s">
        <v>363</v>
      </c>
      <c r="J492">
        <f t="shared" si="5"/>
        <v>9</v>
      </c>
    </row>
    <row r="493">
      <c r="A493" s="1">
        <v>28.0</v>
      </c>
      <c r="B493" s="1">
        <v>22.0</v>
      </c>
      <c r="C493" s="1">
        <v>40.8155819194869</v>
      </c>
      <c r="D493" s="1">
        <v>-91.1037434517513</v>
      </c>
      <c r="E493" s="1" t="s">
        <v>98</v>
      </c>
      <c r="F493" s="1" t="s">
        <v>99</v>
      </c>
      <c r="J493">
        <f t="shared" si="5"/>
        <v>0</v>
      </c>
    </row>
    <row r="494">
      <c r="A494" s="1">
        <v>28.0</v>
      </c>
      <c r="B494" s="1">
        <v>23.0</v>
      </c>
      <c r="C494" s="1">
        <v>40.8155944462661</v>
      </c>
      <c r="D494" s="1">
        <v>-91.1035542600801</v>
      </c>
      <c r="E494" s="1" t="s">
        <v>98</v>
      </c>
      <c r="F494" s="1" t="s">
        <v>99</v>
      </c>
      <c r="J494">
        <f t="shared" si="5"/>
        <v>0</v>
      </c>
    </row>
    <row r="495">
      <c r="A495" s="1">
        <v>28.0</v>
      </c>
      <c r="B495" s="1">
        <v>24.0</v>
      </c>
      <c r="C495" s="1">
        <v>40.8156069730454</v>
      </c>
      <c r="D495" s="1">
        <v>-91.1033650683732</v>
      </c>
      <c r="E495" s="1" t="s">
        <v>78</v>
      </c>
      <c r="F495" s="1" t="s">
        <v>79</v>
      </c>
      <c r="J495">
        <f t="shared" si="5"/>
        <v>0</v>
      </c>
    </row>
    <row r="496">
      <c r="A496" s="1">
        <v>28.0</v>
      </c>
      <c r="B496" s="1">
        <v>25.0</v>
      </c>
      <c r="C496" s="1">
        <v>40.8156194998246</v>
      </c>
      <c r="D496" s="1">
        <v>-91.1031758766304</v>
      </c>
      <c r="E496" s="1" t="s">
        <v>60</v>
      </c>
      <c r="F496" s="1" t="s">
        <v>61</v>
      </c>
      <c r="J496">
        <f t="shared" si="5"/>
        <v>0</v>
      </c>
    </row>
    <row r="497">
      <c r="A497" s="1">
        <v>28.0</v>
      </c>
      <c r="B497" s="1">
        <v>26.0</v>
      </c>
      <c r="C497" s="1">
        <v>40.8156320266038</v>
      </c>
      <c r="D497" s="1">
        <v>-91.102986684852</v>
      </c>
      <c r="E497" s="1" t="s">
        <v>60</v>
      </c>
      <c r="F497" s="1" t="s">
        <v>61</v>
      </c>
      <c r="J497">
        <f t="shared" si="5"/>
        <v>0</v>
      </c>
    </row>
    <row r="498">
      <c r="A498" s="1">
        <v>28.0</v>
      </c>
      <c r="B498" s="1">
        <v>27.0</v>
      </c>
      <c r="C498" s="1">
        <v>40.815644553383</v>
      </c>
      <c r="D498" s="1">
        <v>-91.1027974930378</v>
      </c>
      <c r="E498" s="1" t="s">
        <v>42</v>
      </c>
      <c r="F498" s="1" t="s">
        <v>43</v>
      </c>
      <c r="J498">
        <f t="shared" si="5"/>
        <v>0</v>
      </c>
    </row>
    <row r="499">
      <c r="A499" s="1">
        <v>28.0</v>
      </c>
      <c r="B499" s="1">
        <v>28.0</v>
      </c>
      <c r="C499" s="1">
        <v>40.8156570801622</v>
      </c>
      <c r="D499" s="1">
        <v>-91.102608301188</v>
      </c>
      <c r="E499" s="1" t="s">
        <v>86</v>
      </c>
      <c r="F499" s="1" t="s">
        <v>87</v>
      </c>
      <c r="J499">
        <f t="shared" si="5"/>
        <v>0</v>
      </c>
    </row>
    <row r="500">
      <c r="A500" s="1">
        <v>28.0</v>
      </c>
      <c r="B500" s="1">
        <v>29.0</v>
      </c>
      <c r="C500" s="1">
        <v>40.8156696069414</v>
      </c>
      <c r="D500" s="1">
        <v>-91.1024191093024</v>
      </c>
      <c r="E500" s="1" t="s">
        <v>42</v>
      </c>
      <c r="F500" s="1" t="s">
        <v>43</v>
      </c>
      <c r="J500">
        <f t="shared" si="5"/>
        <v>0</v>
      </c>
    </row>
    <row r="501">
      <c r="A501" s="1">
        <v>28.0</v>
      </c>
      <c r="B501" s="1">
        <v>30.0</v>
      </c>
      <c r="C501" s="1">
        <v>40.8156821337207</v>
      </c>
      <c r="D501" s="1">
        <v>-91.1022299173811</v>
      </c>
      <c r="E501" s="1" t="s">
        <v>54</v>
      </c>
      <c r="F501" s="1" t="s">
        <v>55</v>
      </c>
      <c r="J501">
        <f t="shared" si="5"/>
        <v>0</v>
      </c>
    </row>
    <row r="502">
      <c r="A502" s="1">
        <v>28.0</v>
      </c>
      <c r="B502" s="1">
        <v>31.0</v>
      </c>
      <c r="C502" s="1">
        <v>40.8156946604999</v>
      </c>
      <c r="D502" s="1">
        <v>-91.1020407254241</v>
      </c>
      <c r="E502" s="1" t="s">
        <v>54</v>
      </c>
      <c r="F502" s="1" t="s">
        <v>55</v>
      </c>
      <c r="J502">
        <f t="shared" si="5"/>
        <v>0</v>
      </c>
    </row>
    <row r="503">
      <c r="A503" s="1">
        <v>28.0</v>
      </c>
      <c r="B503" s="1">
        <v>32.0</v>
      </c>
      <c r="C503" s="1">
        <v>40.8157071872791</v>
      </c>
      <c r="D503" s="1">
        <v>-91.1018515334313</v>
      </c>
      <c r="E503" s="1" t="s">
        <v>60</v>
      </c>
      <c r="F503" s="1" t="s">
        <v>61</v>
      </c>
      <c r="J503">
        <f t="shared" si="5"/>
        <v>0</v>
      </c>
    </row>
    <row r="504">
      <c r="A504" s="1">
        <v>28.0</v>
      </c>
      <c r="B504" s="1">
        <v>33.0</v>
      </c>
      <c r="C504" s="1">
        <v>40.8157197140583</v>
      </c>
      <c r="D504" s="1">
        <v>-91.1016623414028</v>
      </c>
      <c r="E504" s="1" t="s">
        <v>78</v>
      </c>
      <c r="F504" s="1" t="s">
        <v>79</v>
      </c>
      <c r="J504">
        <f t="shared" si="5"/>
        <v>0</v>
      </c>
    </row>
    <row r="505">
      <c r="A505" s="1">
        <v>28.0</v>
      </c>
      <c r="B505" s="1">
        <v>34.0</v>
      </c>
      <c r="C505" s="1">
        <v>40.8157322408375</v>
      </c>
      <c r="D505" s="1">
        <v>-91.1014731493386</v>
      </c>
      <c r="E505" s="1" t="s">
        <v>78</v>
      </c>
      <c r="F505" s="1" t="s">
        <v>79</v>
      </c>
      <c r="J505">
        <f t="shared" si="5"/>
        <v>0</v>
      </c>
    </row>
    <row r="506">
      <c r="A506" s="1">
        <v>28.0</v>
      </c>
      <c r="B506" s="1">
        <v>35.0</v>
      </c>
      <c r="C506" s="1">
        <v>40.8157447676167</v>
      </c>
      <c r="D506" s="1">
        <v>-91.1012839572387</v>
      </c>
      <c r="E506" s="1" t="s">
        <v>60</v>
      </c>
      <c r="F506" s="1" t="s">
        <v>61</v>
      </c>
      <c r="J506">
        <f t="shared" si="5"/>
        <v>0</v>
      </c>
    </row>
    <row r="507">
      <c r="A507" s="1">
        <v>28.0</v>
      </c>
      <c r="B507" s="1">
        <v>36.0</v>
      </c>
      <c r="C507" s="1">
        <v>40.815757294396</v>
      </c>
      <c r="D507" s="1">
        <v>-91.101094765103</v>
      </c>
      <c r="E507" s="1" t="s">
        <v>42</v>
      </c>
      <c r="F507" s="1" t="s">
        <v>43</v>
      </c>
      <c r="J507">
        <f t="shared" si="5"/>
        <v>0</v>
      </c>
    </row>
    <row r="508">
      <c r="A508" s="1">
        <v>29.0</v>
      </c>
      <c r="B508" s="1">
        <v>21.0</v>
      </c>
      <c r="C508" s="1">
        <v>40.8154262091988</v>
      </c>
      <c r="D508" s="1">
        <v>-91.1039161036457</v>
      </c>
      <c r="E508" s="1" t="s">
        <v>54</v>
      </c>
      <c r="F508" s="1" t="s">
        <v>55</v>
      </c>
      <c r="J508">
        <f t="shared" si="5"/>
        <v>0</v>
      </c>
    </row>
    <row r="509">
      <c r="A509" s="1">
        <v>29.0</v>
      </c>
      <c r="B509" s="1">
        <v>22.0</v>
      </c>
      <c r="C509" s="1">
        <v>40.815438735978</v>
      </c>
      <c r="D509" s="1">
        <v>-91.1037269124185</v>
      </c>
      <c r="E509" s="1" t="s">
        <v>78</v>
      </c>
      <c r="F509" s="1" t="s">
        <v>79</v>
      </c>
      <c r="J509">
        <f t="shared" si="5"/>
        <v>0</v>
      </c>
    </row>
    <row r="510">
      <c r="A510" s="1">
        <v>29.0</v>
      </c>
      <c r="B510" s="1">
        <v>23.0</v>
      </c>
      <c r="C510" s="1">
        <v>40.8154512627572</v>
      </c>
      <c r="D510" s="1">
        <v>-91.1035377211555</v>
      </c>
      <c r="E510" s="1" t="s">
        <v>98</v>
      </c>
      <c r="F510" s="1" t="s">
        <v>99</v>
      </c>
      <c r="J510">
        <f t="shared" si="5"/>
        <v>0</v>
      </c>
    </row>
    <row r="511">
      <c r="A511" s="1">
        <v>29.0</v>
      </c>
      <c r="B511" s="1">
        <v>24.0</v>
      </c>
      <c r="C511" s="1">
        <v>40.8154637895364</v>
      </c>
      <c r="D511" s="1">
        <v>-91.1033485298569</v>
      </c>
      <c r="E511" s="1" t="s">
        <v>98</v>
      </c>
      <c r="F511" s="1" t="s">
        <v>99</v>
      </c>
      <c r="J511">
        <f t="shared" si="5"/>
        <v>0</v>
      </c>
    </row>
    <row r="512">
      <c r="A512" s="1">
        <v>29.0</v>
      </c>
      <c r="B512" s="1">
        <v>25.0</v>
      </c>
      <c r="C512" s="1">
        <v>40.8154763163156</v>
      </c>
      <c r="D512" s="1">
        <v>-91.1031593385225</v>
      </c>
      <c r="E512" s="1" t="s">
        <v>98</v>
      </c>
      <c r="F512" s="1" t="s">
        <v>99</v>
      </c>
      <c r="J512">
        <f t="shared" si="5"/>
        <v>0</v>
      </c>
    </row>
    <row r="513">
      <c r="A513" s="1">
        <v>29.0</v>
      </c>
      <c r="B513" s="1">
        <v>26.0</v>
      </c>
      <c r="C513" s="1">
        <v>40.8154888430949</v>
      </c>
      <c r="D513" s="1">
        <v>-91.1029701471525</v>
      </c>
      <c r="E513" s="1" t="s">
        <v>78</v>
      </c>
      <c r="F513" s="1" t="s">
        <v>79</v>
      </c>
      <c r="J513">
        <f t="shared" si="5"/>
        <v>0</v>
      </c>
    </row>
    <row r="514">
      <c r="A514" s="1">
        <v>29.0</v>
      </c>
      <c r="B514" s="1">
        <v>27.0</v>
      </c>
      <c r="C514" s="1">
        <v>40.8155013698741</v>
      </c>
      <c r="D514" s="1">
        <v>-91.1027809557467</v>
      </c>
      <c r="E514" s="1" t="s">
        <v>60</v>
      </c>
      <c r="F514" s="1" t="s">
        <v>61</v>
      </c>
      <c r="J514">
        <f t="shared" si="5"/>
        <v>0</v>
      </c>
    </row>
    <row r="515">
      <c r="A515" s="1">
        <v>29.0</v>
      </c>
      <c r="B515" s="1">
        <v>28.0</v>
      </c>
      <c r="C515" s="1">
        <v>40.8155138966533</v>
      </c>
      <c r="D515" s="1">
        <v>-91.1025917643052</v>
      </c>
      <c r="E515" s="1" t="s">
        <v>60</v>
      </c>
      <c r="F515" s="1" t="s">
        <v>61</v>
      </c>
      <c r="J515">
        <f t="shared" si="5"/>
        <v>0</v>
      </c>
    </row>
    <row r="516">
      <c r="A516" s="1">
        <v>29.0</v>
      </c>
      <c r="B516" s="1">
        <v>31.0</v>
      </c>
      <c r="C516" s="1">
        <v>40.8155514769909</v>
      </c>
      <c r="D516" s="1">
        <v>-91.1020241897663</v>
      </c>
      <c r="E516" s="1" t="s">
        <v>86</v>
      </c>
      <c r="F516" s="1" t="s">
        <v>87</v>
      </c>
      <c r="J516">
        <f t="shared" si="5"/>
        <v>0</v>
      </c>
    </row>
    <row r="517">
      <c r="A517" s="1">
        <v>29.0</v>
      </c>
      <c r="B517" s="1">
        <v>32.0</v>
      </c>
      <c r="C517" s="1">
        <v>40.8155640037702</v>
      </c>
      <c r="D517" s="1">
        <v>-91.1018349981818</v>
      </c>
      <c r="E517" s="1" t="s">
        <v>42</v>
      </c>
      <c r="F517" s="1" t="s">
        <v>43</v>
      </c>
      <c r="G517" s="1" t="s">
        <v>58</v>
      </c>
      <c r="H517" s="2" t="s">
        <v>364</v>
      </c>
      <c r="J517">
        <f t="shared" si="5"/>
        <v>10</v>
      </c>
    </row>
    <row r="518">
      <c r="A518" s="1">
        <v>29.0</v>
      </c>
      <c r="B518" s="1">
        <v>33.0</v>
      </c>
      <c r="C518" s="1">
        <v>40.8155765305494</v>
      </c>
      <c r="D518" s="1">
        <v>-91.1016458065616</v>
      </c>
      <c r="E518" s="1" t="s">
        <v>60</v>
      </c>
      <c r="F518" s="1" t="s">
        <v>61</v>
      </c>
      <c r="J518">
        <f t="shared" si="5"/>
        <v>0</v>
      </c>
    </row>
    <row r="519">
      <c r="A519" s="1">
        <v>29.0</v>
      </c>
      <c r="B519" s="1">
        <v>34.0</v>
      </c>
      <c r="C519" s="1">
        <v>40.8155890573286</v>
      </c>
      <c r="D519" s="1">
        <v>-91.1014566149058</v>
      </c>
      <c r="E519" s="1" t="s">
        <v>54</v>
      </c>
      <c r="F519" s="1" t="s">
        <v>55</v>
      </c>
      <c r="J519">
        <f t="shared" si="5"/>
        <v>0</v>
      </c>
    </row>
    <row r="520">
      <c r="A520" s="1">
        <v>29.0</v>
      </c>
      <c r="B520" s="1">
        <v>35.0</v>
      </c>
      <c r="C520" s="1">
        <v>40.8156015841078</v>
      </c>
      <c r="D520" s="1">
        <v>-91.1012674232142</v>
      </c>
      <c r="E520" s="1" t="s">
        <v>42</v>
      </c>
      <c r="F520" s="1" t="s">
        <v>43</v>
      </c>
      <c r="G520" s="1" t="s">
        <v>350</v>
      </c>
      <c r="H520" s="2" t="s">
        <v>365</v>
      </c>
      <c r="J520">
        <f t="shared" si="5"/>
        <v>9</v>
      </c>
    </row>
    <row r="521">
      <c r="A521" s="1">
        <v>29.0</v>
      </c>
      <c r="B521" s="1">
        <v>36.0</v>
      </c>
      <c r="C521" s="1">
        <v>40.815614110887</v>
      </c>
      <c r="D521" s="1">
        <v>-91.1010782314869</v>
      </c>
      <c r="E521" s="1" t="s">
        <v>86</v>
      </c>
      <c r="F521" s="1" t="s">
        <v>87</v>
      </c>
      <c r="G521" s="1" t="s">
        <v>366</v>
      </c>
      <c r="H521" s="2" t="s">
        <v>367</v>
      </c>
      <c r="J521">
        <f t="shared" si="5"/>
        <v>2</v>
      </c>
    </row>
    <row r="522">
      <c r="A522" s="1">
        <v>30.0</v>
      </c>
      <c r="B522" s="1">
        <v>21.0</v>
      </c>
      <c r="C522" s="1">
        <v>40.8152830256899</v>
      </c>
      <c r="D522" s="1">
        <v>-91.1038995639405</v>
      </c>
      <c r="E522" s="1" t="s">
        <v>86</v>
      </c>
      <c r="F522" s="1" t="s">
        <v>87</v>
      </c>
      <c r="G522" s="1" t="s">
        <v>348</v>
      </c>
      <c r="H522" s="2" t="s">
        <v>368</v>
      </c>
      <c r="J522">
        <f t="shared" si="5"/>
        <v>12</v>
      </c>
    </row>
    <row r="523">
      <c r="A523" s="1">
        <v>30.0</v>
      </c>
      <c r="B523" s="1">
        <v>22.0</v>
      </c>
      <c r="C523" s="1">
        <v>40.8152955524691</v>
      </c>
      <c r="D523" s="1">
        <v>-91.1037103731217</v>
      </c>
      <c r="E523" s="1" t="s">
        <v>54</v>
      </c>
      <c r="F523" s="1" t="s">
        <v>55</v>
      </c>
      <c r="J523">
        <f t="shared" si="5"/>
        <v>0</v>
      </c>
    </row>
    <row r="524">
      <c r="A524" s="1">
        <v>30.0</v>
      </c>
      <c r="B524" s="1">
        <v>23.0</v>
      </c>
      <c r="C524" s="1">
        <v>40.8153080792483</v>
      </c>
      <c r="D524" s="1">
        <v>-91.1035211822671</v>
      </c>
      <c r="E524" s="1" t="s">
        <v>78</v>
      </c>
      <c r="F524" s="1" t="s">
        <v>79</v>
      </c>
      <c r="J524">
        <f t="shared" si="5"/>
        <v>0</v>
      </c>
    </row>
    <row r="525">
      <c r="A525" s="1">
        <v>30.0</v>
      </c>
      <c r="B525" s="1">
        <v>24.0</v>
      </c>
      <c r="C525" s="1">
        <v>40.8153206060276</v>
      </c>
      <c r="D525" s="1">
        <v>-91.1033319913768</v>
      </c>
      <c r="E525" s="1" t="s">
        <v>68</v>
      </c>
      <c r="F525" s="1" t="s">
        <v>69</v>
      </c>
      <c r="G525" s="1" t="s">
        <v>348</v>
      </c>
      <c r="H525" s="2" t="s">
        <v>369</v>
      </c>
      <c r="J525">
        <f t="shared" si="5"/>
        <v>12</v>
      </c>
    </row>
    <row r="526">
      <c r="A526" s="1">
        <v>30.0</v>
      </c>
      <c r="B526" s="1">
        <v>25.0</v>
      </c>
      <c r="C526" s="1">
        <v>40.8153331328068</v>
      </c>
      <c r="D526" s="1">
        <v>-91.1031428004507</v>
      </c>
      <c r="E526" s="1" t="s">
        <v>140</v>
      </c>
      <c r="F526" s="1" t="s">
        <v>141</v>
      </c>
      <c r="J526">
        <f t="shared" si="5"/>
        <v>0</v>
      </c>
    </row>
    <row r="527">
      <c r="A527" s="1">
        <v>30.0</v>
      </c>
      <c r="B527" s="1">
        <v>26.0</v>
      </c>
      <c r="C527" s="1">
        <v>40.815345659586</v>
      </c>
      <c r="D527" s="1">
        <v>-91.1029536094889</v>
      </c>
      <c r="E527" s="1" t="s">
        <v>98</v>
      </c>
      <c r="F527" s="1" t="s">
        <v>99</v>
      </c>
      <c r="J527">
        <f t="shared" si="5"/>
        <v>0</v>
      </c>
    </row>
    <row r="528">
      <c r="A528" s="1">
        <v>30.0</v>
      </c>
      <c r="B528" s="1">
        <v>27.0</v>
      </c>
      <c r="C528" s="1">
        <v>40.8153581863652</v>
      </c>
      <c r="D528" s="1">
        <v>-91.1027644184914</v>
      </c>
      <c r="E528" s="1" t="s">
        <v>78</v>
      </c>
      <c r="F528" s="1" t="s">
        <v>79</v>
      </c>
      <c r="G528" s="1" t="s">
        <v>348</v>
      </c>
      <c r="H528" s="2" t="s">
        <v>370</v>
      </c>
      <c r="J528">
        <f t="shared" si="5"/>
        <v>12</v>
      </c>
    </row>
    <row r="529">
      <c r="A529" s="1">
        <v>30.0</v>
      </c>
      <c r="B529" s="1">
        <v>28.0</v>
      </c>
      <c r="C529" s="1">
        <v>40.8153707131444</v>
      </c>
      <c r="D529" s="1">
        <v>-91.1025752274582</v>
      </c>
      <c r="E529" s="1" t="s">
        <v>60</v>
      </c>
      <c r="F529" s="1" t="s">
        <v>61</v>
      </c>
      <c r="G529" s="1" t="s">
        <v>350</v>
      </c>
      <c r="H529" s="2" t="s">
        <v>371</v>
      </c>
      <c r="J529">
        <f t="shared" si="5"/>
        <v>9</v>
      </c>
    </row>
    <row r="530">
      <c r="A530" s="1">
        <v>30.0</v>
      </c>
      <c r="B530" s="1">
        <v>29.0</v>
      </c>
      <c r="C530" s="1">
        <v>40.8153832399236</v>
      </c>
      <c r="D530" s="1">
        <v>-91.1023860363893</v>
      </c>
      <c r="E530" s="1" t="s">
        <v>42</v>
      </c>
      <c r="F530" s="1" t="s">
        <v>43</v>
      </c>
      <c r="G530" s="1" t="s">
        <v>58</v>
      </c>
      <c r="H530" s="2" t="s">
        <v>372</v>
      </c>
      <c r="J530">
        <f t="shared" si="5"/>
        <v>10</v>
      </c>
    </row>
    <row r="531">
      <c r="A531" s="1">
        <v>31.0</v>
      </c>
      <c r="B531" s="1">
        <v>22.0</v>
      </c>
      <c r="C531" s="1">
        <v>40.8151523689602</v>
      </c>
      <c r="D531" s="1">
        <v>-91.10369383386</v>
      </c>
      <c r="E531" s="1" t="s">
        <v>64</v>
      </c>
      <c r="F531" s="1" t="s">
        <v>65</v>
      </c>
      <c r="G531" s="1" t="s">
        <v>373</v>
      </c>
      <c r="H531" s="2" t="s">
        <v>374</v>
      </c>
      <c r="J531">
        <f t="shared" si="5"/>
        <v>2</v>
      </c>
    </row>
    <row r="532">
      <c r="A532" s="1">
        <v>31.0</v>
      </c>
      <c r="B532" s="1">
        <v>23.0</v>
      </c>
      <c r="C532" s="1">
        <v>40.8151648957394</v>
      </c>
      <c r="D532" s="1">
        <v>-91.1035046434137</v>
      </c>
      <c r="E532" s="1" t="s">
        <v>60</v>
      </c>
      <c r="F532" s="1" t="s">
        <v>61</v>
      </c>
      <c r="G532" s="1" t="s">
        <v>375</v>
      </c>
      <c r="H532" s="2" t="s">
        <v>376</v>
      </c>
      <c r="J532">
        <f t="shared" si="5"/>
        <v>1</v>
      </c>
    </row>
    <row r="533">
      <c r="A533" s="1">
        <v>31.0</v>
      </c>
      <c r="B533" s="1">
        <v>24.0</v>
      </c>
      <c r="C533" s="1">
        <v>40.8151774225187</v>
      </c>
      <c r="D533" s="1">
        <v>-91.1033154529317</v>
      </c>
      <c r="E533" s="1" t="s">
        <v>78</v>
      </c>
      <c r="F533" s="1" t="s">
        <v>79</v>
      </c>
      <c r="J533">
        <f t="shared" si="5"/>
        <v>0</v>
      </c>
    </row>
    <row r="534">
      <c r="A534" s="1">
        <v>31.0</v>
      </c>
      <c r="B534" s="1">
        <v>25.0</v>
      </c>
      <c r="C534" s="1">
        <v>40.8151899492979</v>
      </c>
      <c r="D534" s="1">
        <v>-91.1031262624141</v>
      </c>
      <c r="E534" s="1" t="s">
        <v>68</v>
      </c>
      <c r="F534" s="1" t="s">
        <v>69</v>
      </c>
      <c r="J534">
        <f t="shared" si="5"/>
        <v>0</v>
      </c>
    </row>
    <row r="535">
      <c r="A535" s="1">
        <v>31.0</v>
      </c>
      <c r="B535" s="1">
        <v>26.0</v>
      </c>
      <c r="C535" s="1">
        <v>40.8152024760771</v>
      </c>
      <c r="D535" s="1">
        <v>-91.1029370718606</v>
      </c>
      <c r="E535" s="1" t="s">
        <v>68</v>
      </c>
      <c r="F535" s="1" t="s">
        <v>69</v>
      </c>
      <c r="J535">
        <f t="shared" si="5"/>
        <v>0</v>
      </c>
    </row>
    <row r="536">
      <c r="A536" s="1">
        <v>31.0</v>
      </c>
      <c r="B536" s="1">
        <v>27.0</v>
      </c>
      <c r="C536" s="1">
        <v>40.8152150028563</v>
      </c>
      <c r="D536" s="1">
        <v>-91.1027478812715</v>
      </c>
      <c r="E536" s="1" t="s">
        <v>140</v>
      </c>
      <c r="F536" s="1" t="s">
        <v>141</v>
      </c>
      <c r="J536">
        <f t="shared" si="5"/>
        <v>0</v>
      </c>
    </row>
    <row r="537">
      <c r="A537" s="1">
        <v>31.0</v>
      </c>
      <c r="B537" s="1">
        <v>28.0</v>
      </c>
      <c r="C537" s="1">
        <v>40.8152275296355</v>
      </c>
      <c r="D537" s="1">
        <v>-91.1025586906466</v>
      </c>
      <c r="E537" s="1" t="s">
        <v>98</v>
      </c>
      <c r="F537" s="1" t="s">
        <v>99</v>
      </c>
      <c r="J537">
        <f t="shared" si="5"/>
        <v>0</v>
      </c>
    </row>
    <row r="538">
      <c r="A538" s="1">
        <v>31.0</v>
      </c>
      <c r="B538" s="1">
        <v>29.0</v>
      </c>
      <c r="C538" s="1">
        <v>40.8152400564147</v>
      </c>
      <c r="D538" s="1">
        <v>-91.102369499986</v>
      </c>
      <c r="E538" s="1" t="s">
        <v>60</v>
      </c>
      <c r="F538" s="1" t="s">
        <v>61</v>
      </c>
      <c r="J538">
        <f t="shared" si="5"/>
        <v>0</v>
      </c>
    </row>
    <row r="539">
      <c r="A539" s="1">
        <v>31.0</v>
      </c>
      <c r="B539" s="1">
        <v>30.0</v>
      </c>
      <c r="C539" s="1">
        <v>40.815252583194</v>
      </c>
      <c r="D539" s="1">
        <v>-91.1021803092896</v>
      </c>
      <c r="E539" s="1" t="s">
        <v>68</v>
      </c>
      <c r="F539" s="1" t="s">
        <v>69</v>
      </c>
      <c r="J539">
        <f t="shared" si="5"/>
        <v>0</v>
      </c>
    </row>
    <row r="540">
      <c r="A540" s="1">
        <v>32.0</v>
      </c>
      <c r="B540" s="1">
        <v>23.0</v>
      </c>
      <c r="C540" s="1">
        <v>40.8150217122305</v>
      </c>
      <c r="D540" s="1">
        <v>-91.1034881045964</v>
      </c>
      <c r="E540" s="1" t="s">
        <v>42</v>
      </c>
      <c r="F540" s="1" t="s">
        <v>43</v>
      </c>
      <c r="J540">
        <f t="shared" si="5"/>
        <v>0</v>
      </c>
    </row>
    <row r="541">
      <c r="A541" s="1">
        <v>32.0</v>
      </c>
      <c r="B541" s="1">
        <v>24.0</v>
      </c>
      <c r="C541" s="1">
        <v>40.8150342390098</v>
      </c>
      <c r="D541" s="1">
        <v>-91.1032989145227</v>
      </c>
      <c r="E541" s="1" t="s">
        <v>60</v>
      </c>
      <c r="F541" s="1" t="s">
        <v>61</v>
      </c>
      <c r="G541" s="1" t="s">
        <v>350</v>
      </c>
      <c r="H541" s="2" t="s">
        <v>377</v>
      </c>
      <c r="J541">
        <f t="shared" si="5"/>
        <v>9</v>
      </c>
    </row>
    <row r="542">
      <c r="A542" s="1">
        <v>32.0</v>
      </c>
      <c r="B542" s="1">
        <v>25.0</v>
      </c>
      <c r="C542" s="1">
        <v>40.815046765789</v>
      </c>
      <c r="D542" s="1">
        <v>-91.1031097244133</v>
      </c>
      <c r="E542" s="1" t="s">
        <v>98</v>
      </c>
      <c r="F542" s="1" t="s">
        <v>99</v>
      </c>
      <c r="J542">
        <f t="shared" si="5"/>
        <v>0</v>
      </c>
    </row>
    <row r="543">
      <c r="A543" s="1">
        <v>32.0</v>
      </c>
      <c r="B543" s="1">
        <v>26.0</v>
      </c>
      <c r="C543" s="1">
        <v>40.8150592925682</v>
      </c>
      <c r="D543" s="1">
        <v>-91.1029205342682</v>
      </c>
      <c r="E543" s="1" t="s">
        <v>68</v>
      </c>
      <c r="F543" s="1" t="s">
        <v>69</v>
      </c>
      <c r="J543">
        <f t="shared" si="5"/>
        <v>0</v>
      </c>
    </row>
    <row r="544">
      <c r="A544" s="1">
        <v>32.0</v>
      </c>
      <c r="B544" s="1">
        <v>27.0</v>
      </c>
      <c r="C544" s="1">
        <v>40.8150718193474</v>
      </c>
      <c r="D544" s="1">
        <v>-91.1027313440873</v>
      </c>
      <c r="E544" s="1" t="s">
        <v>68</v>
      </c>
      <c r="F544" s="1" t="s">
        <v>69</v>
      </c>
      <c r="J544">
        <f t="shared" si="5"/>
        <v>0</v>
      </c>
    </row>
    <row r="545">
      <c r="A545" s="1">
        <v>32.0</v>
      </c>
      <c r="B545" s="1">
        <v>28.0</v>
      </c>
      <c r="C545" s="1">
        <v>40.8150843461266</v>
      </c>
      <c r="D545" s="1">
        <v>-91.1025421538708</v>
      </c>
      <c r="E545" s="1" t="s">
        <v>140</v>
      </c>
      <c r="F545" s="1" t="s">
        <v>141</v>
      </c>
      <c r="J545">
        <f t="shared" si="5"/>
        <v>0</v>
      </c>
    </row>
    <row r="546">
      <c r="A546" s="1">
        <v>32.0</v>
      </c>
      <c r="B546" s="1">
        <v>29.0</v>
      </c>
      <c r="C546" s="1">
        <v>40.8150968729059</v>
      </c>
      <c r="D546" s="1">
        <v>-91.1023529636185</v>
      </c>
      <c r="E546" s="1" t="s">
        <v>60</v>
      </c>
      <c r="F546" s="1" t="s">
        <v>61</v>
      </c>
      <c r="J546">
        <f t="shared" si="5"/>
        <v>0</v>
      </c>
    </row>
    <row r="547">
      <c r="A547" s="1">
        <v>32.0</v>
      </c>
      <c r="B547" s="1">
        <v>30.0</v>
      </c>
      <c r="C547" s="1">
        <v>40.8151093996851</v>
      </c>
      <c r="D547" s="1">
        <v>-91.1021637733305</v>
      </c>
      <c r="E547" s="1" t="s">
        <v>42</v>
      </c>
      <c r="F547" s="1" t="s">
        <v>43</v>
      </c>
      <c r="J547">
        <f t="shared" si="5"/>
        <v>0</v>
      </c>
    </row>
    <row r="548">
      <c r="A548" s="1">
        <v>33.0</v>
      </c>
      <c r="B548" s="1">
        <v>24.0</v>
      </c>
      <c r="C548" s="1">
        <v>40.8148910555009</v>
      </c>
      <c r="D548" s="1">
        <v>-91.1032823761494</v>
      </c>
      <c r="E548" s="1" t="s">
        <v>42</v>
      </c>
      <c r="F548" s="1" t="s">
        <v>43</v>
      </c>
      <c r="J548">
        <f t="shared" si="5"/>
        <v>0</v>
      </c>
    </row>
    <row r="549">
      <c r="A549" s="1">
        <v>33.0</v>
      </c>
      <c r="B549" s="1">
        <v>25.0</v>
      </c>
      <c r="C549" s="1">
        <v>40.8149035822801</v>
      </c>
      <c r="D549" s="1">
        <v>-91.1030931864483</v>
      </c>
      <c r="E549" s="1" t="s">
        <v>60</v>
      </c>
      <c r="F549" s="1" t="s">
        <v>61</v>
      </c>
      <c r="G549" s="1" t="s">
        <v>348</v>
      </c>
      <c r="H549" s="2" t="s">
        <v>378</v>
      </c>
      <c r="J549">
        <f t="shared" si="5"/>
        <v>12</v>
      </c>
    </row>
    <row r="550">
      <c r="A550" s="1">
        <v>33.0</v>
      </c>
      <c r="B550" s="1">
        <v>26.0</v>
      </c>
      <c r="C550" s="1">
        <v>40.8149161090593</v>
      </c>
      <c r="D550" s="1">
        <v>-91.1029039967115</v>
      </c>
      <c r="E550" s="1" t="s">
        <v>64</v>
      </c>
      <c r="F550" s="1" t="s">
        <v>65</v>
      </c>
      <c r="J550">
        <f t="shared" si="5"/>
        <v>0</v>
      </c>
    </row>
    <row r="551">
      <c r="A551" s="1">
        <v>33.0</v>
      </c>
      <c r="B551" s="1">
        <v>27.0</v>
      </c>
      <c r="C551" s="1">
        <v>40.8149286358386</v>
      </c>
      <c r="D551" s="1">
        <v>-91.102714806939</v>
      </c>
      <c r="E551" s="1" t="s">
        <v>98</v>
      </c>
      <c r="F551" s="1" t="s">
        <v>99</v>
      </c>
      <c r="G551" s="1" t="s">
        <v>379</v>
      </c>
      <c r="H551" s="2" t="s">
        <v>380</v>
      </c>
      <c r="J551">
        <f t="shared" si="5"/>
        <v>1</v>
      </c>
    </row>
    <row r="552">
      <c r="A552" s="1">
        <v>33.0</v>
      </c>
      <c r="B552" s="1">
        <v>28.0</v>
      </c>
      <c r="C552" s="1">
        <v>40.8149411626178</v>
      </c>
      <c r="D552" s="1">
        <v>-91.1025256171308</v>
      </c>
      <c r="E552" s="1" t="s">
        <v>140</v>
      </c>
      <c r="F552" s="1" t="s">
        <v>141</v>
      </c>
      <c r="G552" s="1" t="s">
        <v>350</v>
      </c>
      <c r="H552" s="2" t="s">
        <v>381</v>
      </c>
      <c r="J552">
        <f t="shared" si="5"/>
        <v>9</v>
      </c>
    </row>
    <row r="553">
      <c r="A553" s="1">
        <v>33.0</v>
      </c>
      <c r="B553" s="1">
        <v>29.0</v>
      </c>
      <c r="C553" s="1">
        <v>40.814953689397</v>
      </c>
      <c r="D553" s="1">
        <v>-91.1023364272868</v>
      </c>
      <c r="E553" s="1" t="s">
        <v>98</v>
      </c>
      <c r="F553" s="1" t="s">
        <v>99</v>
      </c>
      <c r="G553" s="1" t="s">
        <v>382</v>
      </c>
      <c r="H553" s="2" t="s">
        <v>383</v>
      </c>
      <c r="J553">
        <f t="shared" si="5"/>
        <v>1</v>
      </c>
    </row>
    <row r="554">
      <c r="A554" s="1">
        <v>33.0</v>
      </c>
      <c r="B554" s="1">
        <v>30.0</v>
      </c>
      <c r="C554" s="1">
        <v>40.8149662161762</v>
      </c>
      <c r="D554" s="1">
        <v>-91.1021472374071</v>
      </c>
      <c r="E554" s="1" t="s">
        <v>42</v>
      </c>
      <c r="F554" s="1" t="s">
        <v>43</v>
      </c>
      <c r="G554" s="1" t="s">
        <v>348</v>
      </c>
      <c r="H554" s="2" t="s">
        <v>384</v>
      </c>
      <c r="J554">
        <f t="shared" si="5"/>
        <v>12</v>
      </c>
    </row>
    <row r="555">
      <c r="A555" s="1">
        <v>33.0</v>
      </c>
      <c r="B555" s="1">
        <v>31.0</v>
      </c>
      <c r="C555" s="1">
        <v>40.8149787429554</v>
      </c>
      <c r="D555" s="1">
        <v>-91.1019580474917</v>
      </c>
      <c r="E555" s="1" t="s">
        <v>86</v>
      </c>
      <c r="F555" s="1" t="s">
        <v>87</v>
      </c>
      <c r="G555" s="1" t="s">
        <v>385</v>
      </c>
      <c r="H555" s="2" t="s">
        <v>386</v>
      </c>
      <c r="J555">
        <f t="shared" si="5"/>
        <v>1</v>
      </c>
    </row>
    <row r="556">
      <c r="A556" s="1">
        <v>34.0</v>
      </c>
      <c r="B556" s="1">
        <v>25.0</v>
      </c>
      <c r="C556" s="1">
        <v>40.8147603987712</v>
      </c>
      <c r="D556" s="1">
        <v>-91.1030766485186</v>
      </c>
      <c r="E556" s="1" t="s">
        <v>42</v>
      </c>
      <c r="F556" s="1" t="s">
        <v>43</v>
      </c>
      <c r="G556" s="1" t="s">
        <v>214</v>
      </c>
      <c r="H556" s="2" t="s">
        <v>387</v>
      </c>
      <c r="J556">
        <f t="shared" si="5"/>
        <v>2</v>
      </c>
    </row>
    <row r="557">
      <c r="A557" s="1">
        <v>34.0</v>
      </c>
      <c r="B557" s="1">
        <v>26.0</v>
      </c>
      <c r="C557" s="1">
        <v>40.8147729255504</v>
      </c>
      <c r="D557" s="1">
        <v>-91.1028874591901</v>
      </c>
      <c r="E557" s="1" t="s">
        <v>60</v>
      </c>
      <c r="F557" s="1" t="s">
        <v>61</v>
      </c>
      <c r="G557" s="1" t="s">
        <v>388</v>
      </c>
      <c r="H557" s="2" t="s">
        <v>389</v>
      </c>
      <c r="J557">
        <f t="shared" si="5"/>
        <v>1</v>
      </c>
    </row>
    <row r="558">
      <c r="A558" s="1">
        <v>34.0</v>
      </c>
      <c r="B558" s="1">
        <v>27.0</v>
      </c>
      <c r="C558" s="1">
        <v>40.8147854523296</v>
      </c>
      <c r="D558" s="1">
        <v>-91.1026982698259</v>
      </c>
      <c r="E558" s="1" t="s">
        <v>78</v>
      </c>
      <c r="F558" s="1" t="s">
        <v>79</v>
      </c>
      <c r="G558" s="1" t="s">
        <v>390</v>
      </c>
      <c r="J558">
        <f t="shared" si="5"/>
        <v>1</v>
      </c>
    </row>
    <row r="559">
      <c r="A559" s="1">
        <v>34.0</v>
      </c>
      <c r="B559" s="1">
        <v>28.0</v>
      </c>
      <c r="C559" s="1">
        <v>40.8147979791089</v>
      </c>
      <c r="D559" s="1">
        <v>-91.1025090804259</v>
      </c>
      <c r="E559" s="1" t="s">
        <v>98</v>
      </c>
      <c r="F559" s="1" t="s">
        <v>99</v>
      </c>
      <c r="G559" s="1" t="s">
        <v>391</v>
      </c>
      <c r="H559" s="2" t="s">
        <v>392</v>
      </c>
      <c r="J559">
        <f t="shared" si="5"/>
        <v>1</v>
      </c>
    </row>
    <row r="560">
      <c r="A560" s="1">
        <v>34.0</v>
      </c>
      <c r="B560" s="1">
        <v>29.0</v>
      </c>
      <c r="C560" s="1">
        <v>40.8148105058881</v>
      </c>
      <c r="D560" s="1">
        <v>-91.1023198909903</v>
      </c>
      <c r="E560" s="1" t="s">
        <v>98</v>
      </c>
      <c r="F560" s="1" t="s">
        <v>99</v>
      </c>
      <c r="G560" s="1" t="s">
        <v>393</v>
      </c>
      <c r="H560" s="2" t="s">
        <v>394</v>
      </c>
      <c r="J560">
        <f t="shared" si="5"/>
        <v>1</v>
      </c>
    </row>
    <row r="561">
      <c r="A561" s="1">
        <v>34.0</v>
      </c>
      <c r="B561" s="1">
        <v>30.0</v>
      </c>
      <c r="C561" s="1">
        <v>40.8148230326673</v>
      </c>
      <c r="D561" s="1">
        <v>-91.1021307015189</v>
      </c>
      <c r="E561" s="1" t="s">
        <v>60</v>
      </c>
      <c r="F561" s="1" t="s">
        <v>61</v>
      </c>
      <c r="G561" s="1" t="s">
        <v>224</v>
      </c>
      <c r="H561" s="3" t="s">
        <v>395</v>
      </c>
      <c r="J561">
        <f t="shared" si="5"/>
        <v>3</v>
      </c>
    </row>
    <row r="562">
      <c r="A562" s="1">
        <v>34.0</v>
      </c>
      <c r="B562" s="1">
        <v>31.0</v>
      </c>
      <c r="C562" s="1">
        <v>40.8148355594465</v>
      </c>
      <c r="D562" s="1">
        <v>-91.1019415120118</v>
      </c>
      <c r="E562" s="1" t="s">
        <v>42</v>
      </c>
      <c r="F562" s="1" t="s">
        <v>43</v>
      </c>
      <c r="G562" s="1" t="s">
        <v>58</v>
      </c>
      <c r="H562" s="2" t="s">
        <v>396</v>
      </c>
      <c r="J562">
        <f t="shared" si="5"/>
        <v>10</v>
      </c>
    </row>
    <row r="563">
      <c r="A563" s="1">
        <v>35.0</v>
      </c>
      <c r="B563" s="1">
        <v>26.0</v>
      </c>
      <c r="C563" s="1">
        <v>40.8146297420415</v>
      </c>
      <c r="D563" s="1">
        <v>-91.1028709217043</v>
      </c>
      <c r="E563" s="1" t="s">
        <v>42</v>
      </c>
      <c r="F563" s="1" t="s">
        <v>43</v>
      </c>
      <c r="G563" s="1" t="s">
        <v>56</v>
      </c>
      <c r="H563" s="2" t="s">
        <v>397</v>
      </c>
      <c r="I563" s="33">
        <v>44315.0</v>
      </c>
      <c r="J563">
        <f t="shared" si="5"/>
        <v>3</v>
      </c>
    </row>
    <row r="564">
      <c r="A564" s="1">
        <v>35.0</v>
      </c>
      <c r="B564" s="1">
        <v>27.0</v>
      </c>
      <c r="C564" s="1">
        <v>40.8146422688208</v>
      </c>
      <c r="D564" s="1">
        <v>-91.1026817327484</v>
      </c>
      <c r="E564" s="1" t="s">
        <v>60</v>
      </c>
      <c r="F564" s="1" t="s">
        <v>61</v>
      </c>
      <c r="G564" s="1" t="s">
        <v>398</v>
      </c>
      <c r="H564" s="2" t="s">
        <v>399</v>
      </c>
      <c r="J564">
        <f t="shared" si="5"/>
        <v>1</v>
      </c>
    </row>
    <row r="565">
      <c r="A565" s="1">
        <v>35.0</v>
      </c>
      <c r="B565" s="1">
        <v>28.0</v>
      </c>
      <c r="C565" s="1">
        <v>40.8146547956</v>
      </c>
      <c r="D565" s="1">
        <v>-91.1024925437568</v>
      </c>
      <c r="E565" s="1" t="s">
        <v>78</v>
      </c>
      <c r="F565" s="1" t="s">
        <v>79</v>
      </c>
      <c r="G565" s="1" t="s">
        <v>400</v>
      </c>
      <c r="H565" s="2" t="s">
        <v>401</v>
      </c>
      <c r="J565">
        <f t="shared" si="5"/>
        <v>1</v>
      </c>
    </row>
    <row r="566">
      <c r="A566" s="1">
        <v>35.0</v>
      </c>
      <c r="B566" s="1">
        <v>29.0</v>
      </c>
      <c r="C566" s="1">
        <v>40.8146673223792</v>
      </c>
      <c r="D566" s="1">
        <v>-91.1023033547294</v>
      </c>
      <c r="E566" s="1" t="s">
        <v>140</v>
      </c>
      <c r="F566" s="1" t="s">
        <v>141</v>
      </c>
      <c r="G566" s="1" t="s">
        <v>339</v>
      </c>
      <c r="H566" s="3" t="s">
        <v>402</v>
      </c>
      <c r="J566">
        <f t="shared" si="5"/>
        <v>2</v>
      </c>
    </row>
    <row r="567">
      <c r="A567" s="1">
        <v>35.0</v>
      </c>
      <c r="B567" s="1">
        <v>30.0</v>
      </c>
      <c r="C567" s="1">
        <v>40.8146798491584</v>
      </c>
      <c r="D567" s="1">
        <v>-91.1021141656664</v>
      </c>
      <c r="E567" s="1" t="s">
        <v>78</v>
      </c>
      <c r="F567" s="1" t="s">
        <v>79</v>
      </c>
      <c r="G567" s="1" t="s">
        <v>373</v>
      </c>
      <c r="H567" s="1" t="s">
        <v>373</v>
      </c>
      <c r="J567">
        <f t="shared" si="5"/>
        <v>2</v>
      </c>
    </row>
    <row r="568">
      <c r="A568" s="1">
        <v>35.0</v>
      </c>
      <c r="B568" s="1">
        <v>31.0</v>
      </c>
      <c r="C568" s="1">
        <v>40.8146923759376</v>
      </c>
      <c r="D568" s="1">
        <v>-91.1019249765676</v>
      </c>
      <c r="E568" s="1" t="s">
        <v>54</v>
      </c>
      <c r="F568" s="1" t="s">
        <v>55</v>
      </c>
      <c r="G568" s="1" t="s">
        <v>279</v>
      </c>
      <c r="H568" s="2" t="s">
        <v>403</v>
      </c>
      <c r="J568">
        <f t="shared" si="5"/>
        <v>9</v>
      </c>
    </row>
    <row r="569">
      <c r="A569" s="1">
        <v>35.0</v>
      </c>
      <c r="B569" s="1">
        <v>32.0</v>
      </c>
      <c r="C569" s="1">
        <v>40.8147049027169</v>
      </c>
      <c r="D569" s="1">
        <v>-91.1017357874331</v>
      </c>
      <c r="E569" s="1" t="s">
        <v>86</v>
      </c>
      <c r="F569" s="1" t="s">
        <v>87</v>
      </c>
      <c r="G569" s="1" t="s">
        <v>404</v>
      </c>
      <c r="H569" s="1">
        <v>3427.0</v>
      </c>
      <c r="J569">
        <f t="shared" si="5"/>
        <v>1</v>
      </c>
    </row>
    <row r="570">
      <c r="A570" s="1">
        <v>36.0</v>
      </c>
      <c r="B570" s="1">
        <v>27.0</v>
      </c>
      <c r="C570" s="1">
        <v>40.8144990853119</v>
      </c>
      <c r="D570" s="1">
        <v>-91.1026651957067</v>
      </c>
      <c r="E570" s="1" t="s">
        <v>78</v>
      </c>
      <c r="F570" s="1" t="s">
        <v>79</v>
      </c>
      <c r="G570" s="1" t="s">
        <v>279</v>
      </c>
      <c r="H570" s="2" t="s">
        <v>405</v>
      </c>
      <c r="J570">
        <f t="shared" si="5"/>
        <v>9</v>
      </c>
    </row>
    <row r="571">
      <c r="A571" s="1">
        <v>36.0</v>
      </c>
      <c r="B571" s="1">
        <v>28.0</v>
      </c>
      <c r="C571" s="1">
        <v>40.8145116120911</v>
      </c>
      <c r="D571" s="1">
        <v>-91.1024760071234</v>
      </c>
      <c r="E571" s="1" t="s">
        <v>60</v>
      </c>
      <c r="F571" s="1" t="s">
        <v>61</v>
      </c>
      <c r="G571" s="1" t="s">
        <v>350</v>
      </c>
      <c r="H571" s="2" t="s">
        <v>406</v>
      </c>
      <c r="J571">
        <f t="shared" si="5"/>
        <v>9</v>
      </c>
    </row>
    <row r="572">
      <c r="A572" s="1">
        <v>36.0</v>
      </c>
      <c r="B572" s="1">
        <v>29.0</v>
      </c>
      <c r="C572" s="1">
        <v>40.8145241388703</v>
      </c>
      <c r="D572" s="1">
        <v>-91.1022868185044</v>
      </c>
      <c r="E572" s="1" t="s">
        <v>78</v>
      </c>
      <c r="F572" s="1" t="s">
        <v>79</v>
      </c>
      <c r="G572" s="1" t="s">
        <v>407</v>
      </c>
      <c r="H572" s="2" t="s">
        <v>408</v>
      </c>
      <c r="J572">
        <f t="shared" si="5"/>
        <v>1</v>
      </c>
    </row>
    <row r="573">
      <c r="A573" s="1">
        <v>36.0</v>
      </c>
      <c r="B573" s="1">
        <v>30.0</v>
      </c>
      <c r="C573" s="1">
        <v>40.8145366656495</v>
      </c>
      <c r="D573" s="1">
        <v>-91.1020976298497</v>
      </c>
      <c r="E573" s="1" t="s">
        <v>140</v>
      </c>
      <c r="F573" s="1" t="s">
        <v>141</v>
      </c>
      <c r="G573" s="1" t="s">
        <v>409</v>
      </c>
      <c r="H573" s="2" t="s">
        <v>410</v>
      </c>
      <c r="J573">
        <f t="shared" si="5"/>
        <v>1</v>
      </c>
    </row>
    <row r="574">
      <c r="A574" s="1">
        <v>36.0</v>
      </c>
      <c r="B574" s="1">
        <v>31.0</v>
      </c>
      <c r="C574" s="1">
        <v>40.8145491924288</v>
      </c>
      <c r="D574" s="1">
        <v>-91.1019084411592</v>
      </c>
      <c r="E574" s="1" t="s">
        <v>78</v>
      </c>
      <c r="F574" s="1" t="s">
        <v>79</v>
      </c>
      <c r="G574" s="1" t="s">
        <v>411</v>
      </c>
      <c r="H574" s="2" t="s">
        <v>412</v>
      </c>
      <c r="J574">
        <f t="shared" si="5"/>
        <v>1</v>
      </c>
    </row>
    <row r="575">
      <c r="A575" s="1">
        <v>36.0</v>
      </c>
      <c r="B575" s="1">
        <v>32.0</v>
      </c>
      <c r="C575" s="1">
        <v>40.814561719208</v>
      </c>
      <c r="D575" s="1">
        <v>-91.101719252433</v>
      </c>
      <c r="E575" s="1" t="s">
        <v>54</v>
      </c>
      <c r="F575" s="1" t="s">
        <v>55</v>
      </c>
      <c r="G575" s="1" t="s">
        <v>350</v>
      </c>
      <c r="H575" s="2" t="s">
        <v>413</v>
      </c>
      <c r="J575">
        <f t="shared" si="5"/>
        <v>9</v>
      </c>
    </row>
    <row r="576">
      <c r="A576" s="1">
        <v>36.0</v>
      </c>
      <c r="B576" s="1">
        <v>33.0</v>
      </c>
      <c r="C576" s="1">
        <v>40.8145742459872</v>
      </c>
      <c r="D576" s="1">
        <v>-91.1015300636711</v>
      </c>
      <c r="E576" s="1" t="s">
        <v>86</v>
      </c>
      <c r="F576" s="1" t="s">
        <v>87</v>
      </c>
      <c r="G576" s="1" t="s">
        <v>414</v>
      </c>
      <c r="H576" s="2" t="s">
        <v>415</v>
      </c>
      <c r="I576" s="1" t="s">
        <v>416</v>
      </c>
      <c r="J576">
        <f t="shared" si="5"/>
        <v>2</v>
      </c>
    </row>
    <row r="577">
      <c r="A577" s="1">
        <v>37.0</v>
      </c>
      <c r="B577" s="1">
        <v>30.0</v>
      </c>
      <c r="C577" s="1">
        <v>40.8143934821406</v>
      </c>
      <c r="D577" s="1">
        <v>-91.1020810940686</v>
      </c>
      <c r="E577" s="1" t="s">
        <v>42</v>
      </c>
      <c r="F577" s="1" t="s">
        <v>43</v>
      </c>
      <c r="G577" s="1" t="s">
        <v>414</v>
      </c>
      <c r="H577" s="2" t="s">
        <v>417</v>
      </c>
      <c r="I577" s="1" t="s">
        <v>416</v>
      </c>
      <c r="J577">
        <f t="shared" si="5"/>
        <v>2</v>
      </c>
    </row>
    <row r="578">
      <c r="A578" s="1">
        <v>37.0</v>
      </c>
      <c r="B578" s="1">
        <v>31.0</v>
      </c>
      <c r="C578" s="1">
        <v>40.8144060089198</v>
      </c>
      <c r="D578" s="1">
        <v>-91.1018919057864</v>
      </c>
      <c r="E578" s="1" t="s">
        <v>98</v>
      </c>
      <c r="F578" s="1" t="s">
        <v>99</v>
      </c>
      <c r="G578" s="1" t="s">
        <v>418</v>
      </c>
      <c r="H578" s="3" t="s">
        <v>419</v>
      </c>
      <c r="J578">
        <f t="shared" si="5"/>
        <v>1</v>
      </c>
    </row>
    <row r="579">
      <c r="A579" s="1">
        <v>37.0</v>
      </c>
      <c r="B579" s="1">
        <v>32.0</v>
      </c>
      <c r="C579" s="1">
        <v>40.8144185356991</v>
      </c>
      <c r="D579" s="1">
        <v>-91.1017027174685</v>
      </c>
      <c r="E579" s="1" t="s">
        <v>78</v>
      </c>
      <c r="F579" s="1" t="s">
        <v>79</v>
      </c>
      <c r="G579" s="1" t="s">
        <v>420</v>
      </c>
      <c r="H579" s="2" t="s">
        <v>421</v>
      </c>
      <c r="J579">
        <f t="shared" si="5"/>
        <v>1</v>
      </c>
    </row>
    <row r="580">
      <c r="A580" s="1">
        <v>37.0</v>
      </c>
      <c r="B580" s="1">
        <v>33.0</v>
      </c>
      <c r="C580" s="1">
        <v>40.8144310624783</v>
      </c>
      <c r="D580" s="1">
        <v>-91.1015135291149</v>
      </c>
      <c r="E580" s="1" t="s">
        <v>54</v>
      </c>
      <c r="F580" s="1" t="s">
        <v>55</v>
      </c>
      <c r="G580" s="1" t="s">
        <v>117</v>
      </c>
      <c r="H580" s="2" t="s">
        <v>422</v>
      </c>
      <c r="J580">
        <f t="shared" si="5"/>
        <v>2</v>
      </c>
    </row>
    <row r="581">
      <c r="A581" s="1">
        <v>37.0</v>
      </c>
      <c r="B581" s="1">
        <v>34.0</v>
      </c>
      <c r="C581" s="1">
        <v>40.8144435892575</v>
      </c>
      <c r="D581" s="1">
        <v>-91.1013243407256</v>
      </c>
      <c r="E581" s="1" t="s">
        <v>86</v>
      </c>
      <c r="F581" s="1" t="s">
        <v>87</v>
      </c>
      <c r="G581" s="1" t="s">
        <v>423</v>
      </c>
      <c r="H581" s="2" t="s">
        <v>424</v>
      </c>
      <c r="J581">
        <f t="shared" si="5"/>
        <v>1</v>
      </c>
    </row>
    <row r="582">
      <c r="A582" s="38">
        <v>37.0</v>
      </c>
      <c r="B582" s="38">
        <v>37.0</v>
      </c>
      <c r="C582" s="38">
        <v>40.8144811695951</v>
      </c>
      <c r="D582" s="38">
        <v>-91.1007567753433</v>
      </c>
      <c r="E582" s="38" t="s">
        <v>425</v>
      </c>
      <c r="F582" s="38" t="s">
        <v>426</v>
      </c>
      <c r="G582" s="39" t="s">
        <v>427</v>
      </c>
      <c r="H582" s="40" t="s">
        <v>428</v>
      </c>
      <c r="I582" s="41"/>
      <c r="J582">
        <f t="shared" si="5"/>
        <v>1</v>
      </c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1">
        <v>38.0</v>
      </c>
      <c r="B583" s="1">
        <v>31.0</v>
      </c>
      <c r="C583" s="1">
        <v>40.814262825411</v>
      </c>
      <c r="D583" s="1">
        <v>-91.101875370449</v>
      </c>
      <c r="E583" s="1" t="s">
        <v>60</v>
      </c>
      <c r="F583" s="1" t="s">
        <v>61</v>
      </c>
      <c r="G583" s="1" t="s">
        <v>429</v>
      </c>
      <c r="H583" s="2" t="s">
        <v>430</v>
      </c>
      <c r="J583">
        <f t="shared" si="5"/>
        <v>1</v>
      </c>
    </row>
    <row r="584">
      <c r="A584" s="1">
        <v>38.0</v>
      </c>
      <c r="B584" s="1">
        <v>32.0</v>
      </c>
      <c r="C584" s="1">
        <v>40.8142753521902</v>
      </c>
      <c r="D584" s="1">
        <v>-91.1016861825394</v>
      </c>
      <c r="E584" s="1" t="s">
        <v>78</v>
      </c>
      <c r="F584" s="1" t="s">
        <v>79</v>
      </c>
      <c r="G584" s="1" t="s">
        <v>431</v>
      </c>
      <c r="H584" s="2" t="s">
        <v>432</v>
      </c>
      <c r="J584">
        <f t="shared" si="5"/>
        <v>1</v>
      </c>
    </row>
    <row r="585">
      <c r="A585" s="1">
        <v>38.0</v>
      </c>
      <c r="B585" s="1">
        <v>33.0</v>
      </c>
      <c r="C585" s="1">
        <v>40.8142878789694</v>
      </c>
      <c r="D585" s="1">
        <v>-91.1014969945941</v>
      </c>
      <c r="E585" s="1" t="s">
        <v>42</v>
      </c>
      <c r="F585" s="1" t="s">
        <v>43</v>
      </c>
      <c r="G585" s="1" t="s">
        <v>433</v>
      </c>
      <c r="H585" s="2" t="s">
        <v>434</v>
      </c>
      <c r="J585">
        <f t="shared" si="5"/>
        <v>1</v>
      </c>
    </row>
    <row r="586">
      <c r="A586" s="1">
        <v>38.0</v>
      </c>
      <c r="B586" s="1">
        <v>34.0</v>
      </c>
      <c r="C586" s="1">
        <v>40.8143004057486</v>
      </c>
      <c r="D586" s="1">
        <v>-91.1013078066131</v>
      </c>
      <c r="E586" s="1" t="s">
        <v>42</v>
      </c>
      <c r="F586" s="1" t="s">
        <v>43</v>
      </c>
      <c r="G586" s="1" t="s">
        <v>435</v>
      </c>
      <c r="H586" s="2" t="s">
        <v>436</v>
      </c>
      <c r="J586">
        <f t="shared" si="5"/>
        <v>1</v>
      </c>
    </row>
    <row r="587">
      <c r="A587" s="1">
        <v>39.0</v>
      </c>
      <c r="B587" s="1">
        <v>32.0</v>
      </c>
      <c r="C587" s="1">
        <v>40.8141321686813</v>
      </c>
      <c r="D587" s="1">
        <v>-91.101669647646</v>
      </c>
      <c r="E587" s="1" t="s">
        <v>54</v>
      </c>
      <c r="F587" s="1" t="s">
        <v>55</v>
      </c>
      <c r="G587" s="1" t="s">
        <v>437</v>
      </c>
      <c r="H587" s="2" t="s">
        <v>438</v>
      </c>
      <c r="J587">
        <f t="shared" si="5"/>
        <v>1</v>
      </c>
    </row>
    <row r="588">
      <c r="A588" s="1">
        <v>39.0</v>
      </c>
      <c r="B588" s="1">
        <v>33.0</v>
      </c>
      <c r="C588" s="1">
        <v>40.8141446954605</v>
      </c>
      <c r="D588" s="1">
        <v>-91.101480460109</v>
      </c>
      <c r="E588" s="1" t="s">
        <v>42</v>
      </c>
      <c r="F588" s="1" t="s">
        <v>43</v>
      </c>
      <c r="G588" s="1" t="s">
        <v>439</v>
      </c>
      <c r="H588" s="2" t="s">
        <v>440</v>
      </c>
      <c r="I588" s="1" t="s">
        <v>441</v>
      </c>
      <c r="J588">
        <f t="shared" si="5"/>
        <v>1</v>
      </c>
    </row>
    <row r="589">
      <c r="A589" s="1">
        <v>39.0</v>
      </c>
      <c r="B589" s="1">
        <v>34.0</v>
      </c>
      <c r="C589" s="1">
        <v>40.8141572222397</v>
      </c>
      <c r="D589" s="1">
        <v>-91.1012912725363</v>
      </c>
      <c r="E589" s="1" t="s">
        <v>60</v>
      </c>
      <c r="F589" s="1" t="s">
        <v>61</v>
      </c>
      <c r="G589" s="1" t="s">
        <v>442</v>
      </c>
      <c r="H589" s="2" t="s">
        <v>443</v>
      </c>
      <c r="I589" s="1" t="s">
        <v>441</v>
      </c>
      <c r="J589">
        <f t="shared" si="5"/>
        <v>1</v>
      </c>
    </row>
    <row r="590">
      <c r="A590" s="1">
        <v>39.0</v>
      </c>
      <c r="B590" s="1">
        <v>35.0</v>
      </c>
      <c r="C590" s="1">
        <v>40.8141697490189</v>
      </c>
      <c r="D590" s="1">
        <v>-91.1011020849279</v>
      </c>
      <c r="E590" s="1" t="s">
        <v>42</v>
      </c>
      <c r="F590" s="1" t="s">
        <v>43</v>
      </c>
      <c r="G590" s="1" t="s">
        <v>444</v>
      </c>
      <c r="H590" s="2" t="s">
        <v>445</v>
      </c>
      <c r="J590">
        <f t="shared" si="5"/>
        <v>1</v>
      </c>
    </row>
    <row r="591">
      <c r="A591" s="1">
        <v>40.0</v>
      </c>
      <c r="B591" s="1">
        <v>34.0</v>
      </c>
      <c r="C591" s="1">
        <v>40.8140140387308</v>
      </c>
      <c r="D591" s="1">
        <v>-91.1012747384953</v>
      </c>
      <c r="E591" s="1" t="s">
        <v>54</v>
      </c>
      <c r="F591" s="1" t="s">
        <v>55</v>
      </c>
      <c r="G591" s="1" t="s">
        <v>446</v>
      </c>
      <c r="H591" s="2" t="s">
        <v>447</v>
      </c>
      <c r="J591">
        <f t="shared" si="5"/>
        <v>1</v>
      </c>
    </row>
    <row r="592">
      <c r="A592" s="1">
        <v>40.0</v>
      </c>
      <c r="B592" s="1">
        <v>35.0</v>
      </c>
      <c r="C592" s="1">
        <v>40.8140265655101</v>
      </c>
      <c r="D592" s="1">
        <v>-91.1010855512952</v>
      </c>
      <c r="E592" s="1" t="s">
        <v>54</v>
      </c>
      <c r="F592" s="1" t="s">
        <v>55</v>
      </c>
      <c r="G592" s="1" t="s">
        <v>366</v>
      </c>
      <c r="H592" s="2" t="s">
        <v>448</v>
      </c>
      <c r="J592">
        <f t="shared" si="5"/>
        <v>2</v>
      </c>
    </row>
    <row r="593">
      <c r="J593">
        <f t="shared" si="5"/>
        <v>0</v>
      </c>
    </row>
    <row r="594">
      <c r="A594" s="1" t="s">
        <v>449</v>
      </c>
    </row>
    <row r="595">
      <c r="A595" s="1" t="s">
        <v>450</v>
      </c>
      <c r="B595" s="1">
        <v>40.8166371457283</v>
      </c>
      <c r="C595" s="1">
        <v>-91.10415128991</v>
      </c>
      <c r="D595" s="1">
        <v>10.0</v>
      </c>
      <c r="E595" s="1">
        <v>10.0</v>
      </c>
      <c r="F595" s="1">
        <v>-275.0</v>
      </c>
      <c r="G595" s="1">
        <v>0.0</v>
      </c>
      <c r="H595" s="1">
        <v>40.0</v>
      </c>
      <c r="I595" s="1">
        <v>16.0</v>
      </c>
    </row>
    <row r="597">
      <c r="A597" s="42" t="s">
        <v>17</v>
      </c>
    </row>
    <row r="598">
      <c r="A598" s="1" t="s">
        <v>451</v>
      </c>
      <c r="F598" s="1" t="s">
        <v>452</v>
      </c>
      <c r="G598" s="1" t="s">
        <v>346</v>
      </c>
      <c r="H598" s="2" t="s">
        <v>453</v>
      </c>
      <c r="J598">
        <f t="shared" ref="J598:J610" si="6">COUNTIF($G$30:$G$610,G598)</f>
        <v>2</v>
      </c>
    </row>
    <row r="599">
      <c r="A599" s="1" t="s">
        <v>454</v>
      </c>
      <c r="F599" s="1" t="s">
        <v>452</v>
      </c>
      <c r="G599" s="1" t="s">
        <v>455</v>
      </c>
      <c r="H599" s="2" t="s">
        <v>456</v>
      </c>
      <c r="J599">
        <f t="shared" si="6"/>
        <v>1</v>
      </c>
    </row>
    <row r="600">
      <c r="A600" s="1" t="s">
        <v>457</v>
      </c>
      <c r="C600" s="43">
        <v>40.8132126285302</v>
      </c>
      <c r="D600" s="43">
        <v>-91.1014516226543</v>
      </c>
      <c r="F600" s="1" t="s">
        <v>15</v>
      </c>
      <c r="G600" s="1" t="s">
        <v>50</v>
      </c>
      <c r="H600" s="2" t="s">
        <v>458</v>
      </c>
      <c r="J600">
        <f t="shared" si="6"/>
        <v>4</v>
      </c>
    </row>
    <row r="601">
      <c r="A601" s="1" t="s">
        <v>459</v>
      </c>
      <c r="C601" s="43">
        <v>40.8138703500465</v>
      </c>
      <c r="D601" s="43">
        <v>-91.1042303911935</v>
      </c>
      <c r="F601" s="1" t="s">
        <v>16</v>
      </c>
      <c r="G601" s="1" t="s">
        <v>460</v>
      </c>
      <c r="H601" s="2" t="s">
        <v>461</v>
      </c>
      <c r="I601" s="1"/>
      <c r="J601">
        <f t="shared" si="6"/>
        <v>1</v>
      </c>
    </row>
    <row r="602">
      <c r="F602" s="1" t="s">
        <v>452</v>
      </c>
      <c r="J602">
        <f t="shared" si="6"/>
        <v>0</v>
      </c>
    </row>
    <row r="603">
      <c r="J603">
        <f t="shared" si="6"/>
        <v>0</v>
      </c>
    </row>
    <row r="604">
      <c r="J604">
        <f t="shared" si="6"/>
        <v>0</v>
      </c>
    </row>
    <row r="605">
      <c r="J605">
        <f t="shared" si="6"/>
        <v>0</v>
      </c>
    </row>
    <row r="606">
      <c r="J606">
        <f t="shared" si="6"/>
        <v>0</v>
      </c>
    </row>
    <row r="607">
      <c r="J607">
        <f t="shared" si="6"/>
        <v>0</v>
      </c>
    </row>
    <row r="608">
      <c r="J608">
        <f t="shared" si="6"/>
        <v>0</v>
      </c>
    </row>
    <row r="609">
      <c r="J609">
        <f t="shared" si="6"/>
        <v>0</v>
      </c>
    </row>
    <row r="610">
      <c r="J610">
        <f t="shared" si="6"/>
        <v>0</v>
      </c>
    </row>
  </sheetData>
  <hyperlinks>
    <hyperlink r:id="rId1" ref="B4"/>
    <hyperlink r:id="rId2" ref="B5"/>
    <hyperlink r:id="rId3" ref="H30"/>
    <hyperlink r:id="rId4" ref="H31"/>
    <hyperlink r:id="rId5" ref="H32"/>
    <hyperlink r:id="rId6" ref="H33"/>
    <hyperlink r:id="rId7" ref="H34"/>
    <hyperlink r:id="rId8" ref="H35"/>
    <hyperlink r:id="rId9" ref="H36"/>
    <hyperlink r:id="rId10" ref="H37"/>
    <hyperlink r:id="rId11" ref="H38"/>
    <hyperlink r:id="rId12" ref="H39"/>
    <hyperlink r:id="rId13" ref="H40"/>
    <hyperlink r:id="rId14" ref="H41"/>
    <hyperlink r:id="rId15" ref="H42"/>
    <hyperlink r:id="rId16" ref="H43"/>
    <hyperlink r:id="rId17" ref="H44"/>
    <hyperlink r:id="rId18" ref="H45"/>
    <hyperlink r:id="rId19" ref="H46"/>
    <hyperlink r:id="rId20" ref="H47"/>
    <hyperlink r:id="rId21" ref="H48"/>
    <hyperlink r:id="rId22" ref="H49"/>
    <hyperlink r:id="rId23" ref="H50"/>
    <hyperlink r:id="rId24" ref="H51"/>
    <hyperlink r:id="rId25" ref="H52"/>
    <hyperlink r:id="rId26" ref="H53"/>
    <hyperlink r:id="rId27" ref="H55"/>
    <hyperlink r:id="rId28" ref="H56"/>
    <hyperlink r:id="rId29" ref="H57"/>
    <hyperlink r:id="rId30" ref="H58"/>
    <hyperlink r:id="rId31" ref="H59"/>
    <hyperlink r:id="rId32" ref="H60"/>
    <hyperlink r:id="rId33" ref="H61"/>
    <hyperlink r:id="rId34" ref="H62"/>
    <hyperlink r:id="rId35" ref="H63"/>
    <hyperlink r:id="rId36" ref="H64"/>
    <hyperlink r:id="rId37" ref="H65"/>
    <hyperlink r:id="rId38" ref="H66"/>
    <hyperlink r:id="rId39" ref="H67"/>
    <hyperlink r:id="rId40" ref="H68"/>
    <hyperlink r:id="rId41" ref="H69"/>
    <hyperlink r:id="rId42" ref="H70"/>
    <hyperlink r:id="rId43" ref="H71"/>
    <hyperlink r:id="rId44" ref="H72"/>
    <hyperlink r:id="rId45" ref="H73"/>
    <hyperlink r:id="rId46" ref="H74"/>
    <hyperlink r:id="rId47" ref="H75"/>
    <hyperlink r:id="rId48" ref="H76"/>
    <hyperlink r:id="rId49" ref="H77"/>
    <hyperlink r:id="rId50" ref="H78"/>
    <hyperlink r:id="rId51" ref="H79"/>
    <hyperlink r:id="rId52" ref="H80"/>
    <hyperlink r:id="rId53" ref="H81"/>
    <hyperlink r:id="rId54" ref="H82"/>
    <hyperlink r:id="rId55" ref="H83"/>
    <hyperlink r:id="rId56" ref="H84"/>
    <hyperlink r:id="rId57" ref="H85"/>
    <hyperlink r:id="rId58" ref="H86"/>
    <hyperlink r:id="rId59" ref="H87"/>
    <hyperlink r:id="rId60" ref="H88"/>
    <hyperlink r:id="rId61" ref="H89"/>
    <hyperlink r:id="rId62" ref="H90"/>
    <hyperlink r:id="rId63" ref="H91"/>
    <hyperlink r:id="rId64" ref="H92"/>
    <hyperlink r:id="rId65" ref="H93"/>
    <hyperlink r:id="rId66" ref="H94"/>
    <hyperlink r:id="rId67" ref="H95"/>
    <hyperlink r:id="rId68" ref="H96"/>
    <hyperlink r:id="rId69" ref="H97"/>
    <hyperlink r:id="rId70" ref="H98"/>
    <hyperlink r:id="rId71" ref="H99"/>
    <hyperlink r:id="rId72" ref="H100"/>
    <hyperlink r:id="rId73" ref="H101"/>
    <hyperlink r:id="rId74" ref="H102"/>
    <hyperlink r:id="rId75" ref="H103"/>
    <hyperlink r:id="rId76" ref="H104"/>
    <hyperlink r:id="rId77" ref="H105"/>
    <hyperlink r:id="rId78" ref="H106"/>
    <hyperlink r:id="rId79" ref="H107"/>
    <hyperlink r:id="rId80" ref="H108"/>
    <hyperlink r:id="rId81" ref="H109"/>
    <hyperlink r:id="rId82" ref="H111"/>
    <hyperlink r:id="rId83" ref="H112"/>
    <hyperlink r:id="rId84" ref="H113"/>
    <hyperlink r:id="rId85" ref="H114"/>
    <hyperlink r:id="rId86" ref="H115"/>
    <hyperlink r:id="rId87" ref="H116"/>
    <hyperlink r:id="rId88" ref="H117"/>
    <hyperlink r:id="rId89" ref="H118"/>
    <hyperlink r:id="rId90" ref="H119"/>
    <hyperlink r:id="rId91" ref="H120"/>
    <hyperlink r:id="rId92" ref="H121"/>
    <hyperlink r:id="rId93" ref="H122"/>
    <hyperlink r:id="rId94" ref="H123"/>
    <hyperlink r:id="rId95" ref="H125"/>
    <hyperlink r:id="rId96" ref="H126"/>
    <hyperlink r:id="rId97" ref="H128"/>
    <hyperlink r:id="rId98" ref="H129"/>
    <hyperlink r:id="rId99" ref="H130"/>
    <hyperlink r:id="rId100" ref="H131"/>
    <hyperlink r:id="rId101" ref="H132"/>
    <hyperlink r:id="rId102" ref="H134"/>
    <hyperlink r:id="rId103" ref="H135"/>
    <hyperlink r:id="rId104" ref="H136"/>
    <hyperlink r:id="rId105" ref="H137"/>
    <hyperlink r:id="rId106" ref="H138"/>
    <hyperlink r:id="rId107" ref="H139"/>
    <hyperlink r:id="rId108" ref="H140"/>
    <hyperlink r:id="rId109" ref="H141"/>
    <hyperlink r:id="rId110" ref="H142"/>
    <hyperlink r:id="rId111" ref="H145"/>
    <hyperlink r:id="rId112" ref="H146"/>
    <hyperlink r:id="rId113" ref="H147"/>
    <hyperlink r:id="rId114" ref="H149"/>
    <hyperlink r:id="rId115" ref="H150"/>
    <hyperlink r:id="rId116" ref="H153"/>
    <hyperlink r:id="rId117" ref="H163"/>
    <hyperlink r:id="rId118" ref="H164"/>
    <hyperlink r:id="rId119" ref="H168"/>
    <hyperlink r:id="rId120" ref="H174"/>
    <hyperlink r:id="rId121" ref="H177"/>
    <hyperlink r:id="rId122" ref="H182"/>
    <hyperlink r:id="rId123" ref="H183"/>
    <hyperlink r:id="rId124" ref="H185"/>
    <hyperlink r:id="rId125" ref="H186"/>
    <hyperlink r:id="rId126" ref="H193"/>
    <hyperlink r:id="rId127" ref="H195"/>
    <hyperlink r:id="rId128" ref="H200"/>
    <hyperlink r:id="rId129" ref="H207"/>
    <hyperlink r:id="rId130" ref="H219"/>
    <hyperlink r:id="rId131" ref="H223"/>
    <hyperlink r:id="rId132" ref="H236"/>
    <hyperlink r:id="rId133" ref="H238"/>
    <hyperlink r:id="rId134" ref="H243"/>
    <hyperlink r:id="rId135" ref="H257"/>
    <hyperlink r:id="rId136" ref="H261"/>
    <hyperlink r:id="rId137" ref="H263"/>
    <hyperlink r:id="rId138" ref="H267"/>
    <hyperlink r:id="rId139" ref="H268"/>
    <hyperlink r:id="rId140" ref="H273"/>
    <hyperlink r:id="rId141" ref="H281"/>
    <hyperlink r:id="rId142" ref="H284"/>
    <hyperlink r:id="rId143" ref="H287"/>
    <hyperlink r:id="rId144" ref="H289"/>
    <hyperlink r:id="rId145" ref="H290"/>
    <hyperlink r:id="rId146" ref="H293"/>
    <hyperlink r:id="rId147" ref="H326"/>
    <hyperlink r:id="rId148" ref="H327"/>
    <hyperlink r:id="rId149" ref="H328"/>
    <hyperlink r:id="rId150" ref="H337"/>
    <hyperlink r:id="rId151" ref="H347"/>
    <hyperlink r:id="rId152" ref="H350"/>
    <hyperlink r:id="rId153" ref="H351"/>
    <hyperlink r:id="rId154" ref="H367"/>
    <hyperlink r:id="rId155" ref="H372"/>
    <hyperlink r:id="rId156" ref="H376"/>
    <hyperlink r:id="rId157" ref="H377"/>
    <hyperlink r:id="rId158" ref="H378"/>
    <hyperlink r:id="rId159" ref="H380"/>
    <hyperlink r:id="rId160" ref="H400"/>
    <hyperlink r:id="rId161" ref="H433"/>
    <hyperlink r:id="rId162" ref="H449"/>
    <hyperlink r:id="rId163" ref="H465"/>
    <hyperlink r:id="rId164" ref="H466"/>
    <hyperlink r:id="rId165" ref="H467"/>
    <hyperlink r:id="rId166" ref="H468"/>
    <hyperlink r:id="rId167" ref="H469"/>
    <hyperlink r:id="rId168" ref="H470"/>
    <hyperlink r:id="rId169" ref="H473"/>
    <hyperlink r:id="rId170" ref="H476"/>
    <hyperlink r:id="rId171" ref="H477"/>
    <hyperlink r:id="rId172" ref="H479"/>
    <hyperlink r:id="rId173" ref="H480"/>
    <hyperlink r:id="rId174" ref="H483"/>
    <hyperlink r:id="rId175" ref="H486"/>
    <hyperlink r:id="rId176" ref="H487"/>
    <hyperlink r:id="rId177" ref="H492"/>
    <hyperlink r:id="rId178" ref="H517"/>
    <hyperlink r:id="rId179" ref="H520"/>
    <hyperlink r:id="rId180" ref="H521"/>
    <hyperlink r:id="rId181" ref="H522"/>
    <hyperlink r:id="rId182" ref="H525"/>
    <hyperlink r:id="rId183" ref="H528"/>
    <hyperlink r:id="rId184" ref="H529"/>
    <hyperlink r:id="rId185" ref="H530"/>
    <hyperlink r:id="rId186" ref="H531"/>
    <hyperlink r:id="rId187" ref="H532"/>
    <hyperlink r:id="rId188" ref="H541"/>
    <hyperlink r:id="rId189" ref="H549"/>
    <hyperlink r:id="rId190" ref="H551"/>
    <hyperlink r:id="rId191" ref="H552"/>
    <hyperlink r:id="rId192" ref="H553"/>
    <hyperlink r:id="rId193" ref="H554"/>
    <hyperlink r:id="rId194" ref="H555"/>
    <hyperlink r:id="rId195" ref="H556"/>
    <hyperlink r:id="rId196" ref="H557"/>
    <hyperlink r:id="rId197" ref="H559"/>
    <hyperlink r:id="rId198" ref="H560"/>
    <hyperlink r:id="rId199" ref="H561"/>
    <hyperlink r:id="rId200" ref="H562"/>
    <hyperlink r:id="rId201" ref="H563"/>
    <hyperlink r:id="rId202" ref="H564"/>
    <hyperlink r:id="rId203" ref="H565"/>
    <hyperlink r:id="rId204" ref="H566"/>
    <hyperlink r:id="rId205" ref="H568"/>
    <hyperlink r:id="rId206" ref="H570"/>
    <hyperlink r:id="rId207" ref="H571"/>
    <hyperlink r:id="rId208" ref="H572"/>
    <hyperlink r:id="rId209" ref="H573"/>
    <hyperlink r:id="rId210" ref="H574"/>
    <hyperlink r:id="rId211" ref="H575"/>
    <hyperlink r:id="rId212" ref="H576"/>
    <hyperlink r:id="rId213" ref="H577"/>
    <hyperlink r:id="rId214" ref="H578"/>
    <hyperlink r:id="rId215" ref="H579"/>
    <hyperlink r:id="rId216" ref="H580"/>
    <hyperlink r:id="rId217" ref="H581"/>
    <hyperlink r:id="rId218" ref="H582"/>
    <hyperlink r:id="rId219" ref="H583"/>
    <hyperlink r:id="rId220" ref="H584"/>
    <hyperlink r:id="rId221" ref="H585"/>
    <hyperlink r:id="rId222" ref="H586"/>
    <hyperlink r:id="rId223" ref="H587"/>
    <hyperlink r:id="rId224" ref="H588"/>
    <hyperlink r:id="rId225" ref="H589"/>
    <hyperlink r:id="rId226" ref="H590"/>
    <hyperlink r:id="rId227" ref="H591"/>
    <hyperlink r:id="rId228" ref="H592"/>
    <hyperlink r:id="rId229" ref="H598"/>
    <hyperlink r:id="rId230" ref="H599"/>
    <hyperlink r:id="rId231" ref="H600"/>
    <hyperlink r:id="rId232" ref="H601"/>
  </hyperlinks>
  <drawing r:id="rId233"/>
</worksheet>
</file>