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ckwindmühle Marzahn" sheetId="1" r:id="rId3"/>
  </sheets>
  <definedNames/>
  <calcPr/>
</workbook>
</file>

<file path=xl/sharedStrings.xml><?xml version="1.0" encoding="utf-8"?>
<sst xmlns="http://schemas.openxmlformats.org/spreadsheetml/2006/main" count="264" uniqueCount="130">
  <si>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</si>
  <si>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</si>
  <si>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</si>
  <si>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</si>
  <si>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</si>
  <si>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</si>
  <si>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</si>
  <si>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</si>
  <si>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</si>
  <si>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</si>
  <si>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Air Mystery</t>
  </si>
  <si>
    <t>air mystery</t>
  </si>
  <si>
    <t>munzeefarmor</t>
  </si>
  <si>
    <t>https://www.munzee.com/m/munzeefarmor/2129/</t>
  </si>
  <si>
    <t>Joystick</t>
  </si>
  <si>
    <t>joystick</t>
  </si>
  <si>
    <t>levesund</t>
  </si>
  <si>
    <t>https://www.munzee.com/m/levesund/9391</t>
  </si>
  <si>
    <t>linusbi</t>
  </si>
  <si>
    <t>https://www.munzee.com/m/linusbi/4240/</t>
  </si>
  <si>
    <t xml:space="preserve">Derlame </t>
  </si>
  <si>
    <t>https://www.munzee.com/m/Derlame/18432/</t>
  </si>
  <si>
    <t>Crossbow</t>
  </si>
  <si>
    <t>crossbow</t>
  </si>
  <si>
    <t>lonni</t>
  </si>
  <si>
    <t>https://www.munzee.com/m/Lonni/729</t>
  </si>
  <si>
    <t>Sir Prize Wheel</t>
  </si>
  <si>
    <t>sir prize wheel</t>
  </si>
  <si>
    <t>fionails</t>
  </si>
  <si>
    <t>https://www.munzee.com/m/fionails/4495</t>
  </si>
  <si>
    <t>https://www.munzee.com/m/levesund/8459</t>
  </si>
  <si>
    <t>Cidinho</t>
  </si>
  <si>
    <t>https://www.munzee.com/m/Cidinho/2465/</t>
  </si>
  <si>
    <t>Virtual Onyx</t>
  </si>
  <si>
    <t>onyx</t>
  </si>
  <si>
    <t>https://www.munzee.com/m/Derlame/18880/</t>
  </si>
  <si>
    <t xml:space="preserve">123xilef </t>
  </si>
  <si>
    <t>https://www.munzee.com/m/123xilef/11271/</t>
  </si>
  <si>
    <t>denali0407</t>
  </si>
  <si>
    <t>https://www.munzee.com/m/denali0407/13392/</t>
  </si>
  <si>
    <t>capaway</t>
  </si>
  <si>
    <t>https://www.munzee.com/m/capaway/100/</t>
  </si>
  <si>
    <t>https://www.munzee.com/m/denali0407/18242/</t>
  </si>
  <si>
    <t>Surprise</t>
  </si>
  <si>
    <t>surprise</t>
  </si>
  <si>
    <t>munzeemor</t>
  </si>
  <si>
    <t>https://www.munzee.com/m/munzeemor/774</t>
  </si>
  <si>
    <t>https://www.munzee.com/m/Cidinho/2474/</t>
  </si>
  <si>
    <t>https://www.munzee.com/m/Lonni/699</t>
  </si>
  <si>
    <t>halizwein</t>
  </si>
  <si>
    <t>https://www.munzee.com/m/halizwein/11186/</t>
  </si>
  <si>
    <t xml:space="preserve">Link: </t>
  </si>
  <si>
    <t>https://tinyurl.com/ffvvxfjb</t>
  </si>
  <si>
    <t>https://www.munzee.com/m/linusbi/3968/</t>
  </si>
  <si>
    <t>Permalink</t>
  </si>
  <si>
    <t>https://www.munzee.com/map/u33dutmjh/16.0</t>
  </si>
  <si>
    <t>sdgal</t>
  </si>
  <si>
    <t>https://www.munzee.com/m/sdgal/3777/</t>
  </si>
  <si>
    <t>Location</t>
  </si>
  <si>
    <t>Berlin, Germany</t>
  </si>
  <si>
    <t>TheFrog</t>
  </si>
  <si>
    <t>https://www.munzee.com/m/TheFrog/4016/</t>
  </si>
  <si>
    <t>Opnen May 2021</t>
  </si>
  <si>
    <t>fabiusz</t>
  </si>
  <si>
    <t>https://www.munzee.com/m/fabiusz/2232/</t>
  </si>
  <si>
    <t>Total</t>
  </si>
  <si>
    <t>Deployed</t>
  </si>
  <si>
    <t>Filled</t>
  </si>
  <si>
    <t>POI Virtual Garden</t>
  </si>
  <si>
    <t>poi virtual garden</t>
  </si>
  <si>
    <t>https://www.munzee.com/m/levesund/9448/</t>
  </si>
  <si>
    <t>hems79</t>
  </si>
  <si>
    <t>https://www.munzee.com/m/hems79/1694/</t>
  </si>
  <si>
    <t>mandello</t>
  </si>
  <si>
    <t>https://www.munzee.com/m/mandello/10709/</t>
  </si>
  <si>
    <t>10kl1</t>
  </si>
  <si>
    <t>https://www.munzee.com/m/10kl1/238/admin</t>
  </si>
  <si>
    <t>vikingdk</t>
  </si>
  <si>
    <t>https://www.munzee.com/m/Vikingdk/104</t>
  </si>
  <si>
    <t>https://www.munzee.com/m/denali0407/10127/</t>
  </si>
  <si>
    <t>BonnieB1</t>
  </si>
  <si>
    <t>https://www.munzee.com/m/BonnieB1/5399/</t>
  </si>
  <si>
    <t>https://www.munzee.com/m/10kl1/258/</t>
  </si>
  <si>
    <t>https://www.munzee.com/m/denali0407/13431/</t>
  </si>
  <si>
    <t>https://www.munzee.com/m/Derlame/18907/</t>
  </si>
  <si>
    <t>https://www.munzee.com/m/fionails/4822</t>
  </si>
  <si>
    <t>https://www.munzee.com/m/linusbi/3295</t>
  </si>
  <si>
    <t>https://www.munzee.com/m/Cidinho/2374/</t>
  </si>
  <si>
    <t>https://www.munzee.com/m/munzeefarmor/1462</t>
  </si>
  <si>
    <t>https://www.munzee.com/m/munzeemor/635</t>
  </si>
  <si>
    <t>https://www.munzee.com/m/Derlame/18884/</t>
  </si>
  <si>
    <t>https://www.munzee.com/m/linusbi/4275/</t>
  </si>
  <si>
    <t xml:space="preserve">Press here to find other gardens needing love: </t>
  </si>
  <si>
    <t>trille</t>
  </si>
  <si>
    <t>https://www.munzee.com/m/trille/178</t>
  </si>
  <si>
    <t>https://www.munzee.com/m/munzeefarmor/2130</t>
  </si>
  <si>
    <t>https://www.munzee.com/m/levesund/8891/</t>
  </si>
  <si>
    <t>knotmunz</t>
  </si>
  <si>
    <t>https://www.munzee.com/m/knotmunz/1199/</t>
  </si>
  <si>
    <t>sophia0909</t>
  </si>
  <si>
    <t>https://www.munzee.com/m/Sophia0909/1551/</t>
  </si>
  <si>
    <t>yida</t>
  </si>
  <si>
    <t>https://www.munzee.com/m/yida/2593/</t>
  </si>
  <si>
    <t>rallen15</t>
  </si>
  <si>
    <t>https://www.munzee.com/m/Rallen15/815/</t>
  </si>
  <si>
    <t>struwel</t>
  </si>
  <si>
    <t>https://www.munzee.com/m/struwel/9626</t>
  </si>
  <si>
    <t>https://www.munzee.com/m/fionails/4692/</t>
  </si>
  <si>
    <t>https://www.munzee.com/m/Lonni/892</t>
  </si>
  <si>
    <t>ponu</t>
  </si>
  <si>
    <t>https://www.munzee.com/m/ponu/7795/</t>
  </si>
  <si>
    <t>chrisberry</t>
  </si>
  <si>
    <t>https://www.munzee.com/m/chrisberry/</t>
  </si>
  <si>
    <t>skunkadamski</t>
  </si>
  <si>
    <t>https://www.munzee.com/m/skunkadamski/</t>
  </si>
  <si>
    <t>bezzaj</t>
  </si>
  <si>
    <t>https://www.munzee.com/m/bezzaj/</t>
  </si>
  <si>
    <t>https://www.munzee.com/m/denali0407/12685/</t>
  </si>
  <si>
    <t>geckofreund</t>
  </si>
  <si>
    <t>https://www.munzee.com/m/geckofreund/5053/</t>
  </si>
  <si>
    <t>NoahCache</t>
  </si>
  <si>
    <t>https://www.munzee.com/m/NoahCache/4180/</t>
  </si>
  <si>
    <t>Syrtene</t>
  </si>
  <si>
    <t>https://www.munzee.com/m/Syrtene/4203/</t>
  </si>
  <si>
    <t>barefootguru</t>
  </si>
  <si>
    <t>https://www.munzee.com/m/barefootguru/7503/</t>
  </si>
  <si>
    <t>Bitux</t>
  </si>
  <si>
    <t>https://www.munzee.com/m/BituX/10566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</si>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</sst>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5">
    <font>
      <sz val="10.0"/>
      <color rgb="FF000000"/>
      <name val="Arial"/>
    </font>
    <font/>
    <font>
      <u/>
      <color rgb="FF0000FF"/>
    </font>
    <font>
      <b/>
    </font>
    <font>
      <u/>
      <color rgb="FF1155CC"/>
    </font>
    <font>
      <name val="Arial"/>
    </font>
    <font>
      <b/>
      <u/>
      <color rgb="FF000000"/>
      <name val="Verdana"/>
    </font>
    <font>
      <u/>
      <color rgb="FF0000FF"/>
      <name val="Arial"/>
    </font>
    <font>
      <u/>
      <sz val="11.0"/>
      <color rgb="FF016930"/>
      <name val="&quot;Helvetica Neue&quot;"/>
    </font>
    <font>
      <u/>
      <color rgb="FF1155CC"/>
      <name val="Arial"/>
    </font>
    <font>
      <sz val="11.0"/>
      <color rgb="FF050505"/>
      <name val="&quot;Segoe UI Historic&quot;"/>
    </font>
    <font>
      <b/>
      <u/>
      <color rgb="FF0000FF"/>
      <name val="Arial"/>
    </font>
    <font>
      <b/>
      <name val="Arial"/>
    </font>
    <font>
      <sz val="11.0"/>
      <color rgb="FF000000"/>
      <name val="Inconsolata"/>
    </font>
    <font>
      <u/>
      <sz val="14.0"/>
      <color rgb="FF1155CC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0F2F5"/>
        <bgColor rgb="FFF0F2F5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vertical="bottom"/>
    </xf>
    <xf borderId="1" fillId="2" fontId="6" numFmtId="0" xfId="0" applyAlignment="1" applyBorder="1" applyFill="1" applyFont="1">
      <alignment readingOrder="0" shrinkToFit="0" vertical="bottom" wrapText="0"/>
    </xf>
    <xf borderId="1" fillId="0" fontId="5" numFmtId="0" xfId="0" applyAlignment="1" applyBorder="1" applyFont="1">
      <alignment vertical="bottom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1" fillId="0" fontId="5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0" fillId="3" fontId="10" numFmtId="0" xfId="0" applyAlignment="1" applyFill="1" applyFont="1">
      <alignment readingOrder="0"/>
    </xf>
    <xf borderId="1" fillId="4" fontId="11" numFmtId="0" xfId="0" applyAlignment="1" applyBorder="1" applyFill="1" applyFont="1">
      <alignment vertical="bottom"/>
    </xf>
    <xf borderId="1" fillId="4" fontId="12" numFmtId="0" xfId="0" applyAlignment="1" applyBorder="1" applyFont="1">
      <alignment vertical="bottom"/>
    </xf>
    <xf borderId="0" fillId="2" fontId="13" numFmtId="0" xfId="0" applyFont="1"/>
    <xf borderId="1" fillId="2" fontId="5" numFmtId="0" xfId="0" applyAlignment="1" applyBorder="1" applyFont="1">
      <alignment horizontal="right" vertical="bottom"/>
    </xf>
    <xf borderId="1" fillId="0" fontId="5" numFmtId="164" xfId="0" applyAlignment="1" applyBorder="1" applyFont="1" applyNumberFormat="1">
      <alignment horizontal="right" vertical="bottom"/>
    </xf>
    <xf borderId="1" fillId="2" fontId="5" numFmtId="0" xfId="0" applyAlignment="1" applyBorder="1" applyFont="1">
      <alignment vertical="bottom"/>
    </xf>
    <xf borderId="1" fillId="0" fontId="5" numFmtId="164" xfId="0" applyAlignment="1" applyBorder="1" applyFont="1" applyNumberFormat="1">
      <alignment vertical="bottom"/>
    </xf>
    <xf borderId="1" fillId="4" fontId="12" numFmtId="0" xfId="0" applyAlignment="1" applyBorder="1" applyFont="1">
      <alignment horizontal="right" shrinkToFit="0" vertical="bottom" wrapText="1"/>
    </xf>
    <xf borderId="1" fillId="4" fontId="12" numFmtId="0" xfId="0" applyAlignment="1" applyBorder="1" applyFont="1">
      <alignment horizontal="right" vertical="bottom"/>
    </xf>
    <xf borderId="1" fillId="5" fontId="12" numFmtId="10" xfId="0" applyAlignment="1" applyBorder="1" applyFill="1" applyFont="1" applyNumberFormat="1">
      <alignment horizontal="right" vertical="bottom"/>
    </xf>
    <xf borderId="1" fillId="0" fontId="5" numFmtId="0" xfId="0" applyAlignment="1" applyBorder="1" applyFont="1">
      <alignment horizontal="right" vertical="bottom"/>
    </xf>
    <xf borderId="1" fillId="2" fontId="1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0</xdr:row>
      <xdr:rowOff>47625</xdr:rowOff>
    </xdr:from>
    <xdr:ext cx="3581400" cy="3486150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unzeefarmor/1462" TargetMode="External"/><Relationship Id="rId42" Type="http://schemas.openxmlformats.org/officeDocument/2006/relationships/hyperlink" Target="https://www.munzee.com/m/Derlame/18884/" TargetMode="External"/><Relationship Id="rId41" Type="http://schemas.openxmlformats.org/officeDocument/2006/relationships/hyperlink" Target="https://www.munzee.com/m/munzeemor/635" TargetMode="External"/><Relationship Id="rId44" Type="http://schemas.openxmlformats.org/officeDocument/2006/relationships/hyperlink" Target="http://tiny.cc/5nc7mz" TargetMode="External"/><Relationship Id="rId43" Type="http://schemas.openxmlformats.org/officeDocument/2006/relationships/hyperlink" Target="https://www.munzee.com/m/linusbi/4275/" TargetMode="External"/><Relationship Id="rId46" Type="http://schemas.openxmlformats.org/officeDocument/2006/relationships/hyperlink" Target="https://www.munzee.com/m/munzeefarmor/2130" TargetMode="External"/><Relationship Id="rId45" Type="http://schemas.openxmlformats.org/officeDocument/2006/relationships/hyperlink" Target="https://www.munzee.com/m/trille/178" TargetMode="External"/><Relationship Id="rId1" Type="http://schemas.openxmlformats.org/officeDocument/2006/relationships/hyperlink" Target="https://www.munzee.com/m/munzeefarmor/2129/" TargetMode="External"/><Relationship Id="rId2" Type="http://schemas.openxmlformats.org/officeDocument/2006/relationships/hyperlink" Target="https://www.munzee.com/m/levesund/9391" TargetMode="External"/><Relationship Id="rId3" Type="http://schemas.openxmlformats.org/officeDocument/2006/relationships/hyperlink" Target="https://www.munzee.com/m/linusbi/4240/" TargetMode="External"/><Relationship Id="rId4" Type="http://schemas.openxmlformats.org/officeDocument/2006/relationships/hyperlink" Target="https://www.munzee.com/m/Derlame/18432/" TargetMode="External"/><Relationship Id="rId9" Type="http://schemas.openxmlformats.org/officeDocument/2006/relationships/hyperlink" Target="https://www.munzee.com/m/Derlame/18880/" TargetMode="External"/><Relationship Id="rId48" Type="http://schemas.openxmlformats.org/officeDocument/2006/relationships/hyperlink" Target="https://www.munzee.com/m/knotmunz/1199/" TargetMode="External"/><Relationship Id="rId47" Type="http://schemas.openxmlformats.org/officeDocument/2006/relationships/hyperlink" Target="https://www.munzee.com/m/levesund/8891/" TargetMode="External"/><Relationship Id="rId49" Type="http://schemas.openxmlformats.org/officeDocument/2006/relationships/hyperlink" Target="https://www.munzee.com/m/Sophia0909/1551/admin/" TargetMode="External"/><Relationship Id="rId5" Type="http://schemas.openxmlformats.org/officeDocument/2006/relationships/hyperlink" Target="https://www.munzee.com/m/Lonni/729" TargetMode="External"/><Relationship Id="rId6" Type="http://schemas.openxmlformats.org/officeDocument/2006/relationships/hyperlink" Target="https://www.munzee.com/m/fionails/4495" TargetMode="External"/><Relationship Id="rId7" Type="http://schemas.openxmlformats.org/officeDocument/2006/relationships/hyperlink" Target="https://www.munzee.com/m/levesund/8459" TargetMode="External"/><Relationship Id="rId8" Type="http://schemas.openxmlformats.org/officeDocument/2006/relationships/hyperlink" Target="https://www.munzee.com/m/Cidinho/2465/" TargetMode="External"/><Relationship Id="rId31" Type="http://schemas.openxmlformats.org/officeDocument/2006/relationships/hyperlink" Target="https://www.munzee.com/m/Vikingdk/104" TargetMode="External"/><Relationship Id="rId30" Type="http://schemas.openxmlformats.org/officeDocument/2006/relationships/hyperlink" Target="https://www.munzee.com/m/10kl1/238/admin" TargetMode="External"/><Relationship Id="rId33" Type="http://schemas.openxmlformats.org/officeDocument/2006/relationships/hyperlink" Target="https://www.munzee.com/m/BonnieB1/5399/admin/" TargetMode="External"/><Relationship Id="rId32" Type="http://schemas.openxmlformats.org/officeDocument/2006/relationships/hyperlink" Target="https://www.munzee.com/m/denali0407/10127/" TargetMode="External"/><Relationship Id="rId35" Type="http://schemas.openxmlformats.org/officeDocument/2006/relationships/hyperlink" Target="https://www.munzee.com/m/denali0407/13431/" TargetMode="External"/><Relationship Id="rId34" Type="http://schemas.openxmlformats.org/officeDocument/2006/relationships/hyperlink" Target="https://www.munzee.com/m/10kl1/258/" TargetMode="External"/><Relationship Id="rId37" Type="http://schemas.openxmlformats.org/officeDocument/2006/relationships/hyperlink" Target="https://www.munzee.com/m/fionails/4822" TargetMode="External"/><Relationship Id="rId36" Type="http://schemas.openxmlformats.org/officeDocument/2006/relationships/hyperlink" Target="https://www.munzee.com/m/Derlame/18907/" TargetMode="External"/><Relationship Id="rId39" Type="http://schemas.openxmlformats.org/officeDocument/2006/relationships/hyperlink" Target="https://www.munzee.com/m/Cidinho/2374/" TargetMode="External"/><Relationship Id="rId38" Type="http://schemas.openxmlformats.org/officeDocument/2006/relationships/hyperlink" Target="https://www.munzee.com/m/linusbi/3295" TargetMode="External"/><Relationship Id="rId62" Type="http://schemas.openxmlformats.org/officeDocument/2006/relationships/hyperlink" Target="https://www.munzee.com/m/Syrtene/4203/" TargetMode="External"/><Relationship Id="rId61" Type="http://schemas.openxmlformats.org/officeDocument/2006/relationships/hyperlink" Target="https://www.munzee.com/m/NoahCache/4180/" TargetMode="External"/><Relationship Id="rId20" Type="http://schemas.openxmlformats.org/officeDocument/2006/relationships/hyperlink" Target="https://tinyurl.com/yce6v38m" TargetMode="External"/><Relationship Id="rId64" Type="http://schemas.openxmlformats.org/officeDocument/2006/relationships/hyperlink" Target="https://www.munzee.com/m/BituX/10566" TargetMode="External"/><Relationship Id="rId63" Type="http://schemas.openxmlformats.org/officeDocument/2006/relationships/hyperlink" Target="https://www.munzee.com/m/barefootguru/7503/" TargetMode="External"/><Relationship Id="rId22" Type="http://schemas.openxmlformats.org/officeDocument/2006/relationships/hyperlink" Target="https://www.munzee.com/m/sdgal/3777/" TargetMode="External"/><Relationship Id="rId21" Type="http://schemas.openxmlformats.org/officeDocument/2006/relationships/hyperlink" Target="https://www.munzee.com/map/u33dutmjh/16.0" TargetMode="External"/><Relationship Id="rId65" Type="http://schemas.openxmlformats.org/officeDocument/2006/relationships/drawing" Target="../drawings/drawing1.xml"/><Relationship Id="rId24" Type="http://schemas.openxmlformats.org/officeDocument/2006/relationships/hyperlink" Target="https://www.munzee.com/m/TheFrog/4016/" TargetMode="External"/><Relationship Id="rId23" Type="http://schemas.openxmlformats.org/officeDocument/2006/relationships/hyperlink" Target="https://www.munzee.com/map/u1zpn6k88/16.0" TargetMode="External"/><Relationship Id="rId60" Type="http://schemas.openxmlformats.org/officeDocument/2006/relationships/hyperlink" Target="https://www.munzee.com/m/geckofreund/5053/" TargetMode="External"/><Relationship Id="rId26" Type="http://schemas.openxmlformats.org/officeDocument/2006/relationships/hyperlink" Target="https://eng.naturstyrelsen.dk/experience-nature/sleeping-outside-in-nature/" TargetMode="External"/><Relationship Id="rId25" Type="http://schemas.openxmlformats.org/officeDocument/2006/relationships/hyperlink" Target="https://www.munzee.com/m/fabiusz/2232/" TargetMode="External"/><Relationship Id="rId28" Type="http://schemas.openxmlformats.org/officeDocument/2006/relationships/hyperlink" Target="https://www.munzee.com/m/hems79/1694/" TargetMode="External"/><Relationship Id="rId27" Type="http://schemas.openxmlformats.org/officeDocument/2006/relationships/hyperlink" Target="https://www.munzee.com/m/levesund/9448/" TargetMode="External"/><Relationship Id="rId29" Type="http://schemas.openxmlformats.org/officeDocument/2006/relationships/hyperlink" Target="https://www.munzee.com/m/mandello/10709/" TargetMode="External"/><Relationship Id="rId51" Type="http://schemas.openxmlformats.org/officeDocument/2006/relationships/hyperlink" Target="https://www.munzee.com/m/Rallen15/815/admin/" TargetMode="External"/><Relationship Id="rId50" Type="http://schemas.openxmlformats.org/officeDocument/2006/relationships/hyperlink" Target="https://www.munzee.com/m/yida/2593/admin/" TargetMode="External"/><Relationship Id="rId53" Type="http://schemas.openxmlformats.org/officeDocument/2006/relationships/hyperlink" Target="https://www.munzee.com/m/fionails/4692/" TargetMode="External"/><Relationship Id="rId52" Type="http://schemas.openxmlformats.org/officeDocument/2006/relationships/hyperlink" Target="https://www.munzee.com/m/struwel/9626" TargetMode="External"/><Relationship Id="rId11" Type="http://schemas.openxmlformats.org/officeDocument/2006/relationships/hyperlink" Target="https://www.munzee.com/m/denali0407/13392/" TargetMode="External"/><Relationship Id="rId55" Type="http://schemas.openxmlformats.org/officeDocument/2006/relationships/hyperlink" Target="https://www.munzee.com/m/ponu/7795/" TargetMode="External"/><Relationship Id="rId10" Type="http://schemas.openxmlformats.org/officeDocument/2006/relationships/hyperlink" Target="https://www.munzee.com/m/123xilef/11271/" TargetMode="External"/><Relationship Id="rId54" Type="http://schemas.openxmlformats.org/officeDocument/2006/relationships/hyperlink" Target="https://www.munzee.com/m/Lonni/892" TargetMode="External"/><Relationship Id="rId13" Type="http://schemas.openxmlformats.org/officeDocument/2006/relationships/hyperlink" Target="https://www.munzee.com/m/denali0407/18242/" TargetMode="External"/><Relationship Id="rId57" Type="http://schemas.openxmlformats.org/officeDocument/2006/relationships/hyperlink" Target="https://www.munzee.com/m/skunkadamski/" TargetMode="External"/><Relationship Id="rId12" Type="http://schemas.openxmlformats.org/officeDocument/2006/relationships/hyperlink" Target="https://www.munzee.com/m/capaway/100/" TargetMode="External"/><Relationship Id="rId56" Type="http://schemas.openxmlformats.org/officeDocument/2006/relationships/hyperlink" Target="https://www.munzee.com/m/chrisberry/" TargetMode="External"/><Relationship Id="rId15" Type="http://schemas.openxmlformats.org/officeDocument/2006/relationships/hyperlink" Target="https://www.munzee.com/m/Cidinho/2474/" TargetMode="External"/><Relationship Id="rId59" Type="http://schemas.openxmlformats.org/officeDocument/2006/relationships/hyperlink" Target="https://www.munzee.com/m/denali0407/12685/" TargetMode="External"/><Relationship Id="rId14" Type="http://schemas.openxmlformats.org/officeDocument/2006/relationships/hyperlink" Target="https://www.munzee.com/m/munzeemor/774" TargetMode="External"/><Relationship Id="rId58" Type="http://schemas.openxmlformats.org/officeDocument/2006/relationships/hyperlink" Target="https://www.munzee.com/m/bezzaj/" TargetMode="External"/><Relationship Id="rId17" Type="http://schemas.openxmlformats.org/officeDocument/2006/relationships/hyperlink" Target="https://www.munzee.com/m/halizwein/11186/" TargetMode="External"/><Relationship Id="rId16" Type="http://schemas.openxmlformats.org/officeDocument/2006/relationships/hyperlink" Target="https://www.munzee.com/m/Lonni/699" TargetMode="External"/><Relationship Id="rId19" Type="http://schemas.openxmlformats.org/officeDocument/2006/relationships/hyperlink" Target="https://www.munzee.com/m/linusbi/3968/" TargetMode="External"/><Relationship Id="rId18" Type="http://schemas.openxmlformats.org/officeDocument/2006/relationships/hyperlink" Target="https://tinyurl.com/ffvvxfj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4.75"/>
    <col customWidth="1" min="7" max="7" width="16.13"/>
    <col customWidth="1" min="8" max="8" width="16.88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>
      <c r="A3" s="1">
        <v>1.0</v>
      </c>
      <c r="B3" s="1">
        <v>1.0</v>
      </c>
      <c r="C3" s="1">
        <v>52.5448093180478</v>
      </c>
      <c r="D3" s="1">
        <v>13.5623715608945</v>
      </c>
      <c r="E3" s="1" t="s">
        <v>10</v>
      </c>
      <c r="F3" s="1" t="s">
        <v>11</v>
      </c>
      <c r="G3" s="1" t="s">
        <v>12</v>
      </c>
      <c r="H3" s="2" t="s">
        <v>13</v>
      </c>
    </row>
    <row r="4">
      <c r="A4" s="1">
        <v>1.0</v>
      </c>
      <c r="B4" s="1">
        <v>2.0</v>
      </c>
      <c r="C4" s="1">
        <v>52.5448093178125</v>
      </c>
      <c r="D4" s="1">
        <v>13.562607904927</v>
      </c>
      <c r="E4" s="1" t="s">
        <v>14</v>
      </c>
      <c r="F4" s="1" t="s">
        <v>15</v>
      </c>
      <c r="G4" s="1" t="s">
        <v>16</v>
      </c>
      <c r="H4" s="2" t="s">
        <v>17</v>
      </c>
    </row>
    <row r="5">
      <c r="A5" s="1">
        <v>1.0</v>
      </c>
      <c r="B5" s="1">
        <v>10.0</v>
      </c>
      <c r="C5" s="1">
        <v>52.5448093159299</v>
      </c>
      <c r="D5" s="1">
        <v>13.5644986571869</v>
      </c>
      <c r="E5" s="1" t="s">
        <v>14</v>
      </c>
      <c r="F5" s="1" t="s">
        <v>15</v>
      </c>
      <c r="G5" s="1" t="s">
        <v>18</v>
      </c>
      <c r="H5" s="2" t="s">
        <v>19</v>
      </c>
    </row>
    <row r="6">
      <c r="A6" s="1">
        <v>1.0</v>
      </c>
      <c r="B6" s="1">
        <v>11.0</v>
      </c>
      <c r="C6" s="1">
        <v>52.5448093156945</v>
      </c>
      <c r="D6" s="1">
        <v>13.5647350012194</v>
      </c>
      <c r="E6" s="1" t="s">
        <v>10</v>
      </c>
      <c r="F6" s="1" t="s">
        <v>11</v>
      </c>
      <c r="G6" s="1" t="s">
        <v>20</v>
      </c>
      <c r="H6" s="2" t="s">
        <v>21</v>
      </c>
    </row>
    <row r="7">
      <c r="A7" s="1">
        <v>2.0</v>
      </c>
      <c r="B7" s="1">
        <v>2.0</v>
      </c>
      <c r="C7" s="1">
        <v>52.544665587367</v>
      </c>
      <c r="D7" s="1">
        <v>13.5626078855777</v>
      </c>
      <c r="E7" s="1" t="s">
        <v>22</v>
      </c>
      <c r="F7" s="1" t="s">
        <v>23</v>
      </c>
      <c r="G7" s="1" t="s">
        <v>24</v>
      </c>
      <c r="H7" s="2" t="s">
        <v>25</v>
      </c>
    </row>
    <row r="8">
      <c r="A8" s="1">
        <v>2.0</v>
      </c>
      <c r="B8" s="1">
        <v>3.0</v>
      </c>
      <c r="C8" s="1">
        <v>52.5446655871317</v>
      </c>
      <c r="D8" s="1">
        <v>13.5628442288364</v>
      </c>
      <c r="E8" s="1" t="s">
        <v>26</v>
      </c>
      <c r="F8" s="1" t="s">
        <v>27</v>
      </c>
      <c r="G8" s="1" t="s">
        <v>28</v>
      </c>
      <c r="H8" s="2" t="s">
        <v>29</v>
      </c>
    </row>
    <row r="9">
      <c r="A9" s="1">
        <v>2.0</v>
      </c>
      <c r="B9" s="1">
        <v>9.0</v>
      </c>
      <c r="C9" s="1">
        <v>52.5446655857197</v>
      </c>
      <c r="D9" s="1">
        <v>13.5642622883881</v>
      </c>
      <c r="E9" s="1" t="s">
        <v>26</v>
      </c>
      <c r="F9" s="1" t="s">
        <v>27</v>
      </c>
      <c r="G9" s="1" t="s">
        <v>16</v>
      </c>
      <c r="H9" s="2" t="s">
        <v>30</v>
      </c>
    </row>
    <row r="10">
      <c r="A10" s="1">
        <v>3.0</v>
      </c>
      <c r="B10" s="1">
        <v>3.0</v>
      </c>
      <c r="C10" s="1">
        <v>52.5445218566862</v>
      </c>
      <c r="D10" s="1">
        <v>13.5628442087154</v>
      </c>
      <c r="E10" s="1" t="s">
        <v>22</v>
      </c>
      <c r="F10" s="1" t="s">
        <v>23</v>
      </c>
      <c r="G10" s="3" t="s">
        <v>31</v>
      </c>
      <c r="H10" s="2" t="s">
        <v>32</v>
      </c>
    </row>
    <row r="11">
      <c r="A11" s="1">
        <v>3.0</v>
      </c>
      <c r="B11" s="1">
        <v>4.0</v>
      </c>
      <c r="C11" s="1">
        <v>52.5445218564509</v>
      </c>
      <c r="D11" s="1">
        <v>13.5630805512</v>
      </c>
      <c r="E11" s="1" t="s">
        <v>33</v>
      </c>
      <c r="F11" s="1" t="s">
        <v>34</v>
      </c>
      <c r="G11" s="1" t="s">
        <v>20</v>
      </c>
      <c r="H11" s="2" t="s">
        <v>35</v>
      </c>
    </row>
    <row r="12">
      <c r="A12" s="1">
        <v>3.0</v>
      </c>
      <c r="B12" s="1">
        <v>8.0</v>
      </c>
      <c r="C12" s="1">
        <v>52.5445218555096</v>
      </c>
      <c r="D12" s="1">
        <v>13.5640259211386</v>
      </c>
      <c r="E12" s="1" t="s">
        <v>33</v>
      </c>
      <c r="F12" s="1" t="s">
        <v>34</v>
      </c>
      <c r="G12" s="1" t="s">
        <v>36</v>
      </c>
      <c r="H12" s="4" t="s">
        <v>37</v>
      </c>
    </row>
    <row r="13">
      <c r="A13" s="1">
        <v>3.0</v>
      </c>
      <c r="B13" s="1">
        <v>9.0</v>
      </c>
      <c r="C13" s="1">
        <v>52.5445218552743</v>
      </c>
      <c r="D13" s="1">
        <v>13.5642622636232</v>
      </c>
      <c r="E13" s="1" t="s">
        <v>22</v>
      </c>
      <c r="F13" s="1" t="s">
        <v>23</v>
      </c>
      <c r="G13" s="1" t="s">
        <v>38</v>
      </c>
      <c r="H13" s="2" t="s">
        <v>39</v>
      </c>
    </row>
    <row r="14">
      <c r="A14" s="1">
        <v>4.0</v>
      </c>
      <c r="B14" s="1">
        <v>4.0</v>
      </c>
      <c r="C14" s="1">
        <v>52.5443781260055</v>
      </c>
      <c r="D14" s="1">
        <v>13.5630805303052</v>
      </c>
      <c r="E14" s="1" t="s">
        <v>22</v>
      </c>
      <c r="F14" s="1" t="s">
        <v>23</v>
      </c>
      <c r="G14" s="1" t="s">
        <v>40</v>
      </c>
      <c r="H14" s="2" t="s">
        <v>41</v>
      </c>
    </row>
    <row r="15">
      <c r="A15" s="1">
        <v>4.0</v>
      </c>
      <c r="B15" s="1">
        <v>5.0</v>
      </c>
      <c r="C15" s="1">
        <v>52.5443781257702</v>
      </c>
      <c r="D15" s="1">
        <v>13.563316872016</v>
      </c>
      <c r="E15" s="1" t="s">
        <v>33</v>
      </c>
      <c r="F15" s="1" t="s">
        <v>34</v>
      </c>
      <c r="G15" s="1" t="s">
        <v>38</v>
      </c>
      <c r="H15" s="2" t="s">
        <v>42</v>
      </c>
    </row>
    <row r="16">
      <c r="A16" s="1">
        <v>4.0</v>
      </c>
      <c r="B16" s="1">
        <v>6.0</v>
      </c>
      <c r="C16" s="1">
        <v>52.5443781255348</v>
      </c>
      <c r="D16" s="1">
        <v>13.5635532137267</v>
      </c>
      <c r="E16" s="1" t="s">
        <v>43</v>
      </c>
      <c r="F16" s="1" t="s">
        <v>44</v>
      </c>
      <c r="G16" s="1" t="s">
        <v>45</v>
      </c>
      <c r="H16" s="2" t="s">
        <v>46</v>
      </c>
    </row>
    <row r="17">
      <c r="A17" s="1">
        <v>4.0</v>
      </c>
      <c r="B17" s="1">
        <v>7.0</v>
      </c>
      <c r="C17" s="1">
        <v>52.5443781252995</v>
      </c>
      <c r="D17" s="1">
        <v>13.5637895554375</v>
      </c>
      <c r="E17" s="1" t="s">
        <v>33</v>
      </c>
      <c r="F17" s="1" t="s">
        <v>34</v>
      </c>
      <c r="G17" s="1" t="s">
        <v>31</v>
      </c>
      <c r="H17" s="2" t="s">
        <v>47</v>
      </c>
    </row>
    <row r="18">
      <c r="A18" s="1">
        <v>4.0</v>
      </c>
      <c r="B18" s="1">
        <v>8.0</v>
      </c>
      <c r="C18" s="1">
        <v>52.5443781250642</v>
      </c>
      <c r="D18" s="1">
        <v>13.5640258971483</v>
      </c>
      <c r="E18" s="1" t="s">
        <v>22</v>
      </c>
      <c r="F18" s="1" t="s">
        <v>23</v>
      </c>
      <c r="G18" s="1" t="s">
        <v>24</v>
      </c>
      <c r="H18" s="2" t="s">
        <v>48</v>
      </c>
    </row>
    <row r="19">
      <c r="A19" s="1">
        <v>5.0</v>
      </c>
      <c r="B19" s="1">
        <v>5.0</v>
      </c>
      <c r="C19" s="1">
        <v>52.5442343953247</v>
      </c>
      <c r="D19" s="1">
        <v>13.5633168503457</v>
      </c>
      <c r="E19" s="1" t="s">
        <v>43</v>
      </c>
      <c r="F19" s="1" t="s">
        <v>44</v>
      </c>
      <c r="G19" s="1" t="s">
        <v>49</v>
      </c>
      <c r="H19" s="4" t="s">
        <v>50</v>
      </c>
      <c r="J19" s="5" t="s">
        <v>51</v>
      </c>
      <c r="K19" s="6" t="s">
        <v>52</v>
      </c>
      <c r="L19" s="7"/>
      <c r="M19" s="7"/>
    </row>
    <row r="20">
      <c r="A20" s="1">
        <v>5.0</v>
      </c>
      <c r="B20" s="1">
        <v>6.0</v>
      </c>
      <c r="C20" s="1">
        <v>52.5442343950893</v>
      </c>
      <c r="D20" s="1">
        <v>13.5635531912826</v>
      </c>
      <c r="E20" s="1" t="s">
        <v>33</v>
      </c>
      <c r="F20" s="1" t="s">
        <v>34</v>
      </c>
      <c r="G20" s="1" t="s">
        <v>18</v>
      </c>
      <c r="H20" s="2" t="s">
        <v>53</v>
      </c>
      <c r="J20" s="8" t="s">
        <v>54</v>
      </c>
      <c r="K20" s="9" t="s">
        <v>55</v>
      </c>
      <c r="L20" s="7"/>
      <c r="M20" s="7"/>
    </row>
    <row r="21">
      <c r="A21" s="1">
        <v>5.0</v>
      </c>
      <c r="B21" s="1">
        <v>7.0</v>
      </c>
      <c r="C21" s="1">
        <v>52.544234394854</v>
      </c>
      <c r="D21" s="1">
        <v>13.5637895322195</v>
      </c>
      <c r="E21" s="1" t="s">
        <v>43</v>
      </c>
      <c r="F21" s="1" t="s">
        <v>44</v>
      </c>
      <c r="G21" s="1" t="s">
        <v>56</v>
      </c>
      <c r="H21" s="2" t="s">
        <v>57</v>
      </c>
      <c r="J21" s="8" t="s">
        <v>58</v>
      </c>
      <c r="K21" s="10" t="s">
        <v>59</v>
      </c>
      <c r="L21" s="7"/>
      <c r="M21" s="7"/>
    </row>
    <row r="22">
      <c r="A22" s="1">
        <v>6.0</v>
      </c>
      <c r="B22" s="1">
        <v>4.0</v>
      </c>
      <c r="C22" s="1">
        <v>52.5440906651145</v>
      </c>
      <c r="D22" s="1">
        <v>13.5630804885144</v>
      </c>
      <c r="E22" s="1" t="s">
        <v>43</v>
      </c>
      <c r="F22" s="1" t="s">
        <v>44</v>
      </c>
      <c r="G22" s="1" t="s">
        <v>60</v>
      </c>
      <c r="H22" s="2" t="s">
        <v>61</v>
      </c>
      <c r="J22" s="7"/>
      <c r="K22" s="11" t="s">
        <v>62</v>
      </c>
      <c r="L22" s="7"/>
      <c r="M22" s="7"/>
    </row>
    <row r="23">
      <c r="A23" s="1">
        <v>6.0</v>
      </c>
      <c r="B23" s="1">
        <v>5.0</v>
      </c>
      <c r="C23" s="1">
        <v>52.5440906648792</v>
      </c>
      <c r="D23" s="1">
        <v>13.5633168286774</v>
      </c>
      <c r="E23" s="1" t="s">
        <v>33</v>
      </c>
      <c r="F23" s="1" t="s">
        <v>34</v>
      </c>
      <c r="G23" s="12" t="s">
        <v>63</v>
      </c>
      <c r="H23" s="2" t="s">
        <v>64</v>
      </c>
      <c r="J23" s="13" t="s">
        <v>6</v>
      </c>
      <c r="K23" s="14" t="s">
        <v>65</v>
      </c>
      <c r="L23" s="14" t="s">
        <v>66</v>
      </c>
      <c r="M23" s="14" t="s">
        <v>67</v>
      </c>
    </row>
    <row r="24">
      <c r="A24" s="1">
        <v>6.0</v>
      </c>
      <c r="B24" s="1">
        <v>6.0</v>
      </c>
      <c r="C24" s="1">
        <v>52.5440906646439</v>
      </c>
      <c r="D24" s="1">
        <v>13.5635531688404</v>
      </c>
      <c r="E24" s="1" t="s">
        <v>68</v>
      </c>
      <c r="F24" s="1" t="s">
        <v>69</v>
      </c>
      <c r="G24" s="1" t="s">
        <v>16</v>
      </c>
      <c r="H24" s="2" t="s">
        <v>70</v>
      </c>
      <c r="J24" s="1" t="s">
        <v>10</v>
      </c>
      <c r="K24" s="15">
        <f>COUNTIF($E$3:$E$60,"Air Mystery")</f>
        <v>4</v>
      </c>
      <c r="L24" s="16">
        <f>COUNTIFS($E$3:$E$60,"Air Mystery",$G$3:$G$60, "*",$H$3:$H$60, "*")</f>
        <v>4</v>
      </c>
      <c r="M24" s="17">
        <f t="shared" ref="M24:M30" si="1">L24/K24</f>
        <v>1</v>
      </c>
    </row>
    <row r="25">
      <c r="A25" s="1">
        <v>6.0</v>
      </c>
      <c r="B25" s="1">
        <v>7.0</v>
      </c>
      <c r="C25" s="1">
        <v>52.5440906644086</v>
      </c>
      <c r="D25" s="1">
        <v>13.5637895090035</v>
      </c>
      <c r="E25" s="1" t="s">
        <v>33</v>
      </c>
      <c r="F25" s="1" t="s">
        <v>34</v>
      </c>
      <c r="G25" s="1" t="s">
        <v>71</v>
      </c>
      <c r="H25" s="2" t="s">
        <v>72</v>
      </c>
      <c r="J25" s="1" t="s">
        <v>14</v>
      </c>
      <c r="K25" s="15">
        <f>COUNTIF($E$3:$E$60,"Joystick")</f>
        <v>4</v>
      </c>
      <c r="L25" s="16">
        <f>COUNTIFS($E$3:$E$60,"Joystick",$G$3:$G$60, "*",$H$3:$H$60, "*")</f>
        <v>4</v>
      </c>
      <c r="M25" s="17">
        <f t="shared" si="1"/>
        <v>1</v>
      </c>
    </row>
    <row r="26">
      <c r="A26" s="1">
        <v>6.0</v>
      </c>
      <c r="B26" s="1">
        <v>8.0</v>
      </c>
      <c r="C26" s="1">
        <v>52.5440906641733</v>
      </c>
      <c r="D26" s="1">
        <v>13.5640258491665</v>
      </c>
      <c r="E26" s="1" t="s">
        <v>43</v>
      </c>
      <c r="F26" s="1" t="s">
        <v>44</v>
      </c>
      <c r="G26" s="1" t="s">
        <v>73</v>
      </c>
      <c r="H26" s="2" t="s">
        <v>74</v>
      </c>
      <c r="J26" s="1" t="s">
        <v>22</v>
      </c>
      <c r="K26" s="15">
        <f>COUNTIF($E$3:$E$60,"Crossbow")</f>
        <v>9</v>
      </c>
      <c r="L26" s="16">
        <f>COUNTIFS($E$3:$E$60,"Crossbow",$G$3:$G$60, "*",$H$3:$H$60, "*")</f>
        <v>9</v>
      </c>
      <c r="M26" s="17">
        <f t="shared" si="1"/>
        <v>1</v>
      </c>
    </row>
    <row r="27">
      <c r="A27" s="1">
        <v>7.0</v>
      </c>
      <c r="B27" s="1">
        <v>3.0</v>
      </c>
      <c r="C27" s="1">
        <v>52.5439469349045</v>
      </c>
      <c r="D27" s="1">
        <v>13.5628441282308</v>
      </c>
      <c r="E27" s="1" t="s">
        <v>22</v>
      </c>
      <c r="F27" s="1" t="s">
        <v>23</v>
      </c>
      <c r="G27" s="1" t="s">
        <v>75</v>
      </c>
      <c r="H27" s="2" t="s">
        <v>76</v>
      </c>
      <c r="J27" s="1" t="s">
        <v>33</v>
      </c>
      <c r="K27" s="15">
        <f>COUNTIF($E$3:$E$60,"Virtual Onyx")</f>
        <v>9</v>
      </c>
      <c r="L27" s="16">
        <f>COUNTIFS($E$3:$E$60,"Virtual Onyx",$G$3:$G$60, "*",$H$3:$H$60, "*")</f>
        <v>9</v>
      </c>
      <c r="M27" s="17">
        <f t="shared" si="1"/>
        <v>1</v>
      </c>
    </row>
    <row r="28">
      <c r="A28" s="1">
        <v>7.0</v>
      </c>
      <c r="B28" s="1">
        <v>4.0</v>
      </c>
      <c r="C28" s="1">
        <v>52.5439469346691</v>
      </c>
      <c r="D28" s="1">
        <v>13.56308046762</v>
      </c>
      <c r="E28" s="1" t="s">
        <v>33</v>
      </c>
      <c r="F28" s="1" t="s">
        <v>34</v>
      </c>
      <c r="G28" s="1" t="s">
        <v>77</v>
      </c>
      <c r="H28" s="2" t="s">
        <v>78</v>
      </c>
      <c r="J28" s="1" t="s">
        <v>43</v>
      </c>
      <c r="K28" s="15">
        <f>COUNTIF($E$3:$E$60,"Surprise")</f>
        <v>27</v>
      </c>
      <c r="L28" s="16">
        <f>COUNTIFS($E$3:$E$60,"Surprise",$G$3:$G$60, "*",$H$3:$H$60, "*")</f>
        <v>27</v>
      </c>
      <c r="M28" s="17">
        <f t="shared" si="1"/>
        <v>1</v>
      </c>
    </row>
    <row r="29">
      <c r="A29" s="1">
        <v>7.0</v>
      </c>
      <c r="B29" s="1">
        <v>5.0</v>
      </c>
      <c r="C29" s="1">
        <v>52.5439469344338</v>
      </c>
      <c r="D29" s="1">
        <v>13.5633168070091</v>
      </c>
      <c r="E29" s="1" t="s">
        <v>43</v>
      </c>
      <c r="F29" s="1" t="s">
        <v>44</v>
      </c>
      <c r="G29" s="1" t="s">
        <v>38</v>
      </c>
      <c r="H29" s="2" t="s">
        <v>79</v>
      </c>
      <c r="J29" s="1" t="s">
        <v>26</v>
      </c>
      <c r="K29" s="15">
        <f>COUNTIF($E$3:$E$60,"Sir Prize Wheel")</f>
        <v>4</v>
      </c>
      <c r="L29" s="16">
        <f>COUNTIFS($E$3:$E$60,"Sir Prize Wheel",$G$3:$G$60, "*",$H$3:$H$60, "*")</f>
        <v>4</v>
      </c>
      <c r="M29" s="17">
        <f t="shared" si="1"/>
        <v>1</v>
      </c>
    </row>
    <row r="30">
      <c r="A30" s="1">
        <v>7.0</v>
      </c>
      <c r="B30" s="1">
        <v>7.0</v>
      </c>
      <c r="C30" s="1">
        <v>52.5439469339632</v>
      </c>
      <c r="D30" s="1">
        <v>13.5637894857875</v>
      </c>
      <c r="E30" s="1" t="s">
        <v>43</v>
      </c>
      <c r="F30" s="1" t="s">
        <v>44</v>
      </c>
      <c r="G30" s="1" t="s">
        <v>80</v>
      </c>
      <c r="H30" s="4" t="s">
        <v>81</v>
      </c>
      <c r="J30" s="1" t="s">
        <v>68</v>
      </c>
      <c r="K30" s="15">
        <f>COUNTIF($E$3:$E$60,"POI Virtual Garden")</f>
        <v>1</v>
      </c>
      <c r="L30" s="16">
        <f>COUNTIFS($E$3:$E$60,"POI Virtual Garden",$G$3:$G$60, "*",$H$3:$H$60, "*")</f>
        <v>1</v>
      </c>
      <c r="M30" s="17">
        <f t="shared" si="1"/>
        <v>1</v>
      </c>
    </row>
    <row r="31">
      <c r="A31" s="1">
        <v>7.0</v>
      </c>
      <c r="B31" s="1">
        <v>8.0</v>
      </c>
      <c r="C31" s="1">
        <v>52.5439469337278</v>
      </c>
      <c r="D31" s="1">
        <v>13.5640258251767</v>
      </c>
      <c r="E31" s="1" t="s">
        <v>33</v>
      </c>
      <c r="F31" s="1" t="s">
        <v>34</v>
      </c>
      <c r="G31" s="1" t="s">
        <v>75</v>
      </c>
      <c r="H31" s="2" t="s">
        <v>82</v>
      </c>
      <c r="J31" s="7"/>
      <c r="K31" s="15"/>
      <c r="L31" s="16"/>
      <c r="M31" s="17"/>
    </row>
    <row r="32">
      <c r="A32" s="1">
        <v>7.0</v>
      </c>
      <c r="B32" s="1">
        <v>9.0</v>
      </c>
      <c r="C32" s="1">
        <v>52.5439469334925</v>
      </c>
      <c r="D32" s="1">
        <v>13.5642621645658</v>
      </c>
      <c r="E32" s="1" t="s">
        <v>22</v>
      </c>
      <c r="F32" s="1" t="s">
        <v>23</v>
      </c>
      <c r="G32" s="1" t="s">
        <v>38</v>
      </c>
      <c r="H32" s="2" t="s">
        <v>83</v>
      </c>
      <c r="J32" s="7"/>
      <c r="K32" s="15"/>
      <c r="L32" s="16"/>
      <c r="M32" s="17"/>
    </row>
    <row r="33">
      <c r="A33" s="1">
        <v>8.0</v>
      </c>
      <c r="B33" s="1">
        <v>2.0</v>
      </c>
      <c r="C33" s="1">
        <v>52.5438032046943</v>
      </c>
      <c r="D33" s="1">
        <v>13.562607769495</v>
      </c>
      <c r="E33" s="1" t="s">
        <v>22</v>
      </c>
      <c r="F33" s="1" t="s">
        <v>23</v>
      </c>
      <c r="G33" s="1" t="s">
        <v>20</v>
      </c>
      <c r="H33" s="2" t="s">
        <v>84</v>
      </c>
      <c r="J33" s="7"/>
      <c r="K33" s="18"/>
      <c r="L33" s="18"/>
      <c r="M33" s="19"/>
    </row>
    <row r="34">
      <c r="A34" s="1">
        <v>8.0</v>
      </c>
      <c r="B34" s="1">
        <v>3.0</v>
      </c>
      <c r="C34" s="1">
        <v>52.543803204459</v>
      </c>
      <c r="D34" s="1">
        <v>13.5628441081103</v>
      </c>
      <c r="E34" s="1" t="s">
        <v>26</v>
      </c>
      <c r="F34" s="1" t="s">
        <v>27</v>
      </c>
      <c r="G34" s="1" t="s">
        <v>28</v>
      </c>
      <c r="H34" s="2" t="s">
        <v>85</v>
      </c>
      <c r="J34" s="7"/>
      <c r="K34" s="18"/>
      <c r="L34" s="18"/>
      <c r="M34" s="19"/>
    </row>
    <row r="35">
      <c r="A35" s="1">
        <v>8.0</v>
      </c>
      <c r="B35" s="1">
        <v>4.0</v>
      </c>
      <c r="C35" s="1">
        <v>52.5438032042237</v>
      </c>
      <c r="D35" s="1">
        <v>13.5630804467256</v>
      </c>
      <c r="E35" s="1" t="s">
        <v>43</v>
      </c>
      <c r="F35" s="1" t="s">
        <v>44</v>
      </c>
      <c r="G35" s="1" t="s">
        <v>18</v>
      </c>
      <c r="H35" s="2" t="s">
        <v>86</v>
      </c>
      <c r="J35" s="7"/>
      <c r="K35" s="18"/>
      <c r="L35" s="18"/>
      <c r="M35" s="19"/>
    </row>
    <row r="36">
      <c r="A36" s="1">
        <v>8.0</v>
      </c>
      <c r="B36" s="1">
        <v>5.0</v>
      </c>
      <c r="C36" s="1">
        <v>52.5438032039883</v>
      </c>
      <c r="D36" s="1">
        <v>13.5633167853409</v>
      </c>
      <c r="E36" s="1" t="s">
        <v>43</v>
      </c>
      <c r="F36" s="1" t="s">
        <v>44</v>
      </c>
      <c r="G36" s="1" t="s">
        <v>31</v>
      </c>
      <c r="H36" s="2" t="s">
        <v>87</v>
      </c>
      <c r="J36" s="7"/>
      <c r="K36" s="18"/>
      <c r="L36" s="18"/>
      <c r="M36" s="19"/>
    </row>
    <row r="37">
      <c r="A37" s="1">
        <v>8.0</v>
      </c>
      <c r="B37" s="1">
        <v>6.0</v>
      </c>
      <c r="C37" s="1">
        <v>52.543803203753</v>
      </c>
      <c r="D37" s="1">
        <v>13.5635531239562</v>
      </c>
      <c r="E37" s="1" t="s">
        <v>43</v>
      </c>
      <c r="F37" s="1" t="s">
        <v>44</v>
      </c>
      <c r="G37" s="1" t="s">
        <v>12</v>
      </c>
      <c r="H37" s="2" t="s">
        <v>88</v>
      </c>
      <c r="J37" s="7"/>
      <c r="K37" s="16"/>
      <c r="L37" s="16"/>
      <c r="M37" s="17"/>
    </row>
    <row r="38">
      <c r="A38" s="1">
        <v>8.0</v>
      </c>
      <c r="B38" s="1">
        <v>7.0</v>
      </c>
      <c r="C38" s="1">
        <v>52.5438032035177</v>
      </c>
      <c r="D38" s="1">
        <v>13.5637894625715</v>
      </c>
      <c r="E38" s="1" t="s">
        <v>43</v>
      </c>
      <c r="F38" s="1" t="s">
        <v>44</v>
      </c>
      <c r="G38" s="1" t="s">
        <v>45</v>
      </c>
      <c r="H38" s="2" t="s">
        <v>89</v>
      </c>
      <c r="J38" s="14" t="s">
        <v>65</v>
      </c>
      <c r="K38" s="20">
        <f>sum(K24:K37)</f>
        <v>58</v>
      </c>
      <c r="L38" s="21">
        <f>SUM(L24:L37)</f>
        <v>58</v>
      </c>
      <c r="M38" s="22">
        <f>L38/K38</f>
        <v>1</v>
      </c>
    </row>
    <row r="39">
      <c r="A39" s="1">
        <v>8.0</v>
      </c>
      <c r="B39" s="1">
        <v>8.0</v>
      </c>
      <c r="C39" s="1">
        <v>52.5438032032824</v>
      </c>
      <c r="D39" s="1">
        <v>13.5640258011868</v>
      </c>
      <c r="E39" s="1" t="s">
        <v>43</v>
      </c>
      <c r="F39" s="1" t="s">
        <v>44</v>
      </c>
      <c r="G39" s="1" t="s">
        <v>20</v>
      </c>
      <c r="H39" s="2" t="s">
        <v>90</v>
      </c>
      <c r="J39" s="7"/>
      <c r="K39" s="7"/>
      <c r="L39" s="23">
        <f>K38-L38</f>
        <v>0</v>
      </c>
      <c r="M39" s="7"/>
    </row>
    <row r="40">
      <c r="A40" s="1">
        <v>8.0</v>
      </c>
      <c r="B40" s="1">
        <v>9.0</v>
      </c>
      <c r="C40" s="1">
        <v>52.5438032030471</v>
      </c>
      <c r="D40" s="1">
        <v>13.5642621398021</v>
      </c>
      <c r="E40" s="1" t="s">
        <v>26</v>
      </c>
      <c r="F40" s="1" t="s">
        <v>27</v>
      </c>
      <c r="G40" s="1" t="s">
        <v>18</v>
      </c>
      <c r="H40" s="2" t="s">
        <v>91</v>
      </c>
      <c r="J40" s="24" t="s">
        <v>92</v>
      </c>
      <c r="K40" s="7"/>
      <c r="L40" s="7"/>
      <c r="M40" s="7"/>
    </row>
    <row r="41">
      <c r="A41" s="1">
        <v>8.0</v>
      </c>
      <c r="B41" s="1">
        <v>10.0</v>
      </c>
      <c r="C41" s="1">
        <v>52.5438032028118</v>
      </c>
      <c r="D41" s="1">
        <v>13.5644984784173</v>
      </c>
      <c r="E41" s="1" t="s">
        <v>22</v>
      </c>
      <c r="F41" s="1" t="s">
        <v>23</v>
      </c>
      <c r="G41" s="1" t="s">
        <v>93</v>
      </c>
      <c r="H41" s="2" t="s">
        <v>94</v>
      </c>
    </row>
    <row r="42">
      <c r="A42" s="1">
        <v>9.0</v>
      </c>
      <c r="B42" s="1">
        <v>1.0</v>
      </c>
      <c r="C42" s="1">
        <v>52.5436594744842</v>
      </c>
      <c r="D42" s="1">
        <v>13.5623714123069</v>
      </c>
      <c r="E42" s="1" t="s">
        <v>10</v>
      </c>
      <c r="F42" s="1" t="s">
        <v>11</v>
      </c>
      <c r="G42" s="1" t="s">
        <v>12</v>
      </c>
      <c r="H42" s="2" t="s">
        <v>95</v>
      </c>
    </row>
    <row r="43">
      <c r="A43" s="1">
        <v>9.0</v>
      </c>
      <c r="B43" s="1">
        <v>2.0</v>
      </c>
      <c r="C43" s="1">
        <v>52.5436594742489</v>
      </c>
      <c r="D43" s="1">
        <v>13.5626077501483</v>
      </c>
      <c r="E43" s="1" t="s">
        <v>14</v>
      </c>
      <c r="F43" s="1" t="s">
        <v>15</v>
      </c>
      <c r="G43" s="1" t="s">
        <v>16</v>
      </c>
      <c r="H43" s="2" t="s">
        <v>96</v>
      </c>
    </row>
    <row r="44">
      <c r="A44" s="1">
        <v>9.0</v>
      </c>
      <c r="B44" s="1">
        <v>4.0</v>
      </c>
      <c r="C44" s="1">
        <v>52.5436594737783</v>
      </c>
      <c r="D44" s="1">
        <v>13.5630804258312</v>
      </c>
      <c r="E44" s="1" t="s">
        <v>43</v>
      </c>
      <c r="F44" s="1" t="s">
        <v>44</v>
      </c>
      <c r="G44" s="1" t="s">
        <v>97</v>
      </c>
      <c r="H44" s="2" t="s">
        <v>98</v>
      </c>
    </row>
    <row r="45">
      <c r="A45" s="1">
        <v>9.0</v>
      </c>
      <c r="B45" s="1">
        <v>5.0</v>
      </c>
      <c r="C45" s="1">
        <v>52.5436594735429</v>
      </c>
      <c r="D45" s="1">
        <v>13.5633167636726</v>
      </c>
      <c r="E45" s="1" t="s">
        <v>43</v>
      </c>
      <c r="F45" s="1" t="s">
        <v>44</v>
      </c>
      <c r="G45" s="1" t="s">
        <v>99</v>
      </c>
      <c r="H45" s="4" t="s">
        <v>100</v>
      </c>
    </row>
    <row r="46">
      <c r="A46" s="1">
        <v>9.0</v>
      </c>
      <c r="B46" s="1">
        <v>6.0</v>
      </c>
      <c r="C46" s="1">
        <v>52.5436594733076</v>
      </c>
      <c r="D46" s="1">
        <v>13.5635531015141</v>
      </c>
      <c r="E46" s="1" t="s">
        <v>43</v>
      </c>
      <c r="F46" s="1" t="s">
        <v>44</v>
      </c>
      <c r="G46" s="1" t="s">
        <v>101</v>
      </c>
      <c r="H46" s="4" t="s">
        <v>102</v>
      </c>
    </row>
    <row r="47">
      <c r="A47" s="1">
        <v>9.0</v>
      </c>
      <c r="B47" s="1">
        <v>7.0</v>
      </c>
      <c r="C47" s="1">
        <v>52.5436594730723</v>
      </c>
      <c r="D47" s="1">
        <v>13.5637894393555</v>
      </c>
      <c r="E47" s="1" t="s">
        <v>43</v>
      </c>
      <c r="F47" s="1" t="s">
        <v>44</v>
      </c>
      <c r="G47" s="1" t="s">
        <v>103</v>
      </c>
      <c r="H47" s="4" t="s">
        <v>104</v>
      </c>
    </row>
    <row r="48">
      <c r="A48" s="1">
        <v>9.0</v>
      </c>
      <c r="B48" s="1">
        <v>8.0</v>
      </c>
      <c r="C48" s="1">
        <v>52.5436594728369</v>
      </c>
      <c r="D48" s="1">
        <v>13.564025777197</v>
      </c>
      <c r="E48" s="1" t="s">
        <v>43</v>
      </c>
      <c r="F48" s="1" t="s">
        <v>44</v>
      </c>
      <c r="G48" s="1" t="s">
        <v>105</v>
      </c>
      <c r="H48" s="2" t="s">
        <v>106</v>
      </c>
    </row>
    <row r="49">
      <c r="A49" s="1">
        <v>9.0</v>
      </c>
      <c r="B49" s="1">
        <v>10.0</v>
      </c>
      <c r="C49" s="1">
        <v>52.5436594723663</v>
      </c>
      <c r="D49" s="1">
        <v>13.5644984528798</v>
      </c>
      <c r="E49" s="1" t="s">
        <v>14</v>
      </c>
      <c r="F49" s="1" t="s">
        <v>15</v>
      </c>
      <c r="G49" s="1" t="s">
        <v>28</v>
      </c>
      <c r="H49" s="2" t="s">
        <v>107</v>
      </c>
    </row>
    <row r="50">
      <c r="A50" s="1">
        <v>9.0</v>
      </c>
      <c r="B50" s="1">
        <v>11.0</v>
      </c>
      <c r="C50" s="1">
        <v>52.543659472131</v>
      </c>
      <c r="D50" s="1">
        <v>13.5647347907213</v>
      </c>
      <c r="E50" s="1" t="s">
        <v>10</v>
      </c>
      <c r="F50" s="1" t="s">
        <v>11</v>
      </c>
      <c r="G50" s="1" t="s">
        <v>24</v>
      </c>
      <c r="H50" s="2" t="s">
        <v>108</v>
      </c>
    </row>
    <row r="51">
      <c r="A51" s="1">
        <v>10.0</v>
      </c>
      <c r="B51" s="1">
        <v>4.0</v>
      </c>
      <c r="C51" s="1">
        <v>52.543515743333</v>
      </c>
      <c r="D51" s="1">
        <v>13.5630804049368</v>
      </c>
      <c r="E51" s="1" t="s">
        <v>43</v>
      </c>
      <c r="F51" s="1" t="s">
        <v>44</v>
      </c>
      <c r="G51" s="1" t="s">
        <v>109</v>
      </c>
      <c r="H51" s="2" t="s">
        <v>110</v>
      </c>
    </row>
    <row r="52">
      <c r="A52" s="1">
        <v>10.0</v>
      </c>
      <c r="B52" s="1">
        <v>5.0</v>
      </c>
      <c r="C52" s="1">
        <v>52.5435157430977</v>
      </c>
      <c r="D52" s="1">
        <v>13.5633167420044</v>
      </c>
      <c r="E52" s="1" t="s">
        <v>43</v>
      </c>
      <c r="F52" s="1" t="s">
        <v>44</v>
      </c>
      <c r="G52" s="1" t="s">
        <v>111</v>
      </c>
      <c r="H52" s="2" t="s">
        <v>112</v>
      </c>
    </row>
    <row r="53">
      <c r="A53" s="1">
        <v>10.0</v>
      </c>
      <c r="B53" s="1">
        <v>6.0</v>
      </c>
      <c r="C53" s="1">
        <v>52.5435157428623</v>
      </c>
      <c r="D53" s="1">
        <v>13.5635530790719</v>
      </c>
      <c r="E53" s="1" t="s">
        <v>43</v>
      </c>
      <c r="F53" s="1" t="s">
        <v>44</v>
      </c>
      <c r="G53" s="1" t="s">
        <v>113</v>
      </c>
      <c r="H53" s="2" t="s">
        <v>114</v>
      </c>
    </row>
    <row r="54">
      <c r="A54" s="1">
        <v>10.0</v>
      </c>
      <c r="B54" s="1">
        <v>7.0</v>
      </c>
      <c r="C54" s="1">
        <v>52.543515742627</v>
      </c>
      <c r="D54" s="1">
        <v>13.5637894161395</v>
      </c>
      <c r="E54" s="1" t="s">
        <v>43</v>
      </c>
      <c r="F54" s="1" t="s">
        <v>44</v>
      </c>
      <c r="G54" s="1" t="s">
        <v>115</v>
      </c>
      <c r="H54" s="2" t="s">
        <v>116</v>
      </c>
    </row>
    <row r="55">
      <c r="A55" s="1">
        <v>10.0</v>
      </c>
      <c r="B55" s="1">
        <v>8.0</v>
      </c>
      <c r="C55" s="1">
        <v>52.5435157423917</v>
      </c>
      <c r="D55" s="1">
        <v>13.5640257532071</v>
      </c>
      <c r="E55" s="1" t="s">
        <v>43</v>
      </c>
      <c r="F55" s="1" t="s">
        <v>44</v>
      </c>
      <c r="G55" s="1" t="s">
        <v>38</v>
      </c>
      <c r="H55" s="2" t="s">
        <v>117</v>
      </c>
    </row>
    <row r="56">
      <c r="A56" s="1">
        <v>11.0</v>
      </c>
      <c r="B56" s="1">
        <v>4.0</v>
      </c>
      <c r="C56" s="1">
        <v>52.5433720128876</v>
      </c>
      <c r="D56" s="1">
        <v>13.5630803840424</v>
      </c>
      <c r="E56" s="1" t="s">
        <v>43</v>
      </c>
      <c r="F56" s="1" t="s">
        <v>44</v>
      </c>
      <c r="G56" s="1" t="s">
        <v>118</v>
      </c>
      <c r="H56" s="2" t="s">
        <v>119</v>
      </c>
    </row>
    <row r="57">
      <c r="A57" s="1">
        <v>11.0</v>
      </c>
      <c r="B57" s="1">
        <v>5.0</v>
      </c>
      <c r="C57" s="1">
        <v>52.5433720126523</v>
      </c>
      <c r="D57" s="1">
        <v>13.5633167203361</v>
      </c>
      <c r="E57" s="1" t="s">
        <v>43</v>
      </c>
      <c r="F57" s="1" t="s">
        <v>44</v>
      </c>
      <c r="G57" s="1" t="s">
        <v>120</v>
      </c>
      <c r="H57" s="2" t="s">
        <v>121</v>
      </c>
    </row>
    <row r="58">
      <c r="A58" s="1">
        <v>11.0</v>
      </c>
      <c r="B58" s="1">
        <v>6.0</v>
      </c>
      <c r="C58" s="1">
        <v>52.543372012417</v>
      </c>
      <c r="D58" s="1">
        <v>13.5635530566298</v>
      </c>
      <c r="E58" s="1" t="s">
        <v>43</v>
      </c>
      <c r="F58" s="1" t="s">
        <v>44</v>
      </c>
      <c r="G58" s="1" t="s">
        <v>122</v>
      </c>
      <c r="H58" s="2" t="s">
        <v>123</v>
      </c>
    </row>
    <row r="59">
      <c r="A59" s="1">
        <v>11.0</v>
      </c>
      <c r="B59" s="1">
        <v>7.0</v>
      </c>
      <c r="C59" s="1">
        <v>52.5433720121817</v>
      </c>
      <c r="D59" s="1">
        <v>13.5637893929235</v>
      </c>
      <c r="E59" s="1" t="s">
        <v>43</v>
      </c>
      <c r="F59" s="1" t="s">
        <v>44</v>
      </c>
      <c r="G59" s="1" t="s">
        <v>124</v>
      </c>
      <c r="H59" s="2" t="s">
        <v>125</v>
      </c>
    </row>
    <row r="60">
      <c r="A60" s="1">
        <v>11.0</v>
      </c>
      <c r="B60" s="1">
        <v>8.0</v>
      </c>
      <c r="C60" s="1">
        <v>52.5433720119464</v>
      </c>
      <c r="D60" s="1">
        <v>13.5640257292172</v>
      </c>
      <c r="E60" s="1" t="s">
        <v>43</v>
      </c>
      <c r="F60" s="1" t="s">
        <v>44</v>
      </c>
      <c r="G60" s="1" t="s">
        <v>126</v>
      </c>
      <c r="H60" s="2" t="s">
        <v>127</v>
      </c>
    </row>
    <row r="62">
      <c r="A62" s="1" t="s">
        <v>128</v>
      </c>
    </row>
    <row r="63">
      <c r="A63" s="1" t="s">
        <v>129</v>
      </c>
      <c r="B63" s="1">
        <v>52.5441627414777</v>
      </c>
      <c r="C63" s="1">
        <v>13.5636713503481</v>
      </c>
      <c r="D63" s="1">
        <v>25.0</v>
      </c>
      <c r="E63" s="1">
        <v>24.0</v>
      </c>
      <c r="F63" s="1">
        <v>90.0</v>
      </c>
      <c r="G63" s="1">
        <v>0.0</v>
      </c>
      <c r="H63" s="1">
        <v>20.0</v>
      </c>
      <c r="I63" s="1">
        <v>17.0</v>
      </c>
    </row>
  </sheetData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K19"/>
    <hyperlink r:id="rId19" ref="H20"/>
    <hyperlink r:id="rId20" ref="J20"/>
    <hyperlink r:id="rId21" ref="K20"/>
    <hyperlink r:id="rId22" ref="H21"/>
    <hyperlink r:id="rId23" ref="J21"/>
    <hyperlink r:id="rId24" ref="H22"/>
    <hyperlink r:id="rId25" ref="H23"/>
    <hyperlink r:id="rId26" ref="J23"/>
    <hyperlink r:id="rId27" ref="H24"/>
    <hyperlink r:id="rId28" ref="H25"/>
    <hyperlink r:id="rId29" ref="H26"/>
    <hyperlink r:id="rId30" ref="H27"/>
    <hyperlink r:id="rId31" ref="H28"/>
    <hyperlink r:id="rId32" ref="H29"/>
    <hyperlink r:id="rId33" ref="H30"/>
    <hyperlink r:id="rId34" ref="H31"/>
    <hyperlink r:id="rId35" ref="H32"/>
    <hyperlink r:id="rId36" ref="H33"/>
    <hyperlink r:id="rId37" ref="H34"/>
    <hyperlink r:id="rId38" ref="H35"/>
    <hyperlink r:id="rId39" ref="H36"/>
    <hyperlink r:id="rId40" ref="H37"/>
    <hyperlink r:id="rId41" ref="H38"/>
    <hyperlink r:id="rId42" ref="H39"/>
    <hyperlink r:id="rId43" ref="H40"/>
    <hyperlink r:id="rId44" ref="J40"/>
    <hyperlink r:id="rId45" ref="H41"/>
    <hyperlink r:id="rId46" ref="H42"/>
    <hyperlink r:id="rId47" ref="H43"/>
    <hyperlink r:id="rId48" ref="H44"/>
    <hyperlink r:id="rId49" ref="H45"/>
    <hyperlink r:id="rId50" ref="H46"/>
    <hyperlink r:id="rId51" ref="H47"/>
    <hyperlink r:id="rId52" ref="H48"/>
    <hyperlink r:id="rId53" ref="H49"/>
    <hyperlink r:id="rId54" ref="H50"/>
    <hyperlink r:id="rId55" ref="H51"/>
    <hyperlink r:id="rId56" ref="H52"/>
    <hyperlink r:id="rId57" ref="H53"/>
    <hyperlink r:id="rId58" ref="H54"/>
    <hyperlink r:id="rId59" ref="H55"/>
    <hyperlink r:id="rId60" ref="H56"/>
    <hyperlink r:id="rId61" ref="H57"/>
    <hyperlink r:id="rId62" ref="H58"/>
    <hyperlink r:id="rId63" ref="H59"/>
    <hyperlink r:id="rId64" ref="H60"/>
  </hyperlinks>
  <drawing r:id="rId65"/>
</worksheet>
</file>