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(27)" sheetId="1" r:id="rId3"/>
  </sheets>
  <definedNames>
    <definedName name="username">'MyGarden(27)'!$H$15:$H$324</definedName>
  </definedNames>
  <calcPr/>
</workbook>
</file>

<file path=xl/sharedStrings.xml><?xml version="1.0" encoding="utf-8"?>
<sst xmlns="http://schemas.openxmlformats.org/spreadsheetml/2006/main" count="1863" uniqueCount="703">
  <si>
    <t>CR Farmer's Field</t>
  </si>
  <si>
    <t>Garden</t>
  </si>
  <si>
    <t>Total</t>
  </si>
  <si>
    <t>Available</t>
  </si>
  <si>
    <t>Filled</t>
  </si>
  <si>
    <t>% Filled</t>
  </si>
  <si>
    <t>3 Socials Available</t>
  </si>
  <si>
    <t>TOTAL SPOTS</t>
  </si>
  <si>
    <t>V Farmer Family</t>
  </si>
  <si>
    <t>1-2 Deploys</t>
  </si>
  <si>
    <t>V Field Plant Munzee</t>
  </si>
  <si>
    <t>3-4 Deploys</t>
  </si>
  <si>
    <t>BLACK MVM</t>
  </si>
  <si>
    <t>5+ Deploys</t>
  </si>
  <si>
    <t>UNIQUE DEPLOYERS</t>
  </si>
  <si>
    <t>SPREADSHEET URL</t>
  </si>
  <si>
    <t>Munzee</t>
  </si>
  <si>
    <t>Row</t>
  </si>
  <si>
    <t>Column</t>
  </si>
  <si>
    <t>Latitude</t>
  </si>
  <si>
    <t>Longitude</t>
  </si>
  <si>
    <t>Munzee Type</t>
  </si>
  <si>
    <t>Color</t>
  </si>
  <si>
    <t>Username</t>
  </si>
  <si>
    <t>URL</t>
  </si>
  <si>
    <t>Comments</t>
  </si>
  <si>
    <t>Social(s) Sent</t>
  </si>
  <si>
    <t>Deployed #</t>
  </si>
  <si>
    <t>CR Farmer's Field 1</t>
  </si>
  <si>
    <t>Family VM</t>
  </si>
  <si>
    <t>Family</t>
  </si>
  <si>
    <t>shabs</t>
  </si>
  <si>
    <t>https://www.munzee.com/m/shabs/2517/map/</t>
  </si>
  <si>
    <t>1,2,3</t>
  </si>
  <si>
    <t>CR Farmer's Field 2</t>
  </si>
  <si>
    <t>jaw</t>
  </si>
  <si>
    <t>https://www.munzee.com/m/jaw/1438/map/</t>
  </si>
  <si>
    <t>CR Farmer's Field 3</t>
  </si>
  <si>
    <t>redshark78</t>
  </si>
  <si>
    <t>https://www.munzee.com/m/redshark78/196/</t>
  </si>
  <si>
    <t>CR Farmer's Field 4</t>
  </si>
  <si>
    <t>https://www.munzee.com/m/shabs/2516/admin/</t>
  </si>
  <si>
    <t>CR Farmer's Field 5</t>
  </si>
  <si>
    <t>https://www.munzee.com/m/jaw/1436/map/</t>
  </si>
  <si>
    <t>CR Farmer's Field 6</t>
  </si>
  <si>
    <t>denali0407</t>
  </si>
  <si>
    <t>https://www.munzee.com/m/denali0407/3958</t>
  </si>
  <si>
    <t>CR Farmer's Field 7</t>
  </si>
  <si>
    <t>https://www.munzee.com/m/shabs/2512/admin/</t>
  </si>
  <si>
    <t>CR Farmer's Field 8</t>
  </si>
  <si>
    <t>https://www.munzee.com/m/jaw/1434/map/</t>
  </si>
  <si>
    <t>CR Farmer's Field 9</t>
  </si>
  <si>
    <t>JAL</t>
  </si>
  <si>
    <t>https://www.munzee.com/m/JAL/574/</t>
  </si>
  <si>
    <t>CR Farmer's Field 10</t>
  </si>
  <si>
    <t>https://www.munzee.com/m/shabs/2511/map/</t>
  </si>
  <si>
    <t>CR Farmer's Field 11</t>
  </si>
  <si>
    <t>johnsjen</t>
  </si>
  <si>
    <t>https://www.munzee.com/m/Johnsjen/412/</t>
  </si>
  <si>
    <t>CR Farmer's Field 12</t>
  </si>
  <si>
    <t>timandweze</t>
  </si>
  <si>
    <t>https://www.munzee.com/m/timandweze/1335</t>
  </si>
  <si>
    <t>1,2</t>
  </si>
  <si>
    <t>CR Farmer's Field 13</t>
  </si>
  <si>
    <t>parkinsonpa</t>
  </si>
  <si>
    <t>https://www.munzee.com/m/ParkinsonPa/582/admin/</t>
  </si>
  <si>
    <t>CR Farmer's Field 14</t>
  </si>
  <si>
    <t>peachesncream</t>
  </si>
  <si>
    <t>https://www.munzee.com/m/PeachesnCream/495/</t>
  </si>
  <si>
    <t>CR Farmer's Field 15</t>
  </si>
  <si>
    <t>DVDNJYC</t>
  </si>
  <si>
    <t>https://www.munzee.com/m/DVDNJYC/570/</t>
  </si>
  <si>
    <t>CR Farmer's Field 16</t>
  </si>
  <si>
    <t>kwd</t>
  </si>
  <si>
    <t>https://www.munzee.com/m/kwd/1328/admin/</t>
  </si>
  <si>
    <t>CR Farmer's Field 17</t>
  </si>
  <si>
    <t>Doc29</t>
  </si>
  <si>
    <t>https://www.munzee.com/m/Doc29/3040/</t>
  </si>
  <si>
    <t>CR Farmer's Field 18</t>
  </si>
  <si>
    <t>MrsDoc29</t>
  </si>
  <si>
    <t>https://www.munzee.com/m/MrsDoc29/1288/</t>
  </si>
  <si>
    <t>CR Farmer's Field 19</t>
  </si>
  <si>
    <t>AngelGirl</t>
  </si>
  <si>
    <t>https://www.munzee.com/m/AngelGirl/1703/</t>
  </si>
  <si>
    <t>CR Farmer's Field 20</t>
  </si>
  <si>
    <t>https://www.munzee.com/m/ParkinsonPa/575/admin/</t>
  </si>
  <si>
    <t>CR Farmer's Field 21</t>
  </si>
  <si>
    <t>magnacharge</t>
  </si>
  <si>
    <t>https://www.munzee.com/m/magnacharge/735/</t>
  </si>
  <si>
    <t>CR Farmer's Field 22</t>
  </si>
  <si>
    <t>https://www.munzee.com/m/JAL/586/</t>
  </si>
  <si>
    <t>CR Farmer's Field 23</t>
  </si>
  <si>
    <t>pritzen</t>
  </si>
  <si>
    <t>https://www.munzee.com/m/pritzen/5005/</t>
  </si>
  <si>
    <t>CR Farmer's Field 24</t>
  </si>
  <si>
    <t>https://www.munzee.com/m/magnacharge/741/</t>
  </si>
  <si>
    <t>CR Farmer's Field 25</t>
  </si>
  <si>
    <t>https://www.munzee.com/m/JAL/581/</t>
  </si>
  <si>
    <t>CR Farmer's Field 26</t>
  </si>
  <si>
    <t>gabbster</t>
  </si>
  <si>
    <t>https://www.munzee.com/m/gabbster/667/</t>
  </si>
  <si>
    <t>CR Farmer's Field 27</t>
  </si>
  <si>
    <t>https://www.munzee.com/m/magnacharge/742/</t>
  </si>
  <si>
    <t>CR Farmer's Field 28</t>
  </si>
  <si>
    <t>jhogancr</t>
  </si>
  <si>
    <t>https://www.munzee.com/m/Jhogancr/461/</t>
  </si>
  <si>
    <t>CR Farmer's Field 29</t>
  </si>
  <si>
    <t>https://www.munzee.com/m/gabbster/671/</t>
  </si>
  <si>
    <t>CR Farmer's Field 30</t>
  </si>
  <si>
    <t>https://www.munzee.com/m/magnacharge/746/</t>
  </si>
  <si>
    <t>CR Farmer's Field 31</t>
  </si>
  <si>
    <t>Whelen</t>
  </si>
  <si>
    <t>https://www.munzee.com/m/Whelen/5474/</t>
  </si>
  <si>
    <t>CR Farmer's Field 32</t>
  </si>
  <si>
    <t>https://www.munzee.com/m/shabs/2509/map/</t>
  </si>
  <si>
    <t>CR Farmer's Field 33</t>
  </si>
  <si>
    <t>appeltje</t>
  </si>
  <si>
    <t>https://www.munzee.com/m/appeltje32/1518/</t>
  </si>
  <si>
    <t>CR Farmer's Field 34</t>
  </si>
  <si>
    <t>https://www.munzee.com/m/Whelen/5469/</t>
  </si>
  <si>
    <t>CR Farmer's Field 35</t>
  </si>
  <si>
    <t>https://www.munzee.com/m/jaw/1423/map/</t>
  </si>
  <si>
    <t>CR Farmer's Field 36</t>
  </si>
  <si>
    <t>dboracle</t>
  </si>
  <si>
    <t>https://www.munzee.com/m/dboracle/1637/</t>
  </si>
  <si>
    <t>CR Farmer's Field 37</t>
  </si>
  <si>
    <t>https://www.munzee.com/m/Whelen/5468/</t>
  </si>
  <si>
    <t>CR Farmer's Field 38</t>
  </si>
  <si>
    <t>https://www.munzee.com/m/JAL/576/</t>
  </si>
  <si>
    <t>CR Farmer's Field 39</t>
  </si>
  <si>
    <t>https://www.munzee.com/m/dboracle/1639</t>
  </si>
  <si>
    <t>CR Farmer's Field 40</t>
  </si>
  <si>
    <t>https://www.munzee.com/m/DVDNJYC/565/</t>
  </si>
  <si>
    <t>CR Farmer's Field 41</t>
  </si>
  <si>
    <t>rodrico101</t>
  </si>
  <si>
    <t>https://www.munzee.com/m/rodrico101/2106/</t>
  </si>
  <si>
    <t>X</t>
  </si>
  <si>
    <t>CR Farmer's Field 42</t>
  </si>
  <si>
    <t>LegionRider</t>
  </si>
  <si>
    <t>https://www.munzee.com/m/LegionRider/337/</t>
  </si>
  <si>
    <t>CR Farmer's Field 43</t>
  </si>
  <si>
    <t>Kricketracks</t>
  </si>
  <si>
    <t>https://www.munzee.com/m/Kricketracks/359/</t>
  </si>
  <si>
    <t>CR Farmer's Field 44</t>
  </si>
  <si>
    <t>https://www.munzee.com/m/rodrico101/2115/</t>
  </si>
  <si>
    <t>CR Farmer's Field 45</t>
  </si>
  <si>
    <t>https://www.munzee.com/m/LegionRider/338/</t>
  </si>
  <si>
    <t>CR Farmer's Field 46</t>
  </si>
  <si>
    <t>https://www.munzee.com/m/Kricketracks/352/</t>
  </si>
  <si>
    <t>CR Farmer's Field 47</t>
  </si>
  <si>
    <t>https://www.munzee.com/m/rodrico101/2126/</t>
  </si>
  <si>
    <t>CR Farmer's Field 48</t>
  </si>
  <si>
    <t>https://www.munzee.com/m/LegionRider/341/</t>
  </si>
  <si>
    <t>CR Farmer's Field 49</t>
  </si>
  <si>
    <t>https://www.munzee.com/m/Kricketracks/349/</t>
  </si>
  <si>
    <t>CR Farmer's Field 50</t>
  </si>
  <si>
    <t>https://www.munzee.com/m/jaw/1429/map/</t>
  </si>
  <si>
    <t>CR Farmer's Field 51</t>
  </si>
  <si>
    <t>https://www.munzee.com/m/DVDNJYC/573/</t>
  </si>
  <si>
    <t>CR Farmer's Field 52</t>
  </si>
  <si>
    <t>https://www.munzee.com/m/timandweze/1333</t>
  </si>
  <si>
    <t>CR Farmer's Field 53</t>
  </si>
  <si>
    <t>mtbiker64</t>
  </si>
  <si>
    <t>https://www.munzee.com/m/mtbiker64/49/</t>
  </si>
  <si>
    <t>CR Farmer's Field 54</t>
  </si>
  <si>
    <t>https://www.munzee.com/m/MrsDoc29/1307/</t>
  </si>
  <si>
    <t>CR Farmer's Field 55</t>
  </si>
  <si>
    <t>https://www.munzee.com/m/Doc29/3060/</t>
  </si>
  <si>
    <t>CR Farmer's Field 56</t>
  </si>
  <si>
    <t>https://www.munzee.com/m/DVDNJYC/576/</t>
  </si>
  <si>
    <t>CR Farmer's Field 57</t>
  </si>
  <si>
    <t>https://www.munzee.com/m/Jhogancr/463</t>
  </si>
  <si>
    <t>CR Farmer's Field 58</t>
  </si>
  <si>
    <t>Angelgirl</t>
  </si>
  <si>
    <t>https://www.munzee.com/m/AngelGirl/1714/</t>
  </si>
  <si>
    <t>CR Farmer's Field 59</t>
  </si>
  <si>
    <t>https://www.munzee.com/m/Doc29/3042/</t>
  </si>
  <si>
    <t>CR Farmer's Field 60</t>
  </si>
  <si>
    <t>gatormayma</t>
  </si>
  <si>
    <t>https://www.munzee.com/m/Gatormayma/1087/admin/</t>
  </si>
  <si>
    <t>CR Farmer's Field 61</t>
  </si>
  <si>
    <t>https://www.munzee.com/m/Gatormayma/1076/admin/</t>
  </si>
  <si>
    <t>CR Farmer's Field 62</t>
  </si>
  <si>
    <t>https://www.munzee.com/m/JAL/597/</t>
  </si>
  <si>
    <t>CR Farmer's Field 63</t>
  </si>
  <si>
    <t>mobility</t>
  </si>
  <si>
    <t>https://www.munzee.com/m/mobility/2288</t>
  </si>
  <si>
    <t>CR Farmer's Field 64</t>
  </si>
  <si>
    <t>Zyrelie</t>
  </si>
  <si>
    <t>https://www.munzee.com/m/Zyrelie/3014/</t>
  </si>
  <si>
    <t>CR Farmer's Field 65</t>
  </si>
  <si>
    <t>https://www.munzee.com/m/magnacharge/749/</t>
  </si>
  <si>
    <t>CR Farmer's Field 66</t>
  </si>
  <si>
    <t>https://www.munzee.com/m/dboracle/1641</t>
  </si>
  <si>
    <t>CR Farmer's Field 67</t>
  </si>
  <si>
    <t>https://www.munzee.com/m/JAL/590/</t>
  </si>
  <si>
    <t>CR Farmer's Field 68</t>
  </si>
  <si>
    <t>MeanderingMonkeys</t>
  </si>
  <si>
    <t>https://www.munzee.com/m/MeanderingMonkeys/7658/</t>
  </si>
  <si>
    <t>CR Farmer's Field 69</t>
  </si>
  <si>
    <t>https://www.munzee.com/m/Whelen/5472/</t>
  </si>
  <si>
    <t>CR Farmer's Field 70</t>
  </si>
  <si>
    <t>https://www.munzee.com/m/dboracle/1642</t>
  </si>
  <si>
    <t>CR Farmer's Field 71</t>
  </si>
  <si>
    <t>https://www.munzee.com/m/rodrico101/2108/</t>
  </si>
  <si>
    <t>CR Farmer's Field 72</t>
  </si>
  <si>
    <t>mortonfox</t>
  </si>
  <si>
    <t>https://www.munzee.com/m/mortonfox/532/</t>
  </si>
  <si>
    <t>CR Farmer's Field 73</t>
  </si>
  <si>
    <t>annabanana</t>
  </si>
  <si>
    <t>https://www.munzee.com/m/annabanana/3468/</t>
  </si>
  <si>
    <t>CR Farmer's Field 74</t>
  </si>
  <si>
    <t>https://www.munzee.com/m/rodrico101/2105/</t>
  </si>
  <si>
    <t>CR Farmer's Field 75</t>
  </si>
  <si>
    <t>https://www.munzee.com/m/gabbster/672/</t>
  </si>
  <si>
    <t>CR Farmer's Field 76</t>
  </si>
  <si>
    <t>https://www.munzee.com/m/mortonfox/535/</t>
  </si>
  <si>
    <t>CR Farmer's Field 77</t>
  </si>
  <si>
    <t>https://www.munzee.com/m/rodrico101/2123/</t>
  </si>
  <si>
    <t>CR Farmer's Field 78</t>
  </si>
  <si>
    <t>https://www.munzee.com/m/gabbster/673/</t>
  </si>
  <si>
    <t>CR Farmer's Field 79</t>
  </si>
  <si>
    <t>https://www.munzee.com/m/Zyrelie/3013/</t>
  </si>
  <si>
    <t>CR Farmer's Field 80</t>
  </si>
  <si>
    <t>https://www.munzee.com/m/magnacharge/756/</t>
  </si>
  <si>
    <t>CR Farmer's Field 81</t>
  </si>
  <si>
    <t>https://www.munzee.com/m/MrsDoc29/1289/</t>
  </si>
  <si>
    <t>CR Farmer's Field 82</t>
  </si>
  <si>
    <t>https://www.munzee.com/m/gabbster/668/</t>
  </si>
  <si>
    <t>CR Farmer's Field 83</t>
  </si>
  <si>
    <t>https://www.munzee.com/m/jaw/1421/map/</t>
  </si>
  <si>
    <t>CR Farmer's Field 84</t>
  </si>
  <si>
    <t>https://www.munzee.com/m/AngelGirl/1716/</t>
  </si>
  <si>
    <t>CR Farmer's Field 85</t>
  </si>
  <si>
    <t>https://www.munzee.com/m/MrsDoc29/1290/</t>
  </si>
  <si>
    <t>CR Farmer's Field 86</t>
  </si>
  <si>
    <t>https://www.munzee.com/m/Doc29/3049/</t>
  </si>
  <si>
    <t>CR Farmer's Field 87</t>
  </si>
  <si>
    <t>https://www.munzee.com/m/AngelGirl/1702/</t>
  </si>
  <si>
    <t>CR Farmer's Field 88</t>
  </si>
  <si>
    <t>https://www.munzee.com/m/MrsDoc29/1291/</t>
  </si>
  <si>
    <t>CR Farmer's Field 89</t>
  </si>
  <si>
    <t>https://www.munzee.com/m/Doc29/3044/</t>
  </si>
  <si>
    <t>CR Farmer's Field 90</t>
  </si>
  <si>
    <t>https://www.munzee.com/m/AngelGirl/1701/</t>
  </si>
  <si>
    <t>CR Farmer's Field 91</t>
  </si>
  <si>
    <t>https://www.munzee.com/m/magnacharge/753/</t>
  </si>
  <si>
    <t>CR Farmer's Field 92</t>
  </si>
  <si>
    <t>https://www.munzee.com/m/shabs/2508/</t>
  </si>
  <si>
    <t>CR Farmer's Field 93</t>
  </si>
  <si>
    <t>wildflower82</t>
  </si>
  <si>
    <t>https://www.munzee.com/m/Wildflower82/687/</t>
  </si>
  <si>
    <t>CR Farmer's Field 94</t>
  </si>
  <si>
    <t>https://www.munzee.com/m/magnacharge/752/</t>
  </si>
  <si>
    <t>CR Farmer's Field 95</t>
  </si>
  <si>
    <t>oztex</t>
  </si>
  <si>
    <t>https://www.munzee.com/m/oztex/584/</t>
  </si>
  <si>
    <t>CR Farmer's Field 96</t>
  </si>
  <si>
    <t>https://www.munzee.com/m/jaw/1415/map/</t>
  </si>
  <si>
    <t>CR Farmer's Field 97</t>
  </si>
  <si>
    <t>https://www.munzee.com/m/annabanana/3454/</t>
  </si>
  <si>
    <t>CR Farmer's Field 98</t>
  </si>
  <si>
    <t>https://www.munzee.com/m/MeanderingMonkeys/7656/</t>
  </si>
  <si>
    <t>CR Farmer's Field 99</t>
  </si>
  <si>
    <t>https://www.munzee.com/m/Whelen/5462/</t>
  </si>
  <si>
    <t>CR Farmer's Field 100</t>
  </si>
  <si>
    <t>https://www.munzee.com/m/dboracle/1647</t>
  </si>
  <si>
    <t>CR Farmer's Field 101</t>
  </si>
  <si>
    <t>https://www.munzee.com/m/rodrico101/2117/</t>
  </si>
  <si>
    <t>CR Farmer's Field 102</t>
  </si>
  <si>
    <t>https://www.munzee.com/m/LegionRider/357/</t>
  </si>
  <si>
    <t>CR Farmer's Field 103</t>
  </si>
  <si>
    <t>https://www.munzee.com/m/Kricketracks/346/</t>
  </si>
  <si>
    <t>CR Farmer's Field 104</t>
  </si>
  <si>
    <t>https://www.munzee.com/m/rodrico101/2121/</t>
  </si>
  <si>
    <t>CR Farmer's Field 105</t>
  </si>
  <si>
    <t>https://www.munzee.com/m/LegionRider/356/</t>
  </si>
  <si>
    <t>CR Farmer's Field 106</t>
  </si>
  <si>
    <t>https://www.munzee.com/m/Kricketracks/345/</t>
  </si>
  <si>
    <t>CR Farmer's Field 107</t>
  </si>
  <si>
    <t>https://www.munzee.com/m/DVDNJYC/578/</t>
  </si>
  <si>
    <t>CR Farmer's Field 108</t>
  </si>
  <si>
    <t>https://www.munzee.com/m/Jhogancr/462</t>
  </si>
  <si>
    <t>CR Farmer's Field 109</t>
  </si>
  <si>
    <t>https://www.munzee.com/m/shabs/2503/map/</t>
  </si>
  <si>
    <t>CR Farmer's Field 110</t>
  </si>
  <si>
    <t>delaner46</t>
  </si>
  <si>
    <t>https://www.munzee.com/m/delaner46/1891/admin/map/</t>
  </si>
  <si>
    <t>CR Farmer's Field 111</t>
  </si>
  <si>
    <t>https://www.munzee.com/m/MrsDoc29/1293/</t>
  </si>
  <si>
    <t>CR Farmer's Field 112</t>
  </si>
  <si>
    <t>https://www.munzee.com/m/gabbster/674/</t>
  </si>
  <si>
    <t>CR Farmer's Field 113</t>
  </si>
  <si>
    <t>https://www.munzee.com/m/PeachesnCream/484/</t>
  </si>
  <si>
    <t>CR Farmer's Field 114</t>
  </si>
  <si>
    <t>https://www.munzee.com/m/MrsDoc29/1294/</t>
  </si>
  <si>
    <t>CR Farmer's Field 115</t>
  </si>
  <si>
    <t>https://www.munzee.com/m/AngelGirl/1700/</t>
  </si>
  <si>
    <t>CR Farmer's Field 116</t>
  </si>
  <si>
    <t>https://www.munzee.com/m/Doc29/3059/</t>
  </si>
  <si>
    <t>CR Farmer's Field 117</t>
  </si>
  <si>
    <t>https://www.munzee.com/m/delaner46/1886/</t>
  </si>
  <si>
    <t>CR Farmer's Field 118</t>
  </si>
  <si>
    <t>https://www.munzee.com/m/gabbster/681/</t>
  </si>
  <si>
    <t>CR Farmer's Field 119</t>
  </si>
  <si>
    <t>https://www.munzee.com/m/AngelGirl/1697/</t>
  </si>
  <si>
    <t>CR Farmer's Field 120</t>
  </si>
  <si>
    <t>https://www.munzee.com/m/Doc29/3055/</t>
  </si>
  <si>
    <t>CR Farmer's Field 121</t>
  </si>
  <si>
    <t>https://www.munzee.com/m/mortonfox/525/</t>
  </si>
  <si>
    <t>CR Farmer's Field 122</t>
  </si>
  <si>
    <t>https://www.munzee.com/m/magnacharge/754/</t>
  </si>
  <si>
    <t>CR Farmer's Field 123</t>
  </si>
  <si>
    <t>https://www.munzee.com/m/mtbiker64/48/</t>
  </si>
  <si>
    <t>CR Farmer's Field 124</t>
  </si>
  <si>
    <t>ShadowChasers</t>
  </si>
  <si>
    <t>https://www.munzee.com/m/ShadowChasers/2014</t>
  </si>
  <si>
    <t>CR Farmer's Field 125</t>
  </si>
  <si>
    <t>https://www.munzee.com/m/magnacharge/755/</t>
  </si>
  <si>
    <t>CR Farmer's Field 126</t>
  </si>
  <si>
    <t>https://www.munzee.com/m/mortonfox/526/</t>
  </si>
  <si>
    <t>CR Farmer's Field 127</t>
  </si>
  <si>
    <t>https://www.munzee.com/m/mtbiker64/37/</t>
  </si>
  <si>
    <t>CR Farmer's Field 128</t>
  </si>
  <si>
    <t>https://www.munzee.com/m/MeanderingMonkeys/7653/</t>
  </si>
  <si>
    <t>CR Farmer's Field 129</t>
  </si>
  <si>
    <t>dlbisblest</t>
  </si>
  <si>
    <t>https://www.munzee.com/m/dlbisblest/2556/</t>
  </si>
  <si>
    <t>CR Farmer's Field 130</t>
  </si>
  <si>
    <t>https://www.munzee.com/m/DVDNJYC/590/</t>
  </si>
  <si>
    <t>CR Farmer's Field 131</t>
  </si>
  <si>
    <t>https://www.munzee.com/m/ShadowChasers/2013/</t>
  </si>
  <si>
    <t>CR Farmer's Field 132</t>
  </si>
  <si>
    <t>https://www.munzee.com/m/LegionRider/350/</t>
  </si>
  <si>
    <t>CR Farmer's Field 133</t>
  </si>
  <si>
    <t>https://www.munzee.com/m/Kricketracks/344/</t>
  </si>
  <si>
    <t>CR Farmer's Field 134</t>
  </si>
  <si>
    <t>https://www.munzee.com/m/shabs/2502/map/</t>
  </si>
  <si>
    <t>CR Farmer's Field 135</t>
  </si>
  <si>
    <t>https://www.munzee.com/m/jaw/1414/map/</t>
  </si>
  <si>
    <t>CR Farmer's Field 136</t>
  </si>
  <si>
    <t>https://www.munzee.com/m/PeachesnCream/496/</t>
  </si>
  <si>
    <t>CR Farmer's Field 137</t>
  </si>
  <si>
    <t>llamah</t>
  </si>
  <si>
    <t>https://www.munzee.com/m/llamah/578/</t>
  </si>
  <si>
    <t>CR Farmer's Field 138</t>
  </si>
  <si>
    <t>https://www.munzee.com/m/rodrico101/2124/</t>
  </si>
  <si>
    <t>CR Farmer's Field 139</t>
  </si>
  <si>
    <t>https://www.munzee.com/m/MrsDoc29/1295/</t>
  </si>
  <si>
    <t>CR Farmer's Field 140</t>
  </si>
  <si>
    <t>https://www.munzee.com/m/mortonfox/551/</t>
  </si>
  <si>
    <t>CR Farmer's Field 141</t>
  </si>
  <si>
    <t>https://www.munzee.com/m/MrsDoc29/1296/</t>
  </si>
  <si>
    <t>CR Farmer's Field 142</t>
  </si>
  <si>
    <t>https://www.munzee.com/m/llamah/577/</t>
  </si>
  <si>
    <t>CR Farmer's Field 143</t>
  </si>
  <si>
    <t>https://www.munzee.com/m/AngelGirl/1715/</t>
  </si>
  <si>
    <t>CR Farmer's Field 144</t>
  </si>
  <si>
    <t>https://www.munzee.com/m/Doc29/3058/</t>
  </si>
  <si>
    <t>CR Farmer's Field 145</t>
  </si>
  <si>
    <t>https://www.munzee.com/m/MrsDoc29/1297/</t>
  </si>
  <si>
    <t>CR Farmer's Field 146</t>
  </si>
  <si>
    <t>https://www.munzee.com/m/AngelGirl/1696/</t>
  </si>
  <si>
    <t>CR Farmer's Field 147</t>
  </si>
  <si>
    <t>https://www.munzee.com/m/Doc29/3056/</t>
  </si>
  <si>
    <t>CR Farmer's Field 148</t>
  </si>
  <si>
    <t>MariaHTJ</t>
  </si>
  <si>
    <t>https://www.munzee.com/m/MariaHTJ/1960/</t>
  </si>
  <si>
    <t>CR Farmer's Field 149</t>
  </si>
  <si>
    <t>https://www.munzee.com/m/AngelGirl/1695/</t>
  </si>
  <si>
    <t>CR Farmer's Field 150</t>
  </si>
  <si>
    <t>https://www.munzee.com/m/Doc29/3054/</t>
  </si>
  <si>
    <t>CR Farmer's Field 151</t>
  </si>
  <si>
    <t>MVM Black</t>
  </si>
  <si>
    <t>black</t>
  </si>
  <si>
    <t>https://www.munzee.com/m/Whelen/5436/</t>
  </si>
  <si>
    <t>CR Farmer's Field 152</t>
  </si>
  <si>
    <t>my2boysmama</t>
  </si>
  <si>
    <t>https://www.munzee.com/m/my2boysmama/506/</t>
  </si>
  <si>
    <t>CR Farmer's Field 153</t>
  </si>
  <si>
    <t>https://www.munzee.com/m/dboracle/1605/</t>
  </si>
  <si>
    <t>CR Farmer's Field 154</t>
  </si>
  <si>
    <t>https://www.munzee.com/m/Whelen/5435/</t>
  </si>
  <si>
    <t>CR Farmer's Field 155</t>
  </si>
  <si>
    <t>https://www.munzee.com/m/my2boysmama/512</t>
  </si>
  <si>
    <t>CR Farmer's Field 156</t>
  </si>
  <si>
    <t>https://www.munzee.com/m/magnacharge/732/</t>
  </si>
  <si>
    <t>CR Farmer's Field 157</t>
  </si>
  <si>
    <t>https://www.munzee.com/m/gabbster/665/</t>
  </si>
  <si>
    <t>CR Farmer's Field 158</t>
  </si>
  <si>
    <t>https://www.munzee.com/m/Whelen/5434/</t>
  </si>
  <si>
    <t>CR Farmer's Field 159</t>
  </si>
  <si>
    <t>https://www.munzee.com/m/magnacharge/731/</t>
  </si>
  <si>
    <t>CR Farmer's Field 160</t>
  </si>
  <si>
    <t>https://www.munzee.com/m/gabbster/664/</t>
  </si>
  <si>
    <t>CR Farmer's Field 161</t>
  </si>
  <si>
    <t>Field VM</t>
  </si>
  <si>
    <t>Field</t>
  </si>
  <si>
    <t>https://www.munzee.com/m/shabs/2507/map/</t>
  </si>
  <si>
    <t>CR Farmer's Field 162</t>
  </si>
  <si>
    <t>https://www.munzee.com/m/jaw/1437/map/</t>
  </si>
  <si>
    <t>CR Farmer's Field 163</t>
  </si>
  <si>
    <t>https://www.munzee.com/m/PeachesnCream/501/</t>
  </si>
  <si>
    <t>CR Farmer's Field 164</t>
  </si>
  <si>
    <t>https://www.munzee.com/m/JAL/575/</t>
  </si>
  <si>
    <t>CR Farmer's Field 165</t>
  </si>
  <si>
    <t>https://www.munzee.com/m/denali0407/3961</t>
  </si>
  <si>
    <t>CR Farmer's Field 166</t>
  </si>
  <si>
    <t>https://www.munzee.com/m/shabs/2505/map/</t>
  </si>
  <si>
    <t>CR Farmer's Field 167</t>
  </si>
  <si>
    <t>https://www.munzee.com/m/jaw/1435/map/</t>
  </si>
  <si>
    <t>CR Farmer's Field 168</t>
  </si>
  <si>
    <t>https://www.munzee.com/m/timandweze/1352</t>
  </si>
  <si>
    <t>CR Farmer's Field 169</t>
  </si>
  <si>
    <t>https://www.munzee.com/m/Gatormayma/1078/admin/</t>
  </si>
  <si>
    <t>CR Farmer's Field 170</t>
  </si>
  <si>
    <t>https://www.munzee.com/m/shabs/2504/map/</t>
  </si>
  <si>
    <t>CR Farmer's Field 171</t>
  </si>
  <si>
    <t>https://www.munzee.com/m/Gatormayma/1075/admin/</t>
  </si>
  <si>
    <t>CR Farmer's Field 172</t>
  </si>
  <si>
    <t>https://www.munzee.com/m/pritzen/4994/</t>
  </si>
  <si>
    <t>CR Farmer's Field 173</t>
  </si>
  <si>
    <t>https://www.munzee.com/m/redshark78/189</t>
  </si>
  <si>
    <t>CR Farmer's Field 174</t>
  </si>
  <si>
    <t>https://www.munzee.com/m/delaner46/1892/admin/map/</t>
  </si>
  <si>
    <t>CR Farmer's Field 175</t>
  </si>
  <si>
    <t>https://www.munzee.com/m/LegionRider/345/</t>
  </si>
  <si>
    <t>CR Farmer's Field 176</t>
  </si>
  <si>
    <t>https://www.munzee.com/m/Kricketracks/360/</t>
  </si>
  <si>
    <t>CR Farmer's Field 177</t>
  </si>
  <si>
    <t>https://www.munzee.com/m/dboracle/1648</t>
  </si>
  <si>
    <t>CR Farmer's Field 178</t>
  </si>
  <si>
    <t>https://www.munzee.com/m/LegionRider/346/</t>
  </si>
  <si>
    <t>CR Farmer's Field 179</t>
  </si>
  <si>
    <t>https://www.munzee.com/m/Kricketracks/358/</t>
  </si>
  <si>
    <t>CR Farmer's Field 180</t>
  </si>
  <si>
    <t>https://www.munzee.com/m/dboracle/1649</t>
  </si>
  <si>
    <t>CR Farmer's Field 181</t>
  </si>
  <si>
    <t>https://www.munzee.com/m/LegionRider/347/</t>
  </si>
  <si>
    <t>CR Farmer's Field 182</t>
  </si>
  <si>
    <t>https://www.munzee.com/m/Kricketracks/357/</t>
  </si>
  <si>
    <t>CR Farmer's Field 183</t>
  </si>
  <si>
    <t>https://www.munzee.com/m/Johnsjen/409/</t>
  </si>
  <si>
    <t>CR Farmer's Field 184</t>
  </si>
  <si>
    <t>https://www.munzee.com/m/ParkinsonPa/583/admin/</t>
  </si>
  <si>
    <t>CR Farmer's Field 185</t>
  </si>
  <si>
    <t>https://www.munzee.com/m/Gatormayma/1072/admin/</t>
  </si>
  <si>
    <t>CR Farmer's Field 186</t>
  </si>
  <si>
    <t>https://www.munzee.com/m/DVDNJYC/567/</t>
  </si>
  <si>
    <t>CR Farmer's Field 187</t>
  </si>
  <si>
    <t>https://www.munzee.com/m/JAL/578/</t>
  </si>
  <si>
    <t>CR Farmer's Field 188</t>
  </si>
  <si>
    <t>https://www.munzee.com/m/kwd/1337/admin/</t>
  </si>
  <si>
    <t>CR Farmer's Field 189</t>
  </si>
  <si>
    <t>https://www.munzee.com/m/ParkinsonPa/581/admin/</t>
  </si>
  <si>
    <t>CR Farmer's Field 190</t>
  </si>
  <si>
    <t>https://www.munzee.com/m/JAL/577/</t>
  </si>
  <si>
    <t>CR Farmer's Field 191</t>
  </si>
  <si>
    <t>https://www.munzee.com/m/shabs/2515/map/</t>
  </si>
  <si>
    <t>CR Farmer's Field 192</t>
  </si>
  <si>
    <t>https://www.munzee.com/m/jaw/1433/map/</t>
  </si>
  <si>
    <t>CR Farmer's Field 193</t>
  </si>
  <si>
    <t>https://www.munzee.com/m/DVDNJYC/566/</t>
  </si>
  <si>
    <t>CR Farmer's Field 194</t>
  </si>
  <si>
    <t>https://www.munzee.com/m/JAL/580/</t>
  </si>
  <si>
    <t>CR Farmer's Field 195</t>
  </si>
  <si>
    <t>https://www.munzee.com/m/shabs/2514/map/</t>
  </si>
  <si>
    <t>CR Farmer's Field 196</t>
  </si>
  <si>
    <t>https://www.munzee.com/m/jaw/1431/map/</t>
  </si>
  <si>
    <t>CR Farmer's Field 197</t>
  </si>
  <si>
    <t>https://www.munzee.com/m/Doc29/3050/</t>
  </si>
  <si>
    <t>CR Farmer's Field 198</t>
  </si>
  <si>
    <t>https://www.munzee.com/m/MeanderingMonkeys/7644/</t>
  </si>
  <si>
    <t>CR Farmer's Field 199</t>
  </si>
  <si>
    <t>https://www.munzee.com/m/shabs/2497/admin/</t>
  </si>
  <si>
    <t>CR Farmer's Field 200</t>
  </si>
  <si>
    <t>https://www.munzee.com/m/jaw/1430/map/</t>
  </si>
  <si>
    <t>CR Farmer's Field 201</t>
  </si>
  <si>
    <t>https://www.munzee.com/m/Gatormayma/1064/admin/</t>
  </si>
  <si>
    <t>CR Farmer's Field 202</t>
  </si>
  <si>
    <t>https://www.munzee.com/m/MrsDoc29/1280/</t>
  </si>
  <si>
    <t>CR Farmer's Field 203</t>
  </si>
  <si>
    <t>https://www.munzee.com/m/dboracle/1650</t>
  </si>
  <si>
    <t>CR Farmer's Field 204</t>
  </si>
  <si>
    <t>https://www.munzee.com/m/MeanderingMonkeys/7646/</t>
  </si>
  <si>
    <t>CR Farmer's Field 205</t>
  </si>
  <si>
    <t>https://www.munzee.com/m/delaner46/1889/</t>
  </si>
  <si>
    <t>CR Farmer's Field 206</t>
  </si>
  <si>
    <t>https://www.munzee.com/m/dboracle/1651</t>
  </si>
  <si>
    <t>CR Farmer's Field 207</t>
  </si>
  <si>
    <t>https://www.munzee.com/m/AngelGirl/1719/</t>
  </si>
  <si>
    <t>CR Farmer's Field 208</t>
  </si>
  <si>
    <t>Mrsdoc29</t>
  </si>
  <si>
    <t>https://www.munzee.com/m/MrsDoc29/1281/</t>
  </si>
  <si>
    <t>CR Farmer's Field 209</t>
  </si>
  <si>
    <t>https://www.munzee.com/m/dboracle/1652</t>
  </si>
  <si>
    <t>CR Farmer's Field 210</t>
  </si>
  <si>
    <t>https://www.munzee.com/m/Whelen/5478/</t>
  </si>
  <si>
    <t>CR Farmer's Field 211</t>
  </si>
  <si>
    <t>https://www.munzee.com/m/Doc29/3039/</t>
  </si>
  <si>
    <t>CR Farmer's Field 212</t>
  </si>
  <si>
    <t>https://www.munzee.com/m/mortonfox/527/</t>
  </si>
  <si>
    <t>CR Farmer's Field 213</t>
  </si>
  <si>
    <t>https://www.munzee.com/m/timandweze/1341</t>
  </si>
  <si>
    <t>CR Farmer's Field 214</t>
  </si>
  <si>
    <t>https://www.munzee.com/m/Doc29/3048/</t>
  </si>
  <si>
    <t>CR Farmer's Field 215</t>
  </si>
  <si>
    <t>https://www.munzee.com/m/MrsDoc29/1285/</t>
  </si>
  <si>
    <t>CR Farmer's Field 216</t>
  </si>
  <si>
    <t>https://www.munzee.com/m/annabanana/3453/</t>
  </si>
  <si>
    <t>CR Farmer's Field 217</t>
  </si>
  <si>
    <t>https://www.munzee.com/m/mtbiker64/50/</t>
  </si>
  <si>
    <t>CR Farmer's Field 218</t>
  </si>
  <si>
    <t>https://www.munzee.com/m/JAL/594/</t>
  </si>
  <si>
    <t>CR Farmer's Field 219</t>
  </si>
  <si>
    <t>https://www.munzee.com/m/llamah/581/</t>
  </si>
  <si>
    <t>CR Farmer's Field 220</t>
  </si>
  <si>
    <t>https://www.munzee.com/m/DVDNJYC/568/</t>
  </si>
  <si>
    <t>CR Farmer's Field 221</t>
  </si>
  <si>
    <t>https://www.munzee.com/m/AngelGirl/1705/</t>
  </si>
  <si>
    <t>CR Farmer's Field 222</t>
  </si>
  <si>
    <t>https://www.munzee.com/m/mtbiker64/47/</t>
  </si>
  <si>
    <t>CR Farmer's Field 223</t>
  </si>
  <si>
    <t>https://www.munzee.com/m/DVDNJYC/587/</t>
  </si>
  <si>
    <t>CR Farmer's Field 224</t>
  </si>
  <si>
    <t>https://www.munzee.com/m/AngelGirl/1723/</t>
  </si>
  <si>
    <t>CR Farmer's Field 225</t>
  </si>
  <si>
    <t>https://www.munzee.com/m/mortonfox/536/</t>
  </si>
  <si>
    <t>CR Farmer's Field 226</t>
  </si>
  <si>
    <t>https://www.munzee.com/m/gabbster/690/</t>
  </si>
  <si>
    <t>CR Farmer's Field 227</t>
  </si>
  <si>
    <t>https://www.munzee.com/m/Doc29/3061/</t>
  </si>
  <si>
    <t>CR Farmer's Field 228</t>
  </si>
  <si>
    <t>https://www.munzee.com/m/PeachesnCream/502/</t>
  </si>
  <si>
    <t>CR Farmer's Field 229</t>
  </si>
  <si>
    <t>https://www.munzee.com/m/gabbster/691/</t>
  </si>
  <si>
    <t>CR Farmer's Field 230</t>
  </si>
  <si>
    <t>https://www.munzee.com/m/mortonfox/552/</t>
  </si>
  <si>
    <t>CR Farmer's Field 231</t>
  </si>
  <si>
    <t>https://www.munzee.com/m/magnacharge/757/</t>
  </si>
  <si>
    <t>CR Farmer's Field 232</t>
  </si>
  <si>
    <t>https://www.munzee.com/m/MrsDoc29/1283/</t>
  </si>
  <si>
    <t>CR Farmer's Field 233</t>
  </si>
  <si>
    <t>https://www.munzee.com/m/Jhogancr/466/</t>
  </si>
  <si>
    <t>CR Farmer's Field 234</t>
  </si>
  <si>
    <t>https://www.munzee.com/m/magnacharge/758/</t>
  </si>
  <si>
    <t>CR Farmer's Field 235</t>
  </si>
  <si>
    <t>Fossillady</t>
  </si>
  <si>
    <t>https://www.munzee.com/m/Fossillady/291/</t>
  </si>
  <si>
    <t>CR Farmer's Field 236</t>
  </si>
  <si>
    <t>https://www.munzee.com/m/shabs/2495/map/</t>
  </si>
  <si>
    <t>CR Farmer's Field 237</t>
  </si>
  <si>
    <t>https://www.munzee.com/m/magnacharge/759/</t>
  </si>
  <si>
    <t>CR Farmer's Field 238</t>
  </si>
  <si>
    <t>https://www.munzee.com/m/AngelGirl/1718/</t>
  </si>
  <si>
    <t>CR Farmer's Field 239</t>
  </si>
  <si>
    <t>https://www.munzee.com/m/MrsDoc29/1282/</t>
  </si>
  <si>
    <t>CR Farmer's Field 240</t>
  </si>
  <si>
    <t>https://www.munzee.com/m/JAL/582/</t>
  </si>
  <si>
    <t>CR Farmer's Field 241</t>
  </si>
  <si>
    <t>https://www.munzee.com/m/Doc29/3043/</t>
  </si>
  <si>
    <t>CR Farmer's Field 242</t>
  </si>
  <si>
    <t>https://www.munzee.com/m/annabanana/3455/</t>
  </si>
  <si>
    <t>CR Farmer's Field 243</t>
  </si>
  <si>
    <t>https://www.munzee.com/m/PeachesnCream/490/</t>
  </si>
  <si>
    <t>CR Farmer's Field 244</t>
  </si>
  <si>
    <t>https://www.munzee.com/m/Doc29/3062/</t>
  </si>
  <si>
    <t>CR Farmer's Field 245</t>
  </si>
  <si>
    <t>https://www.munzee.com/m/MrsDoc29/1286/</t>
  </si>
  <si>
    <t>CR Farmer's Field 246</t>
  </si>
  <si>
    <t>https://www.munzee.com/m/rodrico101/2131/</t>
  </si>
  <si>
    <t>CR Farmer's Field 247</t>
  </si>
  <si>
    <t>https://www.munzee.com/m/Wildflower82/684/</t>
  </si>
  <si>
    <t>CR Farmer's Field 248</t>
  </si>
  <si>
    <t>https://www.munzee.com/m/dlbisblest/2558/</t>
  </si>
  <si>
    <t>CR Farmer's Field 249</t>
  </si>
  <si>
    <t>https://www.munzee.com/m/rodrico101/2130/</t>
  </si>
  <si>
    <t>CR Farmer's Field 250</t>
  </si>
  <si>
    <t>https://www.munzee.com/m/Whelen/5476/</t>
  </si>
  <si>
    <t>CR Farmer's Field 251</t>
  </si>
  <si>
    <t>https://www.munzee.com/m/AngelGirl/1704/</t>
  </si>
  <si>
    <t>CR Farmer's Field 252</t>
  </si>
  <si>
    <t>https://www.munzee.com/m/gabbster/686/</t>
  </si>
  <si>
    <t>CR Farmer's Field 253</t>
  </si>
  <si>
    <t>https://www.munzee.com/m/ShadowChasers/2016</t>
  </si>
  <si>
    <t>CR Farmer's Field 254</t>
  </si>
  <si>
    <t>https://www.munzee.com/m/AngelGirl/1720/</t>
  </si>
  <si>
    <t>CR Farmer's Field 255</t>
  </si>
  <si>
    <t>https://www.munzee.com/m/gabbster/669/</t>
  </si>
  <si>
    <t>CR Farmer's Field 256</t>
  </si>
  <si>
    <t>https://www.munzee.com/m/mortonfox/537/</t>
  </si>
  <si>
    <t>CR Farmer's Field 257</t>
  </si>
  <si>
    <t>https://www.munzee.com/m/jaw/1417/map/</t>
  </si>
  <si>
    <t>CR Farmer's Field 258</t>
  </si>
  <si>
    <t>https://www.munzee.com/m/gabbster/687/</t>
  </si>
  <si>
    <t>CR Farmer's Field 259</t>
  </si>
  <si>
    <t>https://www.munzee.com/m/Jhogancr/465</t>
  </si>
  <si>
    <t>CR Farmer's Field 260</t>
  </si>
  <si>
    <t>https://www.munzee.com/m/Doc29/3063/</t>
  </si>
  <si>
    <t>CR Farmer's Field 261</t>
  </si>
  <si>
    <t>https://www.munzee.com/m/shabs/2510/map/</t>
  </si>
  <si>
    <t>CR Farmer's Field 262</t>
  </si>
  <si>
    <t>https://www.munzee.com/m/jaw/1425/map/</t>
  </si>
  <si>
    <t>CR Farmer's Field 263</t>
  </si>
  <si>
    <t>Rememberlostisland</t>
  </si>
  <si>
    <t>https://www.munzee.com/m/Rememberlostisland/2460/</t>
  </si>
  <si>
    <t>CR Farmer's Field 264</t>
  </si>
  <si>
    <t>https://www.munzee.com/m/magnacharge/747/</t>
  </si>
  <si>
    <t>CR Farmer's Field 265</t>
  </si>
  <si>
    <t>hana8804</t>
  </si>
  <si>
    <t>https://www.munzee.com/m/Hana8804/263/</t>
  </si>
  <si>
    <t>CR Farmer's Field 266</t>
  </si>
  <si>
    <t>https://www.munzee.com/m/Rememberlostisland/2459/</t>
  </si>
  <si>
    <t>CR Farmer's Field 267</t>
  </si>
  <si>
    <t>https://www.munzee.com/m/magnacharge/748/</t>
  </si>
  <si>
    <t>CR Farmer's Field 268</t>
  </si>
  <si>
    <t>https://www.munzee.com/m/AngelGirl/1717/</t>
  </si>
  <si>
    <t>CR Farmer's Field 269</t>
  </si>
  <si>
    <t>https://www.munzee.com/m/MrsDoc29/1292/</t>
  </si>
  <si>
    <t>CR Farmer's Field 270</t>
  </si>
  <si>
    <t>https://www.munzee.com/m/magnacharge/737/</t>
  </si>
  <si>
    <t>CR Farmer's Field 271</t>
  </si>
  <si>
    <t>https://www.munzee.com/m/rodrico101/2122/</t>
  </si>
  <si>
    <t>CR Farmer's Field 272</t>
  </si>
  <si>
    <t>https://www.munzee.com/m/LegionRider/349/</t>
  </si>
  <si>
    <t>CR Farmer's Field 273</t>
  </si>
  <si>
    <t>https://www.munzee.com/m/Kricketracks/356/</t>
  </si>
  <si>
    <t>CR Farmer's Field 274</t>
  </si>
  <si>
    <t>https://www.munzee.com/m/rodrico101/2129/</t>
  </si>
  <si>
    <t>CR Farmer's Field 275</t>
  </si>
  <si>
    <t>https://www.munzee.com/m/Jhogancr/464</t>
  </si>
  <si>
    <t>CR Farmer's Field 276</t>
  </si>
  <si>
    <t>https://www.munzee.com/m/ShadowChasers/2015/</t>
  </si>
  <si>
    <t>CR Farmer's Field 277</t>
  </si>
  <si>
    <t>https://www.munzee.com/m/rodrico101/2128/</t>
  </si>
  <si>
    <t>CR Farmer's Field 278</t>
  </si>
  <si>
    <t>https://www.munzee.com/m/Whelen/5475/</t>
  </si>
  <si>
    <t>CR Farmer's Field 279</t>
  </si>
  <si>
    <t>https://www.munzee.com/m/DVDNJYC/577/</t>
  </si>
  <si>
    <t>CR Farmer's Field 280</t>
  </si>
  <si>
    <t>https://www.munzee.com/m/rodrico101/2119/</t>
  </si>
  <si>
    <t>CR Farmer's Field 281</t>
  </si>
  <si>
    <t>https://www.munzee.com/m/AngelGirl/1698/</t>
  </si>
  <si>
    <t>CR Farmer's Field 282</t>
  </si>
  <si>
    <t>https://www.munzee.com/m/DVDNJYC/569/</t>
  </si>
  <si>
    <t>CR Farmer's Field 283</t>
  </si>
  <si>
    <t>https://www.munzee.com/m/gabbster/675/</t>
  </si>
  <si>
    <t>CR Farmer's Field 284</t>
  </si>
  <si>
    <t>https://www.munzee.com/m/llamah/580/</t>
  </si>
  <si>
    <t>CR Farmer's Field 285</t>
  </si>
  <si>
    <t>https://www.munzee.com/m/Whelen/5473/</t>
  </si>
  <si>
    <t>CR Farmer's Field 286</t>
  </si>
  <si>
    <t>https://www.munzee.com/m/gabbster/676/</t>
  </si>
  <si>
    <t>CR Farmer's Field 287</t>
  </si>
  <si>
    <t>https://www.munzee.com/m/Doc29/3057/</t>
  </si>
  <si>
    <t>CR Farmer's Field 288</t>
  </si>
  <si>
    <t>https://www.munzee.com/m/jaw/1424/map/</t>
  </si>
  <si>
    <t>CR Farmer's Field 289</t>
  </si>
  <si>
    <t>https://www.munzee.com/m/gabbster/685/</t>
  </si>
  <si>
    <t>CR Farmer's Field 290</t>
  </si>
  <si>
    <t>https://www.munzee.com/m/shabs/2493/map/</t>
  </si>
  <si>
    <t>CR Farmer's Field 291</t>
  </si>
  <si>
    <t>https://www.munzee.com/m/Doc29/3037/</t>
  </si>
  <si>
    <t>CR Farmer's Field 292</t>
  </si>
  <si>
    <t>https://www.munzee.com/m/Whelen/5471/</t>
  </si>
  <si>
    <t>CR Farmer's Field 293</t>
  </si>
  <si>
    <t>https://www.munzee.com/m/MrsDoc29/1298/</t>
  </si>
  <si>
    <t>CR Farmer's Field 294</t>
  </si>
  <si>
    <t>https://www.munzee.com/m/Doc29/3038/</t>
  </si>
  <si>
    <t>CR Farmer's Field 295</t>
  </si>
  <si>
    <t>https://www.munzee.com/m/mortonfox/534/</t>
  </si>
  <si>
    <t>CR Farmer's Field 296</t>
  </si>
  <si>
    <t>https://www.munzee.com/m/MariaHTJ/1954</t>
  </si>
  <si>
    <t>CR Farmer's Field 297</t>
  </si>
  <si>
    <t>https://www.munzee.com/m/magnacharge/736/</t>
  </si>
  <si>
    <t>CR Farmer's Field 298</t>
  </si>
  <si>
    <t>https://www.munzee.com/m/AngelGirl/1710/</t>
  </si>
  <si>
    <t>CR Farmer's Field 299</t>
  </si>
  <si>
    <t>https://www.munzee.com/m/MrsDoc29/1299/</t>
  </si>
  <si>
    <t>CR Farmer's Field 300</t>
  </si>
  <si>
    <t>https://www.munzee.com/m/magnacharge/738/</t>
  </si>
  <si>
    <t>CR Farmer's Field 301</t>
  </si>
  <si>
    <t>https://www.munzee.com/m/rodrico101/2116/</t>
  </si>
  <si>
    <t>CR Farmer's Field 302</t>
  </si>
  <si>
    <t>https://www.munzee.com/m/LegionRider/351/</t>
  </si>
  <si>
    <t>CR Farmer's Field 303</t>
  </si>
  <si>
    <t>https://www.munzee.com/m/Kricketracks/354/</t>
  </si>
  <si>
    <t>CR Farmer's Field 304</t>
  </si>
  <si>
    <t>https://www.munzee.com/m/rodrico101/2114/</t>
  </si>
  <si>
    <t>CR Farmer's Field 305</t>
  </si>
  <si>
    <t>https://www.munzee.com/m/AngelGirl/1709/</t>
  </si>
  <si>
    <t>CR Farmer's Field 306</t>
  </si>
  <si>
    <t>https://www.munzee.com/m/MrsDoc29/1300/</t>
  </si>
  <si>
    <t>CR Farmer's Field 307</t>
  </si>
  <si>
    <t>https://www.munzee.com/m/rodrico101/2110/</t>
  </si>
  <si>
    <t>CR Farmer's Field 308</t>
  </si>
  <si>
    <t>https://www.munzee.com/m/LegionRider/352/</t>
  </si>
  <si>
    <t>CR Farmer's Field 309</t>
  </si>
  <si>
    <t>https://www.munzee.com/m/Kricketracks/350/</t>
  </si>
  <si>
    <t>CR Farmer's Field 310</t>
  </si>
  <si>
    <t>https://www.munzee.com/m/rodrico101/2107/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</si>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</sst>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8.0"/>
      <color rgb="FF274E13"/>
    </font>
    <font/>
    <font>
      <b/>
    </font>
    <font>
      <b/>
      <color rgb="FFFFFF00"/>
    </font>
    <font>
      <b/>
      <u/>
      <color rgb="FF0000FF"/>
    </font>
    <font>
      <b/>
      <color rgb="FF660000"/>
    </font>
    <font>
      <b/>
      <u/>
      <color rgb="FF0000FF"/>
    </font>
    <font>
      <b/>
      <color rgb="FFFFFFFF"/>
    </font>
    <font>
      <u/>
      <color rgb="FF0000FF"/>
    </font>
    <font>
      <u/>
      <color rgb="FF0000FF"/>
    </font>
    <font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Border="1" applyFont="1"/>
    <xf borderId="1" fillId="0" fontId="3" numFmtId="10" xfId="0" applyBorder="1" applyFont="1" applyNumberFormat="1"/>
    <xf borderId="1" fillId="2" fontId="4" numFmtId="0" xfId="0" applyAlignment="1" applyBorder="1" applyFill="1" applyFont="1">
      <alignment readingOrder="0"/>
    </xf>
    <xf borderId="1" fillId="0" fontId="3" numFmtId="0" xfId="0" applyBorder="1" applyFont="1"/>
    <xf borderId="0" fillId="0" fontId="5" numFmtId="0" xfId="0" applyAlignment="1" applyFont="1">
      <alignment readingOrder="0"/>
    </xf>
    <xf borderId="1" fillId="3" fontId="6" numFmtId="0" xfId="0" applyAlignment="1" applyBorder="1" applyFill="1" applyFont="1">
      <alignment readingOrder="0"/>
    </xf>
    <xf borderId="0" fillId="0" fontId="3" numFmtId="0" xfId="0" applyFont="1"/>
    <xf borderId="0" fillId="0" fontId="7" numFmtId="0" xfId="0" applyFont="1"/>
    <xf borderId="1" fillId="4" fontId="8" numFmtId="0" xfId="0" applyAlignment="1" applyBorder="1" applyFill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</xdr:colOff>
      <xdr:row>0</xdr:row>
      <xdr:rowOff>47625</xdr:rowOff>
    </xdr:from>
    <xdr:ext cx="1666875" cy="241935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209550</xdr:colOff>
      <xdr:row>0</xdr:row>
      <xdr:rowOff>76200</xdr:rowOff>
    </xdr:from>
    <xdr:ext cx="1219200" cy="12192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419100</xdr:colOff>
      <xdr:row>6</xdr:row>
      <xdr:rowOff>171450</xdr:rowOff>
    </xdr:from>
    <xdr:ext cx="1019175" cy="10191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DVDNJYC/565/" TargetMode="External"/><Relationship Id="rId190" Type="http://schemas.openxmlformats.org/officeDocument/2006/relationships/hyperlink" Target="https://www.munzee.com/m/JAL/577/" TargetMode="External"/><Relationship Id="rId42" Type="http://schemas.openxmlformats.org/officeDocument/2006/relationships/hyperlink" Target="https://www.munzee.com/m/LegionRider/337/" TargetMode="External"/><Relationship Id="rId41" Type="http://schemas.openxmlformats.org/officeDocument/2006/relationships/hyperlink" Target="https://www.munzee.com/m/rodrico101/2106/" TargetMode="External"/><Relationship Id="rId44" Type="http://schemas.openxmlformats.org/officeDocument/2006/relationships/hyperlink" Target="https://www.munzee.com/m/rodrico101/2115/" TargetMode="External"/><Relationship Id="rId194" Type="http://schemas.openxmlformats.org/officeDocument/2006/relationships/hyperlink" Target="https://www.munzee.com/m/JAL/580/" TargetMode="External"/><Relationship Id="rId43" Type="http://schemas.openxmlformats.org/officeDocument/2006/relationships/hyperlink" Target="https://www.munzee.com/m/Kricketracks/359/" TargetMode="External"/><Relationship Id="rId193" Type="http://schemas.openxmlformats.org/officeDocument/2006/relationships/hyperlink" Target="https://www.munzee.com/m/DVDNJYC/566/" TargetMode="External"/><Relationship Id="rId46" Type="http://schemas.openxmlformats.org/officeDocument/2006/relationships/hyperlink" Target="https://www.munzee.com/m/Kricketracks/352/" TargetMode="External"/><Relationship Id="rId192" Type="http://schemas.openxmlformats.org/officeDocument/2006/relationships/hyperlink" Target="https://www.munzee.com/m/jaw/1433/map/" TargetMode="External"/><Relationship Id="rId45" Type="http://schemas.openxmlformats.org/officeDocument/2006/relationships/hyperlink" Target="https://www.munzee.com/m/LegionRider/338/" TargetMode="External"/><Relationship Id="rId191" Type="http://schemas.openxmlformats.org/officeDocument/2006/relationships/hyperlink" Target="https://www.munzee.com/m/shabs/2515/map/" TargetMode="External"/><Relationship Id="rId48" Type="http://schemas.openxmlformats.org/officeDocument/2006/relationships/hyperlink" Target="https://www.munzee.com/m/LegionRider/341/" TargetMode="External"/><Relationship Id="rId187" Type="http://schemas.openxmlformats.org/officeDocument/2006/relationships/hyperlink" Target="https://www.munzee.com/m/JAL/578/" TargetMode="External"/><Relationship Id="rId47" Type="http://schemas.openxmlformats.org/officeDocument/2006/relationships/hyperlink" Target="https://www.munzee.com/m/rodrico101/2126/" TargetMode="External"/><Relationship Id="rId186" Type="http://schemas.openxmlformats.org/officeDocument/2006/relationships/hyperlink" Target="https://www.munzee.com/m/DVDNJYC/567/" TargetMode="External"/><Relationship Id="rId185" Type="http://schemas.openxmlformats.org/officeDocument/2006/relationships/hyperlink" Target="https://www.munzee.com/m/Gatormayma/1072/admin/" TargetMode="External"/><Relationship Id="rId49" Type="http://schemas.openxmlformats.org/officeDocument/2006/relationships/hyperlink" Target="https://www.munzee.com/m/Kricketracks/349/" TargetMode="External"/><Relationship Id="rId184" Type="http://schemas.openxmlformats.org/officeDocument/2006/relationships/hyperlink" Target="https://www.munzee.com/m/ParkinsonPa/583/admin/" TargetMode="External"/><Relationship Id="rId189" Type="http://schemas.openxmlformats.org/officeDocument/2006/relationships/hyperlink" Target="https://www.munzee.com/m/ParkinsonPa/581/admin/" TargetMode="External"/><Relationship Id="rId188" Type="http://schemas.openxmlformats.org/officeDocument/2006/relationships/hyperlink" Target="https://www.munzee.com/m/kwd/1337/admin/" TargetMode="External"/><Relationship Id="rId31" Type="http://schemas.openxmlformats.org/officeDocument/2006/relationships/hyperlink" Target="https://www.munzee.com/m/Whelen/5474/" TargetMode="External"/><Relationship Id="rId30" Type="http://schemas.openxmlformats.org/officeDocument/2006/relationships/hyperlink" Target="https://www.munzee.com/m/magnacharge/746/" TargetMode="External"/><Relationship Id="rId33" Type="http://schemas.openxmlformats.org/officeDocument/2006/relationships/hyperlink" Target="https://www.munzee.com/m/appeltje32/1518/" TargetMode="External"/><Relationship Id="rId183" Type="http://schemas.openxmlformats.org/officeDocument/2006/relationships/hyperlink" Target="https://www.munzee.com/m/Johnsjen/409/" TargetMode="External"/><Relationship Id="rId32" Type="http://schemas.openxmlformats.org/officeDocument/2006/relationships/hyperlink" Target="https://www.munzee.com/m/shabs/2509/map/" TargetMode="External"/><Relationship Id="rId182" Type="http://schemas.openxmlformats.org/officeDocument/2006/relationships/hyperlink" Target="https://www.munzee.com/m/Kricketracks/357/" TargetMode="External"/><Relationship Id="rId35" Type="http://schemas.openxmlformats.org/officeDocument/2006/relationships/hyperlink" Target="https://www.munzee.com/m/jaw/1423/map/" TargetMode="External"/><Relationship Id="rId181" Type="http://schemas.openxmlformats.org/officeDocument/2006/relationships/hyperlink" Target="https://www.munzee.com/m/LegionRider/347/" TargetMode="External"/><Relationship Id="rId34" Type="http://schemas.openxmlformats.org/officeDocument/2006/relationships/hyperlink" Target="https://www.munzee.com/m/Whelen/5469/" TargetMode="External"/><Relationship Id="rId180" Type="http://schemas.openxmlformats.org/officeDocument/2006/relationships/hyperlink" Target="https://www.munzee.com/m/dboracle/1649" TargetMode="External"/><Relationship Id="rId37" Type="http://schemas.openxmlformats.org/officeDocument/2006/relationships/hyperlink" Target="https://www.munzee.com/m/Whelen/5468/" TargetMode="External"/><Relationship Id="rId176" Type="http://schemas.openxmlformats.org/officeDocument/2006/relationships/hyperlink" Target="https://www.munzee.com/m/Kricketracks/360/" TargetMode="External"/><Relationship Id="rId297" Type="http://schemas.openxmlformats.org/officeDocument/2006/relationships/hyperlink" Target="https://www.munzee.com/m/magnacharge/736/" TargetMode="External"/><Relationship Id="rId36" Type="http://schemas.openxmlformats.org/officeDocument/2006/relationships/hyperlink" Target="https://www.munzee.com/m/dboracle/1637/" TargetMode="External"/><Relationship Id="rId175" Type="http://schemas.openxmlformats.org/officeDocument/2006/relationships/hyperlink" Target="https://www.munzee.com/m/LegionRider/345/" TargetMode="External"/><Relationship Id="rId296" Type="http://schemas.openxmlformats.org/officeDocument/2006/relationships/hyperlink" Target="https://www.munzee.com/m/MariaHTJ/1954" TargetMode="External"/><Relationship Id="rId39" Type="http://schemas.openxmlformats.org/officeDocument/2006/relationships/hyperlink" Target="https://www.munzee.com/m/dboracle/1639" TargetMode="External"/><Relationship Id="rId174" Type="http://schemas.openxmlformats.org/officeDocument/2006/relationships/hyperlink" Target="https://www.munzee.com/m/delaner46/1892/admin/map/" TargetMode="External"/><Relationship Id="rId295" Type="http://schemas.openxmlformats.org/officeDocument/2006/relationships/hyperlink" Target="https://www.munzee.com/m/mortonfox/534/" TargetMode="External"/><Relationship Id="rId38" Type="http://schemas.openxmlformats.org/officeDocument/2006/relationships/hyperlink" Target="https://www.munzee.com/m/JAL/576/" TargetMode="External"/><Relationship Id="rId173" Type="http://schemas.openxmlformats.org/officeDocument/2006/relationships/hyperlink" Target="https://www.munzee.com/m/redshark78/189" TargetMode="External"/><Relationship Id="rId294" Type="http://schemas.openxmlformats.org/officeDocument/2006/relationships/hyperlink" Target="https://www.munzee.com/m/Doc29/3038/" TargetMode="External"/><Relationship Id="rId179" Type="http://schemas.openxmlformats.org/officeDocument/2006/relationships/hyperlink" Target="https://www.munzee.com/m/Kricketracks/358/" TargetMode="External"/><Relationship Id="rId178" Type="http://schemas.openxmlformats.org/officeDocument/2006/relationships/hyperlink" Target="https://www.munzee.com/m/LegionRider/346/" TargetMode="External"/><Relationship Id="rId299" Type="http://schemas.openxmlformats.org/officeDocument/2006/relationships/hyperlink" Target="https://www.munzee.com/m/MrsDoc29/1299/" TargetMode="External"/><Relationship Id="rId177" Type="http://schemas.openxmlformats.org/officeDocument/2006/relationships/hyperlink" Target="https://www.munzee.com/m/dboracle/1648" TargetMode="External"/><Relationship Id="rId298" Type="http://schemas.openxmlformats.org/officeDocument/2006/relationships/hyperlink" Target="https://www.munzee.com/m/AngelGirl/1710/" TargetMode="External"/><Relationship Id="rId20" Type="http://schemas.openxmlformats.org/officeDocument/2006/relationships/hyperlink" Target="https://www.munzee.com/m/ParkinsonPa/575/admin/" TargetMode="External"/><Relationship Id="rId22" Type="http://schemas.openxmlformats.org/officeDocument/2006/relationships/hyperlink" Target="https://www.munzee.com/m/JAL/586/" TargetMode="External"/><Relationship Id="rId21" Type="http://schemas.openxmlformats.org/officeDocument/2006/relationships/hyperlink" Target="https://www.munzee.com/m/magnacharge/735/" TargetMode="External"/><Relationship Id="rId24" Type="http://schemas.openxmlformats.org/officeDocument/2006/relationships/hyperlink" Target="https://www.munzee.com/m/magnacharge/741/" TargetMode="External"/><Relationship Id="rId23" Type="http://schemas.openxmlformats.org/officeDocument/2006/relationships/hyperlink" Target="https://www.munzee.com/m/pritzen/5005/" TargetMode="External"/><Relationship Id="rId26" Type="http://schemas.openxmlformats.org/officeDocument/2006/relationships/hyperlink" Target="https://www.munzee.com/m/gabbster/667/" TargetMode="External"/><Relationship Id="rId25" Type="http://schemas.openxmlformats.org/officeDocument/2006/relationships/hyperlink" Target="https://www.munzee.com/m/JAL/581/" TargetMode="External"/><Relationship Id="rId28" Type="http://schemas.openxmlformats.org/officeDocument/2006/relationships/hyperlink" Target="https://www.munzee.com/m/Jhogancr/461/" TargetMode="External"/><Relationship Id="rId27" Type="http://schemas.openxmlformats.org/officeDocument/2006/relationships/hyperlink" Target="https://www.munzee.com/m/magnacharge/742/" TargetMode="External"/><Relationship Id="rId29" Type="http://schemas.openxmlformats.org/officeDocument/2006/relationships/hyperlink" Target="https://www.munzee.com/m/gabbster/671/" TargetMode="External"/><Relationship Id="rId11" Type="http://schemas.openxmlformats.org/officeDocument/2006/relationships/hyperlink" Target="https://www.munzee.com/m/Johnsjen/412/" TargetMode="External"/><Relationship Id="rId10" Type="http://schemas.openxmlformats.org/officeDocument/2006/relationships/hyperlink" Target="https://www.munzee.com/m/shabs/2511/map/" TargetMode="External"/><Relationship Id="rId13" Type="http://schemas.openxmlformats.org/officeDocument/2006/relationships/hyperlink" Target="https://www.munzee.com/m/ParkinsonPa/582/admin/" TargetMode="External"/><Relationship Id="rId12" Type="http://schemas.openxmlformats.org/officeDocument/2006/relationships/hyperlink" Target="https://www.munzee.com/m/timandweze/1335" TargetMode="External"/><Relationship Id="rId15" Type="http://schemas.openxmlformats.org/officeDocument/2006/relationships/hyperlink" Target="https://www.munzee.com/m/DVDNJYC/570/" TargetMode="External"/><Relationship Id="rId198" Type="http://schemas.openxmlformats.org/officeDocument/2006/relationships/hyperlink" Target="https://www.munzee.com/m/MeanderingMonkeys/7644/" TargetMode="External"/><Relationship Id="rId14" Type="http://schemas.openxmlformats.org/officeDocument/2006/relationships/hyperlink" Target="https://www.munzee.com/m/PeachesnCream/495/" TargetMode="External"/><Relationship Id="rId197" Type="http://schemas.openxmlformats.org/officeDocument/2006/relationships/hyperlink" Target="https://www.munzee.com/m/Doc29/3050/" TargetMode="External"/><Relationship Id="rId17" Type="http://schemas.openxmlformats.org/officeDocument/2006/relationships/hyperlink" Target="https://www.munzee.com/m/Doc29/3040/" TargetMode="External"/><Relationship Id="rId196" Type="http://schemas.openxmlformats.org/officeDocument/2006/relationships/hyperlink" Target="https://www.munzee.com/m/jaw/1431/map/" TargetMode="External"/><Relationship Id="rId16" Type="http://schemas.openxmlformats.org/officeDocument/2006/relationships/hyperlink" Target="https://www.munzee.com/m/kwd/1328/admin/" TargetMode="External"/><Relationship Id="rId195" Type="http://schemas.openxmlformats.org/officeDocument/2006/relationships/hyperlink" Target="https://www.munzee.com/m/shabs/2514/map/" TargetMode="External"/><Relationship Id="rId19" Type="http://schemas.openxmlformats.org/officeDocument/2006/relationships/hyperlink" Target="https://www.munzee.com/m/AngelGirl/1703/" TargetMode="External"/><Relationship Id="rId18" Type="http://schemas.openxmlformats.org/officeDocument/2006/relationships/hyperlink" Target="https://www.munzee.com/m/MrsDoc29/1288/" TargetMode="External"/><Relationship Id="rId199" Type="http://schemas.openxmlformats.org/officeDocument/2006/relationships/hyperlink" Target="https://www.munzee.com/m/shabs/2497/admin/" TargetMode="External"/><Relationship Id="rId84" Type="http://schemas.openxmlformats.org/officeDocument/2006/relationships/hyperlink" Target="https://www.munzee.com/m/AngelGirl/1716/" TargetMode="External"/><Relationship Id="rId83" Type="http://schemas.openxmlformats.org/officeDocument/2006/relationships/hyperlink" Target="https://www.munzee.com/m/jaw/1421/map/" TargetMode="External"/><Relationship Id="rId86" Type="http://schemas.openxmlformats.org/officeDocument/2006/relationships/hyperlink" Target="https://www.munzee.com/m/Doc29/3049/" TargetMode="External"/><Relationship Id="rId85" Type="http://schemas.openxmlformats.org/officeDocument/2006/relationships/hyperlink" Target="https://www.munzee.com/m/MrsDoc29/1290/" TargetMode="External"/><Relationship Id="rId88" Type="http://schemas.openxmlformats.org/officeDocument/2006/relationships/hyperlink" Target="https://www.munzee.com/m/MrsDoc29/1291/" TargetMode="External"/><Relationship Id="rId150" Type="http://schemas.openxmlformats.org/officeDocument/2006/relationships/hyperlink" Target="https://www.munzee.com/m/Doc29/3054/" TargetMode="External"/><Relationship Id="rId271" Type="http://schemas.openxmlformats.org/officeDocument/2006/relationships/hyperlink" Target="https://www.munzee.com/m/rodrico101/2122/" TargetMode="External"/><Relationship Id="rId87" Type="http://schemas.openxmlformats.org/officeDocument/2006/relationships/hyperlink" Target="https://www.munzee.com/m/AngelGirl/1702/" TargetMode="External"/><Relationship Id="rId270" Type="http://schemas.openxmlformats.org/officeDocument/2006/relationships/hyperlink" Target="https://www.munzee.com/m/magnacharge/737/" TargetMode="External"/><Relationship Id="rId89" Type="http://schemas.openxmlformats.org/officeDocument/2006/relationships/hyperlink" Target="https://www.munzee.com/m/Doc29/3044/" TargetMode="External"/><Relationship Id="rId80" Type="http://schemas.openxmlformats.org/officeDocument/2006/relationships/hyperlink" Target="https://www.munzee.com/m/magnacharge/756/" TargetMode="External"/><Relationship Id="rId82" Type="http://schemas.openxmlformats.org/officeDocument/2006/relationships/hyperlink" Target="https://www.munzee.com/m/gabbster/668/" TargetMode="External"/><Relationship Id="rId81" Type="http://schemas.openxmlformats.org/officeDocument/2006/relationships/hyperlink" Target="https://www.munzee.com/m/MrsDoc29/1289/" TargetMode="External"/><Relationship Id="rId1" Type="http://schemas.openxmlformats.org/officeDocument/2006/relationships/hyperlink" Target="https://www.munzee.com/m/shabs/2517/map/" TargetMode="External"/><Relationship Id="rId2" Type="http://schemas.openxmlformats.org/officeDocument/2006/relationships/hyperlink" Target="https://www.munzee.com/m/jaw/1438/map/" TargetMode="External"/><Relationship Id="rId3" Type="http://schemas.openxmlformats.org/officeDocument/2006/relationships/hyperlink" Target="https://www.munzee.com/m/redshark78/196/" TargetMode="External"/><Relationship Id="rId149" Type="http://schemas.openxmlformats.org/officeDocument/2006/relationships/hyperlink" Target="https://www.munzee.com/m/AngelGirl/1695/" TargetMode="External"/><Relationship Id="rId4" Type="http://schemas.openxmlformats.org/officeDocument/2006/relationships/hyperlink" Target="https://www.munzee.com/m/shabs/2516/admin/" TargetMode="External"/><Relationship Id="rId148" Type="http://schemas.openxmlformats.org/officeDocument/2006/relationships/hyperlink" Target="https://www.munzee.com/m/MariaHTJ/1960/" TargetMode="External"/><Relationship Id="rId269" Type="http://schemas.openxmlformats.org/officeDocument/2006/relationships/hyperlink" Target="https://www.munzee.com/m/MrsDoc29/1292/" TargetMode="External"/><Relationship Id="rId9" Type="http://schemas.openxmlformats.org/officeDocument/2006/relationships/hyperlink" Target="https://www.munzee.com/m/JAL/574/" TargetMode="External"/><Relationship Id="rId143" Type="http://schemas.openxmlformats.org/officeDocument/2006/relationships/hyperlink" Target="https://www.munzee.com/m/AngelGirl/1715/" TargetMode="External"/><Relationship Id="rId264" Type="http://schemas.openxmlformats.org/officeDocument/2006/relationships/hyperlink" Target="https://www.munzee.com/m/magnacharge/747/" TargetMode="External"/><Relationship Id="rId142" Type="http://schemas.openxmlformats.org/officeDocument/2006/relationships/hyperlink" Target="https://www.munzee.com/m/llamah/577/" TargetMode="External"/><Relationship Id="rId263" Type="http://schemas.openxmlformats.org/officeDocument/2006/relationships/hyperlink" Target="https://www.munzee.com/m/Rememberlostisland/2460/" TargetMode="External"/><Relationship Id="rId141" Type="http://schemas.openxmlformats.org/officeDocument/2006/relationships/hyperlink" Target="https://www.munzee.com/m/MrsDoc29/1296/" TargetMode="External"/><Relationship Id="rId262" Type="http://schemas.openxmlformats.org/officeDocument/2006/relationships/hyperlink" Target="https://www.munzee.com/m/jaw/1425/map/" TargetMode="External"/><Relationship Id="rId140" Type="http://schemas.openxmlformats.org/officeDocument/2006/relationships/hyperlink" Target="https://www.munzee.com/m/mortonfox/551/" TargetMode="External"/><Relationship Id="rId261" Type="http://schemas.openxmlformats.org/officeDocument/2006/relationships/hyperlink" Target="https://www.munzee.com/m/shabs/2510/map/" TargetMode="External"/><Relationship Id="rId5" Type="http://schemas.openxmlformats.org/officeDocument/2006/relationships/hyperlink" Target="https://www.munzee.com/m/jaw/1436/map/" TargetMode="External"/><Relationship Id="rId147" Type="http://schemas.openxmlformats.org/officeDocument/2006/relationships/hyperlink" Target="https://www.munzee.com/m/Doc29/3056/" TargetMode="External"/><Relationship Id="rId268" Type="http://schemas.openxmlformats.org/officeDocument/2006/relationships/hyperlink" Target="https://www.munzee.com/m/AngelGirl/1717/" TargetMode="External"/><Relationship Id="rId6" Type="http://schemas.openxmlformats.org/officeDocument/2006/relationships/hyperlink" Target="https://www.munzee.com/m/denali0407/3958" TargetMode="External"/><Relationship Id="rId146" Type="http://schemas.openxmlformats.org/officeDocument/2006/relationships/hyperlink" Target="https://www.munzee.com/m/AngelGirl/1696/" TargetMode="External"/><Relationship Id="rId267" Type="http://schemas.openxmlformats.org/officeDocument/2006/relationships/hyperlink" Target="https://www.munzee.com/m/magnacharge/748/" TargetMode="External"/><Relationship Id="rId7" Type="http://schemas.openxmlformats.org/officeDocument/2006/relationships/hyperlink" Target="https://www.munzee.com/m/shabs/2512/admin/" TargetMode="External"/><Relationship Id="rId145" Type="http://schemas.openxmlformats.org/officeDocument/2006/relationships/hyperlink" Target="https://www.munzee.com/m/MrsDoc29/1297/" TargetMode="External"/><Relationship Id="rId266" Type="http://schemas.openxmlformats.org/officeDocument/2006/relationships/hyperlink" Target="https://www.munzee.com/m/Rememberlostisland/2459/" TargetMode="External"/><Relationship Id="rId8" Type="http://schemas.openxmlformats.org/officeDocument/2006/relationships/hyperlink" Target="https://www.munzee.com/m/jaw/1434/map/" TargetMode="External"/><Relationship Id="rId144" Type="http://schemas.openxmlformats.org/officeDocument/2006/relationships/hyperlink" Target="https://www.munzee.com/m/Doc29/3058/" TargetMode="External"/><Relationship Id="rId265" Type="http://schemas.openxmlformats.org/officeDocument/2006/relationships/hyperlink" Target="https://www.munzee.com/m/Hana8804/263/" TargetMode="External"/><Relationship Id="rId73" Type="http://schemas.openxmlformats.org/officeDocument/2006/relationships/hyperlink" Target="https://www.munzee.com/m/annabanana/3468/" TargetMode="External"/><Relationship Id="rId72" Type="http://schemas.openxmlformats.org/officeDocument/2006/relationships/hyperlink" Target="https://www.munzee.com/m/mortonfox/532/" TargetMode="External"/><Relationship Id="rId75" Type="http://schemas.openxmlformats.org/officeDocument/2006/relationships/hyperlink" Target="https://www.munzee.com/m/gabbster/672/" TargetMode="External"/><Relationship Id="rId74" Type="http://schemas.openxmlformats.org/officeDocument/2006/relationships/hyperlink" Target="https://www.munzee.com/m/rodrico101/2105/" TargetMode="External"/><Relationship Id="rId77" Type="http://schemas.openxmlformats.org/officeDocument/2006/relationships/hyperlink" Target="https://www.munzee.com/m/rodrico101/2123/" TargetMode="External"/><Relationship Id="rId260" Type="http://schemas.openxmlformats.org/officeDocument/2006/relationships/hyperlink" Target="https://www.munzee.com/m/Doc29/3063/" TargetMode="External"/><Relationship Id="rId76" Type="http://schemas.openxmlformats.org/officeDocument/2006/relationships/hyperlink" Target="https://www.munzee.com/m/mortonfox/535/" TargetMode="External"/><Relationship Id="rId79" Type="http://schemas.openxmlformats.org/officeDocument/2006/relationships/hyperlink" Target="https://www.munzee.com/m/Zyrelie/3013/" TargetMode="External"/><Relationship Id="rId78" Type="http://schemas.openxmlformats.org/officeDocument/2006/relationships/hyperlink" Target="https://www.munzee.com/m/gabbster/673/" TargetMode="External"/><Relationship Id="rId71" Type="http://schemas.openxmlformats.org/officeDocument/2006/relationships/hyperlink" Target="https://www.munzee.com/m/rodrico101/2108/" TargetMode="External"/><Relationship Id="rId70" Type="http://schemas.openxmlformats.org/officeDocument/2006/relationships/hyperlink" Target="https://www.munzee.com/m/dboracle/1642" TargetMode="External"/><Relationship Id="rId139" Type="http://schemas.openxmlformats.org/officeDocument/2006/relationships/hyperlink" Target="https://www.munzee.com/m/MrsDoc29/1295/" TargetMode="External"/><Relationship Id="rId138" Type="http://schemas.openxmlformats.org/officeDocument/2006/relationships/hyperlink" Target="https://www.munzee.com/m/rodrico101/2124/" TargetMode="External"/><Relationship Id="rId259" Type="http://schemas.openxmlformats.org/officeDocument/2006/relationships/hyperlink" Target="https://www.munzee.com/m/Jhogancr/465" TargetMode="External"/><Relationship Id="rId137" Type="http://schemas.openxmlformats.org/officeDocument/2006/relationships/hyperlink" Target="https://www.munzee.com/m/llamah/578/" TargetMode="External"/><Relationship Id="rId258" Type="http://schemas.openxmlformats.org/officeDocument/2006/relationships/hyperlink" Target="https://www.munzee.com/m/gabbster/687/" TargetMode="External"/><Relationship Id="rId132" Type="http://schemas.openxmlformats.org/officeDocument/2006/relationships/hyperlink" Target="https://www.munzee.com/m/LegionRider/350/" TargetMode="External"/><Relationship Id="rId253" Type="http://schemas.openxmlformats.org/officeDocument/2006/relationships/hyperlink" Target="https://www.munzee.com/m/ShadowChasers/2016" TargetMode="External"/><Relationship Id="rId131" Type="http://schemas.openxmlformats.org/officeDocument/2006/relationships/hyperlink" Target="https://www.munzee.com/m/ShadowChasers/2013/" TargetMode="External"/><Relationship Id="rId252" Type="http://schemas.openxmlformats.org/officeDocument/2006/relationships/hyperlink" Target="https://www.munzee.com/m/gabbster/686/" TargetMode="External"/><Relationship Id="rId130" Type="http://schemas.openxmlformats.org/officeDocument/2006/relationships/hyperlink" Target="https://www.munzee.com/m/DVDNJYC/590/" TargetMode="External"/><Relationship Id="rId251" Type="http://schemas.openxmlformats.org/officeDocument/2006/relationships/hyperlink" Target="https://www.munzee.com/m/AngelGirl/1704/" TargetMode="External"/><Relationship Id="rId250" Type="http://schemas.openxmlformats.org/officeDocument/2006/relationships/hyperlink" Target="https://www.munzee.com/m/Whelen/5476/" TargetMode="External"/><Relationship Id="rId136" Type="http://schemas.openxmlformats.org/officeDocument/2006/relationships/hyperlink" Target="https://www.munzee.com/m/PeachesnCream/496/" TargetMode="External"/><Relationship Id="rId257" Type="http://schemas.openxmlformats.org/officeDocument/2006/relationships/hyperlink" Target="https://www.munzee.com/m/jaw/1417/map/" TargetMode="External"/><Relationship Id="rId135" Type="http://schemas.openxmlformats.org/officeDocument/2006/relationships/hyperlink" Target="https://www.munzee.com/m/jaw/1414/map/" TargetMode="External"/><Relationship Id="rId256" Type="http://schemas.openxmlformats.org/officeDocument/2006/relationships/hyperlink" Target="https://www.munzee.com/m/mortonfox/537/" TargetMode="External"/><Relationship Id="rId134" Type="http://schemas.openxmlformats.org/officeDocument/2006/relationships/hyperlink" Target="https://www.munzee.com/m/shabs/2502/map/" TargetMode="External"/><Relationship Id="rId255" Type="http://schemas.openxmlformats.org/officeDocument/2006/relationships/hyperlink" Target="https://www.munzee.com/m/gabbster/669/" TargetMode="External"/><Relationship Id="rId133" Type="http://schemas.openxmlformats.org/officeDocument/2006/relationships/hyperlink" Target="https://www.munzee.com/m/Kricketracks/344/" TargetMode="External"/><Relationship Id="rId254" Type="http://schemas.openxmlformats.org/officeDocument/2006/relationships/hyperlink" Target="https://www.munzee.com/m/AngelGirl/1720/" TargetMode="External"/><Relationship Id="rId62" Type="http://schemas.openxmlformats.org/officeDocument/2006/relationships/hyperlink" Target="https://www.munzee.com/m/JAL/597/" TargetMode="External"/><Relationship Id="rId61" Type="http://schemas.openxmlformats.org/officeDocument/2006/relationships/hyperlink" Target="https://www.munzee.com/m/Gatormayma/1076/admin/" TargetMode="External"/><Relationship Id="rId64" Type="http://schemas.openxmlformats.org/officeDocument/2006/relationships/hyperlink" Target="https://www.munzee.com/m/Zyrelie/3014/" TargetMode="External"/><Relationship Id="rId63" Type="http://schemas.openxmlformats.org/officeDocument/2006/relationships/hyperlink" Target="https://www.munzee.com/m/mobility/2288" TargetMode="External"/><Relationship Id="rId66" Type="http://schemas.openxmlformats.org/officeDocument/2006/relationships/hyperlink" Target="https://www.munzee.com/m/dboracle/1641" TargetMode="External"/><Relationship Id="rId172" Type="http://schemas.openxmlformats.org/officeDocument/2006/relationships/hyperlink" Target="https://www.munzee.com/m/pritzen/4994/" TargetMode="External"/><Relationship Id="rId293" Type="http://schemas.openxmlformats.org/officeDocument/2006/relationships/hyperlink" Target="https://www.munzee.com/m/MrsDoc29/1298/" TargetMode="External"/><Relationship Id="rId65" Type="http://schemas.openxmlformats.org/officeDocument/2006/relationships/hyperlink" Target="https://www.munzee.com/m/magnacharge/749/" TargetMode="External"/><Relationship Id="rId171" Type="http://schemas.openxmlformats.org/officeDocument/2006/relationships/hyperlink" Target="https://www.munzee.com/m/Gatormayma/1075/admin/" TargetMode="External"/><Relationship Id="rId292" Type="http://schemas.openxmlformats.org/officeDocument/2006/relationships/hyperlink" Target="https://www.munzee.com/m/Whelen/5471/" TargetMode="External"/><Relationship Id="rId68" Type="http://schemas.openxmlformats.org/officeDocument/2006/relationships/hyperlink" Target="https://www.munzee.com/m/MeanderingMonkeys/7658/" TargetMode="External"/><Relationship Id="rId170" Type="http://schemas.openxmlformats.org/officeDocument/2006/relationships/hyperlink" Target="https://www.munzee.com/m/shabs/2504/map/" TargetMode="External"/><Relationship Id="rId291" Type="http://schemas.openxmlformats.org/officeDocument/2006/relationships/hyperlink" Target="https://www.munzee.com/m/Doc29/3037/" TargetMode="External"/><Relationship Id="rId67" Type="http://schemas.openxmlformats.org/officeDocument/2006/relationships/hyperlink" Target="https://www.munzee.com/m/JAL/590/" TargetMode="External"/><Relationship Id="rId290" Type="http://schemas.openxmlformats.org/officeDocument/2006/relationships/hyperlink" Target="https://www.munzee.com/m/shabs/2493/map/" TargetMode="External"/><Relationship Id="rId60" Type="http://schemas.openxmlformats.org/officeDocument/2006/relationships/hyperlink" Target="https://www.munzee.com/m/Gatormayma/1087/admin/" TargetMode="External"/><Relationship Id="rId165" Type="http://schemas.openxmlformats.org/officeDocument/2006/relationships/hyperlink" Target="https://www.munzee.com/m/denali0407/3961" TargetMode="External"/><Relationship Id="rId286" Type="http://schemas.openxmlformats.org/officeDocument/2006/relationships/hyperlink" Target="https://www.munzee.com/m/gabbster/676/" TargetMode="External"/><Relationship Id="rId69" Type="http://schemas.openxmlformats.org/officeDocument/2006/relationships/hyperlink" Target="https://www.munzee.com/m/Whelen/5472/" TargetMode="External"/><Relationship Id="rId164" Type="http://schemas.openxmlformats.org/officeDocument/2006/relationships/hyperlink" Target="https://www.munzee.com/m/JAL/575/" TargetMode="External"/><Relationship Id="rId285" Type="http://schemas.openxmlformats.org/officeDocument/2006/relationships/hyperlink" Target="https://www.munzee.com/m/Whelen/5473/" TargetMode="External"/><Relationship Id="rId163" Type="http://schemas.openxmlformats.org/officeDocument/2006/relationships/hyperlink" Target="https://www.munzee.com/m/PeachesnCream/501/" TargetMode="External"/><Relationship Id="rId284" Type="http://schemas.openxmlformats.org/officeDocument/2006/relationships/hyperlink" Target="https://www.munzee.com/m/llamah/580/" TargetMode="External"/><Relationship Id="rId162" Type="http://schemas.openxmlformats.org/officeDocument/2006/relationships/hyperlink" Target="https://www.munzee.com/m/jaw/1437/map/" TargetMode="External"/><Relationship Id="rId283" Type="http://schemas.openxmlformats.org/officeDocument/2006/relationships/hyperlink" Target="https://www.munzee.com/m/gabbster/675/" TargetMode="External"/><Relationship Id="rId169" Type="http://schemas.openxmlformats.org/officeDocument/2006/relationships/hyperlink" Target="https://www.munzee.com/m/Gatormayma/1078/admin/" TargetMode="External"/><Relationship Id="rId168" Type="http://schemas.openxmlformats.org/officeDocument/2006/relationships/hyperlink" Target="https://www.munzee.com/m/timandweze/1352" TargetMode="External"/><Relationship Id="rId289" Type="http://schemas.openxmlformats.org/officeDocument/2006/relationships/hyperlink" Target="https://www.munzee.com/m/gabbster/685/" TargetMode="External"/><Relationship Id="rId167" Type="http://schemas.openxmlformats.org/officeDocument/2006/relationships/hyperlink" Target="https://www.munzee.com/m/jaw/1435/map/" TargetMode="External"/><Relationship Id="rId288" Type="http://schemas.openxmlformats.org/officeDocument/2006/relationships/hyperlink" Target="https://www.munzee.com/m/jaw/1424/map/" TargetMode="External"/><Relationship Id="rId166" Type="http://schemas.openxmlformats.org/officeDocument/2006/relationships/hyperlink" Target="https://www.munzee.com/m/shabs/2505/map/" TargetMode="External"/><Relationship Id="rId287" Type="http://schemas.openxmlformats.org/officeDocument/2006/relationships/hyperlink" Target="https://www.munzee.com/m/Doc29/3057/" TargetMode="External"/><Relationship Id="rId51" Type="http://schemas.openxmlformats.org/officeDocument/2006/relationships/hyperlink" Target="https://www.munzee.com/m/DVDNJYC/573/" TargetMode="External"/><Relationship Id="rId50" Type="http://schemas.openxmlformats.org/officeDocument/2006/relationships/hyperlink" Target="https://www.munzee.com/m/jaw/1429/map/" TargetMode="External"/><Relationship Id="rId53" Type="http://schemas.openxmlformats.org/officeDocument/2006/relationships/hyperlink" Target="https://www.munzee.com/m/mtbiker64/49/" TargetMode="External"/><Relationship Id="rId52" Type="http://schemas.openxmlformats.org/officeDocument/2006/relationships/hyperlink" Target="https://www.munzee.com/m/timandweze/1333" TargetMode="External"/><Relationship Id="rId55" Type="http://schemas.openxmlformats.org/officeDocument/2006/relationships/hyperlink" Target="https://www.munzee.com/m/Doc29/3060/" TargetMode="External"/><Relationship Id="rId161" Type="http://schemas.openxmlformats.org/officeDocument/2006/relationships/hyperlink" Target="https://www.munzee.com/m/shabs/2507/map/" TargetMode="External"/><Relationship Id="rId282" Type="http://schemas.openxmlformats.org/officeDocument/2006/relationships/hyperlink" Target="https://www.munzee.com/m/DVDNJYC/569/" TargetMode="External"/><Relationship Id="rId54" Type="http://schemas.openxmlformats.org/officeDocument/2006/relationships/hyperlink" Target="https://www.munzee.com/m/MrsDoc29/1307/" TargetMode="External"/><Relationship Id="rId160" Type="http://schemas.openxmlformats.org/officeDocument/2006/relationships/hyperlink" Target="https://www.munzee.com/m/gabbster/664/" TargetMode="External"/><Relationship Id="rId281" Type="http://schemas.openxmlformats.org/officeDocument/2006/relationships/hyperlink" Target="https://www.munzee.com/m/AngelGirl/1698/" TargetMode="External"/><Relationship Id="rId57" Type="http://schemas.openxmlformats.org/officeDocument/2006/relationships/hyperlink" Target="https://www.munzee.com/m/Jhogancr/463" TargetMode="External"/><Relationship Id="rId280" Type="http://schemas.openxmlformats.org/officeDocument/2006/relationships/hyperlink" Target="https://www.munzee.com/m/rodrico101/2119/" TargetMode="External"/><Relationship Id="rId56" Type="http://schemas.openxmlformats.org/officeDocument/2006/relationships/hyperlink" Target="https://www.munzee.com/m/DVDNJYC/576/" TargetMode="External"/><Relationship Id="rId159" Type="http://schemas.openxmlformats.org/officeDocument/2006/relationships/hyperlink" Target="https://www.munzee.com/m/magnacharge/731/" TargetMode="External"/><Relationship Id="rId59" Type="http://schemas.openxmlformats.org/officeDocument/2006/relationships/hyperlink" Target="https://www.munzee.com/m/Doc29/3042/" TargetMode="External"/><Relationship Id="rId154" Type="http://schemas.openxmlformats.org/officeDocument/2006/relationships/hyperlink" Target="https://www.munzee.com/m/Whelen/5435/" TargetMode="External"/><Relationship Id="rId275" Type="http://schemas.openxmlformats.org/officeDocument/2006/relationships/hyperlink" Target="https://www.munzee.com/m/Jhogancr/464" TargetMode="External"/><Relationship Id="rId58" Type="http://schemas.openxmlformats.org/officeDocument/2006/relationships/hyperlink" Target="https://www.munzee.com/m/AngelGirl/1714/" TargetMode="External"/><Relationship Id="rId153" Type="http://schemas.openxmlformats.org/officeDocument/2006/relationships/hyperlink" Target="https://www.munzee.com/m/dboracle/1605/" TargetMode="External"/><Relationship Id="rId274" Type="http://schemas.openxmlformats.org/officeDocument/2006/relationships/hyperlink" Target="https://www.munzee.com/m/rodrico101/2129/" TargetMode="External"/><Relationship Id="rId152" Type="http://schemas.openxmlformats.org/officeDocument/2006/relationships/hyperlink" Target="https://www.munzee.com/m/my2boysmama/506/" TargetMode="External"/><Relationship Id="rId273" Type="http://schemas.openxmlformats.org/officeDocument/2006/relationships/hyperlink" Target="https://www.munzee.com/m/Kricketracks/356/" TargetMode="External"/><Relationship Id="rId151" Type="http://schemas.openxmlformats.org/officeDocument/2006/relationships/hyperlink" Target="https://www.munzee.com/m/Whelen/5436/" TargetMode="External"/><Relationship Id="rId272" Type="http://schemas.openxmlformats.org/officeDocument/2006/relationships/hyperlink" Target="https://www.munzee.com/m/LegionRider/349/" TargetMode="External"/><Relationship Id="rId158" Type="http://schemas.openxmlformats.org/officeDocument/2006/relationships/hyperlink" Target="https://www.munzee.com/m/Whelen/5434/" TargetMode="External"/><Relationship Id="rId279" Type="http://schemas.openxmlformats.org/officeDocument/2006/relationships/hyperlink" Target="https://www.munzee.com/m/DVDNJYC/577/" TargetMode="External"/><Relationship Id="rId157" Type="http://schemas.openxmlformats.org/officeDocument/2006/relationships/hyperlink" Target="https://www.munzee.com/m/gabbster/665/" TargetMode="External"/><Relationship Id="rId278" Type="http://schemas.openxmlformats.org/officeDocument/2006/relationships/hyperlink" Target="https://www.munzee.com/m/Whelen/5475/" TargetMode="External"/><Relationship Id="rId156" Type="http://schemas.openxmlformats.org/officeDocument/2006/relationships/hyperlink" Target="https://www.munzee.com/m/magnacharge/732/" TargetMode="External"/><Relationship Id="rId277" Type="http://schemas.openxmlformats.org/officeDocument/2006/relationships/hyperlink" Target="https://www.munzee.com/m/rodrico101/2128/" TargetMode="External"/><Relationship Id="rId155" Type="http://schemas.openxmlformats.org/officeDocument/2006/relationships/hyperlink" Target="https://www.munzee.com/m/my2boysmama/512" TargetMode="External"/><Relationship Id="rId276" Type="http://schemas.openxmlformats.org/officeDocument/2006/relationships/hyperlink" Target="https://www.munzee.com/m/ShadowChasers/2015/" TargetMode="External"/><Relationship Id="rId107" Type="http://schemas.openxmlformats.org/officeDocument/2006/relationships/hyperlink" Target="https://www.munzee.com/m/DVDNJYC/578/" TargetMode="External"/><Relationship Id="rId228" Type="http://schemas.openxmlformats.org/officeDocument/2006/relationships/hyperlink" Target="https://www.munzee.com/m/PeachesnCream/502/" TargetMode="External"/><Relationship Id="rId106" Type="http://schemas.openxmlformats.org/officeDocument/2006/relationships/hyperlink" Target="https://www.munzee.com/m/Kricketracks/345/" TargetMode="External"/><Relationship Id="rId227" Type="http://schemas.openxmlformats.org/officeDocument/2006/relationships/hyperlink" Target="https://www.munzee.com/m/Doc29/3061/" TargetMode="External"/><Relationship Id="rId105" Type="http://schemas.openxmlformats.org/officeDocument/2006/relationships/hyperlink" Target="https://www.munzee.com/m/LegionRider/356/" TargetMode="External"/><Relationship Id="rId226" Type="http://schemas.openxmlformats.org/officeDocument/2006/relationships/hyperlink" Target="https://www.munzee.com/m/gabbster/690/" TargetMode="External"/><Relationship Id="rId104" Type="http://schemas.openxmlformats.org/officeDocument/2006/relationships/hyperlink" Target="https://www.munzee.com/m/rodrico101/2121/" TargetMode="External"/><Relationship Id="rId225" Type="http://schemas.openxmlformats.org/officeDocument/2006/relationships/hyperlink" Target="https://www.munzee.com/m/mortonfox/536/" TargetMode="External"/><Relationship Id="rId109" Type="http://schemas.openxmlformats.org/officeDocument/2006/relationships/hyperlink" Target="https://www.munzee.com/m/shabs/2503/map/" TargetMode="External"/><Relationship Id="rId108" Type="http://schemas.openxmlformats.org/officeDocument/2006/relationships/hyperlink" Target="https://www.munzee.com/m/Jhogancr/462" TargetMode="External"/><Relationship Id="rId229" Type="http://schemas.openxmlformats.org/officeDocument/2006/relationships/hyperlink" Target="https://www.munzee.com/m/gabbster/691/" TargetMode="External"/><Relationship Id="rId220" Type="http://schemas.openxmlformats.org/officeDocument/2006/relationships/hyperlink" Target="https://www.munzee.com/m/DVDNJYC/568/" TargetMode="External"/><Relationship Id="rId103" Type="http://schemas.openxmlformats.org/officeDocument/2006/relationships/hyperlink" Target="https://www.munzee.com/m/Kricketracks/346/" TargetMode="External"/><Relationship Id="rId224" Type="http://schemas.openxmlformats.org/officeDocument/2006/relationships/hyperlink" Target="https://www.munzee.com/m/AngelGirl/1723/" TargetMode="External"/><Relationship Id="rId102" Type="http://schemas.openxmlformats.org/officeDocument/2006/relationships/hyperlink" Target="https://www.munzee.com/m/LegionRider/357/" TargetMode="External"/><Relationship Id="rId223" Type="http://schemas.openxmlformats.org/officeDocument/2006/relationships/hyperlink" Target="https://www.munzee.com/m/DVDNJYC/587/" TargetMode="External"/><Relationship Id="rId101" Type="http://schemas.openxmlformats.org/officeDocument/2006/relationships/hyperlink" Target="https://www.munzee.com/m/rodrico101/2117/" TargetMode="External"/><Relationship Id="rId222" Type="http://schemas.openxmlformats.org/officeDocument/2006/relationships/hyperlink" Target="https://www.munzee.com/m/mtbiker64/47/" TargetMode="External"/><Relationship Id="rId100" Type="http://schemas.openxmlformats.org/officeDocument/2006/relationships/hyperlink" Target="https://www.munzee.com/m/dboracle/1647" TargetMode="External"/><Relationship Id="rId221" Type="http://schemas.openxmlformats.org/officeDocument/2006/relationships/hyperlink" Target="https://www.munzee.com/m/AngelGirl/1705/" TargetMode="External"/><Relationship Id="rId217" Type="http://schemas.openxmlformats.org/officeDocument/2006/relationships/hyperlink" Target="https://www.munzee.com/m/mtbiker64/50/" TargetMode="External"/><Relationship Id="rId216" Type="http://schemas.openxmlformats.org/officeDocument/2006/relationships/hyperlink" Target="https://www.munzee.com/m/annabanana/3453/" TargetMode="External"/><Relationship Id="rId215" Type="http://schemas.openxmlformats.org/officeDocument/2006/relationships/hyperlink" Target="https://www.munzee.com/m/MrsDoc29/1285/" TargetMode="External"/><Relationship Id="rId214" Type="http://schemas.openxmlformats.org/officeDocument/2006/relationships/hyperlink" Target="https://www.munzee.com/m/Doc29/3048/" TargetMode="External"/><Relationship Id="rId219" Type="http://schemas.openxmlformats.org/officeDocument/2006/relationships/hyperlink" Target="https://www.munzee.com/m/llamah/581/" TargetMode="External"/><Relationship Id="rId218" Type="http://schemas.openxmlformats.org/officeDocument/2006/relationships/hyperlink" Target="https://www.munzee.com/m/JAL/594/" TargetMode="External"/><Relationship Id="rId213" Type="http://schemas.openxmlformats.org/officeDocument/2006/relationships/hyperlink" Target="https://www.munzee.com/m/timandweze/1341" TargetMode="External"/><Relationship Id="rId212" Type="http://schemas.openxmlformats.org/officeDocument/2006/relationships/hyperlink" Target="https://www.munzee.com/m/mortonfox/527/" TargetMode="External"/><Relationship Id="rId211" Type="http://schemas.openxmlformats.org/officeDocument/2006/relationships/hyperlink" Target="https://www.munzee.com/m/Doc29/3039/" TargetMode="External"/><Relationship Id="rId210" Type="http://schemas.openxmlformats.org/officeDocument/2006/relationships/hyperlink" Target="https://www.munzee.com/m/Whelen/5478/" TargetMode="External"/><Relationship Id="rId129" Type="http://schemas.openxmlformats.org/officeDocument/2006/relationships/hyperlink" Target="https://www.munzee.com/m/dlbisblest/2556/" TargetMode="External"/><Relationship Id="rId128" Type="http://schemas.openxmlformats.org/officeDocument/2006/relationships/hyperlink" Target="https://www.munzee.com/m/MeanderingMonkeys/7653/" TargetMode="External"/><Relationship Id="rId249" Type="http://schemas.openxmlformats.org/officeDocument/2006/relationships/hyperlink" Target="https://www.munzee.com/m/rodrico101/2130/" TargetMode="External"/><Relationship Id="rId127" Type="http://schemas.openxmlformats.org/officeDocument/2006/relationships/hyperlink" Target="https://www.munzee.com/m/mtbiker64/37/" TargetMode="External"/><Relationship Id="rId248" Type="http://schemas.openxmlformats.org/officeDocument/2006/relationships/hyperlink" Target="https://www.munzee.com/m/dlbisblest/2558/" TargetMode="External"/><Relationship Id="rId126" Type="http://schemas.openxmlformats.org/officeDocument/2006/relationships/hyperlink" Target="https://www.munzee.com/m/mortonfox/526/" TargetMode="External"/><Relationship Id="rId247" Type="http://schemas.openxmlformats.org/officeDocument/2006/relationships/hyperlink" Target="https://www.munzee.com/m/Wildflower82/684/" TargetMode="External"/><Relationship Id="rId121" Type="http://schemas.openxmlformats.org/officeDocument/2006/relationships/hyperlink" Target="https://www.munzee.com/m/mortonfox/525/" TargetMode="External"/><Relationship Id="rId242" Type="http://schemas.openxmlformats.org/officeDocument/2006/relationships/hyperlink" Target="https://www.munzee.com/m/annabanana/3455/" TargetMode="External"/><Relationship Id="rId120" Type="http://schemas.openxmlformats.org/officeDocument/2006/relationships/hyperlink" Target="https://www.munzee.com/m/Doc29/3055/" TargetMode="External"/><Relationship Id="rId241" Type="http://schemas.openxmlformats.org/officeDocument/2006/relationships/hyperlink" Target="https://www.munzee.com/m/Doc29/3043/" TargetMode="External"/><Relationship Id="rId240" Type="http://schemas.openxmlformats.org/officeDocument/2006/relationships/hyperlink" Target="https://www.munzee.com/m/JAL/582/" TargetMode="External"/><Relationship Id="rId125" Type="http://schemas.openxmlformats.org/officeDocument/2006/relationships/hyperlink" Target="https://www.munzee.com/m/magnacharge/755/" TargetMode="External"/><Relationship Id="rId246" Type="http://schemas.openxmlformats.org/officeDocument/2006/relationships/hyperlink" Target="https://www.munzee.com/m/rodrico101/2131/" TargetMode="External"/><Relationship Id="rId124" Type="http://schemas.openxmlformats.org/officeDocument/2006/relationships/hyperlink" Target="https://www.munzee.com/m/ShadowChasers/2014" TargetMode="External"/><Relationship Id="rId245" Type="http://schemas.openxmlformats.org/officeDocument/2006/relationships/hyperlink" Target="https://www.munzee.com/m/MrsDoc29/1286/" TargetMode="External"/><Relationship Id="rId123" Type="http://schemas.openxmlformats.org/officeDocument/2006/relationships/hyperlink" Target="https://www.munzee.com/m/mtbiker64/48/" TargetMode="External"/><Relationship Id="rId244" Type="http://schemas.openxmlformats.org/officeDocument/2006/relationships/hyperlink" Target="https://www.munzee.com/m/Doc29/3062/" TargetMode="External"/><Relationship Id="rId122" Type="http://schemas.openxmlformats.org/officeDocument/2006/relationships/hyperlink" Target="https://www.munzee.com/m/magnacharge/754/" TargetMode="External"/><Relationship Id="rId243" Type="http://schemas.openxmlformats.org/officeDocument/2006/relationships/hyperlink" Target="https://www.munzee.com/m/PeachesnCream/490/" TargetMode="External"/><Relationship Id="rId95" Type="http://schemas.openxmlformats.org/officeDocument/2006/relationships/hyperlink" Target="https://www.munzee.com/m/oztex/584/" TargetMode="External"/><Relationship Id="rId94" Type="http://schemas.openxmlformats.org/officeDocument/2006/relationships/hyperlink" Target="https://www.munzee.com/m/magnacharge/752/" TargetMode="External"/><Relationship Id="rId97" Type="http://schemas.openxmlformats.org/officeDocument/2006/relationships/hyperlink" Target="https://www.munzee.com/m/annabanana/3454/" TargetMode="External"/><Relationship Id="rId96" Type="http://schemas.openxmlformats.org/officeDocument/2006/relationships/hyperlink" Target="https://www.munzee.com/m/jaw/1415/map/" TargetMode="External"/><Relationship Id="rId99" Type="http://schemas.openxmlformats.org/officeDocument/2006/relationships/hyperlink" Target="https://www.munzee.com/m/Whelen/5462/" TargetMode="External"/><Relationship Id="rId98" Type="http://schemas.openxmlformats.org/officeDocument/2006/relationships/hyperlink" Target="https://www.munzee.com/m/MeanderingMonkeys/7656/" TargetMode="External"/><Relationship Id="rId91" Type="http://schemas.openxmlformats.org/officeDocument/2006/relationships/hyperlink" Target="https://www.munzee.com/m/magnacharge/753/" TargetMode="External"/><Relationship Id="rId90" Type="http://schemas.openxmlformats.org/officeDocument/2006/relationships/hyperlink" Target="https://www.munzee.com/m/AngelGirl/1701/" TargetMode="External"/><Relationship Id="rId93" Type="http://schemas.openxmlformats.org/officeDocument/2006/relationships/hyperlink" Target="https://www.munzee.com/m/Wildflower82/687/" TargetMode="External"/><Relationship Id="rId92" Type="http://schemas.openxmlformats.org/officeDocument/2006/relationships/hyperlink" Target="https://www.munzee.com/m/shabs/2508/" TargetMode="External"/><Relationship Id="rId118" Type="http://schemas.openxmlformats.org/officeDocument/2006/relationships/hyperlink" Target="https://www.munzee.com/m/gabbster/681/" TargetMode="External"/><Relationship Id="rId239" Type="http://schemas.openxmlformats.org/officeDocument/2006/relationships/hyperlink" Target="https://www.munzee.com/m/MrsDoc29/1282/" TargetMode="External"/><Relationship Id="rId117" Type="http://schemas.openxmlformats.org/officeDocument/2006/relationships/hyperlink" Target="https://www.munzee.com/m/delaner46/1886/" TargetMode="External"/><Relationship Id="rId238" Type="http://schemas.openxmlformats.org/officeDocument/2006/relationships/hyperlink" Target="https://www.munzee.com/m/AngelGirl/1718/" TargetMode="External"/><Relationship Id="rId116" Type="http://schemas.openxmlformats.org/officeDocument/2006/relationships/hyperlink" Target="https://www.munzee.com/m/Doc29/3059/" TargetMode="External"/><Relationship Id="rId237" Type="http://schemas.openxmlformats.org/officeDocument/2006/relationships/hyperlink" Target="https://www.munzee.com/m/magnacharge/759/" TargetMode="External"/><Relationship Id="rId115" Type="http://schemas.openxmlformats.org/officeDocument/2006/relationships/hyperlink" Target="https://www.munzee.com/m/AngelGirl/1700/" TargetMode="External"/><Relationship Id="rId236" Type="http://schemas.openxmlformats.org/officeDocument/2006/relationships/hyperlink" Target="https://www.munzee.com/m/shabs/2495/map/" TargetMode="External"/><Relationship Id="rId119" Type="http://schemas.openxmlformats.org/officeDocument/2006/relationships/hyperlink" Target="https://www.munzee.com/m/AngelGirl/1697/" TargetMode="External"/><Relationship Id="rId110" Type="http://schemas.openxmlformats.org/officeDocument/2006/relationships/hyperlink" Target="https://www.munzee.com/m/delaner46/1891/admin/map/" TargetMode="External"/><Relationship Id="rId231" Type="http://schemas.openxmlformats.org/officeDocument/2006/relationships/hyperlink" Target="https://www.munzee.com/m/magnacharge/757/" TargetMode="External"/><Relationship Id="rId230" Type="http://schemas.openxmlformats.org/officeDocument/2006/relationships/hyperlink" Target="https://www.munzee.com/m/mortonfox/552/" TargetMode="External"/><Relationship Id="rId114" Type="http://schemas.openxmlformats.org/officeDocument/2006/relationships/hyperlink" Target="https://www.munzee.com/m/MrsDoc29/1294/" TargetMode="External"/><Relationship Id="rId235" Type="http://schemas.openxmlformats.org/officeDocument/2006/relationships/hyperlink" Target="https://www.munzee.com/m/Fossillady/291/" TargetMode="External"/><Relationship Id="rId113" Type="http://schemas.openxmlformats.org/officeDocument/2006/relationships/hyperlink" Target="https://www.munzee.com/m/PeachesnCream/484/" TargetMode="External"/><Relationship Id="rId234" Type="http://schemas.openxmlformats.org/officeDocument/2006/relationships/hyperlink" Target="https://www.munzee.com/m/magnacharge/758/" TargetMode="External"/><Relationship Id="rId112" Type="http://schemas.openxmlformats.org/officeDocument/2006/relationships/hyperlink" Target="https://www.munzee.com/m/gabbster/674/" TargetMode="External"/><Relationship Id="rId233" Type="http://schemas.openxmlformats.org/officeDocument/2006/relationships/hyperlink" Target="https://www.munzee.com/m/Jhogancr/466/" TargetMode="External"/><Relationship Id="rId111" Type="http://schemas.openxmlformats.org/officeDocument/2006/relationships/hyperlink" Target="https://www.munzee.com/m/MrsDoc29/1293/" TargetMode="External"/><Relationship Id="rId232" Type="http://schemas.openxmlformats.org/officeDocument/2006/relationships/hyperlink" Target="https://www.munzee.com/m/MrsDoc29/1283/" TargetMode="External"/><Relationship Id="rId305" Type="http://schemas.openxmlformats.org/officeDocument/2006/relationships/hyperlink" Target="https://www.munzee.com/m/AngelGirl/1709/" TargetMode="External"/><Relationship Id="rId304" Type="http://schemas.openxmlformats.org/officeDocument/2006/relationships/hyperlink" Target="https://www.munzee.com/m/rodrico101/2114/" TargetMode="External"/><Relationship Id="rId303" Type="http://schemas.openxmlformats.org/officeDocument/2006/relationships/hyperlink" Target="https://www.munzee.com/m/Kricketracks/354/" TargetMode="External"/><Relationship Id="rId302" Type="http://schemas.openxmlformats.org/officeDocument/2006/relationships/hyperlink" Target="https://www.munzee.com/m/LegionRider/351/" TargetMode="External"/><Relationship Id="rId309" Type="http://schemas.openxmlformats.org/officeDocument/2006/relationships/hyperlink" Target="https://www.munzee.com/m/Kricketracks/350/" TargetMode="External"/><Relationship Id="rId308" Type="http://schemas.openxmlformats.org/officeDocument/2006/relationships/hyperlink" Target="https://www.munzee.com/m/LegionRider/352/" TargetMode="External"/><Relationship Id="rId307" Type="http://schemas.openxmlformats.org/officeDocument/2006/relationships/hyperlink" Target="https://www.munzee.com/m/rodrico101/2110/" TargetMode="External"/><Relationship Id="rId306" Type="http://schemas.openxmlformats.org/officeDocument/2006/relationships/hyperlink" Target="https://www.munzee.com/m/MrsDoc29/1300/" TargetMode="External"/><Relationship Id="rId301" Type="http://schemas.openxmlformats.org/officeDocument/2006/relationships/hyperlink" Target="https://www.munzee.com/m/rodrico101/2116/" TargetMode="External"/><Relationship Id="rId300" Type="http://schemas.openxmlformats.org/officeDocument/2006/relationships/hyperlink" Target="https://www.munzee.com/m/magnacharge/738/" TargetMode="External"/><Relationship Id="rId206" Type="http://schemas.openxmlformats.org/officeDocument/2006/relationships/hyperlink" Target="https://www.munzee.com/m/dboracle/1651" TargetMode="External"/><Relationship Id="rId205" Type="http://schemas.openxmlformats.org/officeDocument/2006/relationships/hyperlink" Target="https://www.munzee.com/m/delaner46/1889/" TargetMode="External"/><Relationship Id="rId204" Type="http://schemas.openxmlformats.org/officeDocument/2006/relationships/hyperlink" Target="https://www.munzee.com/m/MeanderingMonkeys/7646/" TargetMode="External"/><Relationship Id="rId203" Type="http://schemas.openxmlformats.org/officeDocument/2006/relationships/hyperlink" Target="https://www.munzee.com/m/dboracle/1650" TargetMode="External"/><Relationship Id="rId209" Type="http://schemas.openxmlformats.org/officeDocument/2006/relationships/hyperlink" Target="https://www.munzee.com/m/dboracle/1652" TargetMode="External"/><Relationship Id="rId208" Type="http://schemas.openxmlformats.org/officeDocument/2006/relationships/hyperlink" Target="https://www.munzee.com/m/MrsDoc29/1281/" TargetMode="External"/><Relationship Id="rId207" Type="http://schemas.openxmlformats.org/officeDocument/2006/relationships/hyperlink" Target="https://www.munzee.com/m/AngelGirl/1719/" TargetMode="External"/><Relationship Id="rId202" Type="http://schemas.openxmlformats.org/officeDocument/2006/relationships/hyperlink" Target="https://www.munzee.com/m/MrsDoc29/1280/" TargetMode="External"/><Relationship Id="rId201" Type="http://schemas.openxmlformats.org/officeDocument/2006/relationships/hyperlink" Target="https://www.munzee.com/m/Gatormayma/1064/admin/" TargetMode="External"/><Relationship Id="rId200" Type="http://schemas.openxmlformats.org/officeDocument/2006/relationships/hyperlink" Target="https://www.munzee.com/m/jaw/1430/map/" TargetMode="External"/><Relationship Id="rId311" Type="http://schemas.openxmlformats.org/officeDocument/2006/relationships/drawing" Target="../drawings/drawing1.xml"/><Relationship Id="rId310" Type="http://schemas.openxmlformats.org/officeDocument/2006/relationships/hyperlink" Target="https://www.munzee.com/m/rodrico101/210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6" max="6" width="17.0"/>
    <col customWidth="1" min="8" max="8" width="17.13"/>
    <col customWidth="1" min="9" max="9" width="35.38"/>
    <col customWidth="1" min="10" max="10" width="17.38"/>
  </cols>
  <sheetData>
    <row r="1">
      <c r="A1" s="1" t="s">
        <v>0</v>
      </c>
      <c r="E1" s="2"/>
    </row>
    <row r="3">
      <c r="A3" s="2"/>
      <c r="B3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H4" s="4" t="s">
        <v>6</v>
      </c>
    </row>
    <row r="5">
      <c r="A5" s="3" t="s">
        <v>7</v>
      </c>
      <c r="B5" s="3">
        <f t="shared" ref="B5:D5" si="1">SUM(B6:B8)</f>
        <v>310</v>
      </c>
      <c r="C5" s="5">
        <f t="shared" si="1"/>
        <v>0</v>
      </c>
      <c r="D5" s="5">
        <f t="shared" si="1"/>
        <v>310</v>
      </c>
      <c r="E5" s="6">
        <f>SUM(ROUND(D5/B5, 4))</f>
        <v>1</v>
      </c>
    </row>
    <row r="6">
      <c r="A6" s="7" t="s">
        <v>8</v>
      </c>
      <c r="B6" s="8">
        <f>COUNTIF(G15:G324,"Family")</f>
        <v>150</v>
      </c>
      <c r="C6" s="5">
        <f>COUNTIFS(H13:H324, "", G13:G324, "Family")</f>
        <v>0</v>
      </c>
      <c r="D6" s="5">
        <f t="shared" ref="D6:D8" si="2">SUM(B6-C6)</f>
        <v>150</v>
      </c>
      <c r="H6" s="4" t="s">
        <v>9</v>
      </c>
      <c r="I6" s="9" t="str">
        <f>HYPERLINK("https://www.munzee.com/m/rodrico101/2095/","Social #1")</f>
        <v>Social #1</v>
      </c>
    </row>
    <row r="7">
      <c r="A7" s="10" t="s">
        <v>10</v>
      </c>
      <c r="B7" s="11">
        <f>COUNTIF(G15:G324,"Field")</f>
        <v>150</v>
      </c>
      <c r="C7" s="5">
        <f>COUNTIFS(H14:H324, "", G14:G324, "Field")</f>
        <v>0</v>
      </c>
      <c r="D7" s="5">
        <f t="shared" si="2"/>
        <v>150</v>
      </c>
      <c r="F7" s="12" t="str">
        <f>HYPERLINK("https://www.munzee.com/map/9zqy6mw6b/17","Map Link")</f>
        <v>Map Link</v>
      </c>
      <c r="H7" s="4" t="s">
        <v>11</v>
      </c>
      <c r="I7" s="9" t="str">
        <f>HYPERLINK("https://www.munzee.com/m/rodrico101/2098/","Social #2")</f>
        <v>Social #2</v>
      </c>
    </row>
    <row r="8">
      <c r="A8" s="13" t="s">
        <v>12</v>
      </c>
      <c r="B8" s="8">
        <f>COUNTIF(G15:G324,"black")</f>
        <v>10</v>
      </c>
      <c r="C8" s="5">
        <f>COUNTIFS(H15:H324, "", G15:G324, "black")</f>
        <v>0</v>
      </c>
      <c r="D8" s="5">
        <f t="shared" si="2"/>
        <v>10</v>
      </c>
      <c r="H8" s="4" t="s">
        <v>13</v>
      </c>
      <c r="I8" s="9" t="str">
        <f>HYPERLINK("https://www.munzee.com/m/rodrico101/2096/","Social #3")</f>
        <v>Social #3</v>
      </c>
    </row>
    <row r="9">
      <c r="A9" s="2"/>
      <c r="B9" s="2"/>
      <c r="F9" s="12" t="str">
        <f>HYPERLINK("https://www.munzee.com/m/rodrico101/","By: Rodrico101")</f>
        <v>By: Rodrico101</v>
      </c>
    </row>
    <row r="10">
      <c r="A10" s="2"/>
      <c r="B10" s="2"/>
    </row>
    <row r="11">
      <c r="A11" s="4" t="s">
        <v>14</v>
      </c>
      <c r="B11" s="11">
        <f>IFERROR(__xludf.DUMMYFUNCTION("COUNTUNIQUE(H15:H324)"),44.0)</f>
        <v>44</v>
      </c>
      <c r="F11" s="4" t="s">
        <v>15</v>
      </c>
    </row>
    <row r="12">
      <c r="A12" s="2"/>
      <c r="B12" s="2"/>
      <c r="F12" s="14" t="str">
        <f>HYPERLINK("https://goo.gl/B15qca","https://goo.gl/B15qca")</f>
        <v>https://goo.gl/B15qca</v>
      </c>
    </row>
    <row r="13">
      <c r="A13" s="2"/>
      <c r="B13" s="2"/>
    </row>
    <row r="14">
      <c r="A14" s="4" t="s">
        <v>16</v>
      </c>
      <c r="B14" s="4" t="s">
        <v>17</v>
      </c>
      <c r="C14" s="4" t="s">
        <v>18</v>
      </c>
      <c r="D14" s="4" t="s">
        <v>19</v>
      </c>
      <c r="E14" s="4" t="s">
        <v>20</v>
      </c>
      <c r="F14" s="4" t="s">
        <v>21</v>
      </c>
      <c r="G14" s="4" t="s">
        <v>22</v>
      </c>
      <c r="H14" s="4" t="s">
        <v>23</v>
      </c>
      <c r="I14" s="4" t="s">
        <v>24</v>
      </c>
      <c r="J14" s="4" t="s">
        <v>25</v>
      </c>
      <c r="K14" s="4" t="s">
        <v>26</v>
      </c>
      <c r="L14" s="4" t="s">
        <v>27</v>
      </c>
    </row>
    <row r="15">
      <c r="A15" s="2" t="s">
        <v>28</v>
      </c>
      <c r="B15" s="2">
        <v>1.0</v>
      </c>
      <c r="C15" s="2">
        <v>1.0</v>
      </c>
      <c r="D15" s="2">
        <v>41.9127200194283</v>
      </c>
      <c r="E15" s="2">
        <v>-91.6504720186528</v>
      </c>
      <c r="F15" s="2" t="s">
        <v>29</v>
      </c>
      <c r="G15" s="2" t="s">
        <v>30</v>
      </c>
      <c r="H15" s="2" t="s">
        <v>31</v>
      </c>
      <c r="I15" s="15" t="s">
        <v>32</v>
      </c>
      <c r="K15" s="16" t="s">
        <v>33</v>
      </c>
      <c r="L15">
        <f>Countif(username,H15)</f>
        <v>17</v>
      </c>
    </row>
    <row r="16">
      <c r="A16" s="2" t="s">
        <v>34</v>
      </c>
      <c r="B16" s="2">
        <v>1.0</v>
      </c>
      <c r="C16" s="2">
        <v>2.0</v>
      </c>
      <c r="D16" s="2">
        <v>41.9127200192665</v>
      </c>
      <c r="E16" s="2">
        <v>-91.6502788749541</v>
      </c>
      <c r="F16" s="2" t="s">
        <v>29</v>
      </c>
      <c r="G16" s="2" t="s">
        <v>30</v>
      </c>
      <c r="H16" s="2" t="s">
        <v>35</v>
      </c>
      <c r="I16" s="15" t="s">
        <v>36</v>
      </c>
      <c r="K16" s="16" t="s">
        <v>33</v>
      </c>
      <c r="L16">
        <f>Countif(username,H16)</f>
        <v>16</v>
      </c>
    </row>
    <row r="17">
      <c r="A17" s="2" t="s">
        <v>37</v>
      </c>
      <c r="B17" s="2">
        <v>1.0</v>
      </c>
      <c r="C17" s="2">
        <v>3.0</v>
      </c>
      <c r="D17" s="2">
        <v>41.9127200191047</v>
      </c>
      <c r="E17" s="2">
        <v>-91.6500857312553</v>
      </c>
      <c r="F17" s="2" t="s">
        <v>29</v>
      </c>
      <c r="G17" s="2" t="s">
        <v>30</v>
      </c>
      <c r="H17" s="2" t="s">
        <v>38</v>
      </c>
      <c r="I17" s="15" t="s">
        <v>39</v>
      </c>
      <c r="K17" s="16">
        <v>1.0</v>
      </c>
      <c r="L17">
        <f>Countif(username,H17)</f>
        <v>2</v>
      </c>
    </row>
    <row r="18">
      <c r="A18" s="2" t="s">
        <v>40</v>
      </c>
      <c r="B18" s="2">
        <v>1.0</v>
      </c>
      <c r="C18" s="2">
        <v>4.0</v>
      </c>
      <c r="D18" s="2">
        <v>41.9127200189429</v>
      </c>
      <c r="E18" s="2">
        <v>-91.6498925875565</v>
      </c>
      <c r="F18" s="2" t="s">
        <v>29</v>
      </c>
      <c r="G18" s="2" t="s">
        <v>30</v>
      </c>
      <c r="H18" s="2" t="s">
        <v>31</v>
      </c>
      <c r="I18" s="15" t="s">
        <v>41</v>
      </c>
      <c r="K18" s="16" t="s">
        <v>33</v>
      </c>
      <c r="L18">
        <f>Countif(username,H18)</f>
        <v>17</v>
      </c>
    </row>
    <row r="19">
      <c r="A19" s="2" t="s">
        <v>42</v>
      </c>
      <c r="B19" s="2">
        <v>1.0</v>
      </c>
      <c r="C19" s="2">
        <v>5.0</v>
      </c>
      <c r="D19" s="2">
        <v>41.912720018781</v>
      </c>
      <c r="E19" s="2">
        <v>-91.6496994438578</v>
      </c>
      <c r="F19" s="2" t="s">
        <v>29</v>
      </c>
      <c r="G19" s="2" t="s">
        <v>30</v>
      </c>
      <c r="H19" s="2" t="s">
        <v>35</v>
      </c>
      <c r="I19" s="15" t="s">
        <v>43</v>
      </c>
      <c r="K19" s="16" t="s">
        <v>33</v>
      </c>
      <c r="L19">
        <f>Countif(username,H19)</f>
        <v>16</v>
      </c>
    </row>
    <row r="20">
      <c r="A20" s="2" t="s">
        <v>44</v>
      </c>
      <c r="B20" s="2">
        <v>1.0</v>
      </c>
      <c r="C20" s="2">
        <v>6.0</v>
      </c>
      <c r="D20" s="2">
        <v>41.9127200186192</v>
      </c>
      <c r="E20" s="2">
        <v>-91.649506300159</v>
      </c>
      <c r="F20" s="2" t="s">
        <v>29</v>
      </c>
      <c r="G20" s="2" t="s">
        <v>30</v>
      </c>
      <c r="H20" s="2" t="s">
        <v>45</v>
      </c>
      <c r="I20" s="15" t="s">
        <v>46</v>
      </c>
      <c r="K20" s="16">
        <v>1.0</v>
      </c>
      <c r="L20">
        <f>Countif(username,H20)</f>
        <v>2</v>
      </c>
    </row>
    <row r="21">
      <c r="A21" s="2" t="s">
        <v>47</v>
      </c>
      <c r="B21" s="2">
        <v>1.0</v>
      </c>
      <c r="C21" s="2">
        <v>7.0</v>
      </c>
      <c r="D21" s="2">
        <v>41.9127200184574</v>
      </c>
      <c r="E21" s="2">
        <v>-91.6493131564602</v>
      </c>
      <c r="F21" s="2" t="s">
        <v>29</v>
      </c>
      <c r="G21" s="2" t="s">
        <v>30</v>
      </c>
      <c r="H21" s="2" t="s">
        <v>31</v>
      </c>
      <c r="I21" s="15" t="s">
        <v>48</v>
      </c>
      <c r="K21" s="16" t="s">
        <v>33</v>
      </c>
      <c r="L21">
        <f>Countif(username,H21)</f>
        <v>17</v>
      </c>
    </row>
    <row r="22">
      <c r="A22" s="2" t="s">
        <v>49</v>
      </c>
      <c r="B22" s="2">
        <v>1.0</v>
      </c>
      <c r="C22" s="2">
        <v>8.0</v>
      </c>
      <c r="D22" s="2">
        <v>41.9127200182955</v>
      </c>
      <c r="E22" s="2">
        <v>-91.6491200127615</v>
      </c>
      <c r="F22" s="2" t="s">
        <v>29</v>
      </c>
      <c r="G22" s="2" t="s">
        <v>30</v>
      </c>
      <c r="H22" s="2" t="s">
        <v>35</v>
      </c>
      <c r="I22" s="15" t="s">
        <v>50</v>
      </c>
      <c r="K22" s="16" t="s">
        <v>33</v>
      </c>
      <c r="L22">
        <f>Countif(username,H22)</f>
        <v>16</v>
      </c>
    </row>
    <row r="23">
      <c r="A23" s="2" t="s">
        <v>51</v>
      </c>
      <c r="B23" s="2">
        <v>1.0</v>
      </c>
      <c r="C23" s="2">
        <v>9.0</v>
      </c>
      <c r="D23" s="2">
        <v>41.9127200181337</v>
      </c>
      <c r="E23" s="2">
        <v>-91.6489268690627</v>
      </c>
      <c r="F23" s="2" t="s">
        <v>29</v>
      </c>
      <c r="G23" s="2" t="s">
        <v>30</v>
      </c>
      <c r="H23" s="2" t="s">
        <v>52</v>
      </c>
      <c r="I23" s="15" t="s">
        <v>53</v>
      </c>
      <c r="K23" s="16" t="s">
        <v>33</v>
      </c>
      <c r="L23">
        <f>Countif(username,H23)</f>
        <v>12</v>
      </c>
    </row>
    <row r="24">
      <c r="A24" s="2" t="s">
        <v>54</v>
      </c>
      <c r="B24" s="2">
        <v>1.0</v>
      </c>
      <c r="C24" s="2">
        <v>10.0</v>
      </c>
      <c r="D24" s="2">
        <v>41.9127200179719</v>
      </c>
      <c r="E24" s="2">
        <v>-91.6487337253639</v>
      </c>
      <c r="F24" s="2" t="s">
        <v>29</v>
      </c>
      <c r="G24" s="2" t="s">
        <v>30</v>
      </c>
      <c r="H24" s="2" t="s">
        <v>31</v>
      </c>
      <c r="I24" s="15" t="s">
        <v>55</v>
      </c>
      <c r="K24" s="16" t="s">
        <v>33</v>
      </c>
      <c r="L24">
        <f>Countif(username,H24)</f>
        <v>17</v>
      </c>
    </row>
    <row r="25">
      <c r="A25" s="2" t="s">
        <v>56</v>
      </c>
      <c r="B25" s="2">
        <v>2.0</v>
      </c>
      <c r="C25" s="2">
        <v>1.0</v>
      </c>
      <c r="D25" s="2">
        <v>41.9125762889829</v>
      </c>
      <c r="E25" s="2">
        <v>-91.6504720334407</v>
      </c>
      <c r="F25" s="2" t="s">
        <v>29</v>
      </c>
      <c r="G25" s="2" t="s">
        <v>30</v>
      </c>
      <c r="H25" s="2" t="s">
        <v>57</v>
      </c>
      <c r="I25" s="15" t="s">
        <v>58</v>
      </c>
      <c r="K25" s="16">
        <v>1.0</v>
      </c>
      <c r="L25">
        <f>Countif(username,H25)</f>
        <v>2</v>
      </c>
    </row>
    <row r="26">
      <c r="A26" s="2" t="s">
        <v>59</v>
      </c>
      <c r="B26" s="2">
        <v>2.0</v>
      </c>
      <c r="C26" s="2">
        <v>2.0</v>
      </c>
      <c r="D26" s="2">
        <v>41.912576288821</v>
      </c>
      <c r="E26" s="2">
        <v>-91.6502788901769</v>
      </c>
      <c r="F26" s="2" t="s">
        <v>29</v>
      </c>
      <c r="G26" s="2" t="s">
        <v>30</v>
      </c>
      <c r="H26" s="2" t="s">
        <v>60</v>
      </c>
      <c r="I26" s="15" t="s">
        <v>61</v>
      </c>
      <c r="K26" s="16" t="s">
        <v>62</v>
      </c>
      <c r="L26">
        <f>Countif(username,H26)</f>
        <v>4</v>
      </c>
    </row>
    <row r="27">
      <c r="A27" s="2" t="s">
        <v>63</v>
      </c>
      <c r="B27" s="2">
        <v>2.0</v>
      </c>
      <c r="C27" s="2">
        <v>3.0</v>
      </c>
      <c r="D27" s="2">
        <v>41.9125762886592</v>
      </c>
      <c r="E27" s="2">
        <v>-91.650085746913</v>
      </c>
      <c r="F27" s="2" t="s">
        <v>29</v>
      </c>
      <c r="G27" s="2" t="s">
        <v>30</v>
      </c>
      <c r="H27" s="2" t="s">
        <v>64</v>
      </c>
      <c r="I27" s="15" t="s">
        <v>65</v>
      </c>
      <c r="K27" s="16" t="s">
        <v>62</v>
      </c>
      <c r="L27">
        <f>Countif(username,H27)</f>
        <v>4</v>
      </c>
    </row>
    <row r="28">
      <c r="A28" s="2" t="s">
        <v>66</v>
      </c>
      <c r="B28" s="2">
        <v>2.0</v>
      </c>
      <c r="C28" s="2">
        <v>4.0</v>
      </c>
      <c r="D28" s="2">
        <v>41.9125762884974</v>
      </c>
      <c r="E28" s="2">
        <v>-91.6498926036492</v>
      </c>
      <c r="F28" s="2" t="s">
        <v>29</v>
      </c>
      <c r="G28" s="2" t="s">
        <v>30</v>
      </c>
      <c r="H28" s="2" t="s">
        <v>67</v>
      </c>
      <c r="I28" s="15" t="s">
        <v>68</v>
      </c>
      <c r="K28" s="16" t="s">
        <v>33</v>
      </c>
      <c r="L28">
        <f>Countif(username,H28)</f>
        <v>6</v>
      </c>
    </row>
    <row r="29">
      <c r="A29" s="2" t="s">
        <v>69</v>
      </c>
      <c r="B29" s="2">
        <v>2.0</v>
      </c>
      <c r="C29" s="2">
        <v>5.0</v>
      </c>
      <c r="D29" s="2">
        <v>41.9125762883356</v>
      </c>
      <c r="E29" s="2">
        <v>-91.6496994603854</v>
      </c>
      <c r="F29" s="2" t="s">
        <v>29</v>
      </c>
      <c r="G29" s="2" t="s">
        <v>30</v>
      </c>
      <c r="H29" s="2" t="s">
        <v>70</v>
      </c>
      <c r="I29" s="15" t="s">
        <v>71</v>
      </c>
      <c r="K29" s="16" t="s">
        <v>33</v>
      </c>
      <c r="L29">
        <f>Countif(username,H29)</f>
        <v>12</v>
      </c>
    </row>
    <row r="30">
      <c r="A30" s="2" t="s">
        <v>72</v>
      </c>
      <c r="B30" s="2">
        <v>2.0</v>
      </c>
      <c r="C30" s="2">
        <v>6.0</v>
      </c>
      <c r="D30" s="2">
        <v>41.9125762881737</v>
      </c>
      <c r="E30" s="2">
        <v>-91.6495063171216</v>
      </c>
      <c r="F30" s="2" t="s">
        <v>29</v>
      </c>
      <c r="G30" s="2" t="s">
        <v>30</v>
      </c>
      <c r="H30" s="2" t="s">
        <v>73</v>
      </c>
      <c r="I30" s="15" t="s">
        <v>74</v>
      </c>
      <c r="K30" s="16">
        <v>1.0</v>
      </c>
      <c r="L30">
        <f>Countif(username,H30)</f>
        <v>2</v>
      </c>
    </row>
    <row r="31">
      <c r="A31" s="2" t="s">
        <v>75</v>
      </c>
      <c r="B31" s="2">
        <v>2.0</v>
      </c>
      <c r="C31" s="2">
        <v>7.0</v>
      </c>
      <c r="D31" s="2">
        <v>41.9125762880119</v>
      </c>
      <c r="E31" s="2">
        <v>-91.6493131738578</v>
      </c>
      <c r="F31" s="2" t="s">
        <v>29</v>
      </c>
      <c r="G31" s="2" t="s">
        <v>30</v>
      </c>
      <c r="H31" s="2" t="s">
        <v>76</v>
      </c>
      <c r="I31" s="15" t="s">
        <v>77</v>
      </c>
      <c r="K31" s="16" t="s">
        <v>33</v>
      </c>
      <c r="L31">
        <f>Countif(username,H31)</f>
        <v>20</v>
      </c>
    </row>
    <row r="32">
      <c r="A32" s="2" t="s">
        <v>78</v>
      </c>
      <c r="B32" s="2">
        <v>2.0</v>
      </c>
      <c r="C32" s="2">
        <v>8.0</v>
      </c>
      <c r="D32" s="2">
        <v>41.9125762878501</v>
      </c>
      <c r="E32" s="2">
        <v>-91.649120030594</v>
      </c>
      <c r="F32" s="2" t="s">
        <v>29</v>
      </c>
      <c r="G32" s="2" t="s">
        <v>30</v>
      </c>
      <c r="H32" s="2" t="s">
        <v>79</v>
      </c>
      <c r="I32" s="15" t="s">
        <v>80</v>
      </c>
      <c r="K32" s="16" t="s">
        <v>33</v>
      </c>
      <c r="L32">
        <f>Countif(username,H32)</f>
        <v>20</v>
      </c>
    </row>
    <row r="33">
      <c r="A33" s="2" t="s">
        <v>81</v>
      </c>
      <c r="B33" s="2">
        <v>2.0</v>
      </c>
      <c r="C33" s="2">
        <v>9.0</v>
      </c>
      <c r="D33" s="2">
        <v>41.9125762876882</v>
      </c>
      <c r="E33" s="2">
        <v>-91.6489268873302</v>
      </c>
      <c r="F33" s="2" t="s">
        <v>29</v>
      </c>
      <c r="G33" s="2" t="s">
        <v>30</v>
      </c>
      <c r="H33" s="2" t="s">
        <v>82</v>
      </c>
      <c r="I33" s="15" t="s">
        <v>83</v>
      </c>
      <c r="K33" s="16" t="s">
        <v>33</v>
      </c>
      <c r="L33">
        <f>Countif(username,H33)</f>
        <v>20</v>
      </c>
    </row>
    <row r="34">
      <c r="A34" s="2" t="s">
        <v>84</v>
      </c>
      <c r="B34" s="2">
        <v>2.0</v>
      </c>
      <c r="C34" s="2">
        <v>10.0</v>
      </c>
      <c r="D34" s="2">
        <v>41.9125762875264</v>
      </c>
      <c r="E34" s="2">
        <v>-91.6487337440664</v>
      </c>
      <c r="F34" s="2" t="s">
        <v>29</v>
      </c>
      <c r="G34" s="2" t="s">
        <v>30</v>
      </c>
      <c r="H34" s="2" t="s">
        <v>64</v>
      </c>
      <c r="I34" s="15" t="s">
        <v>85</v>
      </c>
      <c r="K34" s="16" t="s">
        <v>62</v>
      </c>
      <c r="L34">
        <f>Countif(username,H34)</f>
        <v>4</v>
      </c>
    </row>
    <row r="35">
      <c r="A35" s="2" t="s">
        <v>86</v>
      </c>
      <c r="B35" s="2">
        <v>3.0</v>
      </c>
      <c r="C35" s="2">
        <v>1.0</v>
      </c>
      <c r="D35" s="2">
        <v>41.9124325585374</v>
      </c>
      <c r="E35" s="2">
        <v>-91.6504720482272</v>
      </c>
      <c r="F35" s="2" t="s">
        <v>29</v>
      </c>
      <c r="G35" s="2" t="s">
        <v>30</v>
      </c>
      <c r="H35" s="2" t="s">
        <v>87</v>
      </c>
      <c r="I35" s="15" t="s">
        <v>88</v>
      </c>
      <c r="K35" s="16" t="s">
        <v>33</v>
      </c>
      <c r="L35">
        <f>Countif(username,H35)</f>
        <v>20</v>
      </c>
    </row>
    <row r="36">
      <c r="A36" s="2" t="s">
        <v>89</v>
      </c>
      <c r="B36" s="2">
        <v>3.0</v>
      </c>
      <c r="C36" s="2">
        <v>2.0</v>
      </c>
      <c r="D36" s="2">
        <v>41.9124325583756</v>
      </c>
      <c r="E36" s="2">
        <v>-91.6502789053983</v>
      </c>
      <c r="F36" s="2" t="s">
        <v>29</v>
      </c>
      <c r="G36" s="2" t="s">
        <v>30</v>
      </c>
      <c r="H36" s="2" t="s">
        <v>52</v>
      </c>
      <c r="I36" s="15" t="s">
        <v>90</v>
      </c>
      <c r="K36" s="16" t="s">
        <v>33</v>
      </c>
      <c r="L36">
        <f>Countif(username,H36)</f>
        <v>12</v>
      </c>
    </row>
    <row r="37">
      <c r="A37" s="2" t="s">
        <v>91</v>
      </c>
      <c r="B37" s="2">
        <v>3.0</v>
      </c>
      <c r="C37" s="2">
        <v>3.0</v>
      </c>
      <c r="D37" s="2">
        <v>41.9124325582138</v>
      </c>
      <c r="E37" s="2">
        <v>-91.6500857625694</v>
      </c>
      <c r="F37" s="2" t="s">
        <v>29</v>
      </c>
      <c r="G37" s="2" t="s">
        <v>30</v>
      </c>
      <c r="H37" s="2" t="s">
        <v>92</v>
      </c>
      <c r="I37" s="15" t="s">
        <v>93</v>
      </c>
      <c r="K37" s="16">
        <v>1.0</v>
      </c>
      <c r="L37">
        <f>Countif(username,H37)</f>
        <v>2</v>
      </c>
    </row>
    <row r="38">
      <c r="A38" s="2" t="s">
        <v>94</v>
      </c>
      <c r="B38" s="2">
        <v>3.0</v>
      </c>
      <c r="C38" s="2">
        <v>4.0</v>
      </c>
      <c r="D38" s="2">
        <v>41.9124325580519</v>
      </c>
      <c r="E38" s="2">
        <v>-91.6498926197405</v>
      </c>
      <c r="F38" s="2" t="s">
        <v>29</v>
      </c>
      <c r="G38" s="2" t="s">
        <v>30</v>
      </c>
      <c r="H38" s="2" t="s">
        <v>87</v>
      </c>
      <c r="I38" s="15" t="s">
        <v>95</v>
      </c>
      <c r="K38" s="16" t="s">
        <v>33</v>
      </c>
      <c r="L38">
        <f>Countif(username,H38)</f>
        <v>20</v>
      </c>
    </row>
    <row r="39">
      <c r="A39" s="2" t="s">
        <v>96</v>
      </c>
      <c r="B39" s="2">
        <v>3.0</v>
      </c>
      <c r="C39" s="2">
        <v>5.0</v>
      </c>
      <c r="D39" s="2">
        <v>41.9124325578901</v>
      </c>
      <c r="E39" s="2">
        <v>-91.6496994769116</v>
      </c>
      <c r="F39" s="2" t="s">
        <v>29</v>
      </c>
      <c r="G39" s="2" t="s">
        <v>30</v>
      </c>
      <c r="H39" s="2" t="s">
        <v>52</v>
      </c>
      <c r="I39" s="15" t="s">
        <v>97</v>
      </c>
      <c r="K39" s="16" t="s">
        <v>33</v>
      </c>
      <c r="L39">
        <f>Countif(username,H39)</f>
        <v>12</v>
      </c>
    </row>
    <row r="40">
      <c r="A40" s="2" t="s">
        <v>98</v>
      </c>
      <c r="B40" s="2">
        <v>3.0</v>
      </c>
      <c r="C40" s="2">
        <v>6.0</v>
      </c>
      <c r="D40" s="2">
        <v>41.9124325577283</v>
      </c>
      <c r="E40" s="2">
        <v>-91.6495063340827</v>
      </c>
      <c r="F40" s="2" t="s">
        <v>29</v>
      </c>
      <c r="G40" s="2" t="s">
        <v>30</v>
      </c>
      <c r="H40" s="2" t="s">
        <v>99</v>
      </c>
      <c r="I40" s="15" t="s">
        <v>100</v>
      </c>
      <c r="K40" s="16" t="s">
        <v>33</v>
      </c>
      <c r="L40">
        <f>Countif(username,H40)</f>
        <v>17</v>
      </c>
    </row>
    <row r="41">
      <c r="A41" s="2" t="s">
        <v>101</v>
      </c>
      <c r="B41" s="2">
        <v>3.0</v>
      </c>
      <c r="C41" s="2">
        <v>7.0</v>
      </c>
      <c r="D41" s="2">
        <v>41.9124325575664</v>
      </c>
      <c r="E41" s="2">
        <v>-91.6493131912538</v>
      </c>
      <c r="F41" s="2" t="s">
        <v>29</v>
      </c>
      <c r="G41" s="2" t="s">
        <v>30</v>
      </c>
      <c r="H41" s="2" t="s">
        <v>87</v>
      </c>
      <c r="I41" s="15" t="s">
        <v>102</v>
      </c>
      <c r="K41" s="16" t="s">
        <v>33</v>
      </c>
      <c r="L41">
        <f>Countif(username,H41)</f>
        <v>20</v>
      </c>
    </row>
    <row r="42">
      <c r="A42" s="2" t="s">
        <v>103</v>
      </c>
      <c r="B42" s="2">
        <v>3.0</v>
      </c>
      <c r="C42" s="2">
        <v>8.0</v>
      </c>
      <c r="D42" s="2">
        <v>41.9124325574046</v>
      </c>
      <c r="E42" s="2">
        <v>-91.6491200484249</v>
      </c>
      <c r="F42" s="2" t="s">
        <v>29</v>
      </c>
      <c r="G42" s="2" t="s">
        <v>30</v>
      </c>
      <c r="H42" s="2" t="s">
        <v>104</v>
      </c>
      <c r="I42" s="15" t="s">
        <v>105</v>
      </c>
      <c r="K42" s="16" t="s">
        <v>33</v>
      </c>
      <c r="L42">
        <f>Countif(username,H42)</f>
        <v>6</v>
      </c>
    </row>
    <row r="43">
      <c r="A43" s="2" t="s">
        <v>106</v>
      </c>
      <c r="B43" s="2">
        <v>3.0</v>
      </c>
      <c r="C43" s="2">
        <v>9.0</v>
      </c>
      <c r="D43" s="2">
        <v>41.9124325572428</v>
      </c>
      <c r="E43" s="2">
        <v>-91.648926905596</v>
      </c>
      <c r="F43" s="2" t="s">
        <v>29</v>
      </c>
      <c r="G43" s="2" t="s">
        <v>30</v>
      </c>
      <c r="H43" s="2" t="s">
        <v>99</v>
      </c>
      <c r="I43" s="15" t="s">
        <v>107</v>
      </c>
      <c r="K43" s="16" t="s">
        <v>33</v>
      </c>
      <c r="L43">
        <f>Countif(username,H43)</f>
        <v>17</v>
      </c>
    </row>
    <row r="44">
      <c r="A44" s="2" t="s">
        <v>108</v>
      </c>
      <c r="B44" s="2">
        <v>3.0</v>
      </c>
      <c r="C44" s="2">
        <v>10.0</v>
      </c>
      <c r="D44" s="2">
        <v>41.912432557081</v>
      </c>
      <c r="E44" s="2">
        <v>-91.6487337627671</v>
      </c>
      <c r="F44" s="2" t="s">
        <v>29</v>
      </c>
      <c r="G44" s="2" t="s">
        <v>30</v>
      </c>
      <c r="H44" s="2" t="s">
        <v>87</v>
      </c>
      <c r="I44" s="15" t="s">
        <v>109</v>
      </c>
      <c r="K44" s="16" t="s">
        <v>33</v>
      </c>
      <c r="L44">
        <f>Countif(username,H44)</f>
        <v>20</v>
      </c>
    </row>
    <row r="45">
      <c r="A45" s="2" t="s">
        <v>110</v>
      </c>
      <c r="B45" s="2">
        <v>4.0</v>
      </c>
      <c r="C45" s="2">
        <v>1.0</v>
      </c>
      <c r="D45" s="2">
        <v>41.912288828092</v>
      </c>
      <c r="E45" s="2">
        <v>-91.6504720630151</v>
      </c>
      <c r="F45" s="2" t="s">
        <v>29</v>
      </c>
      <c r="G45" s="2" t="s">
        <v>30</v>
      </c>
      <c r="H45" s="2" t="s">
        <v>111</v>
      </c>
      <c r="I45" s="15" t="s">
        <v>112</v>
      </c>
      <c r="K45" s="16" t="s">
        <v>33</v>
      </c>
      <c r="L45">
        <f>Countif(username,H45)</f>
        <v>13</v>
      </c>
    </row>
    <row r="46">
      <c r="A46" s="2" t="s">
        <v>113</v>
      </c>
      <c r="B46" s="2">
        <v>4.0</v>
      </c>
      <c r="C46" s="2">
        <v>2.0</v>
      </c>
      <c r="D46" s="2">
        <v>41.9122888279301</v>
      </c>
      <c r="E46" s="2">
        <v>-91.6502789206211</v>
      </c>
      <c r="F46" s="2" t="s">
        <v>29</v>
      </c>
      <c r="G46" s="2" t="s">
        <v>30</v>
      </c>
      <c r="H46" s="2" t="s">
        <v>31</v>
      </c>
      <c r="I46" s="15" t="s">
        <v>114</v>
      </c>
      <c r="K46" s="16" t="s">
        <v>33</v>
      </c>
      <c r="L46">
        <f>Countif(username,H46)</f>
        <v>17</v>
      </c>
    </row>
    <row r="47">
      <c r="A47" s="2" t="s">
        <v>115</v>
      </c>
      <c r="B47" s="2">
        <v>4.0</v>
      </c>
      <c r="C47" s="2">
        <v>3.0</v>
      </c>
      <c r="D47" s="2">
        <v>41.9122888277683</v>
      </c>
      <c r="E47" s="2">
        <v>-91.6500857782272</v>
      </c>
      <c r="F47" s="2" t="s">
        <v>29</v>
      </c>
      <c r="G47" s="2" t="s">
        <v>30</v>
      </c>
      <c r="H47" s="2" t="s">
        <v>116</v>
      </c>
      <c r="I47" s="15" t="s">
        <v>117</v>
      </c>
      <c r="K47" s="16">
        <v>1.0</v>
      </c>
      <c r="L47">
        <f>Countif(username,H47)</f>
        <v>1</v>
      </c>
    </row>
    <row r="48">
      <c r="A48" s="2" t="s">
        <v>118</v>
      </c>
      <c r="B48" s="2">
        <v>4.0</v>
      </c>
      <c r="C48" s="2">
        <v>4.0</v>
      </c>
      <c r="D48" s="2">
        <v>41.9122888276065</v>
      </c>
      <c r="E48" s="2">
        <v>-91.6498926358332</v>
      </c>
      <c r="F48" s="2" t="s">
        <v>29</v>
      </c>
      <c r="G48" s="2" t="s">
        <v>30</v>
      </c>
      <c r="H48" s="2" t="s">
        <v>111</v>
      </c>
      <c r="I48" s="15" t="s">
        <v>119</v>
      </c>
      <c r="K48" s="16" t="s">
        <v>33</v>
      </c>
      <c r="L48">
        <f>Countif(username,H48)</f>
        <v>13</v>
      </c>
    </row>
    <row r="49">
      <c r="A49" s="2" t="s">
        <v>120</v>
      </c>
      <c r="B49" s="2">
        <v>4.0</v>
      </c>
      <c r="C49" s="2">
        <v>5.0</v>
      </c>
      <c r="D49" s="2">
        <v>41.9122888274447</v>
      </c>
      <c r="E49" s="2">
        <v>-91.6496994934392</v>
      </c>
      <c r="F49" s="2" t="s">
        <v>29</v>
      </c>
      <c r="G49" s="2" t="s">
        <v>30</v>
      </c>
      <c r="H49" s="2" t="s">
        <v>35</v>
      </c>
      <c r="I49" s="15" t="s">
        <v>121</v>
      </c>
      <c r="K49" s="16" t="s">
        <v>33</v>
      </c>
      <c r="L49">
        <f>Countif(username,H49)</f>
        <v>16</v>
      </c>
    </row>
    <row r="50">
      <c r="A50" s="2" t="s">
        <v>122</v>
      </c>
      <c r="B50" s="2">
        <v>4.0</v>
      </c>
      <c r="C50" s="2">
        <v>6.0</v>
      </c>
      <c r="D50" s="2">
        <v>41.9122888272828</v>
      </c>
      <c r="E50" s="2">
        <v>-91.6495063510452</v>
      </c>
      <c r="F50" s="2" t="s">
        <v>29</v>
      </c>
      <c r="G50" s="2" t="s">
        <v>30</v>
      </c>
      <c r="H50" s="2" t="s">
        <v>123</v>
      </c>
      <c r="I50" s="15" t="s">
        <v>124</v>
      </c>
      <c r="K50" s="16" t="s">
        <v>33</v>
      </c>
      <c r="L50">
        <f>Countif(username,H50)</f>
        <v>11</v>
      </c>
    </row>
    <row r="51">
      <c r="A51" s="2" t="s">
        <v>125</v>
      </c>
      <c r="B51" s="2">
        <v>4.0</v>
      </c>
      <c r="C51" s="2">
        <v>7.0</v>
      </c>
      <c r="D51" s="2">
        <v>41.912288827121</v>
      </c>
      <c r="E51" s="2">
        <v>-91.6493132086512</v>
      </c>
      <c r="F51" s="2" t="s">
        <v>29</v>
      </c>
      <c r="G51" s="2" t="s">
        <v>30</v>
      </c>
      <c r="H51" s="2" t="s">
        <v>111</v>
      </c>
      <c r="I51" s="15" t="s">
        <v>126</v>
      </c>
      <c r="K51" s="16" t="s">
        <v>33</v>
      </c>
      <c r="L51">
        <f>Countif(username,H51)</f>
        <v>13</v>
      </c>
    </row>
    <row r="52">
      <c r="A52" s="2" t="s">
        <v>127</v>
      </c>
      <c r="B52" s="2">
        <v>4.0</v>
      </c>
      <c r="C52" s="2">
        <v>8.0</v>
      </c>
      <c r="D52" s="2">
        <v>41.9122888269592</v>
      </c>
      <c r="E52" s="2">
        <v>-91.6491200662573</v>
      </c>
      <c r="F52" s="2" t="s">
        <v>29</v>
      </c>
      <c r="G52" s="2" t="s">
        <v>30</v>
      </c>
      <c r="H52" s="2" t="s">
        <v>52</v>
      </c>
      <c r="I52" s="15" t="s">
        <v>128</v>
      </c>
      <c r="K52" s="16" t="s">
        <v>33</v>
      </c>
      <c r="L52">
        <f>Countif(username,H52)</f>
        <v>12</v>
      </c>
    </row>
    <row r="53">
      <c r="A53" s="2" t="s">
        <v>129</v>
      </c>
      <c r="B53" s="2">
        <v>4.0</v>
      </c>
      <c r="C53" s="2">
        <v>9.0</v>
      </c>
      <c r="D53" s="2">
        <v>41.9122888267973</v>
      </c>
      <c r="E53" s="2">
        <v>-91.6489269238633</v>
      </c>
      <c r="F53" s="2" t="s">
        <v>29</v>
      </c>
      <c r="G53" s="2" t="s">
        <v>30</v>
      </c>
      <c r="H53" s="2" t="s">
        <v>123</v>
      </c>
      <c r="I53" s="15" t="s">
        <v>130</v>
      </c>
      <c r="K53" s="16" t="s">
        <v>33</v>
      </c>
      <c r="L53">
        <f>Countif(username,H53)</f>
        <v>11</v>
      </c>
    </row>
    <row r="54">
      <c r="A54" s="2" t="s">
        <v>131</v>
      </c>
      <c r="B54" s="2">
        <v>4.0</v>
      </c>
      <c r="C54" s="2">
        <v>10.0</v>
      </c>
      <c r="D54" s="2">
        <v>41.9122888266355</v>
      </c>
      <c r="E54" s="2">
        <v>-91.6487337814693</v>
      </c>
      <c r="F54" s="2" t="s">
        <v>29</v>
      </c>
      <c r="G54" s="2" t="s">
        <v>30</v>
      </c>
      <c r="H54" s="2" t="s">
        <v>70</v>
      </c>
      <c r="I54" s="15" t="s">
        <v>132</v>
      </c>
      <c r="K54" s="16" t="s">
        <v>33</v>
      </c>
      <c r="L54">
        <f>Countif(username,H54)</f>
        <v>12</v>
      </c>
    </row>
    <row r="55">
      <c r="A55" s="2" t="s">
        <v>133</v>
      </c>
      <c r="B55" s="2">
        <v>5.0</v>
      </c>
      <c r="C55" s="2">
        <v>1.0</v>
      </c>
      <c r="D55" s="2">
        <v>41.9121450976465</v>
      </c>
      <c r="E55" s="2">
        <v>-91.6504720778021</v>
      </c>
      <c r="F55" s="2" t="s">
        <v>29</v>
      </c>
      <c r="G55" s="2" t="s">
        <v>30</v>
      </c>
      <c r="H55" s="2" t="s">
        <v>134</v>
      </c>
      <c r="I55" s="15" t="s">
        <v>135</v>
      </c>
      <c r="K55" s="16" t="s">
        <v>136</v>
      </c>
      <c r="L55">
        <f>Countif(username,H55)</f>
        <v>19</v>
      </c>
    </row>
    <row r="56">
      <c r="A56" s="2" t="s">
        <v>137</v>
      </c>
      <c r="B56" s="2">
        <v>5.0</v>
      </c>
      <c r="C56" s="2">
        <v>2.0</v>
      </c>
      <c r="D56" s="2">
        <v>41.9121450974847</v>
      </c>
      <c r="E56" s="2">
        <v>-91.6502789358431</v>
      </c>
      <c r="F56" s="2" t="s">
        <v>29</v>
      </c>
      <c r="G56" s="2" t="s">
        <v>30</v>
      </c>
      <c r="H56" s="2" t="s">
        <v>138</v>
      </c>
      <c r="I56" s="15" t="s">
        <v>139</v>
      </c>
      <c r="K56" s="16" t="s">
        <v>33</v>
      </c>
      <c r="L56">
        <f>Countif(username,H56)</f>
        <v>12</v>
      </c>
    </row>
    <row r="57">
      <c r="A57" s="2" t="s">
        <v>140</v>
      </c>
      <c r="B57" s="2">
        <v>5.0</v>
      </c>
      <c r="C57" s="2">
        <v>3.0</v>
      </c>
      <c r="D57" s="2">
        <v>41.9121450973229</v>
      </c>
      <c r="E57" s="2">
        <v>-91.650085793884</v>
      </c>
      <c r="F57" s="2" t="s">
        <v>29</v>
      </c>
      <c r="G57" s="2" t="s">
        <v>30</v>
      </c>
      <c r="H57" s="2" t="s">
        <v>141</v>
      </c>
      <c r="I57" s="15" t="s">
        <v>142</v>
      </c>
      <c r="K57" s="16" t="s">
        <v>33</v>
      </c>
      <c r="L57">
        <f>Countif(username,H57)</f>
        <v>12</v>
      </c>
    </row>
    <row r="58">
      <c r="A58" s="2" t="s">
        <v>143</v>
      </c>
      <c r="B58" s="2">
        <v>5.0</v>
      </c>
      <c r="C58" s="2">
        <v>4.0</v>
      </c>
      <c r="D58" s="2">
        <v>41.912145097161</v>
      </c>
      <c r="E58" s="2">
        <v>-91.6498926519249</v>
      </c>
      <c r="F58" s="2" t="s">
        <v>29</v>
      </c>
      <c r="G58" s="2" t="s">
        <v>30</v>
      </c>
      <c r="H58" s="2" t="s">
        <v>134</v>
      </c>
      <c r="I58" s="15" t="s">
        <v>144</v>
      </c>
      <c r="K58" s="16" t="s">
        <v>136</v>
      </c>
      <c r="L58">
        <f>Countif(username,H58)</f>
        <v>19</v>
      </c>
    </row>
    <row r="59">
      <c r="A59" s="2" t="s">
        <v>145</v>
      </c>
      <c r="B59" s="2">
        <v>5.0</v>
      </c>
      <c r="C59" s="2">
        <v>5.0</v>
      </c>
      <c r="D59" s="2">
        <v>41.9121450969992</v>
      </c>
      <c r="E59" s="2">
        <v>-91.6496995099659</v>
      </c>
      <c r="F59" s="2" t="s">
        <v>29</v>
      </c>
      <c r="G59" s="2" t="s">
        <v>30</v>
      </c>
      <c r="H59" s="2" t="s">
        <v>138</v>
      </c>
      <c r="I59" s="15" t="s">
        <v>146</v>
      </c>
      <c r="K59" s="16" t="s">
        <v>33</v>
      </c>
      <c r="L59">
        <f>Countif(username,H59)</f>
        <v>12</v>
      </c>
    </row>
    <row r="60">
      <c r="A60" s="2" t="s">
        <v>147</v>
      </c>
      <c r="B60" s="2">
        <v>5.0</v>
      </c>
      <c r="C60" s="2">
        <v>6.0</v>
      </c>
      <c r="D60" s="2">
        <v>41.9121450968374</v>
      </c>
      <c r="E60" s="2">
        <v>-91.6495063680068</v>
      </c>
      <c r="F60" s="2" t="s">
        <v>29</v>
      </c>
      <c r="G60" s="2" t="s">
        <v>30</v>
      </c>
      <c r="H60" s="2" t="s">
        <v>141</v>
      </c>
      <c r="I60" s="15" t="s">
        <v>148</v>
      </c>
      <c r="K60" s="16" t="s">
        <v>33</v>
      </c>
      <c r="L60">
        <f>Countif(username,H60)</f>
        <v>12</v>
      </c>
    </row>
    <row r="61">
      <c r="A61" s="2" t="s">
        <v>149</v>
      </c>
      <c r="B61" s="2">
        <v>5.0</v>
      </c>
      <c r="C61" s="2">
        <v>7.0</v>
      </c>
      <c r="D61" s="2">
        <v>41.9121450966755</v>
      </c>
      <c r="E61" s="2">
        <v>-91.6493132260477</v>
      </c>
      <c r="F61" s="2" t="s">
        <v>29</v>
      </c>
      <c r="G61" s="2" t="s">
        <v>30</v>
      </c>
      <c r="H61" s="2" t="s">
        <v>134</v>
      </c>
      <c r="I61" s="15" t="s">
        <v>150</v>
      </c>
      <c r="K61" s="16" t="s">
        <v>136</v>
      </c>
      <c r="L61">
        <f>Countif(username,H61)</f>
        <v>19</v>
      </c>
    </row>
    <row r="62">
      <c r="A62" s="2" t="s">
        <v>151</v>
      </c>
      <c r="B62" s="2">
        <v>5.0</v>
      </c>
      <c r="C62" s="2">
        <v>8.0</v>
      </c>
      <c r="D62" s="2">
        <v>41.9121450965137</v>
      </c>
      <c r="E62" s="2">
        <v>-91.6491200840886</v>
      </c>
      <c r="F62" s="2" t="s">
        <v>29</v>
      </c>
      <c r="G62" s="2" t="s">
        <v>30</v>
      </c>
      <c r="H62" s="2" t="s">
        <v>138</v>
      </c>
      <c r="I62" s="15" t="s">
        <v>152</v>
      </c>
      <c r="K62" s="16" t="s">
        <v>33</v>
      </c>
      <c r="L62">
        <f>Countif(username,H62)</f>
        <v>12</v>
      </c>
    </row>
    <row r="63">
      <c r="A63" s="2" t="s">
        <v>153</v>
      </c>
      <c r="B63" s="2">
        <v>5.0</v>
      </c>
      <c r="C63" s="2">
        <v>9.0</v>
      </c>
      <c r="D63" s="2">
        <v>41.9121450963519</v>
      </c>
      <c r="E63" s="2">
        <v>-91.6489269421296</v>
      </c>
      <c r="F63" s="2" t="s">
        <v>29</v>
      </c>
      <c r="G63" s="2" t="s">
        <v>30</v>
      </c>
      <c r="H63" s="2" t="s">
        <v>141</v>
      </c>
      <c r="I63" s="15" t="s">
        <v>154</v>
      </c>
      <c r="K63" s="16" t="s">
        <v>33</v>
      </c>
      <c r="L63">
        <f>Countif(username,H63)</f>
        <v>12</v>
      </c>
    </row>
    <row r="64">
      <c r="A64" s="2" t="s">
        <v>155</v>
      </c>
      <c r="B64" s="2">
        <v>5.0</v>
      </c>
      <c r="C64" s="2">
        <v>10.0</v>
      </c>
      <c r="D64" s="2">
        <v>41.9121450961901</v>
      </c>
      <c r="E64" s="2">
        <v>-91.6487338001705</v>
      </c>
      <c r="F64" s="2" t="s">
        <v>29</v>
      </c>
      <c r="G64" s="2" t="s">
        <v>30</v>
      </c>
      <c r="H64" s="2" t="s">
        <v>35</v>
      </c>
      <c r="I64" s="15" t="s">
        <v>156</v>
      </c>
      <c r="K64" s="16" t="s">
        <v>33</v>
      </c>
      <c r="L64">
        <f>Countif(username,H64)</f>
        <v>16</v>
      </c>
    </row>
    <row r="65">
      <c r="A65" s="2" t="s">
        <v>157</v>
      </c>
      <c r="B65" s="2">
        <v>6.0</v>
      </c>
      <c r="C65" s="2">
        <v>1.0</v>
      </c>
      <c r="D65" s="2">
        <v>41.9120013672012</v>
      </c>
      <c r="E65" s="2">
        <v>-91.6504720925892</v>
      </c>
      <c r="F65" s="2" t="s">
        <v>29</v>
      </c>
      <c r="G65" s="2" t="s">
        <v>30</v>
      </c>
      <c r="H65" s="2" t="s">
        <v>70</v>
      </c>
      <c r="I65" s="15" t="s">
        <v>158</v>
      </c>
      <c r="K65" s="16" t="s">
        <v>33</v>
      </c>
      <c r="L65">
        <f>Countif(username,H65)</f>
        <v>12</v>
      </c>
    </row>
    <row r="66">
      <c r="A66" s="2" t="s">
        <v>159</v>
      </c>
      <c r="B66" s="2">
        <v>6.0</v>
      </c>
      <c r="C66" s="2">
        <v>2.0</v>
      </c>
      <c r="D66" s="2">
        <v>41.9120013670394</v>
      </c>
      <c r="E66" s="2">
        <v>-91.650278951065</v>
      </c>
      <c r="F66" s="2" t="s">
        <v>29</v>
      </c>
      <c r="G66" s="2" t="s">
        <v>30</v>
      </c>
      <c r="H66" s="2" t="s">
        <v>60</v>
      </c>
      <c r="I66" s="15" t="s">
        <v>160</v>
      </c>
      <c r="K66" s="16" t="s">
        <v>62</v>
      </c>
      <c r="L66">
        <f>Countif(username,H66)</f>
        <v>4</v>
      </c>
    </row>
    <row r="67">
      <c r="A67" s="2" t="s">
        <v>161</v>
      </c>
      <c r="B67" s="2">
        <v>6.0</v>
      </c>
      <c r="C67" s="2">
        <v>3.0</v>
      </c>
      <c r="D67" s="2">
        <v>41.9120013668776</v>
      </c>
      <c r="E67" s="2">
        <v>-91.6500858095408</v>
      </c>
      <c r="F67" s="2" t="s">
        <v>29</v>
      </c>
      <c r="G67" s="2" t="s">
        <v>30</v>
      </c>
      <c r="H67" s="2" t="s">
        <v>162</v>
      </c>
      <c r="I67" s="15" t="s">
        <v>163</v>
      </c>
      <c r="K67" s="16" t="s">
        <v>33</v>
      </c>
      <c r="L67">
        <f>Countif(username,H67)</f>
        <v>5</v>
      </c>
    </row>
    <row r="68">
      <c r="A68" s="2" t="s">
        <v>164</v>
      </c>
      <c r="B68" s="2">
        <v>6.0</v>
      </c>
      <c r="C68" s="2">
        <v>4.0</v>
      </c>
      <c r="D68" s="2">
        <v>41.9120013667157</v>
      </c>
      <c r="E68" s="2">
        <v>-91.6498926680167</v>
      </c>
      <c r="F68" s="2" t="s">
        <v>29</v>
      </c>
      <c r="G68" s="2" t="s">
        <v>30</v>
      </c>
      <c r="H68" s="2" t="s">
        <v>79</v>
      </c>
      <c r="I68" s="15" t="s">
        <v>165</v>
      </c>
      <c r="K68" s="16" t="s">
        <v>33</v>
      </c>
      <c r="L68">
        <f>Countif(username,H68)</f>
        <v>20</v>
      </c>
    </row>
    <row r="69">
      <c r="A69" s="2" t="s">
        <v>166</v>
      </c>
      <c r="B69" s="2">
        <v>6.0</v>
      </c>
      <c r="C69" s="2">
        <v>5.0</v>
      </c>
      <c r="D69" s="2">
        <v>41.9120013665539</v>
      </c>
      <c r="E69" s="2">
        <v>-91.6496995264925</v>
      </c>
      <c r="F69" s="2" t="s">
        <v>29</v>
      </c>
      <c r="G69" s="2" t="s">
        <v>30</v>
      </c>
      <c r="H69" s="2" t="s">
        <v>76</v>
      </c>
      <c r="I69" s="15" t="s">
        <v>167</v>
      </c>
      <c r="K69" s="16" t="s">
        <v>33</v>
      </c>
      <c r="L69">
        <f>Countif(username,H69)</f>
        <v>20</v>
      </c>
    </row>
    <row r="70">
      <c r="A70" s="2" t="s">
        <v>168</v>
      </c>
      <c r="B70" s="2">
        <v>6.0</v>
      </c>
      <c r="C70" s="2">
        <v>6.0</v>
      </c>
      <c r="D70" s="2">
        <v>41.9120013663921</v>
      </c>
      <c r="E70" s="2">
        <v>-91.6495063849683</v>
      </c>
      <c r="F70" s="2" t="s">
        <v>29</v>
      </c>
      <c r="G70" s="2" t="s">
        <v>30</v>
      </c>
      <c r="H70" s="2" t="s">
        <v>70</v>
      </c>
      <c r="I70" s="15" t="s">
        <v>169</v>
      </c>
      <c r="K70" s="16" t="s">
        <v>33</v>
      </c>
      <c r="L70">
        <f>Countif(username,H70)</f>
        <v>12</v>
      </c>
    </row>
    <row r="71">
      <c r="A71" s="2" t="s">
        <v>170</v>
      </c>
      <c r="B71" s="2">
        <v>6.0</v>
      </c>
      <c r="C71" s="2">
        <v>7.0</v>
      </c>
      <c r="D71" s="2">
        <v>41.9120013662303</v>
      </c>
      <c r="E71" s="2">
        <v>-91.6493132434442</v>
      </c>
      <c r="F71" s="2" t="s">
        <v>29</v>
      </c>
      <c r="G71" s="2" t="s">
        <v>30</v>
      </c>
      <c r="H71" s="2" t="s">
        <v>104</v>
      </c>
      <c r="I71" s="15" t="s">
        <v>171</v>
      </c>
      <c r="K71" s="16" t="s">
        <v>33</v>
      </c>
      <c r="L71">
        <f>Countif(username,H71)</f>
        <v>6</v>
      </c>
    </row>
    <row r="72">
      <c r="A72" s="2" t="s">
        <v>172</v>
      </c>
      <c r="B72" s="2">
        <v>6.0</v>
      </c>
      <c r="C72" s="2">
        <v>8.0</v>
      </c>
      <c r="D72" s="2">
        <v>41.9120013660685</v>
      </c>
      <c r="E72" s="2">
        <v>-91.64912010192</v>
      </c>
      <c r="F72" s="2" t="s">
        <v>29</v>
      </c>
      <c r="G72" s="2" t="s">
        <v>30</v>
      </c>
      <c r="H72" s="2" t="s">
        <v>173</v>
      </c>
      <c r="I72" s="15" t="s">
        <v>174</v>
      </c>
      <c r="K72" s="16" t="s">
        <v>33</v>
      </c>
      <c r="L72">
        <f>Countif(username,H72)</f>
        <v>20</v>
      </c>
    </row>
    <row r="73">
      <c r="A73" s="2" t="s">
        <v>175</v>
      </c>
      <c r="B73" s="2">
        <v>6.0</v>
      </c>
      <c r="C73" s="2">
        <v>9.0</v>
      </c>
      <c r="D73" s="2">
        <v>41.9120013659066</v>
      </c>
      <c r="E73" s="2">
        <v>-91.6489269603959</v>
      </c>
      <c r="F73" s="2" t="s">
        <v>29</v>
      </c>
      <c r="G73" s="2" t="s">
        <v>30</v>
      </c>
      <c r="H73" s="2" t="s">
        <v>76</v>
      </c>
      <c r="I73" s="15" t="s">
        <v>176</v>
      </c>
      <c r="K73" s="16" t="s">
        <v>33</v>
      </c>
      <c r="L73">
        <f>Countif(username,H73)</f>
        <v>20</v>
      </c>
    </row>
    <row r="74">
      <c r="A74" s="2" t="s">
        <v>177</v>
      </c>
      <c r="B74" s="2">
        <v>6.0</v>
      </c>
      <c r="C74" s="2">
        <v>10.0</v>
      </c>
      <c r="D74" s="2">
        <v>41.9120013657448</v>
      </c>
      <c r="E74" s="2">
        <v>-91.6487338188717</v>
      </c>
      <c r="F74" s="2" t="s">
        <v>29</v>
      </c>
      <c r="G74" s="2" t="s">
        <v>30</v>
      </c>
      <c r="H74" s="2" t="s">
        <v>178</v>
      </c>
      <c r="I74" s="15" t="s">
        <v>179</v>
      </c>
      <c r="K74" s="16" t="s">
        <v>33</v>
      </c>
      <c r="L74">
        <f>Countif(username,H74)</f>
        <v>6</v>
      </c>
    </row>
    <row r="75">
      <c r="A75" s="2" t="s">
        <v>180</v>
      </c>
      <c r="B75" s="2">
        <v>7.0</v>
      </c>
      <c r="C75" s="2">
        <v>1.0</v>
      </c>
      <c r="D75" s="2">
        <v>41.9118576367558</v>
      </c>
      <c r="E75" s="2">
        <v>-91.6504721073757</v>
      </c>
      <c r="F75" s="2" t="s">
        <v>29</v>
      </c>
      <c r="G75" s="2" t="s">
        <v>30</v>
      </c>
      <c r="H75" s="2" t="s">
        <v>178</v>
      </c>
      <c r="I75" s="15" t="s">
        <v>181</v>
      </c>
      <c r="K75" s="16" t="s">
        <v>33</v>
      </c>
      <c r="L75">
        <f>Countif(username,H75)</f>
        <v>6</v>
      </c>
    </row>
    <row r="76">
      <c r="A76" s="2" t="s">
        <v>182</v>
      </c>
      <c r="B76" s="2">
        <v>7.0</v>
      </c>
      <c r="C76" s="2">
        <v>2.0</v>
      </c>
      <c r="D76" s="2">
        <v>41.911857636594</v>
      </c>
      <c r="E76" s="2">
        <v>-91.6502789662864</v>
      </c>
      <c r="F76" s="2" t="s">
        <v>29</v>
      </c>
      <c r="G76" s="2" t="s">
        <v>30</v>
      </c>
      <c r="H76" s="2" t="s">
        <v>52</v>
      </c>
      <c r="I76" s="15" t="s">
        <v>183</v>
      </c>
      <c r="K76" s="16" t="s">
        <v>33</v>
      </c>
      <c r="L76">
        <f>Countif(username,H76)</f>
        <v>12</v>
      </c>
    </row>
    <row r="77">
      <c r="A77" s="2" t="s">
        <v>184</v>
      </c>
      <c r="B77" s="2">
        <v>7.0</v>
      </c>
      <c r="C77" s="2">
        <v>3.0</v>
      </c>
      <c r="D77" s="2">
        <v>41.9118576364321</v>
      </c>
      <c r="E77" s="2">
        <v>-91.6500858251972</v>
      </c>
      <c r="F77" s="2" t="s">
        <v>29</v>
      </c>
      <c r="G77" s="2" t="s">
        <v>30</v>
      </c>
      <c r="H77" s="2" t="s">
        <v>185</v>
      </c>
      <c r="I77" s="15" t="s">
        <v>186</v>
      </c>
      <c r="K77" s="16">
        <v>1.0</v>
      </c>
      <c r="L77">
        <f>Countif(username,H77)</f>
        <v>1</v>
      </c>
    </row>
    <row r="78">
      <c r="A78" s="2" t="s">
        <v>187</v>
      </c>
      <c r="B78" s="2">
        <v>7.0</v>
      </c>
      <c r="C78" s="2">
        <v>4.0</v>
      </c>
      <c r="D78" s="2">
        <v>41.9118576362703</v>
      </c>
      <c r="E78" s="2">
        <v>-91.6498926841079</v>
      </c>
      <c r="F78" s="2" t="s">
        <v>29</v>
      </c>
      <c r="G78" s="2" t="s">
        <v>30</v>
      </c>
      <c r="H78" s="2" t="s">
        <v>188</v>
      </c>
      <c r="I78" s="15" t="s">
        <v>189</v>
      </c>
      <c r="K78" s="16">
        <v>1.0</v>
      </c>
      <c r="L78">
        <f>Countif(username,H78)</f>
        <v>2</v>
      </c>
    </row>
    <row r="79">
      <c r="A79" s="2" t="s">
        <v>190</v>
      </c>
      <c r="B79" s="2">
        <v>7.0</v>
      </c>
      <c r="C79" s="2">
        <v>5.0</v>
      </c>
      <c r="D79" s="2">
        <v>41.9118576361085</v>
      </c>
      <c r="E79" s="2">
        <v>-91.6496995430187</v>
      </c>
      <c r="F79" s="2" t="s">
        <v>29</v>
      </c>
      <c r="G79" s="2" t="s">
        <v>30</v>
      </c>
      <c r="H79" s="2" t="s">
        <v>87</v>
      </c>
      <c r="I79" s="15" t="s">
        <v>191</v>
      </c>
      <c r="K79" s="16" t="s">
        <v>33</v>
      </c>
      <c r="L79">
        <f>Countif(username,H79)</f>
        <v>20</v>
      </c>
    </row>
    <row r="80">
      <c r="A80" s="2" t="s">
        <v>192</v>
      </c>
      <c r="B80" s="2">
        <v>7.0</v>
      </c>
      <c r="C80" s="2">
        <v>6.0</v>
      </c>
      <c r="D80" s="2">
        <v>41.9118576359467</v>
      </c>
      <c r="E80" s="2">
        <v>-91.6495064019294</v>
      </c>
      <c r="F80" s="2" t="s">
        <v>29</v>
      </c>
      <c r="G80" s="2" t="s">
        <v>30</v>
      </c>
      <c r="H80" s="2" t="s">
        <v>123</v>
      </c>
      <c r="I80" s="15" t="s">
        <v>193</v>
      </c>
      <c r="K80" s="16" t="s">
        <v>33</v>
      </c>
      <c r="L80">
        <f>Countif(username,H80)</f>
        <v>11</v>
      </c>
    </row>
    <row r="81">
      <c r="A81" s="2" t="s">
        <v>194</v>
      </c>
      <c r="B81" s="2">
        <v>7.0</v>
      </c>
      <c r="C81" s="2">
        <v>7.0</v>
      </c>
      <c r="D81" s="2">
        <v>41.9118576357849</v>
      </c>
      <c r="E81" s="2">
        <v>-91.6493132608401</v>
      </c>
      <c r="F81" s="2" t="s">
        <v>29</v>
      </c>
      <c r="G81" s="2" t="s">
        <v>30</v>
      </c>
      <c r="H81" s="2" t="s">
        <v>52</v>
      </c>
      <c r="I81" s="15" t="s">
        <v>195</v>
      </c>
      <c r="K81" s="16" t="s">
        <v>33</v>
      </c>
      <c r="L81">
        <f>Countif(username,H81)</f>
        <v>12</v>
      </c>
    </row>
    <row r="82">
      <c r="A82" s="2" t="s">
        <v>196</v>
      </c>
      <c r="B82" s="2">
        <v>7.0</v>
      </c>
      <c r="C82" s="2">
        <v>8.0</v>
      </c>
      <c r="D82" s="2">
        <v>41.911857635623</v>
      </c>
      <c r="E82" s="2">
        <v>-91.6491201197509</v>
      </c>
      <c r="F82" s="2" t="s">
        <v>29</v>
      </c>
      <c r="G82" s="2" t="s">
        <v>30</v>
      </c>
      <c r="H82" s="2" t="s">
        <v>197</v>
      </c>
      <c r="I82" s="15" t="s">
        <v>198</v>
      </c>
      <c r="K82" s="16" t="s">
        <v>33</v>
      </c>
      <c r="L82">
        <f>Countif(username,H82)</f>
        <v>5</v>
      </c>
    </row>
    <row r="83">
      <c r="A83" s="2" t="s">
        <v>199</v>
      </c>
      <c r="B83" s="2">
        <v>7.0</v>
      </c>
      <c r="C83" s="2">
        <v>9.0</v>
      </c>
      <c r="D83" s="2">
        <v>41.9118576354612</v>
      </c>
      <c r="E83" s="2">
        <v>-91.6489269786616</v>
      </c>
      <c r="F83" s="2" t="s">
        <v>29</v>
      </c>
      <c r="G83" s="2" t="s">
        <v>30</v>
      </c>
      <c r="H83" s="2" t="s">
        <v>111</v>
      </c>
      <c r="I83" s="15" t="s">
        <v>200</v>
      </c>
      <c r="K83" s="16" t="s">
        <v>33</v>
      </c>
      <c r="L83">
        <f>Countif(username,H83)</f>
        <v>13</v>
      </c>
    </row>
    <row r="84">
      <c r="A84" s="2" t="s">
        <v>201</v>
      </c>
      <c r="B84" s="2">
        <v>7.0</v>
      </c>
      <c r="C84" s="2">
        <v>10.0</v>
      </c>
      <c r="D84" s="2">
        <v>41.9118576352994</v>
      </c>
      <c r="E84" s="2">
        <v>-91.6487338375724</v>
      </c>
      <c r="F84" s="2" t="s">
        <v>29</v>
      </c>
      <c r="G84" s="2" t="s">
        <v>30</v>
      </c>
      <c r="H84" s="2" t="s">
        <v>123</v>
      </c>
      <c r="I84" s="15" t="s">
        <v>202</v>
      </c>
      <c r="K84" s="16" t="s">
        <v>33</v>
      </c>
      <c r="L84">
        <f>Countif(username,H84)</f>
        <v>11</v>
      </c>
    </row>
    <row r="85">
      <c r="A85" s="2" t="s">
        <v>203</v>
      </c>
      <c r="B85" s="2">
        <v>8.0</v>
      </c>
      <c r="C85" s="2">
        <v>1.0</v>
      </c>
      <c r="D85" s="2">
        <v>41.9117139063104</v>
      </c>
      <c r="E85" s="2">
        <v>-91.6504721221629</v>
      </c>
      <c r="F85" s="2" t="s">
        <v>29</v>
      </c>
      <c r="G85" s="2" t="s">
        <v>30</v>
      </c>
      <c r="H85" s="2" t="s">
        <v>134</v>
      </c>
      <c r="I85" s="15" t="s">
        <v>204</v>
      </c>
      <c r="K85" s="16" t="s">
        <v>136</v>
      </c>
      <c r="L85">
        <f>Countif(username,H85)</f>
        <v>19</v>
      </c>
    </row>
    <row r="86">
      <c r="A86" s="2" t="s">
        <v>205</v>
      </c>
      <c r="B86" s="2">
        <v>8.0</v>
      </c>
      <c r="C86" s="2">
        <v>2.0</v>
      </c>
      <c r="D86" s="2">
        <v>41.9117139061485</v>
      </c>
      <c r="E86" s="2">
        <v>-91.6502789815085</v>
      </c>
      <c r="F86" s="2" t="s">
        <v>29</v>
      </c>
      <c r="G86" s="2" t="s">
        <v>30</v>
      </c>
      <c r="H86" s="2" t="s">
        <v>206</v>
      </c>
      <c r="I86" s="15" t="s">
        <v>207</v>
      </c>
      <c r="K86" s="16" t="s">
        <v>33</v>
      </c>
      <c r="L86">
        <f>Countif(username,H86)</f>
        <v>10</v>
      </c>
    </row>
    <row r="87">
      <c r="A87" s="2" t="s">
        <v>208</v>
      </c>
      <c r="B87" s="2">
        <v>8.0</v>
      </c>
      <c r="C87" s="2">
        <v>3.0</v>
      </c>
      <c r="D87" s="2">
        <v>41.9117139059867</v>
      </c>
      <c r="E87" s="2">
        <v>-91.6500858408542</v>
      </c>
      <c r="F87" s="2" t="s">
        <v>29</v>
      </c>
      <c r="G87" s="2" t="s">
        <v>30</v>
      </c>
      <c r="H87" s="2" t="s">
        <v>209</v>
      </c>
      <c r="I87" s="15" t="s">
        <v>210</v>
      </c>
      <c r="K87" s="16" t="s">
        <v>62</v>
      </c>
      <c r="L87">
        <f>Countif(username,H87)</f>
        <v>4</v>
      </c>
    </row>
    <row r="88">
      <c r="A88" s="2" t="s">
        <v>211</v>
      </c>
      <c r="B88" s="2">
        <v>8.0</v>
      </c>
      <c r="C88" s="2">
        <v>4.0</v>
      </c>
      <c r="D88" s="2">
        <v>41.9117139058249</v>
      </c>
      <c r="E88" s="2">
        <v>-91.6498927001998</v>
      </c>
      <c r="F88" s="2" t="s">
        <v>29</v>
      </c>
      <c r="G88" s="2" t="s">
        <v>30</v>
      </c>
      <c r="H88" s="2" t="s">
        <v>134</v>
      </c>
      <c r="I88" s="15" t="s">
        <v>212</v>
      </c>
      <c r="K88" s="16" t="s">
        <v>136</v>
      </c>
      <c r="L88">
        <f>Countif(username,H88)</f>
        <v>19</v>
      </c>
    </row>
    <row r="89">
      <c r="A89" s="2" t="s">
        <v>213</v>
      </c>
      <c r="B89" s="2">
        <v>8.0</v>
      </c>
      <c r="C89" s="2">
        <v>5.0</v>
      </c>
      <c r="D89" s="2">
        <v>41.9117139056631</v>
      </c>
      <c r="E89" s="2">
        <v>-91.6496995595455</v>
      </c>
      <c r="F89" s="2" t="s">
        <v>29</v>
      </c>
      <c r="G89" s="2" t="s">
        <v>30</v>
      </c>
      <c r="H89" s="2" t="s">
        <v>99</v>
      </c>
      <c r="I89" s="15" t="s">
        <v>214</v>
      </c>
      <c r="K89" s="16" t="s">
        <v>33</v>
      </c>
      <c r="L89">
        <f>Countif(username,H89)</f>
        <v>17</v>
      </c>
    </row>
    <row r="90">
      <c r="A90" s="2" t="s">
        <v>215</v>
      </c>
      <c r="B90" s="2">
        <v>8.0</v>
      </c>
      <c r="C90" s="2">
        <v>6.0</v>
      </c>
      <c r="D90" s="2">
        <v>41.9117139055013</v>
      </c>
      <c r="E90" s="2">
        <v>-91.6495064188911</v>
      </c>
      <c r="F90" s="2" t="s">
        <v>29</v>
      </c>
      <c r="G90" s="2" t="s">
        <v>30</v>
      </c>
      <c r="H90" s="2" t="s">
        <v>206</v>
      </c>
      <c r="I90" s="15" t="s">
        <v>216</v>
      </c>
      <c r="K90" s="16" t="s">
        <v>33</v>
      </c>
      <c r="L90">
        <f>Countif(username,H90)</f>
        <v>10</v>
      </c>
    </row>
    <row r="91">
      <c r="A91" s="2" t="s">
        <v>217</v>
      </c>
      <c r="B91" s="2">
        <v>8.0</v>
      </c>
      <c r="C91" s="2">
        <v>7.0</v>
      </c>
      <c r="D91" s="2">
        <v>41.9117139053394</v>
      </c>
      <c r="E91" s="2">
        <v>-91.6493132782368</v>
      </c>
      <c r="F91" s="2" t="s">
        <v>29</v>
      </c>
      <c r="G91" s="2" t="s">
        <v>30</v>
      </c>
      <c r="H91" s="2" t="s">
        <v>134</v>
      </c>
      <c r="I91" s="15" t="s">
        <v>218</v>
      </c>
      <c r="K91" s="16" t="s">
        <v>136</v>
      </c>
      <c r="L91">
        <f>Countif(username,H91)</f>
        <v>19</v>
      </c>
    </row>
    <row r="92">
      <c r="A92" s="2" t="s">
        <v>219</v>
      </c>
      <c r="B92" s="2">
        <v>8.0</v>
      </c>
      <c r="C92" s="2">
        <v>8.0</v>
      </c>
      <c r="D92" s="2">
        <v>41.9117139051776</v>
      </c>
      <c r="E92" s="2">
        <v>-91.6491201375824</v>
      </c>
      <c r="F92" s="2" t="s">
        <v>29</v>
      </c>
      <c r="G92" s="2" t="s">
        <v>30</v>
      </c>
      <c r="H92" s="2" t="s">
        <v>99</v>
      </c>
      <c r="I92" s="15" t="s">
        <v>220</v>
      </c>
      <c r="K92" s="16" t="s">
        <v>33</v>
      </c>
      <c r="L92">
        <f>Countif(username,H92)</f>
        <v>17</v>
      </c>
    </row>
    <row r="93">
      <c r="A93" s="2" t="s">
        <v>221</v>
      </c>
      <c r="B93" s="2">
        <v>8.0</v>
      </c>
      <c r="C93" s="2">
        <v>9.0</v>
      </c>
      <c r="D93" s="2">
        <v>41.9117139050158</v>
      </c>
      <c r="E93" s="2">
        <v>-91.6489269969281</v>
      </c>
      <c r="F93" s="2" t="s">
        <v>29</v>
      </c>
      <c r="G93" s="2" t="s">
        <v>30</v>
      </c>
      <c r="H93" s="2" t="s">
        <v>188</v>
      </c>
      <c r="I93" s="15" t="s">
        <v>222</v>
      </c>
      <c r="K93" s="16">
        <v>1.0</v>
      </c>
      <c r="L93">
        <f>Countif(username,H93)</f>
        <v>2</v>
      </c>
    </row>
    <row r="94">
      <c r="A94" s="2" t="s">
        <v>223</v>
      </c>
      <c r="B94" s="2">
        <v>8.0</v>
      </c>
      <c r="C94" s="2">
        <v>10.0</v>
      </c>
      <c r="D94" s="2">
        <v>41.911713904854</v>
      </c>
      <c r="E94" s="2">
        <v>-91.6487338562738</v>
      </c>
      <c r="F94" s="2" t="s">
        <v>29</v>
      </c>
      <c r="G94" s="2" t="s">
        <v>30</v>
      </c>
      <c r="H94" s="2" t="s">
        <v>87</v>
      </c>
      <c r="I94" s="15" t="s">
        <v>224</v>
      </c>
      <c r="K94" s="16" t="s">
        <v>33</v>
      </c>
      <c r="L94">
        <f>Countif(username,H94)</f>
        <v>20</v>
      </c>
    </row>
    <row r="95">
      <c r="A95" s="2" t="s">
        <v>225</v>
      </c>
      <c r="B95" s="2">
        <v>9.0</v>
      </c>
      <c r="C95" s="2">
        <v>1.0</v>
      </c>
      <c r="D95" s="2">
        <v>41.9115701758649</v>
      </c>
      <c r="E95" s="2">
        <v>-91.6504721369485</v>
      </c>
      <c r="F95" s="2" t="s">
        <v>29</v>
      </c>
      <c r="G95" s="2" t="s">
        <v>30</v>
      </c>
      <c r="H95" s="2" t="s">
        <v>79</v>
      </c>
      <c r="I95" s="15" t="s">
        <v>226</v>
      </c>
      <c r="K95" s="16" t="s">
        <v>33</v>
      </c>
      <c r="L95">
        <f>Countif(username,H95)</f>
        <v>20</v>
      </c>
    </row>
    <row r="96">
      <c r="A96" s="2" t="s">
        <v>227</v>
      </c>
      <c r="B96" s="2">
        <v>9.0</v>
      </c>
      <c r="C96" s="2">
        <v>2.0</v>
      </c>
      <c r="D96" s="2">
        <v>41.9115701757031</v>
      </c>
      <c r="E96" s="2">
        <v>-91.6502789967291</v>
      </c>
      <c r="F96" s="2" t="s">
        <v>29</v>
      </c>
      <c r="G96" s="2" t="s">
        <v>30</v>
      </c>
      <c r="H96" s="2" t="s">
        <v>99</v>
      </c>
      <c r="I96" s="15" t="s">
        <v>228</v>
      </c>
      <c r="K96" s="16" t="s">
        <v>33</v>
      </c>
      <c r="L96">
        <f>Countif(username,H96)</f>
        <v>17</v>
      </c>
    </row>
    <row r="97">
      <c r="A97" s="2" t="s">
        <v>229</v>
      </c>
      <c r="B97" s="2">
        <v>9.0</v>
      </c>
      <c r="C97" s="2">
        <v>3.0</v>
      </c>
      <c r="D97" s="2">
        <v>41.9115701755413</v>
      </c>
      <c r="E97" s="2">
        <v>-91.6500858565096</v>
      </c>
      <c r="F97" s="2" t="s">
        <v>29</v>
      </c>
      <c r="G97" s="2" t="s">
        <v>30</v>
      </c>
      <c r="H97" s="2" t="s">
        <v>35</v>
      </c>
      <c r="I97" s="15" t="s">
        <v>230</v>
      </c>
      <c r="K97" s="16" t="s">
        <v>33</v>
      </c>
      <c r="L97">
        <f>Countif(username,H97)</f>
        <v>16</v>
      </c>
    </row>
    <row r="98">
      <c r="A98" s="2" t="s">
        <v>231</v>
      </c>
      <c r="B98" s="2">
        <v>9.0</v>
      </c>
      <c r="C98" s="2">
        <v>4.0</v>
      </c>
      <c r="D98" s="2">
        <v>41.9115701753795</v>
      </c>
      <c r="E98" s="2">
        <v>-91.6498927162902</v>
      </c>
      <c r="F98" s="2" t="s">
        <v>29</v>
      </c>
      <c r="G98" s="2" t="s">
        <v>30</v>
      </c>
      <c r="H98" s="2" t="s">
        <v>82</v>
      </c>
      <c r="I98" s="15" t="s">
        <v>232</v>
      </c>
      <c r="K98" s="16" t="s">
        <v>33</v>
      </c>
      <c r="L98">
        <f>Countif(username,H98)</f>
        <v>20</v>
      </c>
    </row>
    <row r="99">
      <c r="A99" s="2" t="s">
        <v>233</v>
      </c>
      <c r="B99" s="2">
        <v>9.0</v>
      </c>
      <c r="C99" s="2">
        <v>5.0</v>
      </c>
      <c r="D99" s="2">
        <v>41.9115701752176</v>
      </c>
      <c r="E99" s="2">
        <v>-91.6496995760707</v>
      </c>
      <c r="F99" s="2" t="s">
        <v>29</v>
      </c>
      <c r="G99" s="2" t="s">
        <v>30</v>
      </c>
      <c r="H99" s="2" t="s">
        <v>79</v>
      </c>
      <c r="I99" s="15" t="s">
        <v>234</v>
      </c>
      <c r="K99" s="16" t="s">
        <v>33</v>
      </c>
      <c r="L99">
        <f>Countif(username,H99)</f>
        <v>20</v>
      </c>
    </row>
    <row r="100">
      <c r="A100" s="2" t="s">
        <v>235</v>
      </c>
      <c r="B100" s="2">
        <v>9.0</v>
      </c>
      <c r="C100" s="2">
        <v>6.0</v>
      </c>
      <c r="D100" s="2">
        <v>41.9115701750558</v>
      </c>
      <c r="E100" s="2">
        <v>-91.6495064358512</v>
      </c>
      <c r="F100" s="2" t="s">
        <v>29</v>
      </c>
      <c r="G100" s="2" t="s">
        <v>30</v>
      </c>
      <c r="H100" s="2" t="s">
        <v>76</v>
      </c>
      <c r="I100" s="15" t="s">
        <v>236</v>
      </c>
      <c r="K100" s="16" t="s">
        <v>33</v>
      </c>
      <c r="L100">
        <f>Countif(username,H100)</f>
        <v>20</v>
      </c>
    </row>
    <row r="101">
      <c r="A101" s="2" t="s">
        <v>237</v>
      </c>
      <c r="B101" s="2">
        <v>9.0</v>
      </c>
      <c r="C101" s="2">
        <v>7.0</v>
      </c>
      <c r="D101" s="2">
        <v>41.911570174894</v>
      </c>
      <c r="E101" s="2">
        <v>-91.6493132956317</v>
      </c>
      <c r="F101" s="2" t="s">
        <v>29</v>
      </c>
      <c r="G101" s="2" t="s">
        <v>30</v>
      </c>
      <c r="H101" s="2" t="s">
        <v>82</v>
      </c>
      <c r="I101" s="15" t="s">
        <v>238</v>
      </c>
      <c r="K101" s="16" t="s">
        <v>33</v>
      </c>
      <c r="L101">
        <f>Countif(username,H101)</f>
        <v>20</v>
      </c>
    </row>
    <row r="102">
      <c r="A102" s="2" t="s">
        <v>239</v>
      </c>
      <c r="B102" s="2">
        <v>9.0</v>
      </c>
      <c r="C102" s="2">
        <v>8.0</v>
      </c>
      <c r="D102" s="2">
        <v>41.9115701747322</v>
      </c>
      <c r="E102" s="2">
        <v>-91.6491201554122</v>
      </c>
      <c r="F102" s="2" t="s">
        <v>29</v>
      </c>
      <c r="G102" s="2" t="s">
        <v>30</v>
      </c>
      <c r="H102" s="2" t="s">
        <v>79</v>
      </c>
      <c r="I102" s="15" t="s">
        <v>240</v>
      </c>
      <c r="K102" s="16" t="s">
        <v>33</v>
      </c>
      <c r="L102">
        <f>Countif(username,H102)</f>
        <v>20</v>
      </c>
    </row>
    <row r="103">
      <c r="A103" s="2" t="s">
        <v>241</v>
      </c>
      <c r="B103" s="2">
        <v>9.0</v>
      </c>
      <c r="C103" s="2">
        <v>9.0</v>
      </c>
      <c r="D103" s="2">
        <v>41.9115701745703</v>
      </c>
      <c r="E103" s="2">
        <v>-91.6489270151927</v>
      </c>
      <c r="F103" s="2" t="s">
        <v>29</v>
      </c>
      <c r="G103" s="2" t="s">
        <v>30</v>
      </c>
      <c r="H103" s="2" t="s">
        <v>76</v>
      </c>
      <c r="I103" s="15" t="s">
        <v>242</v>
      </c>
      <c r="K103" s="16" t="s">
        <v>33</v>
      </c>
      <c r="L103">
        <f>Countif(username,H103)</f>
        <v>20</v>
      </c>
    </row>
    <row r="104">
      <c r="A104" s="2" t="s">
        <v>243</v>
      </c>
      <c r="B104" s="2">
        <v>9.0</v>
      </c>
      <c r="C104" s="2">
        <v>10.0</v>
      </c>
      <c r="D104" s="2">
        <v>41.9115701744085</v>
      </c>
      <c r="E104" s="2">
        <v>-91.6487338749732</v>
      </c>
      <c r="F104" s="2" t="s">
        <v>29</v>
      </c>
      <c r="G104" s="2" t="s">
        <v>30</v>
      </c>
      <c r="H104" s="2" t="s">
        <v>82</v>
      </c>
      <c r="I104" s="15" t="s">
        <v>244</v>
      </c>
      <c r="K104" s="16" t="s">
        <v>33</v>
      </c>
      <c r="L104">
        <f>Countif(username,H104)</f>
        <v>20</v>
      </c>
    </row>
    <row r="105">
      <c r="A105" s="2" t="s">
        <v>245</v>
      </c>
      <c r="B105" s="2">
        <v>10.0</v>
      </c>
      <c r="C105" s="2">
        <v>1.0</v>
      </c>
      <c r="D105" s="2">
        <v>41.9114264454195</v>
      </c>
      <c r="E105" s="2">
        <v>-91.6504721517351</v>
      </c>
      <c r="F105" s="2" t="s">
        <v>29</v>
      </c>
      <c r="G105" s="2" t="s">
        <v>30</v>
      </c>
      <c r="H105" s="2" t="s">
        <v>87</v>
      </c>
      <c r="I105" s="15" t="s">
        <v>246</v>
      </c>
      <c r="K105" s="16" t="s">
        <v>33</v>
      </c>
      <c r="L105">
        <f>Countif(username,H105)</f>
        <v>20</v>
      </c>
    </row>
    <row r="106">
      <c r="A106" s="2" t="s">
        <v>247</v>
      </c>
      <c r="B106" s="2">
        <v>10.0</v>
      </c>
      <c r="C106" s="2">
        <v>2.0</v>
      </c>
      <c r="D106" s="2">
        <v>41.9114264452576</v>
      </c>
      <c r="E106" s="2">
        <v>-91.6502790119506</v>
      </c>
      <c r="F106" s="2" t="s">
        <v>29</v>
      </c>
      <c r="G106" s="2" t="s">
        <v>30</v>
      </c>
      <c r="H106" s="2" t="s">
        <v>31</v>
      </c>
      <c r="I106" s="15" t="s">
        <v>248</v>
      </c>
      <c r="K106" s="16" t="s">
        <v>33</v>
      </c>
      <c r="L106">
        <f>Countif(username,H106)</f>
        <v>17</v>
      </c>
    </row>
    <row r="107">
      <c r="A107" s="2" t="s">
        <v>249</v>
      </c>
      <c r="B107" s="2">
        <v>10.0</v>
      </c>
      <c r="C107" s="2">
        <v>3.0</v>
      </c>
      <c r="D107" s="2">
        <v>41.9114264450958</v>
      </c>
      <c r="E107" s="2">
        <v>-91.650085872166</v>
      </c>
      <c r="F107" s="2" t="s">
        <v>29</v>
      </c>
      <c r="G107" s="2" t="s">
        <v>30</v>
      </c>
      <c r="H107" s="2" t="s">
        <v>250</v>
      </c>
      <c r="I107" s="15" t="s">
        <v>251</v>
      </c>
      <c r="K107" s="16">
        <v>1.0</v>
      </c>
      <c r="L107">
        <f>Countif(username,H107)</f>
        <v>2</v>
      </c>
    </row>
    <row r="108">
      <c r="A108" s="2" t="s">
        <v>252</v>
      </c>
      <c r="B108" s="2">
        <v>10.0</v>
      </c>
      <c r="C108" s="2">
        <v>4.0</v>
      </c>
      <c r="D108" s="2">
        <v>41.911426444934</v>
      </c>
      <c r="E108" s="2">
        <v>-91.6498927323814</v>
      </c>
      <c r="F108" s="2" t="s">
        <v>29</v>
      </c>
      <c r="G108" s="2" t="s">
        <v>30</v>
      </c>
      <c r="H108" s="2" t="s">
        <v>87</v>
      </c>
      <c r="I108" s="15" t="s">
        <v>253</v>
      </c>
      <c r="K108" s="16" t="s">
        <v>33</v>
      </c>
      <c r="L108">
        <f>Countif(username,H108)</f>
        <v>20</v>
      </c>
    </row>
    <row r="109">
      <c r="A109" s="2" t="s">
        <v>254</v>
      </c>
      <c r="B109" s="2">
        <v>10.0</v>
      </c>
      <c r="C109" s="2">
        <v>5.0</v>
      </c>
      <c r="D109" s="2">
        <v>41.9114264447722</v>
      </c>
      <c r="E109" s="2">
        <v>-91.6496995925969</v>
      </c>
      <c r="F109" s="2" t="s">
        <v>29</v>
      </c>
      <c r="G109" s="2" t="s">
        <v>30</v>
      </c>
      <c r="H109" s="2" t="s">
        <v>255</v>
      </c>
      <c r="I109" s="15" t="s">
        <v>256</v>
      </c>
      <c r="K109" s="16">
        <v>1.0</v>
      </c>
      <c r="L109">
        <f>Countif(username,H109)</f>
        <v>1</v>
      </c>
    </row>
    <row r="110">
      <c r="A110" s="2" t="s">
        <v>257</v>
      </c>
      <c r="B110" s="2">
        <v>10.0</v>
      </c>
      <c r="C110" s="2">
        <v>6.0</v>
      </c>
      <c r="D110" s="2">
        <v>41.9114264446104</v>
      </c>
      <c r="E110" s="2">
        <v>-91.6495064528123</v>
      </c>
      <c r="F110" s="2" t="s">
        <v>29</v>
      </c>
      <c r="G110" s="2" t="s">
        <v>30</v>
      </c>
      <c r="H110" s="2" t="s">
        <v>35</v>
      </c>
      <c r="I110" s="15" t="s">
        <v>258</v>
      </c>
      <c r="K110" s="16" t="s">
        <v>33</v>
      </c>
      <c r="L110">
        <f>Countif(username,H110)</f>
        <v>16</v>
      </c>
    </row>
    <row r="111">
      <c r="A111" s="2" t="s">
        <v>259</v>
      </c>
      <c r="B111" s="2">
        <v>10.0</v>
      </c>
      <c r="C111" s="2">
        <v>7.0</v>
      </c>
      <c r="D111" s="2">
        <v>41.9114264444485</v>
      </c>
      <c r="E111" s="2">
        <v>-91.6493133130277</v>
      </c>
      <c r="F111" s="2" t="s">
        <v>29</v>
      </c>
      <c r="G111" s="2" t="s">
        <v>30</v>
      </c>
      <c r="H111" s="2" t="s">
        <v>209</v>
      </c>
      <c r="I111" s="15" t="s">
        <v>260</v>
      </c>
      <c r="K111" s="16" t="s">
        <v>62</v>
      </c>
      <c r="L111">
        <f>Countif(username,H111)</f>
        <v>4</v>
      </c>
    </row>
    <row r="112">
      <c r="A112" s="2" t="s">
        <v>261</v>
      </c>
      <c r="B112" s="2">
        <v>10.0</v>
      </c>
      <c r="C112" s="2">
        <v>8.0</v>
      </c>
      <c r="D112" s="2">
        <v>41.9114264442867</v>
      </c>
      <c r="E112" s="2">
        <v>-91.6491201732431</v>
      </c>
      <c r="F112" s="2" t="s">
        <v>29</v>
      </c>
      <c r="G112" s="2" t="s">
        <v>30</v>
      </c>
      <c r="H112" s="2" t="s">
        <v>197</v>
      </c>
      <c r="I112" s="15" t="s">
        <v>262</v>
      </c>
      <c r="K112" s="16" t="s">
        <v>33</v>
      </c>
      <c r="L112">
        <f>Countif(username,H112)</f>
        <v>5</v>
      </c>
    </row>
    <row r="113">
      <c r="A113" s="2" t="s">
        <v>263</v>
      </c>
      <c r="B113" s="2">
        <v>10.0</v>
      </c>
      <c r="C113" s="2">
        <v>9.0</v>
      </c>
      <c r="D113" s="2">
        <v>41.9114264441249</v>
      </c>
      <c r="E113" s="2">
        <v>-91.6489270334585</v>
      </c>
      <c r="F113" s="2" t="s">
        <v>29</v>
      </c>
      <c r="G113" s="2" t="s">
        <v>30</v>
      </c>
      <c r="H113" s="2" t="s">
        <v>111</v>
      </c>
      <c r="I113" s="15" t="s">
        <v>264</v>
      </c>
      <c r="K113" s="16" t="s">
        <v>33</v>
      </c>
      <c r="L113">
        <f>Countif(username,H113)</f>
        <v>13</v>
      </c>
    </row>
    <row r="114">
      <c r="A114" s="2" t="s">
        <v>265</v>
      </c>
      <c r="B114" s="2">
        <v>10.0</v>
      </c>
      <c r="C114" s="2">
        <v>10.0</v>
      </c>
      <c r="D114" s="2">
        <v>41.9114264439631</v>
      </c>
      <c r="E114" s="2">
        <v>-91.6487338936739</v>
      </c>
      <c r="F114" s="2" t="s">
        <v>29</v>
      </c>
      <c r="G114" s="2" t="s">
        <v>30</v>
      </c>
      <c r="H114" s="2" t="s">
        <v>123</v>
      </c>
      <c r="I114" s="15" t="s">
        <v>266</v>
      </c>
      <c r="K114" s="16" t="s">
        <v>33</v>
      </c>
      <c r="L114">
        <f>Countif(username,H114)</f>
        <v>11</v>
      </c>
    </row>
    <row r="115">
      <c r="A115" s="2" t="s">
        <v>267</v>
      </c>
      <c r="B115" s="2">
        <v>11.0</v>
      </c>
      <c r="C115" s="2">
        <v>1.0</v>
      </c>
      <c r="D115" s="2">
        <v>41.911282714974</v>
      </c>
      <c r="E115" s="2">
        <v>-91.6504721665218</v>
      </c>
      <c r="F115" s="2" t="s">
        <v>29</v>
      </c>
      <c r="G115" s="2" t="s">
        <v>30</v>
      </c>
      <c r="H115" s="2" t="s">
        <v>134</v>
      </c>
      <c r="I115" s="15" t="s">
        <v>268</v>
      </c>
      <c r="K115" s="16" t="s">
        <v>136</v>
      </c>
      <c r="L115">
        <f>Countif(username,H115)</f>
        <v>19</v>
      </c>
    </row>
    <row r="116">
      <c r="A116" s="2" t="s">
        <v>269</v>
      </c>
      <c r="B116" s="2">
        <v>11.0</v>
      </c>
      <c r="C116" s="2">
        <v>2.0</v>
      </c>
      <c r="D116" s="2">
        <v>41.9112827148122</v>
      </c>
      <c r="E116" s="2">
        <v>-91.6502790271721</v>
      </c>
      <c r="F116" s="2" t="s">
        <v>29</v>
      </c>
      <c r="G116" s="2" t="s">
        <v>30</v>
      </c>
      <c r="H116" s="2" t="s">
        <v>138</v>
      </c>
      <c r="I116" s="15" t="s">
        <v>270</v>
      </c>
      <c r="K116" s="16" t="s">
        <v>33</v>
      </c>
      <c r="L116">
        <f>Countif(username,H116)</f>
        <v>12</v>
      </c>
    </row>
    <row r="117">
      <c r="A117" s="2" t="s">
        <v>271</v>
      </c>
      <c r="B117" s="2">
        <v>11.0</v>
      </c>
      <c r="C117" s="2">
        <v>3.0</v>
      </c>
      <c r="D117" s="2">
        <v>41.9112827146504</v>
      </c>
      <c r="E117" s="2">
        <v>-91.6500858878224</v>
      </c>
      <c r="F117" s="2" t="s">
        <v>29</v>
      </c>
      <c r="G117" s="2" t="s">
        <v>30</v>
      </c>
      <c r="H117" s="2" t="s">
        <v>141</v>
      </c>
      <c r="I117" s="15" t="s">
        <v>272</v>
      </c>
      <c r="K117" s="16" t="s">
        <v>33</v>
      </c>
      <c r="L117">
        <f>Countif(username,H117)</f>
        <v>12</v>
      </c>
    </row>
    <row r="118">
      <c r="A118" s="2" t="s">
        <v>273</v>
      </c>
      <c r="B118" s="2">
        <v>11.0</v>
      </c>
      <c r="C118" s="2">
        <v>4.0</v>
      </c>
      <c r="D118" s="2">
        <v>41.9112827144886</v>
      </c>
      <c r="E118" s="2">
        <v>-91.6498927484727</v>
      </c>
      <c r="F118" s="2" t="s">
        <v>29</v>
      </c>
      <c r="G118" s="2" t="s">
        <v>30</v>
      </c>
      <c r="H118" s="2" t="s">
        <v>134</v>
      </c>
      <c r="I118" s="15" t="s">
        <v>274</v>
      </c>
      <c r="K118" s="16" t="s">
        <v>136</v>
      </c>
      <c r="L118">
        <f>Countif(username,H118)</f>
        <v>19</v>
      </c>
    </row>
    <row r="119">
      <c r="A119" s="2" t="s">
        <v>275</v>
      </c>
      <c r="B119" s="2">
        <v>11.0</v>
      </c>
      <c r="C119" s="2">
        <v>5.0</v>
      </c>
      <c r="D119" s="2">
        <v>41.9112827143268</v>
      </c>
      <c r="E119" s="2">
        <v>-91.6496996091231</v>
      </c>
      <c r="F119" s="2" t="s">
        <v>29</v>
      </c>
      <c r="G119" s="2" t="s">
        <v>30</v>
      </c>
      <c r="H119" s="2" t="s">
        <v>138</v>
      </c>
      <c r="I119" s="15" t="s">
        <v>276</v>
      </c>
      <c r="K119" s="16" t="s">
        <v>33</v>
      </c>
      <c r="L119">
        <f>Countif(username,H119)</f>
        <v>12</v>
      </c>
    </row>
    <row r="120">
      <c r="A120" s="2" t="s">
        <v>277</v>
      </c>
      <c r="B120" s="2">
        <v>11.0</v>
      </c>
      <c r="C120" s="2">
        <v>6.0</v>
      </c>
      <c r="D120" s="2">
        <v>41.9112827141649</v>
      </c>
      <c r="E120" s="2">
        <v>-91.6495064697734</v>
      </c>
      <c r="F120" s="2" t="s">
        <v>29</v>
      </c>
      <c r="G120" s="2" t="s">
        <v>30</v>
      </c>
      <c r="H120" s="2" t="s">
        <v>141</v>
      </c>
      <c r="I120" s="15" t="s">
        <v>278</v>
      </c>
      <c r="K120" s="16" t="s">
        <v>33</v>
      </c>
      <c r="L120">
        <f>Countif(username,H120)</f>
        <v>12</v>
      </c>
    </row>
    <row r="121">
      <c r="A121" s="2" t="s">
        <v>279</v>
      </c>
      <c r="B121" s="2">
        <v>11.0</v>
      </c>
      <c r="C121" s="2">
        <v>7.0</v>
      </c>
      <c r="D121" s="2">
        <v>41.9112827140031</v>
      </c>
      <c r="E121" s="2">
        <v>-91.6493133304237</v>
      </c>
      <c r="F121" s="2" t="s">
        <v>29</v>
      </c>
      <c r="G121" s="2" t="s">
        <v>30</v>
      </c>
      <c r="H121" s="2" t="s">
        <v>70</v>
      </c>
      <c r="I121" s="15" t="s">
        <v>280</v>
      </c>
      <c r="K121" s="16" t="s">
        <v>33</v>
      </c>
      <c r="L121">
        <f>Countif(username,H121)</f>
        <v>12</v>
      </c>
    </row>
    <row r="122">
      <c r="A122" s="2" t="s">
        <v>281</v>
      </c>
      <c r="B122" s="2">
        <v>11.0</v>
      </c>
      <c r="C122" s="2">
        <v>8.0</v>
      </c>
      <c r="D122" s="2">
        <v>41.9112827138413</v>
      </c>
      <c r="E122" s="2">
        <v>-91.649120191074</v>
      </c>
      <c r="F122" s="2" t="s">
        <v>29</v>
      </c>
      <c r="G122" s="2" t="s">
        <v>30</v>
      </c>
      <c r="H122" s="2" t="s">
        <v>104</v>
      </c>
      <c r="I122" s="15" t="s">
        <v>282</v>
      </c>
      <c r="K122" s="16" t="s">
        <v>33</v>
      </c>
      <c r="L122">
        <f>Countif(username,H122)</f>
        <v>6</v>
      </c>
    </row>
    <row r="123">
      <c r="A123" s="2" t="s">
        <v>283</v>
      </c>
      <c r="B123" s="2">
        <v>11.0</v>
      </c>
      <c r="C123" s="2">
        <v>9.0</v>
      </c>
      <c r="D123" s="2">
        <v>41.9112827136795</v>
      </c>
      <c r="E123" s="2">
        <v>-91.6489270517244</v>
      </c>
      <c r="F123" s="2" t="s">
        <v>29</v>
      </c>
      <c r="G123" s="2" t="s">
        <v>30</v>
      </c>
      <c r="H123" s="2" t="s">
        <v>31</v>
      </c>
      <c r="I123" s="15" t="s">
        <v>284</v>
      </c>
      <c r="K123" s="16" t="s">
        <v>33</v>
      </c>
      <c r="L123">
        <f>Countif(username,H123)</f>
        <v>17</v>
      </c>
    </row>
    <row r="124">
      <c r="A124" s="2" t="s">
        <v>285</v>
      </c>
      <c r="B124" s="2">
        <v>11.0</v>
      </c>
      <c r="C124" s="2">
        <v>10.0</v>
      </c>
      <c r="D124" s="2">
        <v>41.9112827135177</v>
      </c>
      <c r="E124" s="2">
        <v>-91.6487339123747</v>
      </c>
      <c r="F124" s="2" t="s">
        <v>29</v>
      </c>
      <c r="G124" s="2" t="s">
        <v>30</v>
      </c>
      <c r="H124" s="2" t="s">
        <v>286</v>
      </c>
      <c r="I124" s="15" t="s">
        <v>287</v>
      </c>
      <c r="K124" s="16" t="s">
        <v>62</v>
      </c>
      <c r="L124">
        <f>Countif(username,H124)</f>
        <v>4</v>
      </c>
    </row>
    <row r="125">
      <c r="A125" s="2" t="s">
        <v>288</v>
      </c>
      <c r="B125" s="2">
        <v>12.0</v>
      </c>
      <c r="C125" s="2">
        <v>1.0</v>
      </c>
      <c r="D125" s="2">
        <v>41.9111389845286</v>
      </c>
      <c r="E125" s="2">
        <v>-91.6504721813078</v>
      </c>
      <c r="F125" s="2" t="s">
        <v>29</v>
      </c>
      <c r="G125" s="2" t="s">
        <v>30</v>
      </c>
      <c r="H125" s="2" t="s">
        <v>79</v>
      </c>
      <c r="I125" s="15" t="s">
        <v>289</v>
      </c>
      <c r="K125" s="16" t="s">
        <v>33</v>
      </c>
      <c r="L125">
        <f>Countif(username,H125)</f>
        <v>20</v>
      </c>
    </row>
    <row r="126">
      <c r="A126" s="2" t="s">
        <v>290</v>
      </c>
      <c r="B126" s="2">
        <v>12.0</v>
      </c>
      <c r="C126" s="2">
        <v>2.0</v>
      </c>
      <c r="D126" s="2">
        <v>41.9111389843667</v>
      </c>
      <c r="E126" s="2">
        <v>-91.6502790423931</v>
      </c>
      <c r="F126" s="2" t="s">
        <v>29</v>
      </c>
      <c r="G126" s="2" t="s">
        <v>30</v>
      </c>
      <c r="H126" s="2" t="s">
        <v>99</v>
      </c>
      <c r="I126" s="15" t="s">
        <v>291</v>
      </c>
      <c r="K126" s="16" t="s">
        <v>33</v>
      </c>
      <c r="L126">
        <f>Countif(username,H126)</f>
        <v>17</v>
      </c>
    </row>
    <row r="127">
      <c r="A127" s="2" t="s">
        <v>292</v>
      </c>
      <c r="B127" s="2">
        <v>12.0</v>
      </c>
      <c r="C127" s="2">
        <v>3.0</v>
      </c>
      <c r="D127" s="2">
        <v>41.9111389842049</v>
      </c>
      <c r="E127" s="2">
        <v>-91.6500859034783</v>
      </c>
      <c r="F127" s="2" t="s">
        <v>29</v>
      </c>
      <c r="G127" s="2" t="s">
        <v>30</v>
      </c>
      <c r="H127" s="2" t="s">
        <v>67</v>
      </c>
      <c r="I127" s="15" t="s">
        <v>293</v>
      </c>
      <c r="K127" s="16" t="s">
        <v>33</v>
      </c>
      <c r="L127">
        <f>Countif(username,H127)</f>
        <v>6</v>
      </c>
    </row>
    <row r="128">
      <c r="A128" s="2" t="s">
        <v>294</v>
      </c>
      <c r="B128" s="2">
        <v>12.0</v>
      </c>
      <c r="C128" s="2">
        <v>4.0</v>
      </c>
      <c r="D128" s="2">
        <v>41.9111389840431</v>
      </c>
      <c r="E128" s="2">
        <v>-91.6498927645635</v>
      </c>
      <c r="F128" s="2" t="s">
        <v>29</v>
      </c>
      <c r="G128" s="2" t="s">
        <v>30</v>
      </c>
      <c r="H128" s="2" t="s">
        <v>79</v>
      </c>
      <c r="I128" s="15" t="s">
        <v>295</v>
      </c>
      <c r="K128" s="16" t="s">
        <v>33</v>
      </c>
      <c r="L128">
        <f>Countif(username,H128)</f>
        <v>20</v>
      </c>
    </row>
    <row r="129">
      <c r="A129" s="2" t="s">
        <v>296</v>
      </c>
      <c r="B129" s="2">
        <v>12.0</v>
      </c>
      <c r="C129" s="2">
        <v>5.0</v>
      </c>
      <c r="D129" s="2">
        <v>41.9111389838813</v>
      </c>
      <c r="E129" s="2">
        <v>-91.6496996256488</v>
      </c>
      <c r="F129" s="2" t="s">
        <v>29</v>
      </c>
      <c r="G129" s="2" t="s">
        <v>30</v>
      </c>
      <c r="H129" s="2" t="s">
        <v>82</v>
      </c>
      <c r="I129" s="15" t="s">
        <v>297</v>
      </c>
      <c r="K129" s="16" t="s">
        <v>33</v>
      </c>
      <c r="L129">
        <f>Countif(username,H129)</f>
        <v>20</v>
      </c>
    </row>
    <row r="130">
      <c r="A130" s="2" t="s">
        <v>298</v>
      </c>
      <c r="B130" s="2">
        <v>12.0</v>
      </c>
      <c r="C130" s="2">
        <v>6.0</v>
      </c>
      <c r="D130" s="2">
        <v>41.9111389837195</v>
      </c>
      <c r="E130" s="2">
        <v>-91.649506486734</v>
      </c>
      <c r="F130" s="2" t="s">
        <v>29</v>
      </c>
      <c r="G130" s="2" t="s">
        <v>30</v>
      </c>
      <c r="H130" s="2" t="s">
        <v>76</v>
      </c>
      <c r="I130" s="15" t="s">
        <v>299</v>
      </c>
      <c r="K130" s="16" t="s">
        <v>33</v>
      </c>
      <c r="L130">
        <f>Countif(username,H130)</f>
        <v>20</v>
      </c>
    </row>
    <row r="131">
      <c r="A131" s="2" t="s">
        <v>300</v>
      </c>
      <c r="B131" s="2">
        <v>12.0</v>
      </c>
      <c r="C131" s="2">
        <v>7.0</v>
      </c>
      <c r="D131" s="2">
        <v>41.9111389835576</v>
      </c>
      <c r="E131" s="2">
        <v>-91.6493133478192</v>
      </c>
      <c r="F131" s="2" t="s">
        <v>29</v>
      </c>
      <c r="G131" s="2" t="s">
        <v>30</v>
      </c>
      <c r="H131" s="2" t="s">
        <v>286</v>
      </c>
      <c r="I131" s="15" t="s">
        <v>301</v>
      </c>
      <c r="K131" s="16" t="s">
        <v>62</v>
      </c>
      <c r="L131">
        <f>Countif(username,H131)</f>
        <v>4</v>
      </c>
    </row>
    <row r="132">
      <c r="A132" s="2" t="s">
        <v>302</v>
      </c>
      <c r="B132" s="2">
        <v>12.0</v>
      </c>
      <c r="C132" s="2">
        <v>8.0</v>
      </c>
      <c r="D132" s="2">
        <v>41.9111389833958</v>
      </c>
      <c r="E132" s="2">
        <v>-91.6491202089044</v>
      </c>
      <c r="F132" s="2" t="s">
        <v>29</v>
      </c>
      <c r="G132" s="2" t="s">
        <v>30</v>
      </c>
      <c r="H132" s="2" t="s">
        <v>99</v>
      </c>
      <c r="I132" s="15" t="s">
        <v>303</v>
      </c>
      <c r="K132" s="16" t="s">
        <v>33</v>
      </c>
      <c r="L132">
        <f>Countif(username,H132)</f>
        <v>17</v>
      </c>
    </row>
    <row r="133">
      <c r="A133" s="2" t="s">
        <v>304</v>
      </c>
      <c r="B133" s="2">
        <v>12.0</v>
      </c>
      <c r="C133" s="2">
        <v>9.0</v>
      </c>
      <c r="D133" s="2">
        <v>41.911138983234</v>
      </c>
      <c r="E133" s="2">
        <v>-91.6489270699897</v>
      </c>
      <c r="F133" s="2" t="s">
        <v>29</v>
      </c>
      <c r="G133" s="2" t="s">
        <v>30</v>
      </c>
      <c r="H133" s="2" t="s">
        <v>82</v>
      </c>
      <c r="I133" s="15" t="s">
        <v>305</v>
      </c>
      <c r="K133" s="16" t="s">
        <v>33</v>
      </c>
      <c r="L133">
        <f>Countif(username,H133)</f>
        <v>20</v>
      </c>
    </row>
    <row r="134">
      <c r="A134" s="2" t="s">
        <v>306</v>
      </c>
      <c r="B134" s="2">
        <v>12.0</v>
      </c>
      <c r="C134" s="2">
        <v>10.0</v>
      </c>
      <c r="D134" s="2">
        <v>41.9111389830722</v>
      </c>
      <c r="E134" s="2">
        <v>-91.6487339310749</v>
      </c>
      <c r="F134" s="2" t="s">
        <v>29</v>
      </c>
      <c r="G134" s="2" t="s">
        <v>30</v>
      </c>
      <c r="H134" s="2" t="s">
        <v>76</v>
      </c>
      <c r="I134" s="15" t="s">
        <v>307</v>
      </c>
      <c r="K134" s="16" t="s">
        <v>33</v>
      </c>
      <c r="L134">
        <f>Countif(username,H134)</f>
        <v>20</v>
      </c>
    </row>
    <row r="135">
      <c r="A135" s="2" t="s">
        <v>308</v>
      </c>
      <c r="B135" s="2">
        <v>13.0</v>
      </c>
      <c r="C135" s="2">
        <v>1.0</v>
      </c>
      <c r="D135" s="2">
        <v>41.9109952540831</v>
      </c>
      <c r="E135" s="2">
        <v>-91.6504721960941</v>
      </c>
      <c r="F135" s="2" t="s">
        <v>29</v>
      </c>
      <c r="G135" s="2" t="s">
        <v>30</v>
      </c>
      <c r="H135" s="2" t="s">
        <v>206</v>
      </c>
      <c r="I135" s="15" t="s">
        <v>309</v>
      </c>
      <c r="K135" s="16" t="s">
        <v>33</v>
      </c>
      <c r="L135">
        <f>Countif(username,H135)</f>
        <v>10</v>
      </c>
    </row>
    <row r="136">
      <c r="A136" s="2" t="s">
        <v>310</v>
      </c>
      <c r="B136" s="2">
        <v>13.0</v>
      </c>
      <c r="C136" s="2">
        <v>2.0</v>
      </c>
      <c r="D136" s="2">
        <v>41.9109952539213</v>
      </c>
      <c r="E136" s="2">
        <v>-91.6502790576142</v>
      </c>
      <c r="F136" s="2" t="s">
        <v>29</v>
      </c>
      <c r="G136" s="2" t="s">
        <v>30</v>
      </c>
      <c r="H136" s="2" t="s">
        <v>87</v>
      </c>
      <c r="I136" s="15" t="s">
        <v>311</v>
      </c>
      <c r="K136" s="16" t="s">
        <v>33</v>
      </c>
      <c r="L136">
        <f>Countif(username,H136)</f>
        <v>20</v>
      </c>
    </row>
    <row r="137">
      <c r="A137" s="2" t="s">
        <v>312</v>
      </c>
      <c r="B137" s="2">
        <v>13.0</v>
      </c>
      <c r="C137" s="2">
        <v>3.0</v>
      </c>
      <c r="D137" s="2">
        <v>41.9109952537595</v>
      </c>
      <c r="E137" s="2">
        <v>-91.6500859191343</v>
      </c>
      <c r="F137" s="2" t="s">
        <v>29</v>
      </c>
      <c r="G137" s="2" t="s">
        <v>30</v>
      </c>
      <c r="H137" s="2" t="s">
        <v>162</v>
      </c>
      <c r="I137" s="15" t="s">
        <v>313</v>
      </c>
      <c r="K137" s="16" t="s">
        <v>33</v>
      </c>
      <c r="L137">
        <f>Countif(username,H137)</f>
        <v>5</v>
      </c>
    </row>
    <row r="138">
      <c r="A138" s="2" t="s">
        <v>314</v>
      </c>
      <c r="B138" s="2">
        <v>13.0</v>
      </c>
      <c r="C138" s="2">
        <v>4.0</v>
      </c>
      <c r="D138" s="2">
        <v>41.9109952535977</v>
      </c>
      <c r="E138" s="2">
        <v>-91.6498927806544</v>
      </c>
      <c r="F138" s="2" t="s">
        <v>29</v>
      </c>
      <c r="G138" s="2" t="s">
        <v>30</v>
      </c>
      <c r="H138" s="2" t="s">
        <v>315</v>
      </c>
      <c r="I138" s="15" t="s">
        <v>316</v>
      </c>
      <c r="K138" s="16" t="s">
        <v>62</v>
      </c>
      <c r="L138">
        <f>Countif(username,H138)</f>
        <v>4</v>
      </c>
    </row>
    <row r="139">
      <c r="A139" s="2" t="s">
        <v>317</v>
      </c>
      <c r="B139" s="2">
        <v>13.0</v>
      </c>
      <c r="C139" s="2">
        <v>5.0</v>
      </c>
      <c r="D139" s="2">
        <v>41.9109952534359</v>
      </c>
      <c r="E139" s="2">
        <v>-91.6496996421744</v>
      </c>
      <c r="F139" s="2" t="s">
        <v>29</v>
      </c>
      <c r="G139" s="2" t="s">
        <v>30</v>
      </c>
      <c r="H139" s="2" t="s">
        <v>87</v>
      </c>
      <c r="I139" s="15" t="s">
        <v>318</v>
      </c>
      <c r="K139" s="16" t="s">
        <v>33</v>
      </c>
      <c r="L139">
        <f>Countif(username,H139)</f>
        <v>20</v>
      </c>
    </row>
    <row r="140">
      <c r="A140" s="2" t="s">
        <v>319</v>
      </c>
      <c r="B140" s="2">
        <v>13.0</v>
      </c>
      <c r="C140" s="2">
        <v>6.0</v>
      </c>
      <c r="D140" s="2">
        <v>41.910995253274</v>
      </c>
      <c r="E140" s="2">
        <v>-91.6495065036946</v>
      </c>
      <c r="F140" s="2" t="s">
        <v>29</v>
      </c>
      <c r="G140" s="2" t="s">
        <v>30</v>
      </c>
      <c r="H140" s="2" t="s">
        <v>206</v>
      </c>
      <c r="I140" s="15" t="s">
        <v>320</v>
      </c>
      <c r="K140" s="16" t="s">
        <v>33</v>
      </c>
      <c r="L140">
        <f>Countif(username,H140)</f>
        <v>10</v>
      </c>
    </row>
    <row r="141">
      <c r="A141" s="2" t="s">
        <v>321</v>
      </c>
      <c r="B141" s="2">
        <v>13.0</v>
      </c>
      <c r="C141" s="2">
        <v>7.0</v>
      </c>
      <c r="D141" s="2">
        <v>41.9109952531122</v>
      </c>
      <c r="E141" s="2">
        <v>-91.6493133652147</v>
      </c>
      <c r="F141" s="2" t="s">
        <v>29</v>
      </c>
      <c r="G141" s="2" t="s">
        <v>30</v>
      </c>
      <c r="H141" s="2" t="s">
        <v>162</v>
      </c>
      <c r="I141" s="15" t="s">
        <v>322</v>
      </c>
      <c r="K141" s="16" t="s">
        <v>33</v>
      </c>
      <c r="L141">
        <f>Countif(username,H141)</f>
        <v>5</v>
      </c>
    </row>
    <row r="142">
      <c r="A142" s="2" t="s">
        <v>323</v>
      </c>
      <c r="B142" s="2">
        <v>13.0</v>
      </c>
      <c r="C142" s="2">
        <v>8.0</v>
      </c>
      <c r="D142" s="2">
        <v>41.9109952529504</v>
      </c>
      <c r="E142" s="2">
        <v>-91.6491202267349</v>
      </c>
      <c r="F142" s="2" t="s">
        <v>29</v>
      </c>
      <c r="G142" s="2" t="s">
        <v>30</v>
      </c>
      <c r="H142" s="2" t="s">
        <v>197</v>
      </c>
      <c r="I142" s="15" t="s">
        <v>324</v>
      </c>
      <c r="K142" s="16" t="s">
        <v>33</v>
      </c>
      <c r="L142">
        <f>Countif(username,H142)</f>
        <v>5</v>
      </c>
    </row>
    <row r="143">
      <c r="A143" s="2" t="s">
        <v>325</v>
      </c>
      <c r="B143" s="2">
        <v>13.0</v>
      </c>
      <c r="C143" s="2">
        <v>9.0</v>
      </c>
      <c r="D143" s="2">
        <v>41.9109952527886</v>
      </c>
      <c r="E143" s="2">
        <v>-91.648927088255</v>
      </c>
      <c r="F143" s="2" t="s">
        <v>29</v>
      </c>
      <c r="G143" s="2" t="s">
        <v>30</v>
      </c>
      <c r="H143" s="2" t="s">
        <v>326</v>
      </c>
      <c r="I143" s="15" t="s">
        <v>327</v>
      </c>
      <c r="K143" s="16">
        <v>1.0</v>
      </c>
      <c r="L143">
        <f>Countif(username,H143)</f>
        <v>2</v>
      </c>
    </row>
    <row r="144">
      <c r="A144" s="2" t="s">
        <v>328</v>
      </c>
      <c r="B144" s="2">
        <v>13.0</v>
      </c>
      <c r="C144" s="2">
        <v>10.0</v>
      </c>
      <c r="D144" s="2">
        <v>41.9109952526268</v>
      </c>
      <c r="E144" s="2">
        <v>-91.6487339497751</v>
      </c>
      <c r="F144" s="2" t="s">
        <v>29</v>
      </c>
      <c r="G144" s="2" t="s">
        <v>30</v>
      </c>
      <c r="H144" s="2" t="s">
        <v>70</v>
      </c>
      <c r="I144" s="15" t="s">
        <v>329</v>
      </c>
      <c r="K144" s="16" t="s">
        <v>33</v>
      </c>
      <c r="L144">
        <f>Countif(username,H144)</f>
        <v>12</v>
      </c>
    </row>
    <row r="145">
      <c r="A145" s="2" t="s">
        <v>330</v>
      </c>
      <c r="B145" s="2">
        <v>14.0</v>
      </c>
      <c r="C145" s="2">
        <v>1.0</v>
      </c>
      <c r="D145" s="2">
        <v>41.9108515236377</v>
      </c>
      <c r="E145" s="2">
        <v>-91.6504722108806</v>
      </c>
      <c r="F145" s="2" t="s">
        <v>29</v>
      </c>
      <c r="G145" s="2" t="s">
        <v>30</v>
      </c>
      <c r="H145" s="2" t="s">
        <v>315</v>
      </c>
      <c r="I145" s="15" t="s">
        <v>331</v>
      </c>
      <c r="K145" s="16" t="s">
        <v>62</v>
      </c>
      <c r="L145">
        <f>Countif(username,H145)</f>
        <v>4</v>
      </c>
    </row>
    <row r="146">
      <c r="A146" s="2" t="s">
        <v>332</v>
      </c>
      <c r="B146" s="2">
        <v>14.0</v>
      </c>
      <c r="C146" s="2">
        <v>2.0</v>
      </c>
      <c r="D146" s="2">
        <v>41.9108515234759</v>
      </c>
      <c r="E146" s="2">
        <v>-91.6502790728356</v>
      </c>
      <c r="F146" s="2" t="s">
        <v>29</v>
      </c>
      <c r="G146" s="2" t="s">
        <v>30</v>
      </c>
      <c r="H146" s="2" t="s">
        <v>138</v>
      </c>
      <c r="I146" s="15" t="s">
        <v>333</v>
      </c>
      <c r="K146" s="16" t="s">
        <v>33</v>
      </c>
      <c r="L146">
        <f>Countif(username,H146)</f>
        <v>12</v>
      </c>
    </row>
    <row r="147">
      <c r="A147" s="2" t="s">
        <v>334</v>
      </c>
      <c r="B147" s="2">
        <v>14.0</v>
      </c>
      <c r="C147" s="2">
        <v>3.0</v>
      </c>
      <c r="D147" s="2">
        <v>41.9108515233141</v>
      </c>
      <c r="E147" s="2">
        <v>-91.6500859347906</v>
      </c>
      <c r="F147" s="2" t="s">
        <v>29</v>
      </c>
      <c r="G147" s="2" t="s">
        <v>30</v>
      </c>
      <c r="H147" s="2" t="s">
        <v>141</v>
      </c>
      <c r="I147" s="15" t="s">
        <v>335</v>
      </c>
      <c r="K147" s="16" t="s">
        <v>33</v>
      </c>
      <c r="L147">
        <f>Countif(username,H147)</f>
        <v>12</v>
      </c>
    </row>
    <row r="148">
      <c r="A148" s="2" t="s">
        <v>336</v>
      </c>
      <c r="B148" s="2">
        <v>14.0</v>
      </c>
      <c r="C148" s="2">
        <v>4.0</v>
      </c>
      <c r="D148" s="2">
        <v>41.9108515231522</v>
      </c>
      <c r="E148" s="2">
        <v>-91.6498927967456</v>
      </c>
      <c r="F148" s="2" t="s">
        <v>29</v>
      </c>
      <c r="G148" s="2" t="s">
        <v>30</v>
      </c>
      <c r="H148" s="2" t="s">
        <v>31</v>
      </c>
      <c r="I148" s="15" t="s">
        <v>337</v>
      </c>
      <c r="K148" s="16" t="s">
        <v>33</v>
      </c>
      <c r="L148">
        <f>Countif(username,H148)</f>
        <v>17</v>
      </c>
    </row>
    <row r="149">
      <c r="A149" s="2" t="s">
        <v>338</v>
      </c>
      <c r="B149" s="2">
        <v>14.0</v>
      </c>
      <c r="C149" s="2">
        <v>5.0</v>
      </c>
      <c r="D149" s="2">
        <v>41.9108515229904</v>
      </c>
      <c r="E149" s="2">
        <v>-91.6496996587006</v>
      </c>
      <c r="F149" s="2" t="s">
        <v>29</v>
      </c>
      <c r="G149" s="2" t="s">
        <v>30</v>
      </c>
      <c r="H149" s="2" t="s">
        <v>35</v>
      </c>
      <c r="I149" s="15" t="s">
        <v>339</v>
      </c>
      <c r="K149" s="16" t="s">
        <v>33</v>
      </c>
      <c r="L149">
        <f>Countif(username,H149)</f>
        <v>16</v>
      </c>
    </row>
    <row r="150">
      <c r="A150" s="2" t="s">
        <v>340</v>
      </c>
      <c r="B150" s="2">
        <v>14.0</v>
      </c>
      <c r="C150" s="2">
        <v>6.0</v>
      </c>
      <c r="D150" s="2">
        <v>41.9108515228286</v>
      </c>
      <c r="E150" s="2">
        <v>-91.6495065206556</v>
      </c>
      <c r="F150" s="2" t="s">
        <v>29</v>
      </c>
      <c r="G150" s="2" t="s">
        <v>30</v>
      </c>
      <c r="H150" s="2" t="s">
        <v>67</v>
      </c>
      <c r="I150" s="15" t="s">
        <v>341</v>
      </c>
      <c r="K150" s="16" t="s">
        <v>33</v>
      </c>
      <c r="L150">
        <f>Countif(username,H150)</f>
        <v>6</v>
      </c>
    </row>
    <row r="151">
      <c r="A151" s="2" t="s">
        <v>342</v>
      </c>
      <c r="B151" s="2">
        <v>14.0</v>
      </c>
      <c r="C151" s="2">
        <v>7.0</v>
      </c>
      <c r="D151" s="2">
        <v>41.9108515226668</v>
      </c>
      <c r="E151" s="2">
        <v>-91.6493133826106</v>
      </c>
      <c r="F151" s="2" t="s">
        <v>29</v>
      </c>
      <c r="G151" s="2" t="s">
        <v>30</v>
      </c>
      <c r="H151" s="2" t="s">
        <v>343</v>
      </c>
      <c r="I151" s="15" t="s">
        <v>344</v>
      </c>
      <c r="K151" s="16" t="s">
        <v>62</v>
      </c>
      <c r="L151">
        <f>Countif(username,H151)</f>
        <v>4</v>
      </c>
    </row>
    <row r="152">
      <c r="A152" s="2" t="s">
        <v>345</v>
      </c>
      <c r="B152" s="2">
        <v>14.0</v>
      </c>
      <c r="C152" s="2">
        <v>8.0</v>
      </c>
      <c r="D152" s="2">
        <v>41.910851522505</v>
      </c>
      <c r="E152" s="2">
        <v>-91.6491202445656</v>
      </c>
      <c r="F152" s="2" t="s">
        <v>29</v>
      </c>
      <c r="G152" s="2" t="s">
        <v>30</v>
      </c>
      <c r="H152" s="2" t="s">
        <v>134</v>
      </c>
      <c r="I152" s="15" t="s">
        <v>346</v>
      </c>
      <c r="K152" s="16" t="s">
        <v>136</v>
      </c>
      <c r="L152">
        <f>Countif(username,H152)</f>
        <v>19</v>
      </c>
    </row>
    <row r="153">
      <c r="A153" s="2" t="s">
        <v>347</v>
      </c>
      <c r="B153" s="2">
        <v>14.0</v>
      </c>
      <c r="C153" s="2">
        <v>9.0</v>
      </c>
      <c r="D153" s="2">
        <v>41.9108515223431</v>
      </c>
      <c r="E153" s="2">
        <v>-91.6489271065206</v>
      </c>
      <c r="F153" s="2" t="s">
        <v>29</v>
      </c>
      <c r="G153" s="2" t="s">
        <v>30</v>
      </c>
      <c r="H153" s="2" t="s">
        <v>79</v>
      </c>
      <c r="I153" s="15" t="s">
        <v>348</v>
      </c>
      <c r="K153" s="16" t="s">
        <v>33</v>
      </c>
      <c r="L153">
        <f>Countif(username,H153)</f>
        <v>20</v>
      </c>
    </row>
    <row r="154">
      <c r="A154" s="2" t="s">
        <v>349</v>
      </c>
      <c r="B154" s="2">
        <v>14.0</v>
      </c>
      <c r="C154" s="2">
        <v>10.0</v>
      </c>
      <c r="D154" s="2">
        <v>41.9108515221813</v>
      </c>
      <c r="E154" s="2">
        <v>-91.6487339684756</v>
      </c>
      <c r="F154" s="2" t="s">
        <v>29</v>
      </c>
      <c r="G154" s="2" t="s">
        <v>30</v>
      </c>
      <c r="H154" s="2" t="s">
        <v>206</v>
      </c>
      <c r="I154" s="15" t="s">
        <v>350</v>
      </c>
      <c r="K154" s="16" t="s">
        <v>33</v>
      </c>
      <c r="L154">
        <f>Countif(username,H154)</f>
        <v>10</v>
      </c>
    </row>
    <row r="155">
      <c r="A155" s="2" t="s">
        <v>351</v>
      </c>
      <c r="B155" s="2">
        <v>15.0</v>
      </c>
      <c r="C155" s="2">
        <v>1.0</v>
      </c>
      <c r="D155" s="2">
        <v>41.9107077931923</v>
      </c>
      <c r="E155" s="2">
        <v>-91.6504722256658</v>
      </c>
      <c r="F155" s="2" t="s">
        <v>29</v>
      </c>
      <c r="G155" s="2" t="s">
        <v>30</v>
      </c>
      <c r="H155" s="2" t="s">
        <v>79</v>
      </c>
      <c r="I155" s="15" t="s">
        <v>352</v>
      </c>
      <c r="K155" s="16" t="s">
        <v>33</v>
      </c>
      <c r="L155">
        <f>Countif(username,H155)</f>
        <v>20</v>
      </c>
    </row>
    <row r="156">
      <c r="A156" s="2" t="s">
        <v>353</v>
      </c>
      <c r="B156" s="2">
        <v>15.0</v>
      </c>
      <c r="C156" s="2">
        <v>2.0</v>
      </c>
      <c r="D156" s="2">
        <v>41.9107077930304</v>
      </c>
      <c r="E156" s="2">
        <v>-91.6502790880557</v>
      </c>
      <c r="F156" s="2" t="s">
        <v>29</v>
      </c>
      <c r="G156" s="2" t="s">
        <v>30</v>
      </c>
      <c r="H156" s="2" t="s">
        <v>343</v>
      </c>
      <c r="I156" s="15" t="s">
        <v>354</v>
      </c>
      <c r="K156" s="16" t="s">
        <v>62</v>
      </c>
      <c r="L156">
        <f>Countif(username,H156)</f>
        <v>4</v>
      </c>
    </row>
    <row r="157">
      <c r="A157" s="2" t="s">
        <v>355</v>
      </c>
      <c r="B157" s="2">
        <v>15.0</v>
      </c>
      <c r="C157" s="2">
        <v>3.0</v>
      </c>
      <c r="D157" s="2">
        <v>41.9107077928686</v>
      </c>
      <c r="E157" s="2">
        <v>-91.6500859504456</v>
      </c>
      <c r="F157" s="2" t="s">
        <v>29</v>
      </c>
      <c r="G157" s="2" t="s">
        <v>30</v>
      </c>
      <c r="H157" s="2" t="s">
        <v>82</v>
      </c>
      <c r="I157" s="15" t="s">
        <v>356</v>
      </c>
      <c r="K157" s="16" t="s">
        <v>33</v>
      </c>
      <c r="L157">
        <f>Countif(username,H157)</f>
        <v>20</v>
      </c>
    </row>
    <row r="158">
      <c r="A158" s="2" t="s">
        <v>357</v>
      </c>
      <c r="B158" s="2">
        <v>15.0</v>
      </c>
      <c r="C158" s="2">
        <v>4.0</v>
      </c>
      <c r="D158" s="2">
        <v>41.9107077927068</v>
      </c>
      <c r="E158" s="2">
        <v>-91.6498928128354</v>
      </c>
      <c r="F158" s="2" t="s">
        <v>29</v>
      </c>
      <c r="G158" s="2" t="s">
        <v>30</v>
      </c>
      <c r="H158" s="2" t="s">
        <v>76</v>
      </c>
      <c r="I158" s="15" t="s">
        <v>358</v>
      </c>
      <c r="K158" s="16" t="s">
        <v>33</v>
      </c>
      <c r="L158">
        <f>Countif(username,H158)</f>
        <v>20</v>
      </c>
    </row>
    <row r="159">
      <c r="A159" s="2" t="s">
        <v>359</v>
      </c>
      <c r="B159" s="2">
        <v>15.0</v>
      </c>
      <c r="C159" s="2">
        <v>5.0</v>
      </c>
      <c r="D159" s="2">
        <v>41.910707792545</v>
      </c>
      <c r="E159" s="2">
        <v>-91.6496996752253</v>
      </c>
      <c r="F159" s="2" t="s">
        <v>29</v>
      </c>
      <c r="G159" s="2" t="s">
        <v>30</v>
      </c>
      <c r="H159" s="2" t="s">
        <v>79</v>
      </c>
      <c r="I159" s="15" t="s">
        <v>360</v>
      </c>
      <c r="K159" s="16" t="s">
        <v>33</v>
      </c>
      <c r="L159">
        <f>Countif(username,H159)</f>
        <v>20</v>
      </c>
    </row>
    <row r="160">
      <c r="A160" s="2" t="s">
        <v>361</v>
      </c>
      <c r="B160" s="2">
        <v>15.0</v>
      </c>
      <c r="C160" s="2">
        <v>6.0</v>
      </c>
      <c r="D160" s="2">
        <v>41.9107077923832</v>
      </c>
      <c r="E160" s="2">
        <v>-91.6495065376152</v>
      </c>
      <c r="F160" s="2" t="s">
        <v>29</v>
      </c>
      <c r="G160" s="2" t="s">
        <v>30</v>
      </c>
      <c r="H160" s="2" t="s">
        <v>82</v>
      </c>
      <c r="I160" s="15" t="s">
        <v>362</v>
      </c>
      <c r="K160" s="16" t="s">
        <v>33</v>
      </c>
      <c r="L160">
        <f>Countif(username,H160)</f>
        <v>20</v>
      </c>
    </row>
    <row r="161">
      <c r="A161" s="2" t="s">
        <v>363</v>
      </c>
      <c r="B161" s="2">
        <v>15.0</v>
      </c>
      <c r="C161" s="2">
        <v>7.0</v>
      </c>
      <c r="D161" s="2">
        <v>41.9107077922214</v>
      </c>
      <c r="E161" s="2">
        <v>-91.6493134000051</v>
      </c>
      <c r="F161" s="2" t="s">
        <v>29</v>
      </c>
      <c r="G161" s="2" t="s">
        <v>30</v>
      </c>
      <c r="H161" s="2" t="s">
        <v>76</v>
      </c>
      <c r="I161" s="15" t="s">
        <v>364</v>
      </c>
      <c r="K161" s="16" t="s">
        <v>33</v>
      </c>
      <c r="L161">
        <f>Countif(username,H161)</f>
        <v>20</v>
      </c>
    </row>
    <row r="162">
      <c r="A162" s="2" t="s">
        <v>365</v>
      </c>
      <c r="B162" s="2">
        <v>15.0</v>
      </c>
      <c r="C162" s="2">
        <v>8.0</v>
      </c>
      <c r="D162" s="2">
        <v>41.9107077920595</v>
      </c>
      <c r="E162" s="2">
        <v>-91.649120262395</v>
      </c>
      <c r="F162" s="2" t="s">
        <v>29</v>
      </c>
      <c r="G162" s="2" t="s">
        <v>30</v>
      </c>
      <c r="H162" s="2" t="s">
        <v>366</v>
      </c>
      <c r="I162" s="15" t="s">
        <v>367</v>
      </c>
      <c r="K162" s="16">
        <v>1.0</v>
      </c>
      <c r="L162">
        <f>Countif(username,H162)</f>
        <v>2</v>
      </c>
    </row>
    <row r="163">
      <c r="A163" s="2" t="s">
        <v>368</v>
      </c>
      <c r="B163" s="2">
        <v>15.0</v>
      </c>
      <c r="C163" s="2">
        <v>9.0</v>
      </c>
      <c r="D163" s="2">
        <v>41.9107077918977</v>
      </c>
      <c r="E163" s="2">
        <v>-91.6489271247849</v>
      </c>
      <c r="F163" s="2" t="s">
        <v>29</v>
      </c>
      <c r="G163" s="2" t="s">
        <v>30</v>
      </c>
      <c r="H163" s="2" t="s">
        <v>82</v>
      </c>
      <c r="I163" s="15" t="s">
        <v>369</v>
      </c>
      <c r="K163" s="16" t="s">
        <v>33</v>
      </c>
      <c r="L163">
        <f>Countif(username,H163)</f>
        <v>20</v>
      </c>
    </row>
    <row r="164">
      <c r="A164" s="2" t="s">
        <v>370</v>
      </c>
      <c r="B164" s="2">
        <v>15.0</v>
      </c>
      <c r="C164" s="2">
        <v>10.0</v>
      </c>
      <c r="D164" s="2">
        <v>41.9107077917359</v>
      </c>
      <c r="E164" s="2">
        <v>-91.6487339871748</v>
      </c>
      <c r="F164" s="2" t="s">
        <v>29</v>
      </c>
      <c r="G164" s="2" t="s">
        <v>30</v>
      </c>
      <c r="H164" s="2" t="s">
        <v>76</v>
      </c>
      <c r="I164" s="15" t="s">
        <v>371</v>
      </c>
      <c r="K164" s="16" t="s">
        <v>33</v>
      </c>
      <c r="L164">
        <f>Countif(username,H164)</f>
        <v>20</v>
      </c>
    </row>
    <row r="165">
      <c r="A165" s="2" t="s">
        <v>372</v>
      </c>
      <c r="B165" s="2">
        <v>16.0</v>
      </c>
      <c r="C165" s="2">
        <v>1.0</v>
      </c>
      <c r="D165" s="2">
        <v>41.9105640627468</v>
      </c>
      <c r="E165" s="2">
        <v>-91.650472240452</v>
      </c>
      <c r="F165" s="2" t="s">
        <v>373</v>
      </c>
      <c r="G165" s="2" t="s">
        <v>374</v>
      </c>
      <c r="H165" s="2" t="s">
        <v>111</v>
      </c>
      <c r="I165" s="15" t="s">
        <v>375</v>
      </c>
      <c r="K165" s="16" t="s">
        <v>33</v>
      </c>
      <c r="L165">
        <f>Countif(username,H165)</f>
        <v>13</v>
      </c>
    </row>
    <row r="166">
      <c r="A166" s="2" t="s">
        <v>376</v>
      </c>
      <c r="B166" s="2">
        <v>16.0</v>
      </c>
      <c r="C166" s="2">
        <v>2.0</v>
      </c>
      <c r="D166" s="2">
        <v>41.910564062585</v>
      </c>
      <c r="E166" s="2">
        <v>-91.6502791032767</v>
      </c>
      <c r="F166" s="2" t="s">
        <v>373</v>
      </c>
      <c r="G166" s="2" t="s">
        <v>374</v>
      </c>
      <c r="H166" s="2" t="s">
        <v>377</v>
      </c>
      <c r="I166" s="15" t="s">
        <v>378</v>
      </c>
      <c r="K166" s="16">
        <v>1.0</v>
      </c>
      <c r="L166">
        <f>Countif(username,H166)</f>
        <v>2</v>
      </c>
    </row>
    <row r="167">
      <c r="A167" s="2" t="s">
        <v>379</v>
      </c>
      <c r="B167" s="2">
        <v>16.0</v>
      </c>
      <c r="C167" s="2">
        <v>3.0</v>
      </c>
      <c r="D167" s="2">
        <v>41.9105640624232</v>
      </c>
      <c r="E167" s="2">
        <v>-91.6500859661015</v>
      </c>
      <c r="F167" s="2" t="s">
        <v>373</v>
      </c>
      <c r="G167" s="2" t="s">
        <v>374</v>
      </c>
      <c r="H167" s="2" t="s">
        <v>123</v>
      </c>
      <c r="I167" s="15" t="s">
        <v>380</v>
      </c>
      <c r="K167" s="16" t="s">
        <v>33</v>
      </c>
      <c r="L167">
        <f>Countif(username,H167)</f>
        <v>11</v>
      </c>
    </row>
    <row r="168">
      <c r="A168" s="2" t="s">
        <v>381</v>
      </c>
      <c r="B168" s="2">
        <v>16.0</v>
      </c>
      <c r="C168" s="2">
        <v>4.0</v>
      </c>
      <c r="D168" s="2">
        <v>41.9105640622614</v>
      </c>
      <c r="E168" s="2">
        <v>-91.6498928289262</v>
      </c>
      <c r="F168" s="2" t="s">
        <v>373</v>
      </c>
      <c r="G168" s="2" t="s">
        <v>374</v>
      </c>
      <c r="H168" s="2" t="s">
        <v>111</v>
      </c>
      <c r="I168" s="15" t="s">
        <v>382</v>
      </c>
      <c r="K168" s="16" t="s">
        <v>33</v>
      </c>
      <c r="L168">
        <f>Countif(username,H168)</f>
        <v>13</v>
      </c>
    </row>
    <row r="169">
      <c r="A169" s="2" t="s">
        <v>383</v>
      </c>
      <c r="B169" s="2">
        <v>16.0</v>
      </c>
      <c r="C169" s="2">
        <v>5.0</v>
      </c>
      <c r="D169" s="2">
        <v>41.9105640620996</v>
      </c>
      <c r="E169" s="2">
        <v>-91.649699691751</v>
      </c>
      <c r="F169" s="2" t="s">
        <v>373</v>
      </c>
      <c r="G169" s="2" t="s">
        <v>374</v>
      </c>
      <c r="H169" s="2" t="s">
        <v>377</v>
      </c>
      <c r="I169" s="15" t="s">
        <v>384</v>
      </c>
      <c r="K169" s="16">
        <v>1.0</v>
      </c>
      <c r="L169">
        <f>Countif(username,H169)</f>
        <v>2</v>
      </c>
    </row>
    <row r="170">
      <c r="A170" s="2" t="s">
        <v>385</v>
      </c>
      <c r="B170" s="2">
        <v>16.0</v>
      </c>
      <c r="C170" s="2">
        <v>6.0</v>
      </c>
      <c r="D170" s="2">
        <v>41.9105640619377</v>
      </c>
      <c r="E170" s="2">
        <v>-91.6495065545757</v>
      </c>
      <c r="F170" s="2" t="s">
        <v>373</v>
      </c>
      <c r="G170" s="2" t="s">
        <v>374</v>
      </c>
      <c r="H170" s="2" t="s">
        <v>87</v>
      </c>
      <c r="I170" s="15" t="s">
        <v>386</v>
      </c>
      <c r="K170" s="16" t="s">
        <v>33</v>
      </c>
      <c r="L170">
        <f>Countif(username,H170)</f>
        <v>20</v>
      </c>
    </row>
    <row r="171">
      <c r="A171" s="2" t="s">
        <v>387</v>
      </c>
      <c r="B171" s="2">
        <v>16.0</v>
      </c>
      <c r="C171" s="2">
        <v>7.0</v>
      </c>
      <c r="D171" s="2">
        <v>41.9105640617759</v>
      </c>
      <c r="E171" s="2">
        <v>-91.6493134174004</v>
      </c>
      <c r="F171" s="2" t="s">
        <v>373</v>
      </c>
      <c r="G171" s="2" t="s">
        <v>374</v>
      </c>
      <c r="H171" s="2" t="s">
        <v>99</v>
      </c>
      <c r="I171" s="15" t="s">
        <v>388</v>
      </c>
      <c r="K171" s="16" t="s">
        <v>33</v>
      </c>
      <c r="L171">
        <f>Countif(username,H171)</f>
        <v>17</v>
      </c>
    </row>
    <row r="172">
      <c r="A172" s="2" t="s">
        <v>389</v>
      </c>
      <c r="B172" s="2">
        <v>16.0</v>
      </c>
      <c r="C172" s="2">
        <v>8.0</v>
      </c>
      <c r="D172" s="2">
        <v>41.9105640616141</v>
      </c>
      <c r="E172" s="2">
        <v>-91.6491202802252</v>
      </c>
      <c r="F172" s="2" t="s">
        <v>373</v>
      </c>
      <c r="G172" s="2" t="s">
        <v>374</v>
      </c>
      <c r="H172" s="2" t="s">
        <v>111</v>
      </c>
      <c r="I172" s="15" t="s">
        <v>390</v>
      </c>
      <c r="K172" s="16" t="s">
        <v>33</v>
      </c>
      <c r="L172">
        <f>Countif(username,H172)</f>
        <v>13</v>
      </c>
    </row>
    <row r="173">
      <c r="A173" s="2" t="s">
        <v>391</v>
      </c>
      <c r="B173" s="2">
        <v>16.0</v>
      </c>
      <c r="C173" s="2">
        <v>9.0</v>
      </c>
      <c r="D173" s="2">
        <v>41.9105640614523</v>
      </c>
      <c r="E173" s="2">
        <v>-91.64892714305</v>
      </c>
      <c r="F173" s="2" t="s">
        <v>373</v>
      </c>
      <c r="G173" s="2" t="s">
        <v>374</v>
      </c>
      <c r="H173" s="2" t="s">
        <v>87</v>
      </c>
      <c r="I173" s="15" t="s">
        <v>392</v>
      </c>
      <c r="K173" s="16" t="s">
        <v>33</v>
      </c>
      <c r="L173">
        <f>Countif(username,H173)</f>
        <v>20</v>
      </c>
    </row>
    <row r="174">
      <c r="A174" s="2" t="s">
        <v>393</v>
      </c>
      <c r="B174" s="2">
        <v>16.0</v>
      </c>
      <c r="C174" s="2">
        <v>10.0</v>
      </c>
      <c r="D174" s="2">
        <v>41.9105640612905</v>
      </c>
      <c r="E174" s="2">
        <v>-91.6487340058747</v>
      </c>
      <c r="F174" s="2" t="s">
        <v>373</v>
      </c>
      <c r="G174" s="2" t="s">
        <v>374</v>
      </c>
      <c r="H174" s="2" t="s">
        <v>99</v>
      </c>
      <c r="I174" s="15" t="s">
        <v>394</v>
      </c>
      <c r="K174" s="16" t="s">
        <v>33</v>
      </c>
      <c r="L174">
        <f>Countif(username,H174)</f>
        <v>17</v>
      </c>
    </row>
    <row r="175">
      <c r="A175" s="2" t="s">
        <v>395</v>
      </c>
      <c r="B175" s="2">
        <v>17.0</v>
      </c>
      <c r="C175" s="2">
        <v>1.0</v>
      </c>
      <c r="D175" s="2">
        <v>41.9104203323014</v>
      </c>
      <c r="E175" s="2">
        <v>-91.6504722552375</v>
      </c>
      <c r="F175" s="2" t="s">
        <v>396</v>
      </c>
      <c r="G175" s="2" t="s">
        <v>397</v>
      </c>
      <c r="H175" s="2" t="s">
        <v>31</v>
      </c>
      <c r="I175" s="15" t="s">
        <v>398</v>
      </c>
      <c r="K175" s="16" t="s">
        <v>33</v>
      </c>
      <c r="L175">
        <f>Countif(username,H175)</f>
        <v>17</v>
      </c>
    </row>
    <row r="176">
      <c r="A176" s="2" t="s">
        <v>399</v>
      </c>
      <c r="B176" s="2">
        <v>17.0</v>
      </c>
      <c r="C176" s="2">
        <v>2.0</v>
      </c>
      <c r="D176" s="2">
        <v>41.9104203321396</v>
      </c>
      <c r="E176" s="2">
        <v>-91.6502791184971</v>
      </c>
      <c r="F176" s="2" t="s">
        <v>396</v>
      </c>
      <c r="G176" s="2" t="s">
        <v>397</v>
      </c>
      <c r="H176" s="2" t="s">
        <v>35</v>
      </c>
      <c r="I176" s="15" t="s">
        <v>400</v>
      </c>
      <c r="K176" s="16" t="s">
        <v>33</v>
      </c>
      <c r="L176">
        <f>Countif(username,H176)</f>
        <v>16</v>
      </c>
    </row>
    <row r="177">
      <c r="A177" s="2" t="s">
        <v>401</v>
      </c>
      <c r="B177" s="2">
        <v>17.0</v>
      </c>
      <c r="C177" s="2">
        <v>3.0</v>
      </c>
      <c r="D177" s="2">
        <v>41.9104203319778</v>
      </c>
      <c r="E177" s="2">
        <v>-91.6500859817567</v>
      </c>
      <c r="F177" s="2" t="s">
        <v>396</v>
      </c>
      <c r="G177" s="2" t="s">
        <v>397</v>
      </c>
      <c r="H177" s="2" t="s">
        <v>67</v>
      </c>
      <c r="I177" s="15" t="s">
        <v>402</v>
      </c>
      <c r="K177" s="16" t="s">
        <v>33</v>
      </c>
      <c r="L177">
        <f>Countif(username,H177)</f>
        <v>6</v>
      </c>
    </row>
    <row r="178">
      <c r="A178" s="2" t="s">
        <v>403</v>
      </c>
      <c r="B178" s="2">
        <v>17.0</v>
      </c>
      <c r="C178" s="2">
        <v>4.0</v>
      </c>
      <c r="D178" s="2">
        <v>41.9104203318159</v>
      </c>
      <c r="E178" s="2">
        <v>-91.6498928450164</v>
      </c>
      <c r="F178" s="2" t="s">
        <v>396</v>
      </c>
      <c r="G178" s="2" t="s">
        <v>397</v>
      </c>
      <c r="H178" s="2" t="s">
        <v>52</v>
      </c>
      <c r="I178" s="15" t="s">
        <v>404</v>
      </c>
      <c r="K178" s="16" t="s">
        <v>33</v>
      </c>
      <c r="L178">
        <f>Countif(username,H178)</f>
        <v>12</v>
      </c>
    </row>
    <row r="179">
      <c r="A179" s="2" t="s">
        <v>405</v>
      </c>
      <c r="B179" s="2">
        <v>17.0</v>
      </c>
      <c r="C179" s="2">
        <v>5.0</v>
      </c>
      <c r="D179" s="2">
        <v>41.9104203316541</v>
      </c>
      <c r="E179" s="2">
        <v>-91.649699708276</v>
      </c>
      <c r="F179" s="2" t="s">
        <v>396</v>
      </c>
      <c r="G179" s="2" t="s">
        <v>397</v>
      </c>
      <c r="H179" s="2" t="s">
        <v>45</v>
      </c>
      <c r="I179" s="15" t="s">
        <v>406</v>
      </c>
      <c r="K179" s="16">
        <v>1.0</v>
      </c>
      <c r="L179">
        <f>Countif(username,H179)</f>
        <v>2</v>
      </c>
    </row>
    <row r="180">
      <c r="A180" s="2" t="s">
        <v>407</v>
      </c>
      <c r="B180" s="2">
        <v>17.0</v>
      </c>
      <c r="C180" s="2">
        <v>6.0</v>
      </c>
      <c r="D180" s="2">
        <v>41.9104203314923</v>
      </c>
      <c r="E180" s="2">
        <v>-91.6495065715356</v>
      </c>
      <c r="F180" s="2" t="s">
        <v>396</v>
      </c>
      <c r="G180" s="2" t="s">
        <v>397</v>
      </c>
      <c r="H180" s="2" t="s">
        <v>31</v>
      </c>
      <c r="I180" s="15" t="s">
        <v>408</v>
      </c>
      <c r="K180" s="16" t="s">
        <v>33</v>
      </c>
      <c r="L180">
        <f>Countif(username,H180)</f>
        <v>17</v>
      </c>
    </row>
    <row r="181">
      <c r="A181" s="2" t="s">
        <v>409</v>
      </c>
      <c r="B181" s="2">
        <v>17.0</v>
      </c>
      <c r="C181" s="2">
        <v>7.0</v>
      </c>
      <c r="D181" s="2">
        <v>41.9104203313305</v>
      </c>
      <c r="E181" s="2">
        <v>-91.6493134347953</v>
      </c>
      <c r="F181" s="2" t="s">
        <v>396</v>
      </c>
      <c r="G181" s="2" t="s">
        <v>397</v>
      </c>
      <c r="H181" s="2" t="s">
        <v>35</v>
      </c>
      <c r="I181" s="15" t="s">
        <v>410</v>
      </c>
      <c r="K181" s="16" t="s">
        <v>33</v>
      </c>
      <c r="L181">
        <f>Countif(username,H181)</f>
        <v>16</v>
      </c>
    </row>
    <row r="182">
      <c r="A182" s="2" t="s">
        <v>411</v>
      </c>
      <c r="B182" s="2">
        <v>17.0</v>
      </c>
      <c r="C182" s="2">
        <v>8.0</v>
      </c>
      <c r="D182" s="2">
        <v>41.9104203311687</v>
      </c>
      <c r="E182" s="2">
        <v>-91.6491202980549</v>
      </c>
      <c r="F182" s="2" t="s">
        <v>396</v>
      </c>
      <c r="G182" s="2" t="s">
        <v>397</v>
      </c>
      <c r="H182" s="2" t="s">
        <v>60</v>
      </c>
      <c r="I182" s="15" t="s">
        <v>412</v>
      </c>
      <c r="K182" s="16" t="s">
        <v>62</v>
      </c>
      <c r="L182">
        <f>Countif(username,H182)</f>
        <v>4</v>
      </c>
    </row>
    <row r="183">
      <c r="A183" s="2" t="s">
        <v>413</v>
      </c>
      <c r="B183" s="2">
        <v>17.0</v>
      </c>
      <c r="C183" s="2">
        <v>9.0</v>
      </c>
      <c r="D183" s="2">
        <v>41.9104203310069</v>
      </c>
      <c r="E183" s="2">
        <v>-91.6489271613146</v>
      </c>
      <c r="F183" s="2" t="s">
        <v>396</v>
      </c>
      <c r="G183" s="2" t="s">
        <v>397</v>
      </c>
      <c r="H183" s="2" t="s">
        <v>178</v>
      </c>
      <c r="I183" s="15" t="s">
        <v>414</v>
      </c>
      <c r="K183" s="16" t="s">
        <v>33</v>
      </c>
      <c r="L183">
        <f>Countif(username,H183)</f>
        <v>6</v>
      </c>
    </row>
    <row r="184">
      <c r="A184" s="2" t="s">
        <v>415</v>
      </c>
      <c r="B184" s="2">
        <v>17.0</v>
      </c>
      <c r="C184" s="2">
        <v>10.0</v>
      </c>
      <c r="D184" s="2">
        <v>41.910420330845</v>
      </c>
      <c r="E184" s="2">
        <v>-91.6487340245743</v>
      </c>
      <c r="F184" s="2" t="s">
        <v>396</v>
      </c>
      <c r="G184" s="2" t="s">
        <v>397</v>
      </c>
      <c r="H184" s="2" t="s">
        <v>31</v>
      </c>
      <c r="I184" s="15" t="s">
        <v>416</v>
      </c>
      <c r="K184" s="16" t="s">
        <v>33</v>
      </c>
      <c r="L184">
        <f>Countif(username,H184)</f>
        <v>17</v>
      </c>
    </row>
    <row r="185">
      <c r="A185" s="2" t="s">
        <v>417</v>
      </c>
      <c r="B185" s="2">
        <v>18.0</v>
      </c>
      <c r="C185" s="2">
        <v>1.0</v>
      </c>
      <c r="D185" s="2">
        <v>41.910276601856</v>
      </c>
      <c r="E185" s="2">
        <v>-91.6504722700239</v>
      </c>
      <c r="F185" s="2" t="s">
        <v>396</v>
      </c>
      <c r="G185" s="2" t="s">
        <v>397</v>
      </c>
      <c r="H185" s="2" t="s">
        <v>178</v>
      </c>
      <c r="I185" s="15" t="s">
        <v>418</v>
      </c>
      <c r="K185" s="16" t="s">
        <v>33</v>
      </c>
      <c r="L185">
        <f>Countif(username,H185)</f>
        <v>6</v>
      </c>
    </row>
    <row r="186">
      <c r="A186" s="2" t="s">
        <v>419</v>
      </c>
      <c r="B186" s="2">
        <v>18.0</v>
      </c>
      <c r="C186" s="2">
        <v>2.0</v>
      </c>
      <c r="D186" s="2">
        <v>41.9102766016941</v>
      </c>
      <c r="E186" s="2">
        <v>-91.6502791337184</v>
      </c>
      <c r="F186" s="2" t="s">
        <v>396</v>
      </c>
      <c r="G186" s="2" t="s">
        <v>397</v>
      </c>
      <c r="H186" s="2" t="s">
        <v>92</v>
      </c>
      <c r="I186" s="15" t="s">
        <v>420</v>
      </c>
      <c r="K186" s="16">
        <v>1.0</v>
      </c>
      <c r="L186">
        <f>Countif(username,H186)</f>
        <v>2</v>
      </c>
    </row>
    <row r="187">
      <c r="A187" s="2" t="s">
        <v>421</v>
      </c>
      <c r="B187" s="2">
        <v>18.0</v>
      </c>
      <c r="C187" s="2">
        <v>3.0</v>
      </c>
      <c r="D187" s="2">
        <v>41.9102766015323</v>
      </c>
      <c r="E187" s="2">
        <v>-91.6500859974129</v>
      </c>
      <c r="F187" s="2" t="s">
        <v>396</v>
      </c>
      <c r="G187" s="2" t="s">
        <v>397</v>
      </c>
      <c r="H187" s="2" t="s">
        <v>38</v>
      </c>
      <c r="I187" s="15" t="s">
        <v>422</v>
      </c>
      <c r="K187" s="16">
        <v>1.0</v>
      </c>
      <c r="L187">
        <f>Countif(username,H187)</f>
        <v>2</v>
      </c>
    </row>
    <row r="188">
      <c r="A188" s="2" t="s">
        <v>423</v>
      </c>
      <c r="B188" s="2">
        <v>18.0</v>
      </c>
      <c r="C188" s="2">
        <v>4.0</v>
      </c>
      <c r="D188" s="2">
        <v>41.9102766013705</v>
      </c>
      <c r="E188" s="2">
        <v>-91.6498928611074</v>
      </c>
      <c r="F188" s="2" t="s">
        <v>396</v>
      </c>
      <c r="G188" s="2" t="s">
        <v>397</v>
      </c>
      <c r="H188" s="2" t="s">
        <v>286</v>
      </c>
      <c r="I188" s="15" t="s">
        <v>424</v>
      </c>
      <c r="K188" s="16" t="s">
        <v>62</v>
      </c>
      <c r="L188">
        <f>Countif(username,H188)</f>
        <v>4</v>
      </c>
    </row>
    <row r="189">
      <c r="A189" s="2" t="s">
        <v>425</v>
      </c>
      <c r="B189" s="2">
        <v>18.0</v>
      </c>
      <c r="C189" s="2">
        <v>5.0</v>
      </c>
      <c r="D189" s="2">
        <v>41.9102766012087</v>
      </c>
      <c r="E189" s="2">
        <v>-91.6496997248019</v>
      </c>
      <c r="F189" s="2" t="s">
        <v>396</v>
      </c>
      <c r="G189" s="2" t="s">
        <v>397</v>
      </c>
      <c r="H189" s="2" t="s">
        <v>138</v>
      </c>
      <c r="I189" s="15" t="s">
        <v>426</v>
      </c>
      <c r="K189" s="16" t="s">
        <v>33</v>
      </c>
      <c r="L189">
        <f>Countif(username,H189)</f>
        <v>12</v>
      </c>
    </row>
    <row r="190">
      <c r="A190" s="2" t="s">
        <v>427</v>
      </c>
      <c r="B190" s="2">
        <v>18.0</v>
      </c>
      <c r="C190" s="2">
        <v>6.0</v>
      </c>
      <c r="D190" s="2">
        <v>41.9102766010469</v>
      </c>
      <c r="E190" s="2">
        <v>-91.6495065884964</v>
      </c>
      <c r="F190" s="2" t="s">
        <v>396</v>
      </c>
      <c r="G190" s="2" t="s">
        <v>397</v>
      </c>
      <c r="H190" s="2" t="s">
        <v>141</v>
      </c>
      <c r="I190" s="15" t="s">
        <v>428</v>
      </c>
      <c r="K190" s="16" t="s">
        <v>33</v>
      </c>
      <c r="L190">
        <f>Countif(username,H190)</f>
        <v>12</v>
      </c>
    </row>
    <row r="191">
      <c r="A191" s="2" t="s">
        <v>429</v>
      </c>
      <c r="B191" s="2">
        <v>18.0</v>
      </c>
      <c r="C191" s="2">
        <v>7.0</v>
      </c>
      <c r="D191" s="2">
        <v>41.9102766008851</v>
      </c>
      <c r="E191" s="2">
        <v>-91.649313452191</v>
      </c>
      <c r="F191" s="2" t="s">
        <v>396</v>
      </c>
      <c r="G191" s="2" t="s">
        <v>397</v>
      </c>
      <c r="H191" s="2" t="s">
        <v>123</v>
      </c>
      <c r="I191" s="15" t="s">
        <v>430</v>
      </c>
      <c r="K191" s="16" t="s">
        <v>33</v>
      </c>
      <c r="L191">
        <f>Countif(username,H191)</f>
        <v>11</v>
      </c>
    </row>
    <row r="192">
      <c r="A192" s="2" t="s">
        <v>431</v>
      </c>
      <c r="B192" s="2">
        <v>18.0</v>
      </c>
      <c r="C192" s="2">
        <v>8.0</v>
      </c>
      <c r="D192" s="2">
        <v>41.9102766007232</v>
      </c>
      <c r="E192" s="2">
        <v>-91.6491203158855</v>
      </c>
      <c r="F192" s="2" t="s">
        <v>396</v>
      </c>
      <c r="G192" s="2" t="s">
        <v>397</v>
      </c>
      <c r="H192" s="2" t="s">
        <v>138</v>
      </c>
      <c r="I192" s="15" t="s">
        <v>432</v>
      </c>
      <c r="K192" s="16" t="s">
        <v>33</v>
      </c>
      <c r="L192">
        <f>Countif(username,H192)</f>
        <v>12</v>
      </c>
    </row>
    <row r="193">
      <c r="A193" s="2" t="s">
        <v>433</v>
      </c>
      <c r="B193" s="2">
        <v>18.0</v>
      </c>
      <c r="C193" s="2">
        <v>9.0</v>
      </c>
      <c r="D193" s="2">
        <v>41.9102766005614</v>
      </c>
      <c r="E193" s="2">
        <v>-91.64892717958</v>
      </c>
      <c r="F193" s="2" t="s">
        <v>396</v>
      </c>
      <c r="G193" s="2" t="s">
        <v>397</v>
      </c>
      <c r="H193" s="2" t="s">
        <v>141</v>
      </c>
      <c r="I193" s="15" t="s">
        <v>434</v>
      </c>
      <c r="K193" s="16" t="s">
        <v>33</v>
      </c>
      <c r="L193">
        <f>Countif(username,H193)</f>
        <v>12</v>
      </c>
    </row>
    <row r="194">
      <c r="A194" s="2" t="s">
        <v>435</v>
      </c>
      <c r="B194" s="2">
        <v>18.0</v>
      </c>
      <c r="C194" s="2">
        <v>10.0</v>
      </c>
      <c r="D194" s="2">
        <v>41.9102766003996</v>
      </c>
      <c r="E194" s="2">
        <v>-91.6487340432745</v>
      </c>
      <c r="F194" s="2" t="s">
        <v>396</v>
      </c>
      <c r="G194" s="2" t="s">
        <v>397</v>
      </c>
      <c r="H194" s="2" t="s">
        <v>123</v>
      </c>
      <c r="I194" s="15" t="s">
        <v>436</v>
      </c>
      <c r="K194" s="16" t="s">
        <v>33</v>
      </c>
      <c r="L194">
        <f>Countif(username,H194)</f>
        <v>11</v>
      </c>
    </row>
    <row r="195">
      <c r="A195" s="2" t="s">
        <v>437</v>
      </c>
      <c r="B195" s="2">
        <v>19.0</v>
      </c>
      <c r="C195" s="2">
        <v>1.0</v>
      </c>
      <c r="D195" s="2">
        <v>41.9101328714105</v>
      </c>
      <c r="E195" s="2">
        <v>-91.6504722848093</v>
      </c>
      <c r="F195" s="2" t="s">
        <v>396</v>
      </c>
      <c r="G195" s="2" t="s">
        <v>397</v>
      </c>
      <c r="H195" s="2" t="s">
        <v>138</v>
      </c>
      <c r="I195" s="15" t="s">
        <v>438</v>
      </c>
      <c r="K195" s="16" t="s">
        <v>33</v>
      </c>
      <c r="L195">
        <f>Countif(username,H195)</f>
        <v>12</v>
      </c>
    </row>
    <row r="196">
      <c r="A196" s="2" t="s">
        <v>439</v>
      </c>
      <c r="B196" s="2">
        <v>19.0</v>
      </c>
      <c r="C196" s="2">
        <v>2.0</v>
      </c>
      <c r="D196" s="2">
        <v>41.9101328712487</v>
      </c>
      <c r="E196" s="2">
        <v>-91.6502791489387</v>
      </c>
      <c r="F196" s="2" t="s">
        <v>396</v>
      </c>
      <c r="G196" s="2" t="s">
        <v>397</v>
      </c>
      <c r="H196" s="2" t="s">
        <v>141</v>
      </c>
      <c r="I196" s="15" t="s">
        <v>440</v>
      </c>
      <c r="K196" s="16" t="s">
        <v>33</v>
      </c>
      <c r="L196">
        <f>Countif(username,H196)</f>
        <v>12</v>
      </c>
    </row>
    <row r="197">
      <c r="A197" s="2" t="s">
        <v>441</v>
      </c>
      <c r="B197" s="2">
        <v>19.0</v>
      </c>
      <c r="C197" s="2">
        <v>3.0</v>
      </c>
      <c r="D197" s="2">
        <v>41.9101328710869</v>
      </c>
      <c r="E197" s="2">
        <v>-91.650086013068</v>
      </c>
      <c r="F197" s="2" t="s">
        <v>396</v>
      </c>
      <c r="G197" s="2" t="s">
        <v>397</v>
      </c>
      <c r="H197" s="2" t="s">
        <v>57</v>
      </c>
      <c r="I197" s="15" t="s">
        <v>442</v>
      </c>
      <c r="K197" s="16">
        <v>1.0</v>
      </c>
      <c r="L197">
        <f>Countif(username,H197)</f>
        <v>2</v>
      </c>
    </row>
    <row r="198">
      <c r="A198" s="2" t="s">
        <v>443</v>
      </c>
      <c r="B198" s="2">
        <v>19.0</v>
      </c>
      <c r="C198" s="2">
        <v>4.0</v>
      </c>
      <c r="D198" s="2">
        <v>41.9101328709251</v>
      </c>
      <c r="E198" s="2">
        <v>-91.6498928771974</v>
      </c>
      <c r="F198" s="2" t="s">
        <v>396</v>
      </c>
      <c r="G198" s="2" t="s">
        <v>397</v>
      </c>
      <c r="H198" s="2" t="s">
        <v>64</v>
      </c>
      <c r="I198" s="15" t="s">
        <v>444</v>
      </c>
      <c r="K198" s="16" t="s">
        <v>62</v>
      </c>
      <c r="L198">
        <f>Countif(username,H198)</f>
        <v>4</v>
      </c>
    </row>
    <row r="199">
      <c r="A199" s="2" t="s">
        <v>445</v>
      </c>
      <c r="B199" s="2">
        <v>19.0</v>
      </c>
      <c r="C199" s="2">
        <v>5.0</v>
      </c>
      <c r="D199" s="2">
        <v>41.9101328707632</v>
      </c>
      <c r="E199" s="2">
        <v>-91.6496997413268</v>
      </c>
      <c r="F199" s="2" t="s">
        <v>396</v>
      </c>
      <c r="G199" s="2" t="s">
        <v>397</v>
      </c>
      <c r="H199" s="2" t="s">
        <v>178</v>
      </c>
      <c r="I199" s="15" t="s">
        <v>446</v>
      </c>
      <c r="K199" s="16" t="s">
        <v>33</v>
      </c>
      <c r="L199">
        <f>Countif(username,H199)</f>
        <v>6</v>
      </c>
    </row>
    <row r="200">
      <c r="A200" s="2" t="s">
        <v>447</v>
      </c>
      <c r="B200" s="2">
        <v>19.0</v>
      </c>
      <c r="C200" s="2">
        <v>6.0</v>
      </c>
      <c r="D200" s="2">
        <v>41.9101328706014</v>
      </c>
      <c r="E200" s="2">
        <v>-91.6495066054561</v>
      </c>
      <c r="F200" s="2" t="s">
        <v>396</v>
      </c>
      <c r="G200" s="2" t="s">
        <v>397</v>
      </c>
      <c r="H200" s="2" t="s">
        <v>70</v>
      </c>
      <c r="I200" s="15" t="s">
        <v>448</v>
      </c>
      <c r="K200" s="16" t="s">
        <v>33</v>
      </c>
      <c r="L200">
        <f>Countif(username,H200)</f>
        <v>12</v>
      </c>
    </row>
    <row r="201">
      <c r="A201" s="2" t="s">
        <v>449</v>
      </c>
      <c r="B201" s="2">
        <v>19.0</v>
      </c>
      <c r="C201" s="2">
        <v>7.0</v>
      </c>
      <c r="D201" s="2">
        <v>41.9101328704396</v>
      </c>
      <c r="E201" s="2">
        <v>-91.6493134695855</v>
      </c>
      <c r="F201" s="2" t="s">
        <v>396</v>
      </c>
      <c r="G201" s="2" t="s">
        <v>397</v>
      </c>
      <c r="H201" s="2" t="s">
        <v>52</v>
      </c>
      <c r="I201" s="15" t="s">
        <v>450</v>
      </c>
      <c r="K201" s="16" t="s">
        <v>33</v>
      </c>
      <c r="L201">
        <f>Countif(username,H201)</f>
        <v>12</v>
      </c>
    </row>
    <row r="202">
      <c r="A202" s="2" t="s">
        <v>451</v>
      </c>
      <c r="B202" s="2">
        <v>19.0</v>
      </c>
      <c r="C202" s="2">
        <v>8.0</v>
      </c>
      <c r="D202" s="2">
        <v>41.9101328702778</v>
      </c>
      <c r="E202" s="2">
        <v>-91.6491203337149</v>
      </c>
      <c r="F202" s="2" t="s">
        <v>396</v>
      </c>
      <c r="G202" s="2" t="s">
        <v>397</v>
      </c>
      <c r="H202" s="2" t="s">
        <v>73</v>
      </c>
      <c r="I202" s="15" t="s">
        <v>452</v>
      </c>
      <c r="K202" s="16">
        <v>1.0</v>
      </c>
      <c r="L202">
        <f>Countif(username,H202)</f>
        <v>2</v>
      </c>
    </row>
    <row r="203">
      <c r="A203" s="2" t="s">
        <v>453</v>
      </c>
      <c r="B203" s="2">
        <v>19.0</v>
      </c>
      <c r="C203" s="2">
        <v>9.0</v>
      </c>
      <c r="D203" s="2">
        <v>41.910132870116</v>
      </c>
      <c r="E203" s="2">
        <v>-91.6489271978442</v>
      </c>
      <c r="F203" s="2" t="s">
        <v>396</v>
      </c>
      <c r="G203" s="2" t="s">
        <v>397</v>
      </c>
      <c r="H203" s="2" t="s">
        <v>64</v>
      </c>
      <c r="I203" s="15" t="s">
        <v>454</v>
      </c>
      <c r="K203" s="16" t="s">
        <v>62</v>
      </c>
      <c r="L203">
        <f>Countif(username,H203)</f>
        <v>4</v>
      </c>
    </row>
    <row r="204">
      <c r="A204" s="2" t="s">
        <v>455</v>
      </c>
      <c r="B204" s="2">
        <v>19.0</v>
      </c>
      <c r="C204" s="2">
        <v>10.0</v>
      </c>
      <c r="D204" s="2">
        <v>41.9101328699542</v>
      </c>
      <c r="E204" s="2">
        <v>-91.6487340619736</v>
      </c>
      <c r="F204" s="2" t="s">
        <v>396</v>
      </c>
      <c r="G204" s="2" t="s">
        <v>397</v>
      </c>
      <c r="H204" s="2" t="s">
        <v>52</v>
      </c>
      <c r="I204" s="15" t="s">
        <v>456</v>
      </c>
      <c r="K204" s="16" t="s">
        <v>33</v>
      </c>
      <c r="L204">
        <f>Countif(username,H204)</f>
        <v>12</v>
      </c>
    </row>
    <row r="205">
      <c r="A205" s="2" t="s">
        <v>457</v>
      </c>
      <c r="B205" s="2">
        <v>20.0</v>
      </c>
      <c r="C205" s="2">
        <v>1.0</v>
      </c>
      <c r="D205" s="2">
        <v>41.9099891409651</v>
      </c>
      <c r="E205" s="2">
        <v>-91.6504722995943</v>
      </c>
      <c r="F205" s="2" t="s">
        <v>396</v>
      </c>
      <c r="G205" s="2" t="s">
        <v>397</v>
      </c>
      <c r="H205" s="2" t="s">
        <v>31</v>
      </c>
      <c r="I205" s="15" t="s">
        <v>458</v>
      </c>
      <c r="K205" s="16" t="s">
        <v>33</v>
      </c>
      <c r="L205">
        <f>Countif(username,H205)</f>
        <v>17</v>
      </c>
    </row>
    <row r="206">
      <c r="A206" s="2" t="s">
        <v>459</v>
      </c>
      <c r="B206" s="2">
        <v>20.0</v>
      </c>
      <c r="C206" s="2">
        <v>2.0</v>
      </c>
      <c r="D206" s="2">
        <v>41.9099891408033</v>
      </c>
      <c r="E206" s="2">
        <v>-91.6502791641585</v>
      </c>
      <c r="F206" s="2" t="s">
        <v>396</v>
      </c>
      <c r="G206" s="2" t="s">
        <v>397</v>
      </c>
      <c r="H206" s="2" t="s">
        <v>35</v>
      </c>
      <c r="I206" s="15" t="s">
        <v>460</v>
      </c>
      <c r="K206" s="16" t="s">
        <v>33</v>
      </c>
      <c r="L206">
        <f>Countif(username,H206)</f>
        <v>16</v>
      </c>
    </row>
    <row r="207">
      <c r="A207" s="2" t="s">
        <v>461</v>
      </c>
      <c r="B207" s="2">
        <v>20.0</v>
      </c>
      <c r="C207" s="2">
        <v>3.0</v>
      </c>
      <c r="D207" s="2">
        <v>41.9099891406414</v>
      </c>
      <c r="E207" s="2">
        <v>-91.6500860287228</v>
      </c>
      <c r="F207" s="2" t="s">
        <v>396</v>
      </c>
      <c r="G207" s="2" t="s">
        <v>397</v>
      </c>
      <c r="H207" s="2" t="s">
        <v>70</v>
      </c>
      <c r="I207" s="15" t="s">
        <v>462</v>
      </c>
      <c r="K207" s="16" t="s">
        <v>33</v>
      </c>
      <c r="L207">
        <f>Countif(username,H207)</f>
        <v>12</v>
      </c>
    </row>
    <row r="208">
      <c r="A208" s="2" t="s">
        <v>463</v>
      </c>
      <c r="B208" s="2">
        <v>20.0</v>
      </c>
      <c r="C208" s="2">
        <v>4.0</v>
      </c>
      <c r="D208" s="2">
        <v>41.9099891404796</v>
      </c>
      <c r="E208" s="2">
        <v>-91.649892893287</v>
      </c>
      <c r="F208" s="2" t="s">
        <v>396</v>
      </c>
      <c r="G208" s="2" t="s">
        <v>397</v>
      </c>
      <c r="H208" s="2" t="s">
        <v>52</v>
      </c>
      <c r="I208" s="15" t="s">
        <v>464</v>
      </c>
      <c r="K208" s="16" t="s">
        <v>33</v>
      </c>
      <c r="L208">
        <f>Countif(username,H208)</f>
        <v>12</v>
      </c>
    </row>
    <row r="209">
      <c r="A209" s="2" t="s">
        <v>465</v>
      </c>
      <c r="B209" s="2">
        <v>20.0</v>
      </c>
      <c r="C209" s="2">
        <v>5.0</v>
      </c>
      <c r="D209" s="2">
        <v>41.9099891403178</v>
      </c>
      <c r="E209" s="2">
        <v>-91.6496997578512</v>
      </c>
      <c r="F209" s="2" t="s">
        <v>396</v>
      </c>
      <c r="G209" s="2" t="s">
        <v>397</v>
      </c>
      <c r="H209" s="2" t="s">
        <v>31</v>
      </c>
      <c r="I209" s="15" t="s">
        <v>466</v>
      </c>
      <c r="K209" s="16" t="s">
        <v>33</v>
      </c>
      <c r="L209">
        <f>Countif(username,H209)</f>
        <v>17</v>
      </c>
    </row>
    <row r="210">
      <c r="A210" s="2" t="s">
        <v>467</v>
      </c>
      <c r="B210" s="2">
        <v>20.0</v>
      </c>
      <c r="C210" s="2">
        <v>6.0</v>
      </c>
      <c r="D210" s="2">
        <v>41.909989140156</v>
      </c>
      <c r="E210" s="2">
        <v>-91.6495066224154</v>
      </c>
      <c r="F210" s="2" t="s">
        <v>396</v>
      </c>
      <c r="G210" s="2" t="s">
        <v>397</v>
      </c>
      <c r="H210" s="2" t="s">
        <v>35</v>
      </c>
      <c r="I210" s="15" t="s">
        <v>468</v>
      </c>
      <c r="K210" s="16" t="s">
        <v>33</v>
      </c>
      <c r="L210">
        <f>Countif(username,H210)</f>
        <v>16</v>
      </c>
    </row>
    <row r="211">
      <c r="A211" s="2" t="s">
        <v>469</v>
      </c>
      <c r="B211" s="2">
        <v>20.0</v>
      </c>
      <c r="C211" s="2">
        <v>7.0</v>
      </c>
      <c r="D211" s="2">
        <v>41.9099891399942</v>
      </c>
      <c r="E211" s="2">
        <v>-91.6493134869796</v>
      </c>
      <c r="F211" s="2" t="s">
        <v>396</v>
      </c>
      <c r="G211" s="2" t="s">
        <v>397</v>
      </c>
      <c r="H211" s="2" t="s">
        <v>76</v>
      </c>
      <c r="I211" s="15" t="s">
        <v>470</v>
      </c>
      <c r="K211" s="16" t="s">
        <v>33</v>
      </c>
      <c r="L211">
        <f>Countif(username,H211)</f>
        <v>20</v>
      </c>
    </row>
    <row r="212">
      <c r="A212" s="2" t="s">
        <v>471</v>
      </c>
      <c r="B212" s="2">
        <v>20.0</v>
      </c>
      <c r="C212" s="2">
        <v>8.0</v>
      </c>
      <c r="D212" s="2">
        <v>41.9099891398324</v>
      </c>
      <c r="E212" s="2">
        <v>-91.6491203515439</v>
      </c>
      <c r="F212" s="2" t="s">
        <v>396</v>
      </c>
      <c r="G212" s="2" t="s">
        <v>397</v>
      </c>
      <c r="H212" s="2" t="s">
        <v>197</v>
      </c>
      <c r="I212" s="15" t="s">
        <v>472</v>
      </c>
      <c r="K212" s="16" t="s">
        <v>33</v>
      </c>
      <c r="L212">
        <f>Countif(username,H212)</f>
        <v>5</v>
      </c>
    </row>
    <row r="213">
      <c r="A213" s="2" t="s">
        <v>473</v>
      </c>
      <c r="B213" s="2">
        <v>20.0</v>
      </c>
      <c r="C213" s="2">
        <v>9.0</v>
      </c>
      <c r="D213" s="2">
        <v>41.9099891396706</v>
      </c>
      <c r="E213" s="2">
        <v>-91.6489272161081</v>
      </c>
      <c r="F213" s="2" t="s">
        <v>396</v>
      </c>
      <c r="G213" s="2" t="s">
        <v>397</v>
      </c>
      <c r="H213" s="2" t="s">
        <v>31</v>
      </c>
      <c r="I213" s="15" t="s">
        <v>474</v>
      </c>
      <c r="K213" s="16" t="s">
        <v>33</v>
      </c>
      <c r="L213">
        <f>Countif(username,H213)</f>
        <v>17</v>
      </c>
    </row>
    <row r="214">
      <c r="A214" s="2" t="s">
        <v>475</v>
      </c>
      <c r="B214" s="2">
        <v>20.0</v>
      </c>
      <c r="C214" s="2">
        <v>10.0</v>
      </c>
      <c r="D214" s="2">
        <v>41.9099891395087</v>
      </c>
      <c r="E214" s="2">
        <v>-91.6487340806723</v>
      </c>
      <c r="F214" s="2" t="s">
        <v>396</v>
      </c>
      <c r="G214" s="2" t="s">
        <v>397</v>
      </c>
      <c r="H214" s="2" t="s">
        <v>35</v>
      </c>
      <c r="I214" s="15" t="s">
        <v>476</v>
      </c>
      <c r="K214" s="16" t="s">
        <v>33</v>
      </c>
      <c r="L214">
        <f>Countif(username,H214)</f>
        <v>16</v>
      </c>
    </row>
    <row r="215">
      <c r="A215" s="2" t="s">
        <v>477</v>
      </c>
      <c r="B215" s="2">
        <v>21.0</v>
      </c>
      <c r="C215" s="2">
        <v>1.0</v>
      </c>
      <c r="D215" s="2">
        <v>41.9098454105196</v>
      </c>
      <c r="E215" s="2">
        <v>-91.6504723143795</v>
      </c>
      <c r="F215" s="2" t="s">
        <v>396</v>
      </c>
      <c r="G215" s="2" t="s">
        <v>397</v>
      </c>
      <c r="H215" s="2" t="s">
        <v>178</v>
      </c>
      <c r="I215" s="15" t="s">
        <v>478</v>
      </c>
      <c r="K215" s="16" t="s">
        <v>33</v>
      </c>
      <c r="L215">
        <f>Countif(username,H215)</f>
        <v>6</v>
      </c>
    </row>
    <row r="216">
      <c r="A216" s="2" t="s">
        <v>479</v>
      </c>
      <c r="B216" s="2">
        <v>21.0</v>
      </c>
      <c r="C216" s="2">
        <v>2.0</v>
      </c>
      <c r="D216" s="2">
        <v>41.9098454103578</v>
      </c>
      <c r="E216" s="2">
        <v>-91.6502791793785</v>
      </c>
      <c r="F216" s="2" t="s">
        <v>396</v>
      </c>
      <c r="G216" s="2" t="s">
        <v>397</v>
      </c>
      <c r="H216" s="2" t="s">
        <v>79</v>
      </c>
      <c r="I216" s="15" t="s">
        <v>480</v>
      </c>
      <c r="K216" s="16" t="s">
        <v>33</v>
      </c>
      <c r="L216">
        <f>Countif(username,H216)</f>
        <v>20</v>
      </c>
    </row>
    <row r="217">
      <c r="A217" s="2" t="s">
        <v>481</v>
      </c>
      <c r="B217" s="2">
        <v>21.0</v>
      </c>
      <c r="C217" s="2">
        <v>3.0</v>
      </c>
      <c r="D217" s="2">
        <v>41.909845410196</v>
      </c>
      <c r="E217" s="2">
        <v>-91.6500860443776</v>
      </c>
      <c r="F217" s="2" t="s">
        <v>396</v>
      </c>
      <c r="G217" s="2" t="s">
        <v>397</v>
      </c>
      <c r="H217" s="2" t="s">
        <v>123</v>
      </c>
      <c r="I217" s="15" t="s">
        <v>482</v>
      </c>
      <c r="K217" s="16" t="s">
        <v>33</v>
      </c>
      <c r="L217">
        <f>Countif(username,H217)</f>
        <v>11</v>
      </c>
    </row>
    <row r="218">
      <c r="A218" s="2" t="s">
        <v>483</v>
      </c>
      <c r="B218" s="2">
        <v>21.0</v>
      </c>
      <c r="C218" s="2">
        <v>4.0</v>
      </c>
      <c r="D218" s="2">
        <v>41.9098454100342</v>
      </c>
      <c r="E218" s="2">
        <v>-91.6498929093767</v>
      </c>
      <c r="F218" s="2" t="s">
        <v>396</v>
      </c>
      <c r="G218" s="2" t="s">
        <v>397</v>
      </c>
      <c r="H218" s="2" t="s">
        <v>197</v>
      </c>
      <c r="I218" s="15" t="s">
        <v>484</v>
      </c>
      <c r="K218" s="16" t="s">
        <v>33</v>
      </c>
      <c r="L218">
        <f>Countif(username,H218)</f>
        <v>5</v>
      </c>
    </row>
    <row r="219">
      <c r="A219" s="2" t="s">
        <v>485</v>
      </c>
      <c r="B219" s="2">
        <v>21.0</v>
      </c>
      <c r="C219" s="2">
        <v>5.0</v>
      </c>
      <c r="D219" s="2">
        <v>41.9098454098724</v>
      </c>
      <c r="E219" s="2">
        <v>-91.6496997743757</v>
      </c>
      <c r="F219" s="2" t="s">
        <v>396</v>
      </c>
      <c r="G219" s="2" t="s">
        <v>397</v>
      </c>
      <c r="H219" s="2" t="s">
        <v>286</v>
      </c>
      <c r="I219" s="15" t="s">
        <v>486</v>
      </c>
      <c r="K219" s="16" t="s">
        <v>62</v>
      </c>
      <c r="L219">
        <f>Countif(username,H219)</f>
        <v>4</v>
      </c>
    </row>
    <row r="220">
      <c r="A220" s="2" t="s">
        <v>487</v>
      </c>
      <c r="B220" s="2">
        <v>21.0</v>
      </c>
      <c r="C220" s="2">
        <v>6.0</v>
      </c>
      <c r="D220" s="2">
        <v>41.9098454097106</v>
      </c>
      <c r="E220" s="2">
        <v>-91.6495066393748</v>
      </c>
      <c r="F220" s="2" t="s">
        <v>396</v>
      </c>
      <c r="G220" s="2" t="s">
        <v>397</v>
      </c>
      <c r="H220" s="2" t="s">
        <v>123</v>
      </c>
      <c r="I220" s="15" t="s">
        <v>488</v>
      </c>
      <c r="K220" s="16" t="s">
        <v>33</v>
      </c>
      <c r="L220">
        <f>Countif(username,H220)</f>
        <v>11</v>
      </c>
    </row>
    <row r="221">
      <c r="A221" s="2" t="s">
        <v>489</v>
      </c>
      <c r="B221" s="2">
        <v>21.0</v>
      </c>
      <c r="C221" s="2">
        <v>7.0</v>
      </c>
      <c r="D221" s="2">
        <v>41.9098454095488</v>
      </c>
      <c r="E221" s="2">
        <v>-91.6493135043739</v>
      </c>
      <c r="F221" s="2" t="s">
        <v>396</v>
      </c>
      <c r="G221" s="2" t="s">
        <v>397</v>
      </c>
      <c r="H221" s="2" t="s">
        <v>82</v>
      </c>
      <c r="I221" s="15" t="s">
        <v>490</v>
      </c>
      <c r="K221" s="16" t="s">
        <v>33</v>
      </c>
      <c r="L221">
        <f>Countif(username,H221)</f>
        <v>20</v>
      </c>
    </row>
    <row r="222">
      <c r="A222" s="2" t="s">
        <v>491</v>
      </c>
      <c r="B222" s="2">
        <v>21.0</v>
      </c>
      <c r="C222" s="2">
        <v>8.0</v>
      </c>
      <c r="D222" s="2">
        <v>41.9098454093869</v>
      </c>
      <c r="E222" s="2">
        <v>-91.649120369373</v>
      </c>
      <c r="F222" s="2" t="s">
        <v>396</v>
      </c>
      <c r="G222" s="2" t="s">
        <v>397</v>
      </c>
      <c r="H222" s="2" t="s">
        <v>492</v>
      </c>
      <c r="I222" s="15" t="s">
        <v>493</v>
      </c>
      <c r="K222" s="16" t="s">
        <v>33</v>
      </c>
      <c r="L222">
        <f>Countif(username,H222)</f>
        <v>20</v>
      </c>
    </row>
    <row r="223">
      <c r="A223" s="2" t="s">
        <v>494</v>
      </c>
      <c r="B223" s="2">
        <v>21.0</v>
      </c>
      <c r="C223" s="2">
        <v>9.0</v>
      </c>
      <c r="D223" s="2">
        <v>41.9098454092251</v>
      </c>
      <c r="E223" s="2">
        <v>-91.6489272343721</v>
      </c>
      <c r="F223" s="2" t="s">
        <v>396</v>
      </c>
      <c r="G223" s="2" t="s">
        <v>397</v>
      </c>
      <c r="H223" s="2" t="s">
        <v>123</v>
      </c>
      <c r="I223" s="15" t="s">
        <v>495</v>
      </c>
      <c r="K223" s="16" t="s">
        <v>33</v>
      </c>
      <c r="L223">
        <f>Countif(username,H223)</f>
        <v>11</v>
      </c>
    </row>
    <row r="224">
      <c r="A224" s="2" t="s">
        <v>496</v>
      </c>
      <c r="B224" s="2">
        <v>21.0</v>
      </c>
      <c r="C224" s="2">
        <v>10.0</v>
      </c>
      <c r="D224" s="2">
        <v>41.9098454090633</v>
      </c>
      <c r="E224" s="2">
        <v>-91.6487340993712</v>
      </c>
      <c r="F224" s="2" t="s">
        <v>396</v>
      </c>
      <c r="G224" s="2" t="s">
        <v>397</v>
      </c>
      <c r="H224" s="2" t="s">
        <v>111</v>
      </c>
      <c r="I224" s="15" t="s">
        <v>497</v>
      </c>
      <c r="K224" s="16" t="s">
        <v>33</v>
      </c>
      <c r="L224">
        <f>Countif(username,H224)</f>
        <v>13</v>
      </c>
    </row>
    <row r="225">
      <c r="A225" s="2" t="s">
        <v>498</v>
      </c>
      <c r="B225" s="2">
        <v>22.0</v>
      </c>
      <c r="C225" s="2">
        <v>1.0</v>
      </c>
      <c r="D225" s="2">
        <v>41.9097016800742</v>
      </c>
      <c r="E225" s="2">
        <v>-91.6504723291645</v>
      </c>
      <c r="F225" s="2" t="s">
        <v>396</v>
      </c>
      <c r="G225" s="2" t="s">
        <v>397</v>
      </c>
      <c r="H225" s="2" t="s">
        <v>76</v>
      </c>
      <c r="I225" s="15" t="s">
        <v>499</v>
      </c>
      <c r="K225" s="16" t="s">
        <v>33</v>
      </c>
      <c r="L225">
        <f>Countif(username,H225)</f>
        <v>20</v>
      </c>
    </row>
    <row r="226">
      <c r="A226" s="2" t="s">
        <v>500</v>
      </c>
      <c r="B226" s="2">
        <v>22.0</v>
      </c>
      <c r="C226" s="2">
        <v>2.0</v>
      </c>
      <c r="D226" s="2">
        <v>41.9097016799124</v>
      </c>
      <c r="E226" s="2">
        <v>-91.6502791945985</v>
      </c>
      <c r="F226" s="2" t="s">
        <v>396</v>
      </c>
      <c r="G226" s="2" t="s">
        <v>397</v>
      </c>
      <c r="H226" s="2" t="s">
        <v>206</v>
      </c>
      <c r="I226" s="15" t="s">
        <v>501</v>
      </c>
      <c r="K226" s="16" t="s">
        <v>33</v>
      </c>
      <c r="L226">
        <f>Countif(username,H226)</f>
        <v>10</v>
      </c>
    </row>
    <row r="227">
      <c r="A227" s="2" t="s">
        <v>502</v>
      </c>
      <c r="B227" s="2">
        <v>22.0</v>
      </c>
      <c r="C227" s="2">
        <v>3.0</v>
      </c>
      <c r="D227" s="2">
        <v>41.9097016797506</v>
      </c>
      <c r="E227" s="2">
        <v>-91.6500860600324</v>
      </c>
      <c r="F227" s="2" t="s">
        <v>396</v>
      </c>
      <c r="G227" s="2" t="s">
        <v>397</v>
      </c>
      <c r="H227" s="2" t="s">
        <v>60</v>
      </c>
      <c r="I227" s="15" t="s">
        <v>503</v>
      </c>
      <c r="K227" s="16" t="s">
        <v>62</v>
      </c>
      <c r="L227">
        <f>Countif(username,H227)</f>
        <v>4</v>
      </c>
    </row>
    <row r="228">
      <c r="A228" s="2" t="s">
        <v>504</v>
      </c>
      <c r="B228" s="2">
        <v>22.0</v>
      </c>
      <c r="C228" s="2">
        <v>4.0</v>
      </c>
      <c r="D228" s="2">
        <v>41.9097016795888</v>
      </c>
      <c r="E228" s="2">
        <v>-91.6498929254663</v>
      </c>
      <c r="F228" s="2" t="s">
        <v>396</v>
      </c>
      <c r="G228" s="2" t="s">
        <v>397</v>
      </c>
      <c r="H228" s="2" t="s">
        <v>76</v>
      </c>
      <c r="I228" s="15" t="s">
        <v>505</v>
      </c>
      <c r="K228" s="16" t="s">
        <v>33</v>
      </c>
      <c r="L228">
        <f>Countif(username,H228)</f>
        <v>20</v>
      </c>
    </row>
    <row r="229">
      <c r="A229" s="2" t="s">
        <v>506</v>
      </c>
      <c r="B229" s="2">
        <v>22.0</v>
      </c>
      <c r="C229" s="2">
        <v>5.0</v>
      </c>
      <c r="D229" s="2">
        <v>41.9097016794269</v>
      </c>
      <c r="E229" s="2">
        <v>-91.6496997909002</v>
      </c>
      <c r="F229" s="2" t="s">
        <v>396</v>
      </c>
      <c r="G229" s="2" t="s">
        <v>397</v>
      </c>
      <c r="H229" s="2" t="s">
        <v>492</v>
      </c>
      <c r="I229" s="15" t="s">
        <v>507</v>
      </c>
      <c r="K229" s="16" t="s">
        <v>33</v>
      </c>
      <c r="L229">
        <f>Countif(username,H229)</f>
        <v>20</v>
      </c>
    </row>
    <row r="230">
      <c r="A230" s="2" t="s">
        <v>508</v>
      </c>
      <c r="B230" s="2">
        <v>22.0</v>
      </c>
      <c r="C230" s="2">
        <v>6.0</v>
      </c>
      <c r="D230" s="2">
        <v>41.9097016792651</v>
      </c>
      <c r="E230" s="2">
        <v>-91.6495066563342</v>
      </c>
      <c r="F230" s="2" t="s">
        <v>396</v>
      </c>
      <c r="G230" s="2" t="s">
        <v>397</v>
      </c>
      <c r="H230" s="2" t="s">
        <v>209</v>
      </c>
      <c r="I230" s="15" t="s">
        <v>509</v>
      </c>
      <c r="K230" s="16" t="s">
        <v>62</v>
      </c>
      <c r="L230">
        <f>Countif(username,H230)</f>
        <v>4</v>
      </c>
    </row>
    <row r="231">
      <c r="A231" s="2" t="s">
        <v>510</v>
      </c>
      <c r="B231" s="2">
        <v>22.0</v>
      </c>
      <c r="C231" s="2">
        <v>7.0</v>
      </c>
      <c r="D231" s="2">
        <v>41.9097016791033</v>
      </c>
      <c r="E231" s="2">
        <v>-91.6493135217682</v>
      </c>
      <c r="F231" s="2" t="s">
        <v>396</v>
      </c>
      <c r="G231" s="2" t="s">
        <v>397</v>
      </c>
      <c r="H231" s="2" t="s">
        <v>162</v>
      </c>
      <c r="I231" s="15" t="s">
        <v>511</v>
      </c>
      <c r="K231" s="16" t="s">
        <v>33</v>
      </c>
      <c r="L231">
        <f>Countif(username,H231)</f>
        <v>5</v>
      </c>
    </row>
    <row r="232">
      <c r="A232" s="2" t="s">
        <v>512</v>
      </c>
      <c r="B232" s="2">
        <v>22.0</v>
      </c>
      <c r="C232" s="2">
        <v>8.0</v>
      </c>
      <c r="D232" s="2">
        <v>41.9097016789415</v>
      </c>
      <c r="E232" s="2">
        <v>-91.6491203872022</v>
      </c>
      <c r="F232" s="2" t="s">
        <v>396</v>
      </c>
      <c r="G232" s="2" t="s">
        <v>397</v>
      </c>
      <c r="H232" s="2" t="s">
        <v>52</v>
      </c>
      <c r="I232" s="15" t="s">
        <v>513</v>
      </c>
      <c r="K232" s="16" t="s">
        <v>33</v>
      </c>
      <c r="L232">
        <f>Countif(username,H232)</f>
        <v>12</v>
      </c>
    </row>
    <row r="233">
      <c r="A233" s="2" t="s">
        <v>514</v>
      </c>
      <c r="B233" s="2">
        <v>22.0</v>
      </c>
      <c r="C233" s="2">
        <v>9.0</v>
      </c>
      <c r="D233" s="2">
        <v>41.9097016787797</v>
      </c>
      <c r="E233" s="2">
        <v>-91.6489272526362</v>
      </c>
      <c r="F233" s="2" t="s">
        <v>396</v>
      </c>
      <c r="G233" s="2" t="s">
        <v>397</v>
      </c>
      <c r="H233" s="2" t="s">
        <v>343</v>
      </c>
      <c r="I233" s="15" t="s">
        <v>515</v>
      </c>
      <c r="K233" s="16" t="s">
        <v>62</v>
      </c>
      <c r="L233">
        <f>Countif(username,H233)</f>
        <v>4</v>
      </c>
    </row>
    <row r="234">
      <c r="A234" s="2" t="s">
        <v>516</v>
      </c>
      <c r="B234" s="2">
        <v>22.0</v>
      </c>
      <c r="C234" s="2">
        <v>10.0</v>
      </c>
      <c r="D234" s="2">
        <v>41.9097016786179</v>
      </c>
      <c r="E234" s="2">
        <v>-91.6487341180702</v>
      </c>
      <c r="F234" s="2" t="s">
        <v>396</v>
      </c>
      <c r="G234" s="2" t="s">
        <v>397</v>
      </c>
      <c r="H234" s="2" t="s">
        <v>70</v>
      </c>
      <c r="I234" s="15" t="s">
        <v>517</v>
      </c>
      <c r="K234" s="16" t="s">
        <v>33</v>
      </c>
      <c r="L234">
        <f>Countif(username,H234)</f>
        <v>12</v>
      </c>
    </row>
    <row r="235">
      <c r="A235" s="2" t="s">
        <v>518</v>
      </c>
      <c r="B235" s="2">
        <v>23.0</v>
      </c>
      <c r="C235" s="2">
        <v>1.0</v>
      </c>
      <c r="D235" s="2">
        <v>41.9095579496288</v>
      </c>
      <c r="E235" s="2">
        <v>-91.6504723439495</v>
      </c>
      <c r="F235" s="2" t="s">
        <v>396</v>
      </c>
      <c r="G235" s="2" t="s">
        <v>397</v>
      </c>
      <c r="H235" s="2" t="s">
        <v>82</v>
      </c>
      <c r="I235" s="15" t="s">
        <v>519</v>
      </c>
      <c r="K235" s="16" t="s">
        <v>33</v>
      </c>
      <c r="L235">
        <f>Countif(username,H235)</f>
        <v>20</v>
      </c>
    </row>
    <row r="236">
      <c r="A236" s="2" t="s">
        <v>520</v>
      </c>
      <c r="B236" s="2">
        <v>23.0</v>
      </c>
      <c r="C236" s="2">
        <v>2.0</v>
      </c>
      <c r="D236" s="2">
        <v>41.9095579494669</v>
      </c>
      <c r="E236" s="2">
        <v>-91.6502792098183</v>
      </c>
      <c r="F236" s="2" t="s">
        <v>396</v>
      </c>
      <c r="G236" s="2" t="s">
        <v>397</v>
      </c>
      <c r="H236" s="2" t="s">
        <v>162</v>
      </c>
      <c r="I236" s="15" t="s">
        <v>521</v>
      </c>
      <c r="K236" s="16" t="s">
        <v>33</v>
      </c>
      <c r="L236">
        <f>Countif(username,H236)</f>
        <v>5</v>
      </c>
    </row>
    <row r="237">
      <c r="A237" s="2" t="s">
        <v>522</v>
      </c>
      <c r="B237" s="2">
        <v>23.0</v>
      </c>
      <c r="C237" s="2">
        <v>3.0</v>
      </c>
      <c r="D237" s="2">
        <v>41.9095579493051</v>
      </c>
      <c r="E237" s="2">
        <v>-91.6500860756871</v>
      </c>
      <c r="F237" s="2" t="s">
        <v>396</v>
      </c>
      <c r="G237" s="2" t="s">
        <v>397</v>
      </c>
      <c r="H237" s="2" t="s">
        <v>70</v>
      </c>
      <c r="I237" s="15" t="s">
        <v>523</v>
      </c>
      <c r="K237" s="16" t="s">
        <v>33</v>
      </c>
      <c r="L237">
        <f>Countif(username,H237)</f>
        <v>12</v>
      </c>
    </row>
    <row r="238">
      <c r="A238" s="2" t="s">
        <v>524</v>
      </c>
      <c r="B238" s="2">
        <v>23.0</v>
      </c>
      <c r="C238" s="2">
        <v>4.0</v>
      </c>
      <c r="D238" s="2">
        <v>41.9095579491433</v>
      </c>
      <c r="E238" s="2">
        <v>-91.6498929415558</v>
      </c>
      <c r="F238" s="2" t="s">
        <v>396</v>
      </c>
      <c r="G238" s="2" t="s">
        <v>397</v>
      </c>
      <c r="H238" s="2" t="s">
        <v>82</v>
      </c>
      <c r="I238" s="15" t="s">
        <v>525</v>
      </c>
      <c r="K238" s="16" t="s">
        <v>33</v>
      </c>
      <c r="L238">
        <f>Countif(username,H238)</f>
        <v>20</v>
      </c>
    </row>
    <row r="239">
      <c r="A239" s="2" t="s">
        <v>526</v>
      </c>
      <c r="B239" s="2">
        <v>23.0</v>
      </c>
      <c r="C239" s="2">
        <v>5.0</v>
      </c>
      <c r="D239" s="2">
        <v>41.9095579489815</v>
      </c>
      <c r="E239" s="2">
        <v>-91.6496998074246</v>
      </c>
      <c r="F239" s="2" t="s">
        <v>396</v>
      </c>
      <c r="G239" s="2" t="s">
        <v>397</v>
      </c>
      <c r="H239" s="2" t="s">
        <v>206</v>
      </c>
      <c r="I239" s="15" t="s">
        <v>527</v>
      </c>
      <c r="K239" s="16" t="s">
        <v>33</v>
      </c>
      <c r="L239">
        <f>Countif(username,H239)</f>
        <v>10</v>
      </c>
    </row>
    <row r="240">
      <c r="A240" s="2" t="s">
        <v>528</v>
      </c>
      <c r="B240" s="2">
        <v>23.0</v>
      </c>
      <c r="C240" s="2">
        <v>6.0</v>
      </c>
      <c r="D240" s="2">
        <v>41.9095579488197</v>
      </c>
      <c r="E240" s="2">
        <v>-91.6495066732934</v>
      </c>
      <c r="F240" s="2" t="s">
        <v>396</v>
      </c>
      <c r="G240" s="2" t="s">
        <v>397</v>
      </c>
      <c r="H240" s="2" t="s">
        <v>99</v>
      </c>
      <c r="I240" s="15" t="s">
        <v>529</v>
      </c>
      <c r="K240" s="16" t="s">
        <v>33</v>
      </c>
      <c r="L240">
        <f>Countif(username,H240)</f>
        <v>17</v>
      </c>
    </row>
    <row r="241">
      <c r="A241" s="2" t="s">
        <v>530</v>
      </c>
      <c r="B241" s="2">
        <v>23.0</v>
      </c>
      <c r="C241" s="2">
        <v>7.0</v>
      </c>
      <c r="D241" s="2">
        <v>41.9095579486579</v>
      </c>
      <c r="E241" s="2">
        <v>-91.6493135391622</v>
      </c>
      <c r="F241" s="2" t="s">
        <v>396</v>
      </c>
      <c r="G241" s="2" t="s">
        <v>397</v>
      </c>
      <c r="H241" s="2" t="s">
        <v>76</v>
      </c>
      <c r="I241" s="15" t="s">
        <v>531</v>
      </c>
      <c r="K241" s="16" t="s">
        <v>33</v>
      </c>
      <c r="L241">
        <f>Countif(username,H241)</f>
        <v>20</v>
      </c>
    </row>
    <row r="242">
      <c r="A242" s="2" t="s">
        <v>532</v>
      </c>
      <c r="B242" s="2">
        <v>23.0</v>
      </c>
      <c r="C242" s="2">
        <v>8.0</v>
      </c>
      <c r="D242" s="2">
        <v>41.9095579484961</v>
      </c>
      <c r="E242" s="2">
        <v>-91.649120405031</v>
      </c>
      <c r="F242" s="2" t="s">
        <v>396</v>
      </c>
      <c r="G242" s="2" t="s">
        <v>397</v>
      </c>
      <c r="H242" s="2" t="s">
        <v>67</v>
      </c>
      <c r="I242" s="15" t="s">
        <v>533</v>
      </c>
      <c r="K242" s="16" t="s">
        <v>33</v>
      </c>
      <c r="L242">
        <f>Countif(username,H242)</f>
        <v>6</v>
      </c>
    </row>
    <row r="243">
      <c r="A243" s="2" t="s">
        <v>534</v>
      </c>
      <c r="B243" s="2">
        <v>23.0</v>
      </c>
      <c r="C243" s="2">
        <v>9.0</v>
      </c>
      <c r="D243" s="2">
        <v>41.9095579483342</v>
      </c>
      <c r="E243" s="2">
        <v>-91.6489272708997</v>
      </c>
      <c r="F243" s="2" t="s">
        <v>396</v>
      </c>
      <c r="G243" s="2" t="s">
        <v>397</v>
      </c>
      <c r="H243" s="2" t="s">
        <v>99</v>
      </c>
      <c r="I243" s="15" t="s">
        <v>535</v>
      </c>
      <c r="K243" s="16" t="s">
        <v>33</v>
      </c>
      <c r="L243">
        <f>Countif(username,H243)</f>
        <v>17</v>
      </c>
    </row>
    <row r="244">
      <c r="A244" s="2" t="s">
        <v>536</v>
      </c>
      <c r="B244" s="2">
        <v>23.0</v>
      </c>
      <c r="C244" s="2">
        <v>10.0</v>
      </c>
      <c r="D244" s="2">
        <v>41.9095579481724</v>
      </c>
      <c r="E244" s="2">
        <v>-91.6487341367686</v>
      </c>
      <c r="F244" s="2" t="s">
        <v>396</v>
      </c>
      <c r="G244" s="2" t="s">
        <v>397</v>
      </c>
      <c r="H244" s="2" t="s">
        <v>206</v>
      </c>
      <c r="I244" s="15" t="s">
        <v>537</v>
      </c>
      <c r="K244" s="16" t="s">
        <v>33</v>
      </c>
      <c r="L244">
        <f>Countif(username,H244)</f>
        <v>10</v>
      </c>
    </row>
    <row r="245">
      <c r="A245" s="2" t="s">
        <v>538</v>
      </c>
      <c r="B245" s="2">
        <v>24.0</v>
      </c>
      <c r="C245" s="2">
        <v>1.0</v>
      </c>
      <c r="D245" s="2">
        <v>41.9094142191833</v>
      </c>
      <c r="E245" s="2">
        <v>-91.6504723587346</v>
      </c>
      <c r="F245" s="2" t="s">
        <v>396</v>
      </c>
      <c r="G245" s="2" t="s">
        <v>397</v>
      </c>
      <c r="H245" s="2" t="s">
        <v>87</v>
      </c>
      <c r="I245" s="15" t="s">
        <v>539</v>
      </c>
      <c r="K245" s="16" t="s">
        <v>33</v>
      </c>
      <c r="L245">
        <f>Countif(username,H245)</f>
        <v>20</v>
      </c>
    </row>
    <row r="246">
      <c r="A246" s="2" t="s">
        <v>540</v>
      </c>
      <c r="B246" s="2">
        <v>24.0</v>
      </c>
      <c r="C246" s="2">
        <v>2.0</v>
      </c>
      <c r="D246" s="2">
        <v>41.9094142190215</v>
      </c>
      <c r="E246" s="2">
        <v>-91.6502792250382</v>
      </c>
      <c r="F246" s="2" t="s">
        <v>396</v>
      </c>
      <c r="G246" s="2" t="s">
        <v>397</v>
      </c>
      <c r="H246" s="2" t="s">
        <v>79</v>
      </c>
      <c r="I246" s="15" t="s">
        <v>541</v>
      </c>
      <c r="K246" s="16" t="s">
        <v>33</v>
      </c>
      <c r="L246">
        <f>Countif(username,H246)</f>
        <v>20</v>
      </c>
    </row>
    <row r="247">
      <c r="A247" s="2" t="s">
        <v>542</v>
      </c>
      <c r="B247" s="2">
        <v>24.0</v>
      </c>
      <c r="C247" s="2">
        <v>3.0</v>
      </c>
      <c r="D247" s="2">
        <v>41.9094142188597</v>
      </c>
      <c r="E247" s="2">
        <v>-91.6500860913419</v>
      </c>
      <c r="F247" s="2" t="s">
        <v>396</v>
      </c>
      <c r="G247" s="2" t="s">
        <v>397</v>
      </c>
      <c r="H247" s="2" t="s">
        <v>104</v>
      </c>
      <c r="I247" s="15" t="s">
        <v>543</v>
      </c>
      <c r="K247" s="16" t="s">
        <v>33</v>
      </c>
      <c r="L247">
        <f>Countif(username,H247)</f>
        <v>6</v>
      </c>
    </row>
    <row r="248">
      <c r="A248" s="2" t="s">
        <v>544</v>
      </c>
      <c r="B248" s="2">
        <v>24.0</v>
      </c>
      <c r="C248" s="2">
        <v>4.0</v>
      </c>
      <c r="D248" s="2">
        <v>41.9094142186979</v>
      </c>
      <c r="E248" s="2">
        <v>-91.6498929576456</v>
      </c>
      <c r="F248" s="2" t="s">
        <v>396</v>
      </c>
      <c r="G248" s="2" t="s">
        <v>397</v>
      </c>
      <c r="H248" s="2" t="s">
        <v>87</v>
      </c>
      <c r="I248" s="15" t="s">
        <v>545</v>
      </c>
      <c r="K248" s="16" t="s">
        <v>33</v>
      </c>
      <c r="L248">
        <f>Countif(username,H248)</f>
        <v>20</v>
      </c>
    </row>
    <row r="249">
      <c r="A249" s="2" t="s">
        <v>546</v>
      </c>
      <c r="B249" s="2">
        <v>24.0</v>
      </c>
      <c r="C249" s="2">
        <v>5.0</v>
      </c>
      <c r="D249" s="2">
        <v>41.909414218536</v>
      </c>
      <c r="E249" s="2">
        <v>-91.6496998239493</v>
      </c>
      <c r="F249" s="2" t="s">
        <v>396</v>
      </c>
      <c r="G249" s="2" t="s">
        <v>397</v>
      </c>
      <c r="H249" s="2" t="s">
        <v>547</v>
      </c>
      <c r="I249" s="15" t="s">
        <v>548</v>
      </c>
      <c r="K249" s="16">
        <v>1.0</v>
      </c>
      <c r="L249">
        <f>Countif(username,H249)</f>
        <v>1</v>
      </c>
    </row>
    <row r="250">
      <c r="A250" s="2" t="s">
        <v>549</v>
      </c>
      <c r="B250" s="2">
        <v>24.0</v>
      </c>
      <c r="C250" s="2">
        <v>6.0</v>
      </c>
      <c r="D250" s="2">
        <v>41.9094142183742</v>
      </c>
      <c r="E250" s="2">
        <v>-91.649506690253</v>
      </c>
      <c r="F250" s="2" t="s">
        <v>396</v>
      </c>
      <c r="G250" s="2" t="s">
        <v>397</v>
      </c>
      <c r="H250" s="2" t="s">
        <v>31</v>
      </c>
      <c r="I250" s="15" t="s">
        <v>550</v>
      </c>
      <c r="K250" s="16" t="s">
        <v>33</v>
      </c>
      <c r="L250">
        <f>Countif(username,H250)</f>
        <v>17</v>
      </c>
    </row>
    <row r="251">
      <c r="A251" s="2" t="s">
        <v>551</v>
      </c>
      <c r="B251" s="2">
        <v>24.0</v>
      </c>
      <c r="C251" s="2">
        <v>7.0</v>
      </c>
      <c r="D251" s="2">
        <v>41.9094142182124</v>
      </c>
      <c r="E251" s="2">
        <v>-91.6493135565567</v>
      </c>
      <c r="F251" s="2" t="s">
        <v>396</v>
      </c>
      <c r="G251" s="2" t="s">
        <v>397</v>
      </c>
      <c r="H251" s="2" t="s">
        <v>87</v>
      </c>
      <c r="I251" s="15" t="s">
        <v>552</v>
      </c>
      <c r="K251" s="16" t="s">
        <v>33</v>
      </c>
      <c r="L251">
        <f>Countif(username,H251)</f>
        <v>20</v>
      </c>
    </row>
    <row r="252">
      <c r="A252" s="2" t="s">
        <v>553</v>
      </c>
      <c r="B252" s="2">
        <v>24.0</v>
      </c>
      <c r="C252" s="2">
        <v>8.0</v>
      </c>
      <c r="D252" s="2">
        <v>41.9094142180506</v>
      </c>
      <c r="E252" s="2">
        <v>-91.6491204228603</v>
      </c>
      <c r="F252" s="2" t="s">
        <v>396</v>
      </c>
      <c r="G252" s="2" t="s">
        <v>397</v>
      </c>
      <c r="H252" s="2" t="s">
        <v>82</v>
      </c>
      <c r="I252" s="15" t="s">
        <v>554</v>
      </c>
      <c r="K252" s="16" t="s">
        <v>33</v>
      </c>
      <c r="L252">
        <f>Countif(username,H252)</f>
        <v>20</v>
      </c>
    </row>
    <row r="253">
      <c r="A253" s="2" t="s">
        <v>555</v>
      </c>
      <c r="B253" s="2">
        <v>24.0</v>
      </c>
      <c r="C253" s="2">
        <v>9.0</v>
      </c>
      <c r="D253" s="2">
        <v>41.9094142178888</v>
      </c>
      <c r="E253" s="2">
        <v>-91.648927289164</v>
      </c>
      <c r="F253" s="2" t="s">
        <v>396</v>
      </c>
      <c r="G253" s="2" t="s">
        <v>397</v>
      </c>
      <c r="H253" s="2" t="s">
        <v>79</v>
      </c>
      <c r="I253" s="15" t="s">
        <v>556</v>
      </c>
      <c r="K253" s="16" t="s">
        <v>33</v>
      </c>
      <c r="L253">
        <f>Countif(username,H253)</f>
        <v>20</v>
      </c>
    </row>
    <row r="254">
      <c r="A254" s="2" t="s">
        <v>557</v>
      </c>
      <c r="B254" s="2">
        <v>24.0</v>
      </c>
      <c r="C254" s="2">
        <v>10.0</v>
      </c>
      <c r="D254" s="2">
        <v>41.909414217727</v>
      </c>
      <c r="E254" s="2">
        <v>-91.6487341554677</v>
      </c>
      <c r="F254" s="2" t="s">
        <v>396</v>
      </c>
      <c r="G254" s="2" t="s">
        <v>397</v>
      </c>
      <c r="H254" s="2" t="s">
        <v>52</v>
      </c>
      <c r="I254" s="15" t="s">
        <v>558</v>
      </c>
      <c r="K254" s="16" t="s">
        <v>33</v>
      </c>
      <c r="L254">
        <f>Countif(username,H254)</f>
        <v>12</v>
      </c>
    </row>
    <row r="255">
      <c r="A255" s="2" t="s">
        <v>559</v>
      </c>
      <c r="B255" s="2">
        <v>25.0</v>
      </c>
      <c r="C255" s="2">
        <v>1.0</v>
      </c>
      <c r="D255" s="2">
        <v>41.9092704887381</v>
      </c>
      <c r="E255" s="2">
        <v>-91.6504723735199</v>
      </c>
      <c r="F255" s="2" t="s">
        <v>396</v>
      </c>
      <c r="G255" s="2" t="s">
        <v>397</v>
      </c>
      <c r="H255" s="2" t="s">
        <v>76</v>
      </c>
      <c r="I255" s="15" t="s">
        <v>560</v>
      </c>
      <c r="K255" s="16" t="s">
        <v>33</v>
      </c>
      <c r="L255">
        <f>Countif(username,H255)</f>
        <v>20</v>
      </c>
    </row>
    <row r="256">
      <c r="A256" s="2" t="s">
        <v>561</v>
      </c>
      <c r="B256" s="2">
        <v>25.0</v>
      </c>
      <c r="C256" s="2">
        <v>2.0</v>
      </c>
      <c r="D256" s="2">
        <v>41.9092704885763</v>
      </c>
      <c r="E256" s="2">
        <v>-91.6502792402585</v>
      </c>
      <c r="F256" s="2" t="s">
        <v>396</v>
      </c>
      <c r="G256" s="2" t="s">
        <v>397</v>
      </c>
      <c r="H256" s="2" t="s">
        <v>209</v>
      </c>
      <c r="I256" s="15" t="s">
        <v>562</v>
      </c>
      <c r="K256" s="16" t="s">
        <v>62</v>
      </c>
      <c r="L256">
        <f>Countif(username,H256)</f>
        <v>4</v>
      </c>
    </row>
    <row r="257">
      <c r="A257" s="2" t="s">
        <v>563</v>
      </c>
      <c r="B257" s="2">
        <v>25.0</v>
      </c>
      <c r="C257" s="2">
        <v>3.0</v>
      </c>
      <c r="D257" s="2">
        <v>41.9092704884145</v>
      </c>
      <c r="E257" s="2">
        <v>-91.650086106997</v>
      </c>
      <c r="F257" s="2" t="s">
        <v>396</v>
      </c>
      <c r="G257" s="2" t="s">
        <v>397</v>
      </c>
      <c r="H257" s="2" t="s">
        <v>67</v>
      </c>
      <c r="I257" s="15" t="s">
        <v>564</v>
      </c>
      <c r="K257" s="16" t="s">
        <v>33</v>
      </c>
      <c r="L257">
        <f>Countif(username,H257)</f>
        <v>6</v>
      </c>
    </row>
    <row r="258">
      <c r="A258" s="2" t="s">
        <v>565</v>
      </c>
      <c r="B258" s="2">
        <v>25.0</v>
      </c>
      <c r="C258" s="2">
        <v>4.0</v>
      </c>
      <c r="D258" s="2">
        <v>41.9092704882527</v>
      </c>
      <c r="E258" s="2">
        <v>-91.6498929737355</v>
      </c>
      <c r="F258" s="2" t="s">
        <v>396</v>
      </c>
      <c r="G258" s="2" t="s">
        <v>397</v>
      </c>
      <c r="H258" s="2" t="s">
        <v>76</v>
      </c>
      <c r="I258" s="15" t="s">
        <v>566</v>
      </c>
      <c r="K258" s="16" t="s">
        <v>33</v>
      </c>
      <c r="L258">
        <f>Countif(username,H258)</f>
        <v>20</v>
      </c>
    </row>
    <row r="259">
      <c r="A259" s="2" t="s">
        <v>567</v>
      </c>
      <c r="B259" s="2">
        <v>25.0</v>
      </c>
      <c r="C259" s="2">
        <v>5.0</v>
      </c>
      <c r="D259" s="2">
        <v>41.9092704880909</v>
      </c>
      <c r="E259" s="2">
        <v>-91.649699840474</v>
      </c>
      <c r="F259" s="2" t="s">
        <v>396</v>
      </c>
      <c r="G259" s="2" t="s">
        <v>397</v>
      </c>
      <c r="H259" s="2" t="s">
        <v>79</v>
      </c>
      <c r="I259" s="15" t="s">
        <v>568</v>
      </c>
      <c r="K259" s="16" t="s">
        <v>33</v>
      </c>
      <c r="L259">
        <f>Countif(username,H259)</f>
        <v>20</v>
      </c>
    </row>
    <row r="260">
      <c r="A260" s="2" t="s">
        <v>569</v>
      </c>
      <c r="B260" s="2">
        <v>25.0</v>
      </c>
      <c r="C260" s="2">
        <v>6.0</v>
      </c>
      <c r="D260" s="2">
        <v>41.9092704879291</v>
      </c>
      <c r="E260" s="2">
        <v>-91.6495067072126</v>
      </c>
      <c r="F260" s="2" t="s">
        <v>396</v>
      </c>
      <c r="G260" s="2" t="s">
        <v>397</v>
      </c>
      <c r="H260" s="2" t="s">
        <v>134</v>
      </c>
      <c r="I260" s="15" t="s">
        <v>570</v>
      </c>
      <c r="K260" s="16" t="s">
        <v>136</v>
      </c>
      <c r="L260">
        <f>Countif(username,H260)</f>
        <v>19</v>
      </c>
    </row>
    <row r="261">
      <c r="A261" s="2" t="s">
        <v>571</v>
      </c>
      <c r="B261" s="2">
        <v>25.0</v>
      </c>
      <c r="C261" s="2">
        <v>7.0</v>
      </c>
      <c r="D261" s="2">
        <v>41.9092704877673</v>
      </c>
      <c r="E261" s="2">
        <v>-91.6493135739511</v>
      </c>
      <c r="F261" s="2" t="s">
        <v>396</v>
      </c>
      <c r="G261" s="2" t="s">
        <v>397</v>
      </c>
      <c r="H261" s="2" t="s">
        <v>250</v>
      </c>
      <c r="I261" s="15" t="s">
        <v>572</v>
      </c>
      <c r="K261" s="16">
        <v>1.0</v>
      </c>
      <c r="L261">
        <f>Countif(username,H261)</f>
        <v>2</v>
      </c>
    </row>
    <row r="262">
      <c r="A262" s="2" t="s">
        <v>573</v>
      </c>
      <c r="B262" s="2">
        <v>25.0</v>
      </c>
      <c r="C262" s="2">
        <v>8.0</v>
      </c>
      <c r="D262" s="2">
        <v>41.9092704876055</v>
      </c>
      <c r="E262" s="2">
        <v>-91.6491204406896</v>
      </c>
      <c r="F262" s="2" t="s">
        <v>396</v>
      </c>
      <c r="G262" s="2" t="s">
        <v>397</v>
      </c>
      <c r="H262" s="2" t="s">
        <v>326</v>
      </c>
      <c r="I262" s="15" t="s">
        <v>574</v>
      </c>
      <c r="K262" s="16">
        <v>1.0</v>
      </c>
      <c r="L262">
        <f>Countif(username,H262)</f>
        <v>2</v>
      </c>
    </row>
    <row r="263">
      <c r="A263" s="2" t="s">
        <v>575</v>
      </c>
      <c r="B263" s="2">
        <v>25.0</v>
      </c>
      <c r="C263" s="2">
        <v>9.0</v>
      </c>
      <c r="D263" s="2">
        <v>41.9092704874437</v>
      </c>
      <c r="E263" s="2">
        <v>-91.6489273074282</v>
      </c>
      <c r="F263" s="2" t="s">
        <v>396</v>
      </c>
      <c r="G263" s="2" t="s">
        <v>397</v>
      </c>
      <c r="H263" s="2" t="s">
        <v>134</v>
      </c>
      <c r="I263" s="15" t="s">
        <v>576</v>
      </c>
      <c r="K263" s="16" t="s">
        <v>136</v>
      </c>
      <c r="L263">
        <f>Countif(username,H263)</f>
        <v>19</v>
      </c>
    </row>
    <row r="264">
      <c r="A264" s="2" t="s">
        <v>577</v>
      </c>
      <c r="B264" s="2">
        <v>25.0</v>
      </c>
      <c r="C264" s="2">
        <v>10.0</v>
      </c>
      <c r="D264" s="2">
        <v>41.9092704872819</v>
      </c>
      <c r="E264" s="2">
        <v>-91.6487341741667</v>
      </c>
      <c r="F264" s="2" t="s">
        <v>396</v>
      </c>
      <c r="G264" s="2" t="s">
        <v>397</v>
      </c>
      <c r="H264" s="2" t="s">
        <v>111</v>
      </c>
      <c r="I264" s="15" t="s">
        <v>578</v>
      </c>
      <c r="K264" s="16" t="s">
        <v>33</v>
      </c>
      <c r="L264">
        <f>Countif(username,H264)</f>
        <v>13</v>
      </c>
    </row>
    <row r="265">
      <c r="A265" s="2" t="s">
        <v>579</v>
      </c>
      <c r="B265" s="2">
        <v>26.0</v>
      </c>
      <c r="C265" s="2">
        <v>1.0</v>
      </c>
      <c r="D265" s="2">
        <v>41.9091267582927</v>
      </c>
      <c r="E265" s="2">
        <v>-91.6504723883042</v>
      </c>
      <c r="F265" s="2" t="s">
        <v>396</v>
      </c>
      <c r="G265" s="2" t="s">
        <v>397</v>
      </c>
      <c r="H265" s="2" t="s">
        <v>82</v>
      </c>
      <c r="I265" s="17" t="s">
        <v>580</v>
      </c>
      <c r="K265" s="16" t="s">
        <v>33</v>
      </c>
      <c r="L265">
        <f>Countif(username,H265)</f>
        <v>20</v>
      </c>
    </row>
    <row r="266">
      <c r="A266" s="2" t="s">
        <v>581</v>
      </c>
      <c r="B266" s="2">
        <v>26.0</v>
      </c>
      <c r="C266" s="2">
        <v>2.0</v>
      </c>
      <c r="D266" s="2">
        <v>41.9091267581309</v>
      </c>
      <c r="E266" s="2">
        <v>-91.6502792554775</v>
      </c>
      <c r="F266" s="2" t="s">
        <v>396</v>
      </c>
      <c r="G266" s="2" t="s">
        <v>397</v>
      </c>
      <c r="H266" s="2" t="s">
        <v>99</v>
      </c>
      <c r="I266" s="15" t="s">
        <v>582</v>
      </c>
      <c r="K266" s="16" t="s">
        <v>33</v>
      </c>
      <c r="L266">
        <f>Countif(username,H266)</f>
        <v>17</v>
      </c>
    </row>
    <row r="267">
      <c r="A267" s="2" t="s">
        <v>583</v>
      </c>
      <c r="B267" s="2">
        <v>26.0</v>
      </c>
      <c r="C267" s="2">
        <v>3.0</v>
      </c>
      <c r="D267" s="2">
        <v>41.9091267579691</v>
      </c>
      <c r="E267" s="2">
        <v>-91.6500861226509</v>
      </c>
      <c r="F267" s="2" t="s">
        <v>396</v>
      </c>
      <c r="G267" s="2" t="s">
        <v>397</v>
      </c>
      <c r="H267" s="2" t="s">
        <v>315</v>
      </c>
      <c r="I267" s="15" t="s">
        <v>584</v>
      </c>
      <c r="K267" s="16" t="s">
        <v>62</v>
      </c>
      <c r="L267">
        <f>Countif(username,H267)</f>
        <v>4</v>
      </c>
    </row>
    <row r="268">
      <c r="A268" s="2" t="s">
        <v>585</v>
      </c>
      <c r="B268" s="2">
        <v>26.0</v>
      </c>
      <c r="C268" s="2">
        <v>4.0</v>
      </c>
      <c r="D268" s="2">
        <v>41.9091267578073</v>
      </c>
      <c r="E268" s="2">
        <v>-91.6498929898242</v>
      </c>
      <c r="F268" s="2" t="s">
        <v>396</v>
      </c>
      <c r="G268" s="2" t="s">
        <v>397</v>
      </c>
      <c r="H268" s="2" t="s">
        <v>82</v>
      </c>
      <c r="I268" s="15" t="s">
        <v>586</v>
      </c>
      <c r="K268" s="16" t="s">
        <v>33</v>
      </c>
      <c r="L268">
        <f>Countif(username,H268)</f>
        <v>20</v>
      </c>
    </row>
    <row r="269">
      <c r="A269" s="2" t="s">
        <v>587</v>
      </c>
      <c r="B269" s="2">
        <v>26.0</v>
      </c>
      <c r="C269" s="2">
        <v>5.0</v>
      </c>
      <c r="D269" s="2">
        <v>41.9091267576455</v>
      </c>
      <c r="E269" s="2">
        <v>-91.6496998569975</v>
      </c>
      <c r="F269" s="2" t="s">
        <v>396</v>
      </c>
      <c r="G269" s="2" t="s">
        <v>397</v>
      </c>
      <c r="H269" s="2" t="s">
        <v>99</v>
      </c>
      <c r="I269" s="15" t="s">
        <v>588</v>
      </c>
      <c r="K269" s="16" t="s">
        <v>33</v>
      </c>
      <c r="L269">
        <f>Countif(username,H269)</f>
        <v>17</v>
      </c>
    </row>
    <row r="270">
      <c r="A270" s="2" t="s">
        <v>589</v>
      </c>
      <c r="B270" s="2">
        <v>26.0</v>
      </c>
      <c r="C270" s="2">
        <v>6.0</v>
      </c>
      <c r="D270" s="2">
        <v>41.9091267574837</v>
      </c>
      <c r="E270" s="2">
        <v>-91.6495067241709</v>
      </c>
      <c r="F270" s="2" t="s">
        <v>396</v>
      </c>
      <c r="G270" s="2" t="s">
        <v>397</v>
      </c>
      <c r="H270" s="2" t="s">
        <v>206</v>
      </c>
      <c r="I270" s="15" t="s">
        <v>590</v>
      </c>
      <c r="K270" s="16" t="s">
        <v>33</v>
      </c>
      <c r="L270">
        <f>Countif(username,H270)</f>
        <v>10</v>
      </c>
    </row>
    <row r="271">
      <c r="A271" s="2" t="s">
        <v>591</v>
      </c>
      <c r="B271" s="2">
        <v>26.0</v>
      </c>
      <c r="C271" s="2">
        <v>7.0</v>
      </c>
      <c r="D271" s="2">
        <v>41.9091267573219</v>
      </c>
      <c r="E271" s="2">
        <v>-91.6493135913442</v>
      </c>
      <c r="F271" s="2" t="s">
        <v>396</v>
      </c>
      <c r="G271" s="2" t="s">
        <v>397</v>
      </c>
      <c r="H271" s="2" t="s">
        <v>35</v>
      </c>
      <c r="I271" s="15" t="s">
        <v>592</v>
      </c>
      <c r="K271" s="16" t="s">
        <v>33</v>
      </c>
      <c r="L271">
        <f>Countif(username,H271)</f>
        <v>16</v>
      </c>
    </row>
    <row r="272">
      <c r="A272" s="2" t="s">
        <v>593</v>
      </c>
      <c r="B272" s="2">
        <v>26.0</v>
      </c>
      <c r="C272" s="2">
        <v>8.0</v>
      </c>
      <c r="D272" s="2">
        <v>41.9091267571601</v>
      </c>
      <c r="E272" s="2">
        <v>-91.6491204585175</v>
      </c>
      <c r="F272" s="2" t="s">
        <v>396</v>
      </c>
      <c r="G272" s="2" t="s">
        <v>397</v>
      </c>
      <c r="H272" s="2" t="s">
        <v>99</v>
      </c>
      <c r="I272" s="15" t="s">
        <v>594</v>
      </c>
      <c r="K272" s="16" t="s">
        <v>33</v>
      </c>
      <c r="L272">
        <f>Countif(username,H272)</f>
        <v>17</v>
      </c>
    </row>
    <row r="273">
      <c r="A273" s="2" t="s">
        <v>595</v>
      </c>
      <c r="B273" s="2">
        <v>26.0</v>
      </c>
      <c r="C273" s="2">
        <v>9.0</v>
      </c>
      <c r="D273" s="2">
        <v>41.9091267569983</v>
      </c>
      <c r="E273" s="2">
        <v>-91.6489273256909</v>
      </c>
      <c r="F273" s="2" t="s">
        <v>396</v>
      </c>
      <c r="G273" s="2" t="s">
        <v>397</v>
      </c>
      <c r="H273" s="2" t="s">
        <v>104</v>
      </c>
      <c r="I273" s="15" t="s">
        <v>596</v>
      </c>
      <c r="K273" s="16" t="s">
        <v>33</v>
      </c>
      <c r="L273">
        <f>Countif(username,H273)</f>
        <v>6</v>
      </c>
    </row>
    <row r="274">
      <c r="A274" s="2" t="s">
        <v>597</v>
      </c>
      <c r="B274" s="2">
        <v>26.0</v>
      </c>
      <c r="C274" s="2">
        <v>10.0</v>
      </c>
      <c r="D274" s="2">
        <v>41.9091267568365</v>
      </c>
      <c r="E274" s="2">
        <v>-91.6487341928642</v>
      </c>
      <c r="F274" s="2" t="s">
        <v>396</v>
      </c>
      <c r="G274" s="2" t="s">
        <v>397</v>
      </c>
      <c r="H274" s="2" t="s">
        <v>76</v>
      </c>
      <c r="I274" s="15" t="s">
        <v>598</v>
      </c>
      <c r="K274" s="16" t="s">
        <v>33</v>
      </c>
      <c r="L274">
        <f>Countif(username,H274)</f>
        <v>20</v>
      </c>
    </row>
    <row r="275">
      <c r="A275" s="2" t="s">
        <v>599</v>
      </c>
      <c r="B275" s="2">
        <v>27.0</v>
      </c>
      <c r="C275" s="2">
        <v>1.0</v>
      </c>
      <c r="D275" s="2">
        <v>41.9089830278473</v>
      </c>
      <c r="E275" s="2">
        <v>-91.6504724030892</v>
      </c>
      <c r="F275" s="2" t="s">
        <v>396</v>
      </c>
      <c r="G275" s="2" t="s">
        <v>397</v>
      </c>
      <c r="H275" s="2" t="s">
        <v>31</v>
      </c>
      <c r="I275" s="15" t="s">
        <v>600</v>
      </c>
      <c r="K275" s="16" t="s">
        <v>33</v>
      </c>
      <c r="L275">
        <f>Countif(username,H275)</f>
        <v>17</v>
      </c>
    </row>
    <row r="276">
      <c r="A276" s="2" t="s">
        <v>601</v>
      </c>
      <c r="B276" s="2">
        <v>27.0</v>
      </c>
      <c r="C276" s="2">
        <v>2.0</v>
      </c>
      <c r="D276" s="2">
        <v>41.9089830276855</v>
      </c>
      <c r="E276" s="2">
        <v>-91.6502792706974</v>
      </c>
      <c r="F276" s="2" t="s">
        <v>396</v>
      </c>
      <c r="G276" s="2" t="s">
        <v>397</v>
      </c>
      <c r="H276" s="2" t="s">
        <v>35</v>
      </c>
      <c r="I276" s="15" t="s">
        <v>602</v>
      </c>
      <c r="K276" s="16" t="s">
        <v>33</v>
      </c>
      <c r="L276">
        <f>Countif(username,H276)</f>
        <v>16</v>
      </c>
    </row>
    <row r="277">
      <c r="A277" s="2" t="s">
        <v>603</v>
      </c>
      <c r="B277" s="2">
        <v>27.0</v>
      </c>
      <c r="C277" s="2">
        <v>3.0</v>
      </c>
      <c r="D277" s="2">
        <v>41.9089830275237</v>
      </c>
      <c r="E277" s="2">
        <v>-91.6500861383056</v>
      </c>
      <c r="F277" s="2" t="s">
        <v>396</v>
      </c>
      <c r="G277" s="2" t="s">
        <v>397</v>
      </c>
      <c r="H277" s="2" t="s">
        <v>604</v>
      </c>
      <c r="I277" s="15" t="s">
        <v>605</v>
      </c>
      <c r="K277" s="16">
        <v>1.0</v>
      </c>
      <c r="L277">
        <f>Countif(username,H277)</f>
        <v>2</v>
      </c>
    </row>
    <row r="278">
      <c r="A278" s="2" t="s">
        <v>606</v>
      </c>
      <c r="B278" s="2">
        <v>27.0</v>
      </c>
      <c r="C278" s="2">
        <v>4.0</v>
      </c>
      <c r="D278" s="2">
        <v>41.9089830273619</v>
      </c>
      <c r="E278" s="2">
        <v>-91.6498930059137</v>
      </c>
      <c r="F278" s="2" t="s">
        <v>396</v>
      </c>
      <c r="G278" s="2" t="s">
        <v>397</v>
      </c>
      <c r="H278" s="2" t="s">
        <v>87</v>
      </c>
      <c r="I278" s="15" t="s">
        <v>607</v>
      </c>
      <c r="K278" s="16" t="s">
        <v>33</v>
      </c>
      <c r="L278">
        <f>Countif(username,H278)</f>
        <v>20</v>
      </c>
    </row>
    <row r="279">
      <c r="A279" s="2" t="s">
        <v>608</v>
      </c>
      <c r="B279" s="2">
        <v>27.0</v>
      </c>
      <c r="C279" s="2">
        <v>5.0</v>
      </c>
      <c r="D279" s="2">
        <v>41.9089830272001</v>
      </c>
      <c r="E279" s="2">
        <v>-91.6496998735219</v>
      </c>
      <c r="F279" s="2" t="s">
        <v>396</v>
      </c>
      <c r="G279" s="2" t="s">
        <v>397</v>
      </c>
      <c r="H279" s="2" t="s">
        <v>609</v>
      </c>
      <c r="I279" s="15" t="s">
        <v>610</v>
      </c>
      <c r="K279" s="16">
        <v>1.0</v>
      </c>
      <c r="L279">
        <f>Countif(username,H279)</f>
        <v>1</v>
      </c>
    </row>
    <row r="280">
      <c r="A280" s="2" t="s">
        <v>611</v>
      </c>
      <c r="B280" s="2">
        <v>27.0</v>
      </c>
      <c r="C280" s="2">
        <v>6.0</v>
      </c>
      <c r="D280" s="2">
        <v>41.9089830270383</v>
      </c>
      <c r="E280" s="2">
        <v>-91.6495067411301</v>
      </c>
      <c r="F280" s="2" t="s">
        <v>396</v>
      </c>
      <c r="G280" s="2" t="s">
        <v>397</v>
      </c>
      <c r="H280" s="2" t="s">
        <v>604</v>
      </c>
      <c r="I280" s="15" t="s">
        <v>612</v>
      </c>
      <c r="K280" s="16">
        <v>1.0</v>
      </c>
      <c r="L280">
        <f>Countif(username,H280)</f>
        <v>2</v>
      </c>
    </row>
    <row r="281">
      <c r="A281" s="2" t="s">
        <v>613</v>
      </c>
      <c r="B281" s="2">
        <v>27.0</v>
      </c>
      <c r="C281" s="2">
        <v>7.0</v>
      </c>
      <c r="D281" s="2">
        <v>41.9089830268765</v>
      </c>
      <c r="E281" s="2">
        <v>-91.6493136087383</v>
      </c>
      <c r="F281" s="2" t="s">
        <v>396</v>
      </c>
      <c r="G281" s="2" t="s">
        <v>397</v>
      </c>
      <c r="H281" s="2" t="s">
        <v>87</v>
      </c>
      <c r="I281" s="15" t="s">
        <v>614</v>
      </c>
      <c r="K281" s="16" t="s">
        <v>33</v>
      </c>
      <c r="L281">
        <f>Countif(username,H281)</f>
        <v>20</v>
      </c>
    </row>
    <row r="282">
      <c r="A282" s="2" t="s">
        <v>615</v>
      </c>
      <c r="B282" s="2">
        <v>27.0</v>
      </c>
      <c r="C282" s="2">
        <v>8.0</v>
      </c>
      <c r="D282" s="2">
        <v>41.9089830267147</v>
      </c>
      <c r="E282" s="2">
        <v>-91.6491204763465</v>
      </c>
      <c r="F282" s="2" t="s">
        <v>396</v>
      </c>
      <c r="G282" s="2" t="s">
        <v>397</v>
      </c>
      <c r="H282" s="2" t="s">
        <v>82</v>
      </c>
      <c r="I282" s="15" t="s">
        <v>616</v>
      </c>
      <c r="K282" s="16" t="s">
        <v>33</v>
      </c>
      <c r="L282">
        <f>Countif(username,H282)</f>
        <v>20</v>
      </c>
    </row>
    <row r="283">
      <c r="A283" s="2" t="s">
        <v>617</v>
      </c>
      <c r="B283" s="2">
        <v>27.0</v>
      </c>
      <c r="C283" s="2">
        <v>9.0</v>
      </c>
      <c r="D283" s="2">
        <v>41.9089830265529</v>
      </c>
      <c r="E283" s="2">
        <v>-91.6489273439547</v>
      </c>
      <c r="F283" s="2" t="s">
        <v>396</v>
      </c>
      <c r="G283" s="2" t="s">
        <v>397</v>
      </c>
      <c r="H283" s="2" t="s">
        <v>79</v>
      </c>
      <c r="I283" s="15" t="s">
        <v>618</v>
      </c>
      <c r="K283" s="16" t="s">
        <v>33</v>
      </c>
      <c r="L283">
        <f>Countif(username,H283)</f>
        <v>20</v>
      </c>
    </row>
    <row r="284">
      <c r="A284" s="2" t="s">
        <v>619</v>
      </c>
      <c r="B284" s="2">
        <v>27.0</v>
      </c>
      <c r="C284" s="2">
        <v>10.0</v>
      </c>
      <c r="D284" s="2">
        <v>41.9089830263911</v>
      </c>
      <c r="E284" s="2">
        <v>-91.6487342115629</v>
      </c>
      <c r="F284" s="2" t="s">
        <v>396</v>
      </c>
      <c r="G284" s="2" t="s">
        <v>397</v>
      </c>
      <c r="H284" s="2" t="s">
        <v>87</v>
      </c>
      <c r="I284" s="15" t="s">
        <v>620</v>
      </c>
      <c r="K284" s="16" t="s">
        <v>33</v>
      </c>
      <c r="L284">
        <f>Countif(username,H284)</f>
        <v>20</v>
      </c>
    </row>
    <row r="285">
      <c r="A285" s="2" t="s">
        <v>621</v>
      </c>
      <c r="B285" s="2">
        <v>28.0</v>
      </c>
      <c r="C285" s="2">
        <v>1.0</v>
      </c>
      <c r="D285" s="2">
        <v>41.9088392974018</v>
      </c>
      <c r="E285" s="2">
        <v>-91.650472417874</v>
      </c>
      <c r="F285" s="2" t="s">
        <v>396</v>
      </c>
      <c r="G285" s="2" t="s">
        <v>397</v>
      </c>
      <c r="H285" s="2" t="s">
        <v>134</v>
      </c>
      <c r="I285" s="15" t="s">
        <v>622</v>
      </c>
      <c r="K285" s="16" t="s">
        <v>136</v>
      </c>
      <c r="L285">
        <f>Countif(username,H285)</f>
        <v>19</v>
      </c>
    </row>
    <row r="286">
      <c r="A286" s="2" t="s">
        <v>623</v>
      </c>
      <c r="B286" s="2">
        <v>28.0</v>
      </c>
      <c r="C286" s="2">
        <v>2.0</v>
      </c>
      <c r="D286" s="2">
        <v>41.90883929724</v>
      </c>
      <c r="E286" s="2">
        <v>-91.6502792859171</v>
      </c>
      <c r="F286" s="2" t="s">
        <v>396</v>
      </c>
      <c r="G286" s="2" t="s">
        <v>397</v>
      </c>
      <c r="H286" s="2" t="s">
        <v>138</v>
      </c>
      <c r="I286" s="15" t="s">
        <v>624</v>
      </c>
      <c r="K286" s="16" t="s">
        <v>33</v>
      </c>
      <c r="L286">
        <f>Countif(username,H286)</f>
        <v>12</v>
      </c>
    </row>
    <row r="287">
      <c r="A287" s="2" t="s">
        <v>625</v>
      </c>
      <c r="B287" s="2">
        <v>28.0</v>
      </c>
      <c r="C287" s="2">
        <v>3.0</v>
      </c>
      <c r="D287" s="2">
        <v>41.9088392970782</v>
      </c>
      <c r="E287" s="2">
        <v>-91.6500861539601</v>
      </c>
      <c r="F287" s="2" t="s">
        <v>396</v>
      </c>
      <c r="G287" s="2" t="s">
        <v>397</v>
      </c>
      <c r="H287" s="2" t="s">
        <v>141</v>
      </c>
      <c r="I287" s="15" t="s">
        <v>626</v>
      </c>
      <c r="K287" s="16" t="s">
        <v>33</v>
      </c>
      <c r="L287">
        <f>Countif(username,H287)</f>
        <v>12</v>
      </c>
    </row>
    <row r="288">
      <c r="A288" s="2" t="s">
        <v>627</v>
      </c>
      <c r="B288" s="2">
        <v>28.0</v>
      </c>
      <c r="C288" s="2">
        <v>4.0</v>
      </c>
      <c r="D288" s="2">
        <v>41.9088392969165</v>
      </c>
      <c r="E288" s="2">
        <v>-91.6498930220032</v>
      </c>
      <c r="F288" s="2" t="s">
        <v>396</v>
      </c>
      <c r="G288" s="2" t="s">
        <v>397</v>
      </c>
      <c r="H288" s="2" t="s">
        <v>134</v>
      </c>
      <c r="I288" s="15" t="s">
        <v>628</v>
      </c>
      <c r="K288" s="16" t="s">
        <v>136</v>
      </c>
      <c r="L288">
        <f>Countif(username,H288)</f>
        <v>19</v>
      </c>
    </row>
    <row r="289">
      <c r="A289" s="2" t="s">
        <v>629</v>
      </c>
      <c r="B289" s="2">
        <v>28.0</v>
      </c>
      <c r="C289" s="2">
        <v>5.0</v>
      </c>
      <c r="D289" s="2">
        <v>41.9088392967547</v>
      </c>
      <c r="E289" s="2">
        <v>-91.6496998900462</v>
      </c>
      <c r="F289" s="2" t="s">
        <v>396</v>
      </c>
      <c r="G289" s="2" t="s">
        <v>397</v>
      </c>
      <c r="H289" s="2" t="s">
        <v>104</v>
      </c>
      <c r="I289" s="15" t="s">
        <v>630</v>
      </c>
      <c r="K289" s="16" t="s">
        <v>33</v>
      </c>
      <c r="L289">
        <f>Countif(username,H289)</f>
        <v>6</v>
      </c>
    </row>
    <row r="290">
      <c r="A290" s="2" t="s">
        <v>631</v>
      </c>
      <c r="B290" s="2">
        <v>28.0</v>
      </c>
      <c r="C290" s="2">
        <v>6.0</v>
      </c>
      <c r="D290" s="2">
        <v>41.9088392965929</v>
      </c>
      <c r="E290" s="2">
        <v>-91.6495067580892</v>
      </c>
      <c r="F290" s="2" t="s">
        <v>396</v>
      </c>
      <c r="G290" s="2" t="s">
        <v>397</v>
      </c>
      <c r="H290" s="2" t="s">
        <v>315</v>
      </c>
      <c r="I290" s="15" t="s">
        <v>632</v>
      </c>
      <c r="K290" s="16" t="s">
        <v>62</v>
      </c>
      <c r="L290">
        <f>Countif(username,H290)</f>
        <v>4</v>
      </c>
    </row>
    <row r="291">
      <c r="A291" s="2" t="s">
        <v>633</v>
      </c>
      <c r="B291" s="2">
        <v>28.0</v>
      </c>
      <c r="C291" s="2">
        <v>7.0</v>
      </c>
      <c r="D291" s="2">
        <v>41.9088392964311</v>
      </c>
      <c r="E291" s="2">
        <v>-91.6493136261323</v>
      </c>
      <c r="F291" s="2" t="s">
        <v>396</v>
      </c>
      <c r="G291" s="2" t="s">
        <v>397</v>
      </c>
      <c r="H291" s="2" t="s">
        <v>134</v>
      </c>
      <c r="I291" s="15" t="s">
        <v>634</v>
      </c>
      <c r="K291" s="16" t="s">
        <v>136</v>
      </c>
      <c r="L291">
        <f>Countif(username,H291)</f>
        <v>19</v>
      </c>
    </row>
    <row r="292">
      <c r="A292" s="2" t="s">
        <v>635</v>
      </c>
      <c r="B292" s="2">
        <v>28.0</v>
      </c>
      <c r="C292" s="2">
        <v>8.0</v>
      </c>
      <c r="D292" s="2">
        <v>41.9088392962693</v>
      </c>
      <c r="E292" s="2">
        <v>-91.6491204941753</v>
      </c>
      <c r="F292" s="2" t="s">
        <v>396</v>
      </c>
      <c r="G292" s="2" t="s">
        <v>397</v>
      </c>
      <c r="H292" s="2" t="s">
        <v>111</v>
      </c>
      <c r="I292" s="15" t="s">
        <v>636</v>
      </c>
      <c r="K292" s="16" t="s">
        <v>33</v>
      </c>
      <c r="L292">
        <f>Countif(username,H292)</f>
        <v>13</v>
      </c>
    </row>
    <row r="293">
      <c r="A293" s="2" t="s">
        <v>637</v>
      </c>
      <c r="B293" s="2">
        <v>28.0</v>
      </c>
      <c r="C293" s="2">
        <v>9.0</v>
      </c>
      <c r="D293" s="2">
        <v>41.9088392961074</v>
      </c>
      <c r="E293" s="2">
        <v>-91.6489273622183</v>
      </c>
      <c r="F293" s="2" t="s">
        <v>396</v>
      </c>
      <c r="G293" s="2" t="s">
        <v>397</v>
      </c>
      <c r="H293" s="2" t="s">
        <v>70</v>
      </c>
      <c r="I293" s="15" t="s">
        <v>638</v>
      </c>
      <c r="K293" s="16" t="s">
        <v>33</v>
      </c>
      <c r="L293">
        <f>Countif(username,H293)</f>
        <v>12</v>
      </c>
    </row>
    <row r="294">
      <c r="A294" s="2" t="s">
        <v>639</v>
      </c>
      <c r="B294" s="2">
        <v>28.0</v>
      </c>
      <c r="C294" s="2">
        <v>10.0</v>
      </c>
      <c r="D294" s="2">
        <v>41.9088392959456</v>
      </c>
      <c r="E294" s="2">
        <v>-91.6487342302614</v>
      </c>
      <c r="F294" s="2" t="s">
        <v>396</v>
      </c>
      <c r="G294" s="2" t="s">
        <v>397</v>
      </c>
      <c r="H294" s="2" t="s">
        <v>134</v>
      </c>
      <c r="I294" s="15" t="s">
        <v>640</v>
      </c>
      <c r="K294" s="16" t="s">
        <v>136</v>
      </c>
      <c r="L294">
        <f>Countif(username,H294)</f>
        <v>19</v>
      </c>
    </row>
    <row r="295">
      <c r="A295" s="2" t="s">
        <v>641</v>
      </c>
      <c r="B295" s="2">
        <v>29.0</v>
      </c>
      <c r="C295" s="2">
        <v>1.0</v>
      </c>
      <c r="D295" s="2">
        <v>41.9086955669564</v>
      </c>
      <c r="E295" s="2">
        <v>-91.6504724326588</v>
      </c>
      <c r="F295" s="2" t="s">
        <v>396</v>
      </c>
      <c r="G295" s="2" t="s">
        <v>397</v>
      </c>
      <c r="H295" s="2" t="s">
        <v>82</v>
      </c>
      <c r="I295" s="15" t="s">
        <v>642</v>
      </c>
      <c r="K295" s="16" t="s">
        <v>33</v>
      </c>
      <c r="L295">
        <f>Countif(username,H295)</f>
        <v>20</v>
      </c>
    </row>
    <row r="296">
      <c r="A296" s="2" t="s">
        <v>643</v>
      </c>
      <c r="B296" s="2">
        <v>29.0</v>
      </c>
      <c r="C296" s="2">
        <v>2.0</v>
      </c>
      <c r="D296" s="2">
        <v>41.9086955667947</v>
      </c>
      <c r="E296" s="2">
        <v>-91.6502793011367</v>
      </c>
      <c r="F296" s="2" t="s">
        <v>396</v>
      </c>
      <c r="G296" s="2" t="s">
        <v>397</v>
      </c>
      <c r="H296" s="2" t="s">
        <v>70</v>
      </c>
      <c r="I296" s="15" t="s">
        <v>644</v>
      </c>
      <c r="K296" s="16" t="s">
        <v>33</v>
      </c>
      <c r="L296">
        <f>Countif(username,H296)</f>
        <v>12</v>
      </c>
    </row>
    <row r="297">
      <c r="A297" s="2" t="s">
        <v>645</v>
      </c>
      <c r="B297" s="2">
        <v>29.0</v>
      </c>
      <c r="C297" s="2">
        <v>3.0</v>
      </c>
      <c r="D297" s="2">
        <v>41.9086955666329</v>
      </c>
      <c r="E297" s="2">
        <v>-91.6500861696146</v>
      </c>
      <c r="F297" s="2" t="s">
        <v>396</v>
      </c>
      <c r="G297" s="2" t="s">
        <v>397</v>
      </c>
      <c r="H297" s="2" t="s">
        <v>99</v>
      </c>
      <c r="I297" s="15" t="s">
        <v>646</v>
      </c>
      <c r="K297" s="16" t="s">
        <v>33</v>
      </c>
      <c r="L297">
        <f>Countif(username,H297)</f>
        <v>17</v>
      </c>
    </row>
    <row r="298">
      <c r="A298" s="2" t="s">
        <v>647</v>
      </c>
      <c r="B298" s="2">
        <v>29.0</v>
      </c>
      <c r="C298" s="2">
        <v>4.0</v>
      </c>
      <c r="D298" s="2">
        <v>41.9086955664711</v>
      </c>
      <c r="E298" s="2">
        <v>-91.6498930380925</v>
      </c>
      <c r="F298" s="2" t="s">
        <v>396</v>
      </c>
      <c r="G298" s="2" t="s">
        <v>397</v>
      </c>
      <c r="H298" s="2" t="s">
        <v>343</v>
      </c>
      <c r="I298" s="15" t="s">
        <v>648</v>
      </c>
      <c r="K298" s="16" t="s">
        <v>62</v>
      </c>
      <c r="L298">
        <f>Countif(username,H298)</f>
        <v>4</v>
      </c>
    </row>
    <row r="299">
      <c r="A299" s="2" t="s">
        <v>649</v>
      </c>
      <c r="B299" s="2">
        <v>29.0</v>
      </c>
      <c r="C299" s="2">
        <v>5.0</v>
      </c>
      <c r="D299" s="2">
        <v>41.9086955663093</v>
      </c>
      <c r="E299" s="2">
        <v>-91.6496999065703</v>
      </c>
      <c r="F299" s="2" t="s">
        <v>396</v>
      </c>
      <c r="G299" s="2" t="s">
        <v>397</v>
      </c>
      <c r="H299" s="2" t="s">
        <v>111</v>
      </c>
      <c r="I299" s="15" t="s">
        <v>650</v>
      </c>
      <c r="K299" s="16" t="s">
        <v>33</v>
      </c>
      <c r="L299">
        <f>Countif(username,H299)</f>
        <v>13</v>
      </c>
    </row>
    <row r="300">
      <c r="A300" s="2" t="s">
        <v>651</v>
      </c>
      <c r="B300" s="2">
        <v>29.0</v>
      </c>
      <c r="C300" s="2">
        <v>6.0</v>
      </c>
      <c r="D300" s="2">
        <v>41.9086955661475</v>
      </c>
      <c r="E300" s="2">
        <v>-91.6495067750482</v>
      </c>
      <c r="F300" s="2" t="s">
        <v>396</v>
      </c>
      <c r="G300" s="2" t="s">
        <v>397</v>
      </c>
      <c r="H300" s="2" t="s">
        <v>99</v>
      </c>
      <c r="I300" s="15" t="s">
        <v>652</v>
      </c>
      <c r="K300" s="16" t="s">
        <v>33</v>
      </c>
      <c r="L300">
        <f>Countif(username,H300)</f>
        <v>17</v>
      </c>
    </row>
    <row r="301">
      <c r="A301" s="2" t="s">
        <v>653</v>
      </c>
      <c r="B301" s="2">
        <v>29.0</v>
      </c>
      <c r="C301" s="2">
        <v>7.0</v>
      </c>
      <c r="D301" s="2">
        <v>41.9086955659857</v>
      </c>
      <c r="E301" s="2">
        <v>-91.6493136435261</v>
      </c>
      <c r="F301" s="2" t="s">
        <v>396</v>
      </c>
      <c r="G301" s="2" t="s">
        <v>397</v>
      </c>
      <c r="H301" s="2" t="s">
        <v>76</v>
      </c>
      <c r="I301" s="15" t="s">
        <v>654</v>
      </c>
      <c r="K301" s="16" t="s">
        <v>33</v>
      </c>
      <c r="L301">
        <f>Countif(username,H301)</f>
        <v>20</v>
      </c>
    </row>
    <row r="302">
      <c r="A302" s="2" t="s">
        <v>655</v>
      </c>
      <c r="B302" s="2">
        <v>29.0</v>
      </c>
      <c r="C302" s="2">
        <v>8.0</v>
      </c>
      <c r="D302" s="2">
        <v>41.9086955658239</v>
      </c>
      <c r="E302" s="2">
        <v>-91.649120512004</v>
      </c>
      <c r="F302" s="2" t="s">
        <v>396</v>
      </c>
      <c r="G302" s="2" t="s">
        <v>397</v>
      </c>
      <c r="H302" s="2" t="s">
        <v>35</v>
      </c>
      <c r="I302" s="15" t="s">
        <v>656</v>
      </c>
      <c r="K302" s="16" t="s">
        <v>33</v>
      </c>
      <c r="L302">
        <f>Countif(username,H302)</f>
        <v>16</v>
      </c>
    </row>
    <row r="303">
      <c r="A303" s="2" t="s">
        <v>657</v>
      </c>
      <c r="B303" s="2">
        <v>29.0</v>
      </c>
      <c r="C303" s="2">
        <v>9.0</v>
      </c>
      <c r="D303" s="2">
        <v>41.9086955656621</v>
      </c>
      <c r="E303" s="2">
        <v>-91.6489273804819</v>
      </c>
      <c r="F303" s="2" t="s">
        <v>396</v>
      </c>
      <c r="G303" s="2" t="s">
        <v>397</v>
      </c>
      <c r="H303" s="2" t="s">
        <v>99</v>
      </c>
      <c r="I303" s="15" t="s">
        <v>658</v>
      </c>
      <c r="K303" s="16" t="s">
        <v>33</v>
      </c>
      <c r="L303">
        <f>Countif(username,H303)</f>
        <v>17</v>
      </c>
    </row>
    <row r="304">
      <c r="A304" s="2" t="s">
        <v>659</v>
      </c>
      <c r="B304" s="2">
        <v>29.0</v>
      </c>
      <c r="C304" s="2">
        <v>10.0</v>
      </c>
      <c r="D304" s="2">
        <v>41.9086955655003</v>
      </c>
      <c r="E304" s="2">
        <v>-91.6487342489598</v>
      </c>
      <c r="F304" s="2" t="s">
        <v>396</v>
      </c>
      <c r="G304" s="2" t="s">
        <v>397</v>
      </c>
      <c r="H304" s="2" t="s">
        <v>31</v>
      </c>
      <c r="I304" s="15" t="s">
        <v>660</v>
      </c>
      <c r="K304" s="16" t="s">
        <v>33</v>
      </c>
      <c r="L304">
        <f>Countif(username,H304)</f>
        <v>17</v>
      </c>
    </row>
    <row r="305">
      <c r="A305" s="2" t="s">
        <v>661</v>
      </c>
      <c r="B305" s="2">
        <v>30.0</v>
      </c>
      <c r="C305" s="2">
        <v>1.0</v>
      </c>
      <c r="D305" s="2">
        <v>41.908551836511</v>
      </c>
      <c r="E305" s="2">
        <v>-91.6504724474426</v>
      </c>
      <c r="F305" s="2" t="s">
        <v>396</v>
      </c>
      <c r="G305" s="2" t="s">
        <v>397</v>
      </c>
      <c r="H305" s="2" t="s">
        <v>76</v>
      </c>
      <c r="I305" s="15" t="s">
        <v>662</v>
      </c>
      <c r="K305" s="16" t="s">
        <v>33</v>
      </c>
      <c r="L305">
        <f>Countif(username,H305)</f>
        <v>20</v>
      </c>
    </row>
    <row r="306">
      <c r="A306" s="2" t="s">
        <v>663</v>
      </c>
      <c r="B306" s="2">
        <v>30.0</v>
      </c>
      <c r="C306" s="2">
        <v>2.0</v>
      </c>
      <c r="D306" s="2">
        <v>41.9085518363493</v>
      </c>
      <c r="E306" s="2">
        <v>-91.6502793163554</v>
      </c>
      <c r="F306" s="2" t="s">
        <v>396</v>
      </c>
      <c r="G306" s="2" t="s">
        <v>397</v>
      </c>
      <c r="H306" s="2" t="s">
        <v>111</v>
      </c>
      <c r="I306" s="15" t="s">
        <v>664</v>
      </c>
      <c r="K306" s="16" t="s">
        <v>33</v>
      </c>
      <c r="L306">
        <f>Countif(username,H306)</f>
        <v>13</v>
      </c>
    </row>
    <row r="307">
      <c r="A307" s="2" t="s">
        <v>665</v>
      </c>
      <c r="B307" s="2">
        <v>30.0</v>
      </c>
      <c r="C307" s="2">
        <v>3.0</v>
      </c>
      <c r="D307" s="2">
        <v>41.9085518361875</v>
      </c>
      <c r="E307" s="2">
        <v>-91.6500861852681</v>
      </c>
      <c r="F307" s="2" t="s">
        <v>396</v>
      </c>
      <c r="G307" s="2" t="s">
        <v>397</v>
      </c>
      <c r="H307" s="2" t="s">
        <v>79</v>
      </c>
      <c r="I307" s="15" t="s">
        <v>666</v>
      </c>
      <c r="K307" s="16" t="s">
        <v>33</v>
      </c>
      <c r="L307">
        <f>Countif(username,H307)</f>
        <v>20</v>
      </c>
    </row>
    <row r="308">
      <c r="A308" s="2" t="s">
        <v>667</v>
      </c>
      <c r="B308" s="2">
        <v>30.0</v>
      </c>
      <c r="C308" s="2">
        <v>4.0</v>
      </c>
      <c r="D308" s="2">
        <v>41.9085518360257</v>
      </c>
      <c r="E308" s="2">
        <v>-91.6498930541808</v>
      </c>
      <c r="F308" s="2" t="s">
        <v>396</v>
      </c>
      <c r="G308" s="2" t="s">
        <v>397</v>
      </c>
      <c r="H308" s="2" t="s">
        <v>76</v>
      </c>
      <c r="I308" s="15" t="s">
        <v>668</v>
      </c>
      <c r="K308" s="16" t="s">
        <v>33</v>
      </c>
      <c r="L308">
        <f>Countif(username,H308)</f>
        <v>20</v>
      </c>
    </row>
    <row r="309">
      <c r="A309" s="2" t="s">
        <v>669</v>
      </c>
      <c r="B309" s="2">
        <v>30.0</v>
      </c>
      <c r="C309" s="2">
        <v>5.0</v>
      </c>
      <c r="D309" s="2">
        <v>41.9085518358639</v>
      </c>
      <c r="E309" s="2">
        <v>-91.6496999230935</v>
      </c>
      <c r="F309" s="2" t="s">
        <v>396</v>
      </c>
      <c r="G309" s="2" t="s">
        <v>397</v>
      </c>
      <c r="H309" s="2" t="s">
        <v>206</v>
      </c>
      <c r="I309" s="15" t="s">
        <v>670</v>
      </c>
      <c r="K309" s="16" t="s">
        <v>33</v>
      </c>
      <c r="L309">
        <f>Countif(username,H309)</f>
        <v>10</v>
      </c>
    </row>
    <row r="310">
      <c r="A310" s="2" t="s">
        <v>671</v>
      </c>
      <c r="B310" s="2">
        <v>30.0</v>
      </c>
      <c r="C310" s="2">
        <v>6.0</v>
      </c>
      <c r="D310" s="2">
        <v>41.9085518357021</v>
      </c>
      <c r="E310" s="2">
        <v>-91.6495067920062</v>
      </c>
      <c r="F310" s="2" t="s">
        <v>396</v>
      </c>
      <c r="G310" s="2" t="s">
        <v>397</v>
      </c>
      <c r="H310" s="2" t="s">
        <v>366</v>
      </c>
      <c r="I310" s="15" t="s">
        <v>672</v>
      </c>
      <c r="K310" s="16">
        <v>1.0</v>
      </c>
      <c r="L310">
        <f>Countif(username,H310)</f>
        <v>2</v>
      </c>
    </row>
    <row r="311">
      <c r="A311" s="2" t="s">
        <v>673</v>
      </c>
      <c r="B311" s="2">
        <v>30.0</v>
      </c>
      <c r="C311" s="2">
        <v>7.0</v>
      </c>
      <c r="D311" s="2">
        <v>41.9085518355403</v>
      </c>
      <c r="E311" s="2">
        <v>-91.649313660919</v>
      </c>
      <c r="F311" s="2" t="s">
        <v>396</v>
      </c>
      <c r="G311" s="2" t="s">
        <v>397</v>
      </c>
      <c r="H311" s="2" t="s">
        <v>87</v>
      </c>
      <c r="I311" s="15" t="s">
        <v>674</v>
      </c>
      <c r="K311" s="16" t="s">
        <v>33</v>
      </c>
      <c r="L311">
        <f>Countif(username,H311)</f>
        <v>20</v>
      </c>
    </row>
    <row r="312">
      <c r="A312" s="2" t="s">
        <v>675</v>
      </c>
      <c r="B312" s="2">
        <v>30.0</v>
      </c>
      <c r="C312" s="2">
        <v>8.0</v>
      </c>
      <c r="D312" s="2">
        <v>41.9085518353785</v>
      </c>
      <c r="E312" s="2">
        <v>-91.6491205298316</v>
      </c>
      <c r="F312" s="2" t="s">
        <v>396</v>
      </c>
      <c r="G312" s="2" t="s">
        <v>397</v>
      </c>
      <c r="H312" s="2" t="s">
        <v>82</v>
      </c>
      <c r="I312" s="15" t="s">
        <v>676</v>
      </c>
      <c r="K312" s="16" t="s">
        <v>33</v>
      </c>
      <c r="L312">
        <f>Countif(username,H312)</f>
        <v>20</v>
      </c>
    </row>
    <row r="313">
      <c r="A313" s="2" t="s">
        <v>677</v>
      </c>
      <c r="B313" s="2">
        <v>30.0</v>
      </c>
      <c r="C313" s="2">
        <v>9.0</v>
      </c>
      <c r="D313" s="2">
        <v>41.9085518352167</v>
      </c>
      <c r="E313" s="2">
        <v>-91.6489273987443</v>
      </c>
      <c r="F313" s="2" t="s">
        <v>396</v>
      </c>
      <c r="G313" s="2" t="s">
        <v>397</v>
      </c>
      <c r="H313" s="2" t="s">
        <v>79</v>
      </c>
      <c r="I313" s="15" t="s">
        <v>678</v>
      </c>
      <c r="K313" s="16" t="s">
        <v>33</v>
      </c>
      <c r="L313">
        <f>Countif(username,H313)</f>
        <v>20</v>
      </c>
    </row>
    <row r="314">
      <c r="A314" s="2" t="s">
        <v>679</v>
      </c>
      <c r="B314" s="2">
        <v>30.0</v>
      </c>
      <c r="C314" s="2">
        <v>10.0</v>
      </c>
      <c r="D314" s="2">
        <v>41.9085518350549</v>
      </c>
      <c r="E314" s="2">
        <v>-91.6487342676571</v>
      </c>
      <c r="F314" s="2" t="s">
        <v>396</v>
      </c>
      <c r="G314" s="2" t="s">
        <v>397</v>
      </c>
      <c r="H314" s="2" t="s">
        <v>87</v>
      </c>
      <c r="I314" s="15" t="s">
        <v>680</v>
      </c>
      <c r="K314" s="16" t="s">
        <v>33</v>
      </c>
      <c r="L314">
        <f>Countif(username,H314)</f>
        <v>20</v>
      </c>
    </row>
    <row r="315">
      <c r="A315" s="2" t="s">
        <v>681</v>
      </c>
      <c r="B315" s="2">
        <v>31.0</v>
      </c>
      <c r="C315" s="2">
        <v>1.0</v>
      </c>
      <c r="D315" s="2">
        <v>41.9084081060656</v>
      </c>
      <c r="E315" s="2">
        <v>-91.6504724622271</v>
      </c>
      <c r="F315" s="2" t="s">
        <v>396</v>
      </c>
      <c r="G315" s="2" t="s">
        <v>397</v>
      </c>
      <c r="H315" s="2" t="s">
        <v>134</v>
      </c>
      <c r="I315" s="15" t="s">
        <v>682</v>
      </c>
      <c r="K315" s="16" t="s">
        <v>136</v>
      </c>
      <c r="L315">
        <f>Countif(username,H315)</f>
        <v>19</v>
      </c>
    </row>
    <row r="316">
      <c r="A316" s="2" t="s">
        <v>683</v>
      </c>
      <c r="B316" s="2">
        <v>31.0</v>
      </c>
      <c r="C316" s="2">
        <v>2.0</v>
      </c>
      <c r="D316" s="2">
        <v>41.9084081059038</v>
      </c>
      <c r="E316" s="2">
        <v>-91.6502793315747</v>
      </c>
      <c r="F316" s="2" t="s">
        <v>396</v>
      </c>
      <c r="G316" s="2" t="s">
        <v>397</v>
      </c>
      <c r="H316" s="2" t="s">
        <v>138</v>
      </c>
      <c r="I316" s="15" t="s">
        <v>684</v>
      </c>
      <c r="K316" s="16" t="s">
        <v>33</v>
      </c>
      <c r="L316">
        <f>Countif(username,H316)</f>
        <v>12</v>
      </c>
    </row>
    <row r="317">
      <c r="A317" s="2" t="s">
        <v>685</v>
      </c>
      <c r="B317" s="2">
        <v>31.0</v>
      </c>
      <c r="C317" s="2">
        <v>3.0</v>
      </c>
      <c r="D317" s="2">
        <v>41.908408105742</v>
      </c>
      <c r="E317" s="2">
        <v>-91.6500862009222</v>
      </c>
      <c r="F317" s="2" t="s">
        <v>396</v>
      </c>
      <c r="G317" s="2" t="s">
        <v>397</v>
      </c>
      <c r="H317" s="2" t="s">
        <v>141</v>
      </c>
      <c r="I317" s="15" t="s">
        <v>686</v>
      </c>
      <c r="K317" s="16" t="s">
        <v>33</v>
      </c>
      <c r="L317">
        <f>Countif(username,H317)</f>
        <v>12</v>
      </c>
    </row>
    <row r="318">
      <c r="A318" s="2" t="s">
        <v>687</v>
      </c>
      <c r="B318" s="2">
        <v>31.0</v>
      </c>
      <c r="C318" s="2">
        <v>4.0</v>
      </c>
      <c r="D318" s="2">
        <v>41.9084081055802</v>
      </c>
      <c r="E318" s="2">
        <v>-91.6498930702698</v>
      </c>
      <c r="F318" s="2" t="s">
        <v>396</v>
      </c>
      <c r="G318" s="2" t="s">
        <v>397</v>
      </c>
      <c r="H318" s="2" t="s">
        <v>134</v>
      </c>
      <c r="I318" s="15" t="s">
        <v>688</v>
      </c>
      <c r="K318" s="16" t="s">
        <v>136</v>
      </c>
      <c r="L318">
        <f>Countif(username,H318)</f>
        <v>19</v>
      </c>
    </row>
    <row r="319">
      <c r="A319" s="2" t="s">
        <v>689</v>
      </c>
      <c r="B319" s="2">
        <v>31.0</v>
      </c>
      <c r="C319" s="2">
        <v>5.0</v>
      </c>
      <c r="D319" s="2">
        <v>41.9084081054184</v>
      </c>
      <c r="E319" s="2">
        <v>-91.6496999396173</v>
      </c>
      <c r="F319" s="2" t="s">
        <v>396</v>
      </c>
      <c r="G319" s="2" t="s">
        <v>397</v>
      </c>
      <c r="H319" s="2" t="s">
        <v>82</v>
      </c>
      <c r="I319" s="15" t="s">
        <v>690</v>
      </c>
      <c r="K319" s="16" t="s">
        <v>33</v>
      </c>
      <c r="L319">
        <f>Countif(username,H319)</f>
        <v>20</v>
      </c>
    </row>
    <row r="320">
      <c r="A320" s="2" t="s">
        <v>691</v>
      </c>
      <c r="B320" s="2">
        <v>31.0</v>
      </c>
      <c r="C320" s="2">
        <v>6.0</v>
      </c>
      <c r="D320" s="2">
        <v>41.9084081052566</v>
      </c>
      <c r="E320" s="2">
        <v>-91.6495068089648</v>
      </c>
      <c r="F320" s="2" t="s">
        <v>396</v>
      </c>
      <c r="G320" s="2" t="s">
        <v>397</v>
      </c>
      <c r="H320" s="2" t="s">
        <v>79</v>
      </c>
      <c r="I320" s="15" t="s">
        <v>692</v>
      </c>
      <c r="K320" s="16" t="s">
        <v>33</v>
      </c>
      <c r="L320">
        <f>Countif(username,H320)</f>
        <v>20</v>
      </c>
    </row>
    <row r="321">
      <c r="A321" s="2" t="s">
        <v>693</v>
      </c>
      <c r="B321" s="2">
        <v>31.0</v>
      </c>
      <c r="C321" s="2">
        <v>7.0</v>
      </c>
      <c r="D321" s="2">
        <v>41.9084081050948</v>
      </c>
      <c r="E321" s="2">
        <v>-91.6493136783124</v>
      </c>
      <c r="F321" s="2" t="s">
        <v>396</v>
      </c>
      <c r="G321" s="2" t="s">
        <v>397</v>
      </c>
      <c r="H321" s="2" t="s">
        <v>134</v>
      </c>
      <c r="I321" s="15" t="s">
        <v>694</v>
      </c>
      <c r="K321" s="16" t="s">
        <v>136</v>
      </c>
      <c r="L321">
        <f>Countif(username,H321)</f>
        <v>19</v>
      </c>
    </row>
    <row r="322">
      <c r="A322" s="2" t="s">
        <v>695</v>
      </c>
      <c r="B322" s="2">
        <v>31.0</v>
      </c>
      <c r="C322" s="2">
        <v>8.0</v>
      </c>
      <c r="D322" s="2">
        <v>41.908408104933</v>
      </c>
      <c r="E322" s="2">
        <v>-91.6491205476599</v>
      </c>
      <c r="F322" s="2" t="s">
        <v>396</v>
      </c>
      <c r="G322" s="2" t="s">
        <v>397</v>
      </c>
      <c r="H322" s="2" t="s">
        <v>138</v>
      </c>
      <c r="I322" s="15" t="s">
        <v>696</v>
      </c>
      <c r="K322" s="16" t="s">
        <v>33</v>
      </c>
      <c r="L322">
        <f>Countif(username,H322)</f>
        <v>12</v>
      </c>
    </row>
    <row r="323">
      <c r="A323" s="2" t="s">
        <v>697</v>
      </c>
      <c r="B323" s="2">
        <v>31.0</v>
      </c>
      <c r="C323" s="2">
        <v>9.0</v>
      </c>
      <c r="D323" s="2">
        <v>41.9084081047712</v>
      </c>
      <c r="E323" s="2">
        <v>-91.6489274170074</v>
      </c>
      <c r="F323" s="2" t="s">
        <v>396</v>
      </c>
      <c r="G323" s="2" t="s">
        <v>397</v>
      </c>
      <c r="H323" s="2" t="s">
        <v>141</v>
      </c>
      <c r="I323" s="15" t="s">
        <v>698</v>
      </c>
      <c r="K323" s="16" t="s">
        <v>33</v>
      </c>
      <c r="L323">
        <f>Countif(username,H323)</f>
        <v>12</v>
      </c>
    </row>
    <row r="324">
      <c r="A324" s="2" t="s">
        <v>699</v>
      </c>
      <c r="B324" s="2">
        <v>31.0</v>
      </c>
      <c r="C324" s="2">
        <v>10.0</v>
      </c>
      <c r="D324" s="2">
        <v>41.9084081046094</v>
      </c>
      <c r="E324" s="2">
        <v>-91.648734286355</v>
      </c>
      <c r="F324" s="2" t="s">
        <v>396</v>
      </c>
      <c r="G324" s="2" t="s">
        <v>397</v>
      </c>
      <c r="H324" s="2" t="s">
        <v>134</v>
      </c>
      <c r="I324" s="15" t="s">
        <v>700</v>
      </c>
      <c r="K324" s="16" t="s">
        <v>136</v>
      </c>
      <c r="L324">
        <f>Countif(username,H324)</f>
        <v>19</v>
      </c>
    </row>
    <row r="325">
      <c r="K325" s="2"/>
    </row>
    <row r="326">
      <c r="A326" s="2"/>
      <c r="B326" s="2" t="s">
        <v>701</v>
      </c>
    </row>
    <row r="327">
      <c r="A327" s="2"/>
      <c r="B327" s="2" t="s">
        <v>702</v>
      </c>
      <c r="C327" s="2">
        <v>41.910492343845</v>
      </c>
      <c r="D327" s="2">
        <v>-91.6513413641508</v>
      </c>
      <c r="E327" s="2">
        <v>14.0</v>
      </c>
      <c r="F327" s="2">
        <v>34.0</v>
      </c>
      <c r="G327" s="2">
        <v>90.0</v>
      </c>
      <c r="H327" s="2">
        <v>0.0</v>
      </c>
      <c r="I327" s="2">
        <v>40.0</v>
      </c>
      <c r="J327" s="2">
        <v>17.0</v>
      </c>
    </row>
  </sheetData>
  <mergeCells count="2">
    <mergeCell ref="A1:D2"/>
    <mergeCell ref="H4:I4"/>
  </mergeCells>
  <conditionalFormatting sqref="I15:I105 I107:I324">
    <cfRule type="notContainsBlanks" dxfId="0" priority="1">
      <formula>LEN(TRIM(I15))&gt;0</formula>
    </cfRule>
  </conditionalFormatting>
  <conditionalFormatting sqref="N23">
    <cfRule type="notContainsBlanks" dxfId="0" priority="2">
      <formula>LEN(TRIM(N23))&gt;0</formula>
    </cfRule>
  </conditionalFormatting>
  <conditionalFormatting sqref="I106">
    <cfRule type="notContainsBlanks" dxfId="0" priority="3">
      <formula>LEN(TRIM(I106))&gt;0</formula>
    </cfRule>
  </conditionalFormatting>
  <hyperlinks>
    <hyperlink r:id="rId1" ref="I15"/>
    <hyperlink r:id="rId2" ref="I16"/>
    <hyperlink r:id="rId3" ref="I17"/>
    <hyperlink r:id="rId4" ref="I18"/>
    <hyperlink r:id="rId5" ref="I19"/>
    <hyperlink r:id="rId6" ref="I20"/>
    <hyperlink r:id="rId7" ref="I21"/>
    <hyperlink r:id="rId8" ref="I22"/>
    <hyperlink r:id="rId9" ref="I23"/>
    <hyperlink r:id="rId10" ref="I24"/>
    <hyperlink r:id="rId11" ref="I25"/>
    <hyperlink r:id="rId12" ref="I26"/>
    <hyperlink r:id="rId13" ref="I27"/>
    <hyperlink r:id="rId14" ref="I28"/>
    <hyperlink r:id="rId15" ref="I29"/>
    <hyperlink r:id="rId16" ref="I30"/>
    <hyperlink r:id="rId17" ref="I31"/>
    <hyperlink r:id="rId18" ref="I32"/>
    <hyperlink r:id="rId19" ref="I33"/>
    <hyperlink r:id="rId20" ref="I34"/>
    <hyperlink r:id="rId21" ref="I35"/>
    <hyperlink r:id="rId22" ref="I36"/>
    <hyperlink r:id="rId23" ref="I37"/>
    <hyperlink r:id="rId24" ref="I38"/>
    <hyperlink r:id="rId25" ref="I39"/>
    <hyperlink r:id="rId26" ref="I40"/>
    <hyperlink r:id="rId27" ref="I41"/>
    <hyperlink r:id="rId28" ref="I42"/>
    <hyperlink r:id="rId29" ref="I43"/>
    <hyperlink r:id="rId30" ref="I44"/>
    <hyperlink r:id="rId31" ref="I45"/>
    <hyperlink r:id="rId32" ref="I46"/>
    <hyperlink r:id="rId33" ref="I47"/>
    <hyperlink r:id="rId34" ref="I48"/>
    <hyperlink r:id="rId35" ref="I49"/>
    <hyperlink r:id="rId36" ref="I50"/>
    <hyperlink r:id="rId37" ref="I51"/>
    <hyperlink r:id="rId38" ref="I52"/>
    <hyperlink r:id="rId39" ref="I53"/>
    <hyperlink r:id="rId40" ref="I54"/>
    <hyperlink r:id="rId41" ref="I55"/>
    <hyperlink r:id="rId42" ref="I56"/>
    <hyperlink r:id="rId43" ref="I57"/>
    <hyperlink r:id="rId44" ref="I58"/>
    <hyperlink r:id="rId45" ref="I59"/>
    <hyperlink r:id="rId46" ref="I60"/>
    <hyperlink r:id="rId47" ref="I61"/>
    <hyperlink r:id="rId48" ref="I62"/>
    <hyperlink r:id="rId49" ref="I63"/>
    <hyperlink r:id="rId50" ref="I64"/>
    <hyperlink r:id="rId51" ref="I65"/>
    <hyperlink r:id="rId52" ref="I66"/>
    <hyperlink r:id="rId53" ref="I67"/>
    <hyperlink r:id="rId54" ref="I68"/>
    <hyperlink r:id="rId55" ref="I69"/>
    <hyperlink r:id="rId56" ref="I70"/>
    <hyperlink r:id="rId57" ref="I71"/>
    <hyperlink r:id="rId58" ref="I72"/>
    <hyperlink r:id="rId59" ref="I73"/>
    <hyperlink r:id="rId60" ref="I74"/>
    <hyperlink r:id="rId61" ref="I75"/>
    <hyperlink r:id="rId62" ref="I76"/>
    <hyperlink r:id="rId63" ref="I77"/>
    <hyperlink r:id="rId64" ref="I78"/>
    <hyperlink r:id="rId65" ref="I79"/>
    <hyperlink r:id="rId66" ref="I80"/>
    <hyperlink r:id="rId67" ref="I81"/>
    <hyperlink r:id="rId68" ref="I82"/>
    <hyperlink r:id="rId69" ref="I83"/>
    <hyperlink r:id="rId70" ref="I84"/>
    <hyperlink r:id="rId71" ref="I85"/>
    <hyperlink r:id="rId72" ref="I86"/>
    <hyperlink r:id="rId73" ref="I87"/>
    <hyperlink r:id="rId74" ref="I88"/>
    <hyperlink r:id="rId75" ref="I89"/>
    <hyperlink r:id="rId76" ref="I90"/>
    <hyperlink r:id="rId77" ref="I91"/>
    <hyperlink r:id="rId78" ref="I92"/>
    <hyperlink r:id="rId79" ref="I93"/>
    <hyperlink r:id="rId80" ref="I94"/>
    <hyperlink r:id="rId81" ref="I95"/>
    <hyperlink r:id="rId82" ref="I96"/>
    <hyperlink r:id="rId83" ref="I97"/>
    <hyperlink r:id="rId84" ref="I98"/>
    <hyperlink r:id="rId85" ref="I99"/>
    <hyperlink r:id="rId86" ref="I100"/>
    <hyperlink r:id="rId87" ref="I101"/>
    <hyperlink r:id="rId88" ref="I102"/>
    <hyperlink r:id="rId89" ref="I103"/>
    <hyperlink r:id="rId90" ref="I104"/>
    <hyperlink r:id="rId91" ref="I105"/>
    <hyperlink r:id="rId92" ref="I106"/>
    <hyperlink r:id="rId93" ref="I107"/>
    <hyperlink r:id="rId94" ref="I108"/>
    <hyperlink r:id="rId95" ref="I109"/>
    <hyperlink r:id="rId96" ref="I110"/>
    <hyperlink r:id="rId97" ref="I111"/>
    <hyperlink r:id="rId98" ref="I112"/>
    <hyperlink r:id="rId99" ref="I113"/>
    <hyperlink r:id="rId100" ref="I114"/>
    <hyperlink r:id="rId101" ref="I115"/>
    <hyperlink r:id="rId102" ref="I116"/>
    <hyperlink r:id="rId103" ref="I117"/>
    <hyperlink r:id="rId104" ref="I118"/>
    <hyperlink r:id="rId105" ref="I119"/>
    <hyperlink r:id="rId106" ref="I120"/>
    <hyperlink r:id="rId107" ref="I121"/>
    <hyperlink r:id="rId108" ref="I122"/>
    <hyperlink r:id="rId109" ref="I123"/>
    <hyperlink r:id="rId110" ref="I124"/>
    <hyperlink r:id="rId111" ref="I125"/>
    <hyperlink r:id="rId112" ref="I126"/>
    <hyperlink r:id="rId113" ref="I127"/>
    <hyperlink r:id="rId114" ref="I128"/>
    <hyperlink r:id="rId115" ref="I129"/>
    <hyperlink r:id="rId116" ref="I130"/>
    <hyperlink r:id="rId117" ref="I131"/>
    <hyperlink r:id="rId118" ref="I132"/>
    <hyperlink r:id="rId119" ref="I133"/>
    <hyperlink r:id="rId120" ref="I134"/>
    <hyperlink r:id="rId121" ref="I135"/>
    <hyperlink r:id="rId122" ref="I136"/>
    <hyperlink r:id="rId123" ref="I137"/>
    <hyperlink r:id="rId124" ref="I138"/>
    <hyperlink r:id="rId125" ref="I139"/>
    <hyperlink r:id="rId126" ref="I140"/>
    <hyperlink r:id="rId127" ref="I141"/>
    <hyperlink r:id="rId128" ref="I142"/>
    <hyperlink r:id="rId129" ref="I143"/>
    <hyperlink r:id="rId130" ref="I144"/>
    <hyperlink r:id="rId131" ref="I145"/>
    <hyperlink r:id="rId132" ref="I146"/>
    <hyperlink r:id="rId133" ref="I147"/>
    <hyperlink r:id="rId134" ref="I148"/>
    <hyperlink r:id="rId135" ref="I149"/>
    <hyperlink r:id="rId136" ref="I150"/>
    <hyperlink r:id="rId137" ref="I151"/>
    <hyperlink r:id="rId138" ref="I152"/>
    <hyperlink r:id="rId139" ref="I153"/>
    <hyperlink r:id="rId140" ref="I154"/>
    <hyperlink r:id="rId141" ref="I155"/>
    <hyperlink r:id="rId142" ref="I156"/>
    <hyperlink r:id="rId143" ref="I157"/>
    <hyperlink r:id="rId144" ref="I158"/>
    <hyperlink r:id="rId145" ref="I159"/>
    <hyperlink r:id="rId146" ref="I160"/>
    <hyperlink r:id="rId147" ref="I161"/>
    <hyperlink r:id="rId148" ref="I162"/>
    <hyperlink r:id="rId149" ref="I163"/>
    <hyperlink r:id="rId150" ref="I164"/>
    <hyperlink r:id="rId151" ref="I165"/>
    <hyperlink r:id="rId152" ref="I166"/>
    <hyperlink r:id="rId153" ref="I167"/>
    <hyperlink r:id="rId154" ref="I168"/>
    <hyperlink r:id="rId155" ref="I169"/>
    <hyperlink r:id="rId156" ref="I170"/>
    <hyperlink r:id="rId157" ref="I171"/>
    <hyperlink r:id="rId158" ref="I172"/>
    <hyperlink r:id="rId159" ref="I173"/>
    <hyperlink r:id="rId160" ref="I174"/>
    <hyperlink r:id="rId161" ref="I175"/>
    <hyperlink r:id="rId162" ref="I176"/>
    <hyperlink r:id="rId163" ref="I177"/>
    <hyperlink r:id="rId164" ref="I178"/>
    <hyperlink r:id="rId165" ref="I179"/>
    <hyperlink r:id="rId166" ref="I180"/>
    <hyperlink r:id="rId167" ref="I181"/>
    <hyperlink r:id="rId168" ref="I182"/>
    <hyperlink r:id="rId169" ref="I183"/>
    <hyperlink r:id="rId170" ref="I184"/>
    <hyperlink r:id="rId171" ref="I185"/>
    <hyperlink r:id="rId172" ref="I186"/>
    <hyperlink r:id="rId173" ref="I187"/>
    <hyperlink r:id="rId174" ref="I188"/>
    <hyperlink r:id="rId175" ref="I189"/>
    <hyperlink r:id="rId176" ref="I190"/>
    <hyperlink r:id="rId177" ref="I191"/>
    <hyperlink r:id="rId178" ref="I192"/>
    <hyperlink r:id="rId179" ref="I193"/>
    <hyperlink r:id="rId180" ref="I194"/>
    <hyperlink r:id="rId181" ref="I195"/>
    <hyperlink r:id="rId182" ref="I196"/>
    <hyperlink r:id="rId183" ref="I197"/>
    <hyperlink r:id="rId184" ref="I198"/>
    <hyperlink r:id="rId185" ref="I199"/>
    <hyperlink r:id="rId186" ref="I200"/>
    <hyperlink r:id="rId187" ref="I201"/>
    <hyperlink r:id="rId188" ref="I202"/>
    <hyperlink r:id="rId189" ref="I203"/>
    <hyperlink r:id="rId190" ref="I204"/>
    <hyperlink r:id="rId191" ref="I205"/>
    <hyperlink r:id="rId192" ref="I206"/>
    <hyperlink r:id="rId193" ref="I207"/>
    <hyperlink r:id="rId194" ref="I208"/>
    <hyperlink r:id="rId195" ref="I209"/>
    <hyperlink r:id="rId196" ref="I210"/>
    <hyperlink r:id="rId197" ref="I211"/>
    <hyperlink r:id="rId198" ref="I212"/>
    <hyperlink r:id="rId199" ref="I213"/>
    <hyperlink r:id="rId200" ref="I214"/>
    <hyperlink r:id="rId201" ref="I215"/>
    <hyperlink r:id="rId202" ref="I216"/>
    <hyperlink r:id="rId203" ref="I217"/>
    <hyperlink r:id="rId204" ref="I218"/>
    <hyperlink r:id="rId205" ref="I219"/>
    <hyperlink r:id="rId206" ref="I220"/>
    <hyperlink r:id="rId207" ref="I221"/>
    <hyperlink r:id="rId208" ref="I222"/>
    <hyperlink r:id="rId209" ref="I223"/>
    <hyperlink r:id="rId210" ref="I224"/>
    <hyperlink r:id="rId211" ref="I225"/>
    <hyperlink r:id="rId212" ref="I226"/>
    <hyperlink r:id="rId213" ref="I227"/>
    <hyperlink r:id="rId214" ref="I228"/>
    <hyperlink r:id="rId215" ref="I229"/>
    <hyperlink r:id="rId216" ref="I230"/>
    <hyperlink r:id="rId217" ref="I231"/>
    <hyperlink r:id="rId218" ref="I232"/>
    <hyperlink r:id="rId219" ref="I233"/>
    <hyperlink r:id="rId220" ref="I234"/>
    <hyperlink r:id="rId221" ref="I235"/>
    <hyperlink r:id="rId222" ref="I236"/>
    <hyperlink r:id="rId223" ref="I237"/>
    <hyperlink r:id="rId224" ref="I238"/>
    <hyperlink r:id="rId225" ref="I239"/>
    <hyperlink r:id="rId226" ref="I240"/>
    <hyperlink r:id="rId227" ref="I241"/>
    <hyperlink r:id="rId228" ref="I242"/>
    <hyperlink r:id="rId229" ref="I243"/>
    <hyperlink r:id="rId230" ref="I244"/>
    <hyperlink r:id="rId231" ref="I245"/>
    <hyperlink r:id="rId232" ref="I246"/>
    <hyperlink r:id="rId233" ref="I247"/>
    <hyperlink r:id="rId234" ref="I248"/>
    <hyperlink r:id="rId235" ref="I249"/>
    <hyperlink r:id="rId236" ref="I250"/>
    <hyperlink r:id="rId237" ref="I251"/>
    <hyperlink r:id="rId238" ref="I252"/>
    <hyperlink r:id="rId239" ref="I253"/>
    <hyperlink r:id="rId240" ref="I254"/>
    <hyperlink r:id="rId241" ref="I255"/>
    <hyperlink r:id="rId242" ref="I256"/>
    <hyperlink r:id="rId243" ref="I257"/>
    <hyperlink r:id="rId244" ref="I258"/>
    <hyperlink r:id="rId245" ref="I259"/>
    <hyperlink r:id="rId246" ref="I260"/>
    <hyperlink r:id="rId247" ref="I261"/>
    <hyperlink r:id="rId248" ref="I262"/>
    <hyperlink r:id="rId249" ref="I263"/>
    <hyperlink r:id="rId250" ref="I264"/>
    <hyperlink r:id="rId251" ref="I265"/>
    <hyperlink r:id="rId252" ref="I266"/>
    <hyperlink r:id="rId253" ref="I267"/>
    <hyperlink r:id="rId254" ref="I268"/>
    <hyperlink r:id="rId255" ref="I269"/>
    <hyperlink r:id="rId256" ref="I270"/>
    <hyperlink r:id="rId257" ref="I271"/>
    <hyperlink r:id="rId258" ref="I272"/>
    <hyperlink r:id="rId259" ref="I273"/>
    <hyperlink r:id="rId260" ref="I274"/>
    <hyperlink r:id="rId261" ref="I275"/>
    <hyperlink r:id="rId262" ref="I276"/>
    <hyperlink r:id="rId263" ref="I277"/>
    <hyperlink r:id="rId264" ref="I278"/>
    <hyperlink r:id="rId265" ref="I279"/>
    <hyperlink r:id="rId266" ref="I280"/>
    <hyperlink r:id="rId267" ref="I281"/>
    <hyperlink r:id="rId268" ref="I282"/>
    <hyperlink r:id="rId269" ref="I283"/>
    <hyperlink r:id="rId270" ref="I284"/>
    <hyperlink r:id="rId271" ref="I285"/>
    <hyperlink r:id="rId272" ref="I286"/>
    <hyperlink r:id="rId273" ref="I287"/>
    <hyperlink r:id="rId274" ref="I288"/>
    <hyperlink r:id="rId275" ref="I289"/>
    <hyperlink r:id="rId276" ref="I290"/>
    <hyperlink r:id="rId277" ref="I291"/>
    <hyperlink r:id="rId278" ref="I292"/>
    <hyperlink r:id="rId279" ref="I293"/>
    <hyperlink r:id="rId280" ref="I294"/>
    <hyperlink r:id="rId281" ref="I295"/>
    <hyperlink r:id="rId282" ref="I296"/>
    <hyperlink r:id="rId283" ref="I297"/>
    <hyperlink r:id="rId284" ref="I298"/>
    <hyperlink r:id="rId285" ref="I299"/>
    <hyperlink r:id="rId286" ref="I300"/>
    <hyperlink r:id="rId287" ref="I301"/>
    <hyperlink r:id="rId288" ref="I302"/>
    <hyperlink r:id="rId289" ref="I303"/>
    <hyperlink r:id="rId290" ref="I304"/>
    <hyperlink r:id="rId291" ref="I305"/>
    <hyperlink r:id="rId292" ref="I306"/>
    <hyperlink r:id="rId293" ref="I307"/>
    <hyperlink r:id="rId294" ref="I308"/>
    <hyperlink r:id="rId295" ref="I309"/>
    <hyperlink r:id="rId296" ref="I310"/>
    <hyperlink r:id="rId297" ref="I311"/>
    <hyperlink r:id="rId298" ref="I312"/>
    <hyperlink r:id="rId299" ref="I313"/>
    <hyperlink r:id="rId300" ref="I314"/>
    <hyperlink r:id="rId301" ref="I315"/>
    <hyperlink r:id="rId302" ref="I316"/>
    <hyperlink r:id="rId303" ref="I317"/>
    <hyperlink r:id="rId304" ref="I318"/>
    <hyperlink r:id="rId305" ref="I319"/>
    <hyperlink r:id="rId306" ref="I320"/>
    <hyperlink r:id="rId307" ref="I321"/>
    <hyperlink r:id="rId308" ref="I322"/>
    <hyperlink r:id="rId309" ref="I323"/>
    <hyperlink r:id="rId310" ref="I324"/>
  </hyperlinks>
  <drawing r:id="rId311"/>
</worksheet>
</file>