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nowflake" sheetId="1" r:id="rId3"/>
  </sheets>
  <definedNames/>
  <calcPr/>
</workbook>
</file>

<file path=xl/sharedStrings.xml><?xml version="1.0" encoding="utf-8"?>
<sst xmlns="http://schemas.openxmlformats.org/spreadsheetml/2006/main" count="310" uniqueCount="147">
  <si>
    <t>Row</t>
  </si>
  <si>
    <t>Column</t>
  </si>
  <si>
    <t>Latitude</t>
  </si>
  <si>
    <t>Longitude</t>
  </si>
  <si>
    <t>Munzee Type</t>
  </si>
  <si>
    <t>Username</t>
  </si>
  <si>
    <t>URL</t>
  </si>
  <si>
    <t># Deployed</t>
  </si>
  <si>
    <t>Comments</t>
  </si>
  <si>
    <t>Socials 
(1 &amp; 3 Deploys)</t>
  </si>
  <si>
    <t>Hutchinson Snowflake</t>
  </si>
  <si>
    <t>Total</t>
  </si>
  <si>
    <t>Filled</t>
  </si>
  <si>
    <t>MVM Indigo</t>
  </si>
  <si>
    <t>Penfold49</t>
  </si>
  <si>
    <t>https://www.munzee.com/m/Penfold49/2276/</t>
  </si>
  <si>
    <t>Total number of spots:</t>
  </si>
  <si>
    <t>MVM Light Blue</t>
  </si>
  <si>
    <t>OHail</t>
  </si>
  <si>
    <t>https://www.munzee.com/m/OHail/10837/</t>
  </si>
  <si>
    <t>MVM INDIGO</t>
  </si>
  <si>
    <t>peachesncream</t>
  </si>
  <si>
    <t>https://www.munzee.com/m/peachesncream/1451/</t>
  </si>
  <si>
    <t>MVM LIGHT BLUE</t>
  </si>
  <si>
    <t>tmabrey</t>
  </si>
  <si>
    <t>https://www.munzee.com/m/tmabrey/1575/</t>
  </si>
  <si>
    <t>MVM BLUE</t>
  </si>
  <si>
    <t>smitzee</t>
  </si>
  <si>
    <t>https://www.munzee.com/m/smitzee/965/</t>
  </si>
  <si>
    <t xml:space="preserve"> Free spots </t>
  </si>
  <si>
    <t>JABIE28</t>
  </si>
  <si>
    <t>https://www.munzee.com/m/JABIE28/300/</t>
  </si>
  <si>
    <t>COMPLETE</t>
  </si>
  <si>
    <t>WRASLN</t>
  </si>
  <si>
    <t>https://www.munzee.com/m/Wrasln/1523/</t>
  </si>
  <si>
    <t>%deployed</t>
  </si>
  <si>
    <t>RTHawk</t>
  </si>
  <si>
    <t>https://www.munzee.com/m/RTHawk/707/</t>
  </si>
  <si>
    <t>Map:</t>
  </si>
  <si>
    <t>https://www.munzee.com/map/9zuzkshmu/17</t>
  </si>
  <si>
    <t>MVM Blue</t>
  </si>
  <si>
    <t xml:space="preserve">AustinPowers </t>
  </si>
  <si>
    <t>https://www.munzee.com/m/AustinPowers/371/</t>
  </si>
  <si>
    <t>Lightek</t>
  </si>
  <si>
    <t>https://www.munzee.com/m/Lightek/205/</t>
  </si>
  <si>
    <t>cjstolte</t>
  </si>
  <si>
    <t>https://www.munzee.com/m/cjstolte/872</t>
  </si>
  <si>
    <t>https://www.munzee.com/m/tmabrey/1574/</t>
  </si>
  <si>
    <t>bike4fun</t>
  </si>
  <si>
    <t>https://www.munzee.com/m/Bike4FunSidebySide/1040/admin/</t>
  </si>
  <si>
    <t>https://www.munzee.com/m/smitzee/1921/</t>
  </si>
  <si>
    <t>https://www.munzee.com/m/Bike4FunSidebySide/1039/admin/</t>
  </si>
  <si>
    <t>https://www.munzee.com/m/tmabrey/1573/</t>
  </si>
  <si>
    <t>https://www.munzee.com/m/Wrasln/1522/</t>
  </si>
  <si>
    <t>PreciousLinda</t>
  </si>
  <si>
    <t>https://www.munzee.com/m/PreciousLinda/2151/admin/</t>
  </si>
  <si>
    <t>https://www.munzee.com/m/Wrasln/1488/</t>
  </si>
  <si>
    <t>https://www.munzee.com/m/Wrasln/1502/</t>
  </si>
  <si>
    <t>Sunshine76</t>
  </si>
  <si>
    <t>https://www.munzee.com/m/Sunshine76/2188/</t>
  </si>
  <si>
    <t>Ronnie</t>
  </si>
  <si>
    <t>https://www.munzee.com/m/Ronnie/45/</t>
  </si>
  <si>
    <t>https://www.munzee.com/m/tmabrey/1572/</t>
  </si>
  <si>
    <t>deploy mid feb</t>
  </si>
  <si>
    <t>https://www.munzee.com/m/OHail/10838/</t>
  </si>
  <si>
    <t>https://www.munzee.com/m/Ronnie/44/</t>
  </si>
  <si>
    <t>https://www.munzee.com/m/OHail/10839/</t>
  </si>
  <si>
    <t>MeanderingMonkeys</t>
  </si>
  <si>
    <t>geomatrix</t>
  </si>
  <si>
    <t>https://www.munzee.com/m/geomatrix/6453/</t>
  </si>
  <si>
    <t>https://www.munzee.com/m/Bike4FunSidebySide/1032/admin/</t>
  </si>
  <si>
    <t>https://www.munzee.com/m/RTHawk/711/</t>
  </si>
  <si>
    <t>TheFinder13</t>
  </si>
  <si>
    <t>https://www.munzee.com/m/TheFinder13/1999/</t>
  </si>
  <si>
    <t>https://www.munzee.com/m/tmabrey/1571/</t>
  </si>
  <si>
    <t>nicdchic</t>
  </si>
  <si>
    <t>https://www.munzee.com/m/nicdchic/780/</t>
  </si>
  <si>
    <t>https://www.munzee.com/m/nicdchic/781/</t>
  </si>
  <si>
    <t>https://www.munzee.com/m/Wrasln/1519/</t>
  </si>
  <si>
    <t>shingobee23</t>
  </si>
  <si>
    <t>https://www.munzee.com/m/shingobee23/1542/</t>
  </si>
  <si>
    <t>https://www.munzee.com/m/nicdchic/778/</t>
  </si>
  <si>
    <t>https://www.munzee.com/m/nicdchic/774/</t>
  </si>
  <si>
    <t>https://www.munzee.com/m/tmabrey/1570/</t>
  </si>
  <si>
    <t>https://www.munzee.com/m/Wrasln/1506/</t>
  </si>
  <si>
    <t>valsey</t>
  </si>
  <si>
    <t>https://www.munzee.com/m/valsey/1564/</t>
  </si>
  <si>
    <t>https://www.munzee.com/m/tmabrey/1569/</t>
  </si>
  <si>
    <t>https://www.munzee.com/m/Wrasln/1505/</t>
  </si>
  <si>
    <t>mihul</t>
  </si>
  <si>
    <t>https://www.munzee.com/m/mihul/1839/</t>
  </si>
  <si>
    <t>https://www.munzee.com/m/tmabrey/1568/</t>
  </si>
  <si>
    <t>WVKiwi</t>
  </si>
  <si>
    <t>https://www.munzee.com/m/wvkiwi/6124</t>
  </si>
  <si>
    <t>https://www.munzee.com/m/PreciousLinda/2187/admin/</t>
  </si>
  <si>
    <t>https://www.munzee.com/m/cjstolte/868/</t>
  </si>
  <si>
    <t>https://www.munzee.com/m/tmabrey/1567/</t>
  </si>
  <si>
    <t>https://www.munzee.com/m/Wrasln/1504/</t>
  </si>
  <si>
    <t>https://www.munzee.com/m/tmabrey/1566/</t>
  </si>
  <si>
    <t>https://www.munzee.com/m/Bike4FunSidebySide/1031/admin/</t>
  </si>
  <si>
    <t>https://www.munzee.com/m/Wrasln/1503/</t>
  </si>
  <si>
    <t>https://www.munzee.com/m/Bike4FunSidebySide/1030/admin/</t>
  </si>
  <si>
    <t>https://www.munzee.com/m/Bike4FunSidebySide/1029/admin/</t>
  </si>
  <si>
    <t>TheGSA</t>
  </si>
  <si>
    <t>https://www.munzee.com/m/TheGSA/1759/</t>
  </si>
  <si>
    <t>https://www.munzee.com/m/Bike4FunSidebySide/1028/admin/</t>
  </si>
  <si>
    <t>https://www.munzee.com/m/Bike4FunSidebySide/1025/admin/</t>
  </si>
  <si>
    <t>wr3n</t>
  </si>
  <si>
    <t>https://www.munzee.com/m/wr3n/1921</t>
  </si>
  <si>
    <t>https://www.munzee.com/m/tmabrey/1610/</t>
  </si>
  <si>
    <t>https://www.munzee.com/m/RTHawk/710/</t>
  </si>
  <si>
    <t>https://www.munzee.com/m/Bike4FunSidebySide/1023/admin/</t>
  </si>
  <si>
    <t>Guner</t>
  </si>
  <si>
    <t>https://www.munzee.com/m/Guner/14/</t>
  </si>
  <si>
    <t>https://www.munzee.com/m/RTHawk/709/</t>
  </si>
  <si>
    <t>https://www.munzee.com/m/geomatrix/6454/</t>
  </si>
  <si>
    <t>meganduluth22</t>
  </si>
  <si>
    <t>https://www.munzee.com/m/Meganduluth22/431/</t>
  </si>
  <si>
    <t>https://www.munzee.com/m/RTHawk/708/</t>
  </si>
  <si>
    <t>mars00xj</t>
  </si>
  <si>
    <t>https://www.munzee.com/m/mars00xj/8428/</t>
  </si>
  <si>
    <t>https://www.munzee.com/m/tmabrey/1609/</t>
  </si>
  <si>
    <t>https://www.munzee.com/m/AustinPowers/369/</t>
  </si>
  <si>
    <t>https://www.munzee.com/m/Wrasln/1516/</t>
  </si>
  <si>
    <t>https://www.munzee.com/m/tmabrey/1608/</t>
  </si>
  <si>
    <t>https://www.munzee.com/m/Wrasln/1486/</t>
  </si>
  <si>
    <t>https://www.munzee.com/m/Wrasln/1484/</t>
  </si>
  <si>
    <t>https://www.munzee.com/m/TheFinder13/1998/</t>
  </si>
  <si>
    <t>https://www.munzee.com/m/Bike4FunSidebySide/1022/admin/</t>
  </si>
  <si>
    <t>https://www.munzee.com/m/TheFinder13/1997/</t>
  </si>
  <si>
    <t>https://www.munzee.com/m/Bike4FunSidebySide/1018/admin/</t>
  </si>
  <si>
    <t>https://www.munzee.com/m/cjstolte/878/</t>
  </si>
  <si>
    <t>Qdog</t>
  </si>
  <si>
    <t>https://www.munzee.com/m/Qdog/2351/</t>
  </si>
  <si>
    <t>https://www.munzee.com/m/tmabrey/1607/</t>
  </si>
  <si>
    <t>https://www.munzee.com/m/Lightek/206/</t>
  </si>
  <si>
    <t>https://www.munzee.com/m/Wrasln/1513/</t>
  </si>
  <si>
    <t>https://www.munzee.com/m/TheGSA/1756/</t>
  </si>
  <si>
    <t>https://www.munzee.com/m/tmabrey/1606/</t>
  </si>
  <si>
    <t>https://www.munzee.com/m/Bike4FunSidebySide/1016/admin/</t>
  </si>
  <si>
    <t>TJACS</t>
  </si>
  <si>
    <t>https://www.munzee.com/m/TJACS/2475/</t>
  </si>
  <si>
    <t>https://www.munzee.com/m/Guner/23/</t>
  </si>
  <si>
    <t>https://www.munzee.com/m/TheFinder13/1991/</t>
  </si>
  <si>
    <t>https://www.munzee.com/m/Guner/17/</t>
  </si>
  <si>
    <t>https://www.munzee.com/m/smitzee/2028/</t>
  </si>
  <si>
    <t>https://www.munzee.com/m/tmabrey/1605/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</si>
</sst>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</font>
    <font/>
    <font>
      <b/>
      <sz val="14.0"/>
      <name val="Arial"/>
    </font>
    <font>
      <color rgb="FFFFFFFF"/>
    </font>
    <font>
      <u/>
      <color rgb="FF0000FF"/>
    </font>
    <font>
      <sz val="11.0"/>
      <color rgb="FF000000"/>
      <name val="Inconsolata"/>
    </font>
    <font>
      <b/>
      <sz val="14.0"/>
      <color rgb="FF000000"/>
      <name val="Calibri"/>
    </font>
    <font>
      <b/>
      <sz val="14.0"/>
      <color rgb="FF000000"/>
      <name val="Inconsolata"/>
    </font>
    <font>
      <b/>
      <sz val="14.0"/>
      <color rgb="FFFFFFFF"/>
      <name val="Calibri"/>
    </font>
    <font>
      <sz val="14.0"/>
      <color rgb="FFFFFFFF"/>
      <name val="Inconsolata"/>
    </font>
    <font>
      <b/>
      <sz val="14.0"/>
      <color rgb="FFFFFFFF"/>
      <name val="Inconsolata"/>
    </font>
    <font>
      <sz val="14.0"/>
      <color rgb="FF000000"/>
      <name val="Inconsolata"/>
    </font>
    <font>
      <b/>
      <sz val="12.0"/>
      <color rgb="FFFFFFFF"/>
      <name val="Arial"/>
    </font>
    <font>
      <b/>
      <sz val="18.0"/>
      <color rgb="FF000000"/>
      <name val="Calibri"/>
    </font>
    <font>
      <name val="Arial"/>
    </font>
    <font>
      <b/>
      <name val="Arial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Font="1"/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4" fillId="0" fontId="3" numFmtId="0" xfId="0" applyAlignment="1" applyBorder="1" applyFont="1">
      <alignment horizontal="center" vertical="bottom"/>
    </xf>
    <xf borderId="0" fillId="3" fontId="4" numFmtId="0" xfId="0" applyFill="1" applyFont="1"/>
    <xf borderId="0" fillId="4" fontId="2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0" fontId="6" numFmtId="0" xfId="0" applyFont="1"/>
    <xf borderId="5" fillId="5" fontId="7" numFmtId="0" xfId="0" applyAlignment="1" applyBorder="1" applyFill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8" fillId="5" fontId="3" numFmtId="0" xfId="0" applyAlignment="1" applyBorder="1" applyFont="1">
      <alignment horizontal="center" vertical="bottom"/>
    </xf>
    <xf borderId="7" fillId="5" fontId="8" numFmtId="0" xfId="0" applyAlignment="1" applyBorder="1" applyFont="1">
      <alignment horizontal="center" vertical="bottom"/>
    </xf>
    <xf borderId="0" fillId="6" fontId="2" numFmtId="0" xfId="0" applyFill="1" applyFont="1"/>
    <xf borderId="5" fillId="3" fontId="9" numFmtId="0" xfId="0" applyAlignment="1" applyBorder="1" applyFont="1">
      <alignment horizontal="center" readingOrder="0" vertical="bottom"/>
    </xf>
    <xf borderId="8" fillId="3" fontId="10" numFmtId="0" xfId="0" applyAlignment="1" applyBorder="1" applyFont="1">
      <alignment horizontal="center" vertical="bottom"/>
    </xf>
    <xf borderId="7" fillId="3" fontId="11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9" fillId="6" fontId="7" numFmtId="0" xfId="0" applyAlignment="1" applyBorder="1" applyFont="1">
      <alignment horizontal="center" readingOrder="0" vertical="bottom"/>
    </xf>
    <xf borderId="10" fillId="0" fontId="2" numFmtId="0" xfId="0" applyBorder="1" applyFont="1"/>
    <xf borderId="8" fillId="6" fontId="12" numFmtId="0" xfId="0" applyAlignment="1" applyBorder="1" applyFont="1">
      <alignment horizontal="center" vertical="bottom"/>
    </xf>
    <xf borderId="7" fillId="6" fontId="8" numFmtId="0" xfId="0" applyAlignment="1" applyBorder="1" applyFont="1">
      <alignment horizontal="center" vertical="bottom"/>
    </xf>
    <xf borderId="11" fillId="7" fontId="13" numFmtId="0" xfId="0" applyAlignment="1" applyBorder="1" applyFill="1" applyFont="1">
      <alignment horizontal="center" readingOrder="0" vertical="bottom"/>
    </xf>
    <xf borderId="12" fillId="0" fontId="2" numFmtId="0" xfId="0" applyBorder="1" applyFont="1"/>
    <xf borderId="13" fillId="0" fontId="2" numFmtId="0" xfId="0" applyBorder="1" applyFont="1"/>
    <xf borderId="14" fillId="7" fontId="10" numFmtId="0" xfId="0" applyAlignment="1" applyBorder="1" applyFont="1">
      <alignment horizontal="center" vertical="bottom"/>
    </xf>
    <xf borderId="10" fillId="7" fontId="11" numFmtId="0" xfId="0" applyAlignment="1" applyBorder="1" applyFont="1">
      <alignment horizontal="center" vertical="bottom"/>
    </xf>
    <xf borderId="11" fillId="2" fontId="9" numFmtId="0" xfId="0" applyAlignment="1" applyBorder="1" applyFont="1">
      <alignment horizontal="center" vertical="bottom"/>
    </xf>
    <xf borderId="2" fillId="2" fontId="10" numFmtId="0" xfId="0" applyAlignment="1" applyBorder="1" applyFont="1">
      <alignment horizontal="center" vertical="bottom"/>
    </xf>
    <xf borderId="2" fillId="5" fontId="14" numFmtId="0" xfId="0" applyAlignment="1" applyBorder="1" applyFont="1">
      <alignment horizontal="center" vertical="bottom"/>
    </xf>
    <xf borderId="2" fillId="5" fontId="14" numFmtId="10" xfId="0" applyAlignment="1" applyBorder="1" applyFont="1" applyNumberFormat="1">
      <alignment horizontal="center" vertical="bottom"/>
    </xf>
    <xf borderId="0" fillId="8" fontId="15" numFmtId="0" xfId="0" applyAlignment="1" applyFill="1" applyFont="1">
      <alignment vertical="bottom"/>
    </xf>
    <xf borderId="0" fillId="0" fontId="15" numFmtId="0" xfId="0" applyAlignment="1" applyFont="1">
      <alignment vertical="bottom"/>
    </xf>
    <xf borderId="10" fillId="0" fontId="15" numFmtId="0" xfId="0" applyAlignment="1" applyBorder="1" applyFont="1">
      <alignment vertical="bottom"/>
    </xf>
    <xf borderId="13" fillId="0" fontId="16" numFmtId="0" xfId="0" applyAlignment="1" applyBorder="1" applyFont="1">
      <alignment horizontal="center" vertical="bottom"/>
    </xf>
    <xf borderId="13" fillId="0" fontId="15" numFmtId="10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/>
    </xf>
    <xf borderId="2" fillId="0" fontId="17" numFmtId="0" xfId="0" applyAlignment="1" applyBorder="1" applyFont="1">
      <alignment readingOrder="0"/>
    </xf>
    <xf borderId="0" fillId="7" fontId="4" numFmtId="0" xfId="0" applyFont="1"/>
    <xf borderId="0" fillId="4" fontId="0" numFmtId="0" xfId="0" applyAlignment="1" applyFont="1">
      <alignment horizontal="left" readingOrder="0"/>
    </xf>
    <xf borderId="0" fillId="9" fontId="0" numFmtId="0" xfId="0" applyAlignment="1" applyFill="1" applyFont="1">
      <alignment horizontal="left" readingOrder="0"/>
    </xf>
    <xf borderId="0" fillId="9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12</xdr:row>
      <xdr:rowOff>161925</xdr:rowOff>
    </xdr:from>
    <xdr:ext cx="3676650" cy="4895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Wrasln/1506/" TargetMode="External"/><Relationship Id="rId84" Type="http://schemas.openxmlformats.org/officeDocument/2006/relationships/hyperlink" Target="https://www.munzee.com/m/TheGSA/1756/" TargetMode="External"/><Relationship Id="rId83" Type="http://schemas.openxmlformats.org/officeDocument/2006/relationships/hyperlink" Target="https://www.munzee.com/m/Wrasln/1513/" TargetMode="External"/><Relationship Id="rId42" Type="http://schemas.openxmlformats.org/officeDocument/2006/relationships/hyperlink" Target="https://www.munzee.com/m/tmabrey/1569/" TargetMode="External"/><Relationship Id="rId86" Type="http://schemas.openxmlformats.org/officeDocument/2006/relationships/hyperlink" Target="https://www.munzee.com/m/Bike4FunSidebySide/1016/admin/" TargetMode="External"/><Relationship Id="rId41" Type="http://schemas.openxmlformats.org/officeDocument/2006/relationships/hyperlink" Target="https://www.munzee.com/m/valsey/1564/" TargetMode="External"/><Relationship Id="rId85" Type="http://schemas.openxmlformats.org/officeDocument/2006/relationships/hyperlink" Target="https://www.munzee.com/m/tmabrey/1606/" TargetMode="External"/><Relationship Id="rId44" Type="http://schemas.openxmlformats.org/officeDocument/2006/relationships/hyperlink" Target="https://www.munzee.com/m/mihul/1839/" TargetMode="External"/><Relationship Id="rId88" Type="http://schemas.openxmlformats.org/officeDocument/2006/relationships/hyperlink" Target="https://www.munzee.com/m/Guner/23/" TargetMode="External"/><Relationship Id="rId43" Type="http://schemas.openxmlformats.org/officeDocument/2006/relationships/hyperlink" Target="https://www.munzee.com/m/Wrasln/1505/" TargetMode="External"/><Relationship Id="rId87" Type="http://schemas.openxmlformats.org/officeDocument/2006/relationships/hyperlink" Target="https://www.munzee.com/m/TJACS/2475/" TargetMode="External"/><Relationship Id="rId46" Type="http://schemas.openxmlformats.org/officeDocument/2006/relationships/hyperlink" Target="https://www.munzee.com/m/wvkiwi/6124" TargetMode="External"/><Relationship Id="rId45" Type="http://schemas.openxmlformats.org/officeDocument/2006/relationships/hyperlink" Target="https://www.munzee.com/m/tmabrey/1568/" TargetMode="External"/><Relationship Id="rId89" Type="http://schemas.openxmlformats.org/officeDocument/2006/relationships/hyperlink" Target="https://www.munzee.com/m/TheFinder13/1991/" TargetMode="External"/><Relationship Id="rId80" Type="http://schemas.openxmlformats.org/officeDocument/2006/relationships/hyperlink" Target="https://www.munzee.com/m/Qdog/2351/" TargetMode="External"/><Relationship Id="rId82" Type="http://schemas.openxmlformats.org/officeDocument/2006/relationships/hyperlink" Target="https://www.munzee.com/m/Lightek/206/" TargetMode="External"/><Relationship Id="rId81" Type="http://schemas.openxmlformats.org/officeDocument/2006/relationships/hyperlink" Target="https://www.munzee.com/m/tmabrey/1607/" TargetMode="External"/><Relationship Id="rId1" Type="http://schemas.openxmlformats.org/officeDocument/2006/relationships/hyperlink" Target="https://www.munzee.com/m/Penfold49/2276/" TargetMode="External"/><Relationship Id="rId2" Type="http://schemas.openxmlformats.org/officeDocument/2006/relationships/hyperlink" Target="https://www.munzee.com/m/OHail/10837/" TargetMode="External"/><Relationship Id="rId3" Type="http://schemas.openxmlformats.org/officeDocument/2006/relationships/hyperlink" Target="https://www.munzee.com/m/peachesncream/1451/" TargetMode="External"/><Relationship Id="rId4" Type="http://schemas.openxmlformats.org/officeDocument/2006/relationships/hyperlink" Target="https://www.munzee.com/m/tmabrey/1575/" TargetMode="External"/><Relationship Id="rId9" Type="http://schemas.openxmlformats.org/officeDocument/2006/relationships/hyperlink" Target="https://www.munzee.com/map/9zuzkshmu/17" TargetMode="External"/><Relationship Id="rId48" Type="http://schemas.openxmlformats.org/officeDocument/2006/relationships/hyperlink" Target="https://www.munzee.com/m/cjstolte/868/" TargetMode="External"/><Relationship Id="rId47" Type="http://schemas.openxmlformats.org/officeDocument/2006/relationships/hyperlink" Target="https://www.munzee.com/m/PreciousLinda/2187/admin/" TargetMode="External"/><Relationship Id="rId49" Type="http://schemas.openxmlformats.org/officeDocument/2006/relationships/hyperlink" Target="https://www.munzee.com/m/tmabrey/1567/" TargetMode="External"/><Relationship Id="rId5" Type="http://schemas.openxmlformats.org/officeDocument/2006/relationships/hyperlink" Target="https://www.munzee.com/m/smitzee/965/" TargetMode="External"/><Relationship Id="rId6" Type="http://schemas.openxmlformats.org/officeDocument/2006/relationships/hyperlink" Target="https://www.munzee.com/m/JABIE28/300/" TargetMode="External"/><Relationship Id="rId7" Type="http://schemas.openxmlformats.org/officeDocument/2006/relationships/hyperlink" Target="https://www.munzee.com/m/Wrasln/1523/" TargetMode="External"/><Relationship Id="rId8" Type="http://schemas.openxmlformats.org/officeDocument/2006/relationships/hyperlink" Target="https://www.munzee.com/m/RTHawk/707/" TargetMode="External"/><Relationship Id="rId73" Type="http://schemas.openxmlformats.org/officeDocument/2006/relationships/hyperlink" Target="https://www.munzee.com/m/Wrasln/1486/" TargetMode="External"/><Relationship Id="rId72" Type="http://schemas.openxmlformats.org/officeDocument/2006/relationships/hyperlink" Target="https://www.munzee.com/m/tmabrey/1608/" TargetMode="External"/><Relationship Id="rId31" Type="http://schemas.openxmlformats.org/officeDocument/2006/relationships/hyperlink" Target="https://www.munzee.com/m/TheFinder13/1999/" TargetMode="External"/><Relationship Id="rId75" Type="http://schemas.openxmlformats.org/officeDocument/2006/relationships/hyperlink" Target="https://www.munzee.com/m/TheFinder13/1998/" TargetMode="External"/><Relationship Id="rId30" Type="http://schemas.openxmlformats.org/officeDocument/2006/relationships/hyperlink" Target="https://www.munzee.com/m/RTHawk/711/" TargetMode="External"/><Relationship Id="rId74" Type="http://schemas.openxmlformats.org/officeDocument/2006/relationships/hyperlink" Target="https://www.munzee.com/m/Wrasln/1484/" TargetMode="External"/><Relationship Id="rId33" Type="http://schemas.openxmlformats.org/officeDocument/2006/relationships/hyperlink" Target="https://www.munzee.com/m/nicdchic/780/" TargetMode="External"/><Relationship Id="rId77" Type="http://schemas.openxmlformats.org/officeDocument/2006/relationships/hyperlink" Target="https://www.munzee.com/m/TheFinder13/1997/" TargetMode="External"/><Relationship Id="rId32" Type="http://schemas.openxmlformats.org/officeDocument/2006/relationships/hyperlink" Target="https://www.munzee.com/m/tmabrey/1571/" TargetMode="External"/><Relationship Id="rId76" Type="http://schemas.openxmlformats.org/officeDocument/2006/relationships/hyperlink" Target="https://www.munzee.com/m/Bike4FunSidebySide/1022/admin/" TargetMode="External"/><Relationship Id="rId35" Type="http://schemas.openxmlformats.org/officeDocument/2006/relationships/hyperlink" Target="https://www.munzee.com/m/Wrasln/1519/" TargetMode="External"/><Relationship Id="rId79" Type="http://schemas.openxmlformats.org/officeDocument/2006/relationships/hyperlink" Target="https://www.munzee.com/m/cjstolte/878/" TargetMode="External"/><Relationship Id="rId34" Type="http://schemas.openxmlformats.org/officeDocument/2006/relationships/hyperlink" Target="https://www.munzee.com/m/nicdchic/781/" TargetMode="External"/><Relationship Id="rId78" Type="http://schemas.openxmlformats.org/officeDocument/2006/relationships/hyperlink" Target="https://www.munzee.com/m/Bike4FunSidebySide/1018/admin/" TargetMode="External"/><Relationship Id="rId71" Type="http://schemas.openxmlformats.org/officeDocument/2006/relationships/hyperlink" Target="https://www.munzee.com/m/Wrasln/1516/" TargetMode="External"/><Relationship Id="rId70" Type="http://schemas.openxmlformats.org/officeDocument/2006/relationships/hyperlink" Target="https://www.munzee.com/m/AustinPowers/369/" TargetMode="External"/><Relationship Id="rId37" Type="http://schemas.openxmlformats.org/officeDocument/2006/relationships/hyperlink" Target="https://www.munzee.com/m/nicdchic/778/" TargetMode="External"/><Relationship Id="rId36" Type="http://schemas.openxmlformats.org/officeDocument/2006/relationships/hyperlink" Target="https://www.munzee.com/m/shingobee23/1542/" TargetMode="External"/><Relationship Id="rId39" Type="http://schemas.openxmlformats.org/officeDocument/2006/relationships/hyperlink" Target="https://www.munzee.com/m/tmabrey/1570/" TargetMode="External"/><Relationship Id="rId38" Type="http://schemas.openxmlformats.org/officeDocument/2006/relationships/hyperlink" Target="https://www.munzee.com/m/nicdchic/774/" TargetMode="External"/><Relationship Id="rId62" Type="http://schemas.openxmlformats.org/officeDocument/2006/relationships/hyperlink" Target="https://www.munzee.com/m/Bike4FunSidebySide/1023/admin/" TargetMode="External"/><Relationship Id="rId61" Type="http://schemas.openxmlformats.org/officeDocument/2006/relationships/hyperlink" Target="https://www.munzee.com/m/RTHawk/710/" TargetMode="External"/><Relationship Id="rId20" Type="http://schemas.openxmlformats.org/officeDocument/2006/relationships/hyperlink" Target="https://www.munzee.com/m/Wrasln/1488/" TargetMode="External"/><Relationship Id="rId64" Type="http://schemas.openxmlformats.org/officeDocument/2006/relationships/hyperlink" Target="https://www.munzee.com/m/RTHawk/709/" TargetMode="External"/><Relationship Id="rId63" Type="http://schemas.openxmlformats.org/officeDocument/2006/relationships/hyperlink" Target="https://www.munzee.com/m/Guner/14/" TargetMode="External"/><Relationship Id="rId22" Type="http://schemas.openxmlformats.org/officeDocument/2006/relationships/hyperlink" Target="https://www.munzee.com/m/Sunshine76/2188/" TargetMode="External"/><Relationship Id="rId66" Type="http://schemas.openxmlformats.org/officeDocument/2006/relationships/hyperlink" Target="https://www.munzee.com/m/Meganduluth22/431/" TargetMode="External"/><Relationship Id="rId21" Type="http://schemas.openxmlformats.org/officeDocument/2006/relationships/hyperlink" Target="https://www.munzee.com/m/Wrasln/1502/" TargetMode="External"/><Relationship Id="rId65" Type="http://schemas.openxmlformats.org/officeDocument/2006/relationships/hyperlink" Target="https://www.munzee.com/m/geomatrix/6454/" TargetMode="External"/><Relationship Id="rId24" Type="http://schemas.openxmlformats.org/officeDocument/2006/relationships/hyperlink" Target="https://www.munzee.com/m/tmabrey/1572/" TargetMode="External"/><Relationship Id="rId68" Type="http://schemas.openxmlformats.org/officeDocument/2006/relationships/hyperlink" Target="https://www.munzee.com/m/mars00xj/8428/" TargetMode="External"/><Relationship Id="rId23" Type="http://schemas.openxmlformats.org/officeDocument/2006/relationships/hyperlink" Target="https://www.munzee.com/m/Ronnie/45/" TargetMode="External"/><Relationship Id="rId67" Type="http://schemas.openxmlformats.org/officeDocument/2006/relationships/hyperlink" Target="https://www.munzee.com/m/RTHawk/708/" TargetMode="External"/><Relationship Id="rId60" Type="http://schemas.openxmlformats.org/officeDocument/2006/relationships/hyperlink" Target="https://www.munzee.com/m/tmabrey/1610/" TargetMode="External"/><Relationship Id="rId26" Type="http://schemas.openxmlformats.org/officeDocument/2006/relationships/hyperlink" Target="https://www.munzee.com/m/Ronnie/44/" TargetMode="External"/><Relationship Id="rId25" Type="http://schemas.openxmlformats.org/officeDocument/2006/relationships/hyperlink" Target="https://www.munzee.com/m/OHail/10838/" TargetMode="External"/><Relationship Id="rId69" Type="http://schemas.openxmlformats.org/officeDocument/2006/relationships/hyperlink" Target="https://www.munzee.com/m/tmabrey/1609/" TargetMode="External"/><Relationship Id="rId28" Type="http://schemas.openxmlformats.org/officeDocument/2006/relationships/hyperlink" Target="https://www.munzee.com/m/geomatrix/6453/" TargetMode="External"/><Relationship Id="rId27" Type="http://schemas.openxmlformats.org/officeDocument/2006/relationships/hyperlink" Target="https://www.munzee.com/m/OHail/10839/" TargetMode="External"/><Relationship Id="rId29" Type="http://schemas.openxmlformats.org/officeDocument/2006/relationships/hyperlink" Target="https://www.munzee.com/m/Bike4FunSidebySide/1032/admin/" TargetMode="External"/><Relationship Id="rId51" Type="http://schemas.openxmlformats.org/officeDocument/2006/relationships/hyperlink" Target="https://www.munzee.com/m/tmabrey/1566/" TargetMode="External"/><Relationship Id="rId50" Type="http://schemas.openxmlformats.org/officeDocument/2006/relationships/hyperlink" Target="https://www.munzee.com/m/Wrasln/1504/" TargetMode="External"/><Relationship Id="rId53" Type="http://schemas.openxmlformats.org/officeDocument/2006/relationships/hyperlink" Target="https://www.munzee.com/m/Wrasln/1503/" TargetMode="External"/><Relationship Id="rId52" Type="http://schemas.openxmlformats.org/officeDocument/2006/relationships/hyperlink" Target="https://www.munzee.com/m/Bike4FunSidebySide/1031/admin/" TargetMode="External"/><Relationship Id="rId11" Type="http://schemas.openxmlformats.org/officeDocument/2006/relationships/hyperlink" Target="https://www.munzee.com/m/Lightek/205/" TargetMode="External"/><Relationship Id="rId55" Type="http://schemas.openxmlformats.org/officeDocument/2006/relationships/hyperlink" Target="https://www.munzee.com/m/Bike4FunSidebySide/1029/admin/" TargetMode="External"/><Relationship Id="rId10" Type="http://schemas.openxmlformats.org/officeDocument/2006/relationships/hyperlink" Target="https://www.munzee.com/m/AustinPowers/371/" TargetMode="External"/><Relationship Id="rId54" Type="http://schemas.openxmlformats.org/officeDocument/2006/relationships/hyperlink" Target="https://www.munzee.com/m/Bike4FunSidebySide/1030/admin/" TargetMode="External"/><Relationship Id="rId13" Type="http://schemas.openxmlformats.org/officeDocument/2006/relationships/hyperlink" Target="https://www.munzee.com/m/tmabrey/1574/" TargetMode="External"/><Relationship Id="rId57" Type="http://schemas.openxmlformats.org/officeDocument/2006/relationships/hyperlink" Target="https://www.munzee.com/m/Bike4FunSidebySide/1028/admin/" TargetMode="External"/><Relationship Id="rId12" Type="http://schemas.openxmlformats.org/officeDocument/2006/relationships/hyperlink" Target="https://www.munzee.com/m/cjstolte/872" TargetMode="External"/><Relationship Id="rId56" Type="http://schemas.openxmlformats.org/officeDocument/2006/relationships/hyperlink" Target="https://www.munzee.com/m/TheGSA/1759/" TargetMode="External"/><Relationship Id="rId91" Type="http://schemas.openxmlformats.org/officeDocument/2006/relationships/hyperlink" Target="https://www.munzee.com/m/smitzee/2028/" TargetMode="External"/><Relationship Id="rId90" Type="http://schemas.openxmlformats.org/officeDocument/2006/relationships/hyperlink" Target="https://www.munzee.com/m/Guner/17/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munzee.com/m/tmabrey/1605/" TargetMode="External"/><Relationship Id="rId15" Type="http://schemas.openxmlformats.org/officeDocument/2006/relationships/hyperlink" Target="https://www.munzee.com/m/smitzee/1921/" TargetMode="External"/><Relationship Id="rId59" Type="http://schemas.openxmlformats.org/officeDocument/2006/relationships/hyperlink" Target="https://www.munzee.com/m/wr3n/1921" TargetMode="External"/><Relationship Id="rId14" Type="http://schemas.openxmlformats.org/officeDocument/2006/relationships/hyperlink" Target="https://www.munzee.com/m/Bike4FunSidebySide/1040/admin/" TargetMode="External"/><Relationship Id="rId58" Type="http://schemas.openxmlformats.org/officeDocument/2006/relationships/hyperlink" Target="https://www.munzee.com/m/Bike4FunSidebySide/1025/admin/" TargetMode="External"/><Relationship Id="rId17" Type="http://schemas.openxmlformats.org/officeDocument/2006/relationships/hyperlink" Target="https://www.munzee.com/m/tmabrey/1573/" TargetMode="External"/><Relationship Id="rId16" Type="http://schemas.openxmlformats.org/officeDocument/2006/relationships/hyperlink" Target="https://www.munzee.com/m/Bike4FunSidebySide/1039/admin/" TargetMode="External"/><Relationship Id="rId19" Type="http://schemas.openxmlformats.org/officeDocument/2006/relationships/hyperlink" Target="https://www.munzee.com/m/PreciousLinda/2151/admin/" TargetMode="External"/><Relationship Id="rId18" Type="http://schemas.openxmlformats.org/officeDocument/2006/relationships/hyperlink" Target="https://www.munzee.com/m/Wrasln/15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86"/>
    <col customWidth="1" min="4" max="4" width="16.29"/>
    <col customWidth="1" min="5" max="5" width="16.57"/>
    <col customWidth="1" min="6" max="6" width="14.43"/>
    <col customWidth="1" min="7" max="7" width="47.57"/>
    <col customWidth="1" min="8" max="8" width="11.29"/>
    <col customWidth="1" min="9" max="9" width="11.71"/>
    <col customWidth="1" min="10" max="10" width="18.71"/>
    <col customWidth="1" min="11" max="14" width="8.71"/>
    <col customWidth="1" min="15" max="15" width="12.29"/>
    <col customWidth="1" min="16" max="25" width="8.71"/>
  </cols>
  <sheetData>
    <row r="1" ht="3.0" customHeight="1">
      <c r="A1" s="1"/>
      <c r="B1" s="1"/>
      <c r="C1" s="1"/>
      <c r="D1" s="1"/>
      <c r="E1" s="2"/>
      <c r="F1" s="1"/>
      <c r="G1" s="1"/>
      <c r="H1" s="2"/>
      <c r="I1" s="1"/>
      <c r="J1" s="3"/>
      <c r="K1" s="4"/>
      <c r="L1" s="4"/>
      <c r="M1" s="4"/>
      <c r="N1" s="4"/>
      <c r="O1" s="5"/>
      <c r="P1" s="5"/>
      <c r="Q1" s="3"/>
      <c r="R1" s="3"/>
      <c r="S1" s="3"/>
      <c r="T1" s="3"/>
      <c r="U1" s="3"/>
      <c r="V1" s="3"/>
      <c r="W1" s="3"/>
      <c r="X1" s="3"/>
      <c r="Y1" s="3"/>
    </row>
    <row r="2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8" t="s">
        <v>9</v>
      </c>
      <c r="K2" s="9" t="s">
        <v>10</v>
      </c>
      <c r="L2" s="10"/>
      <c r="M2" s="10"/>
      <c r="N2" s="11"/>
      <c r="O2" s="12" t="s">
        <v>11</v>
      </c>
      <c r="P2" s="12" t="s">
        <v>12</v>
      </c>
    </row>
    <row r="3">
      <c r="A3">
        <v>1.0</v>
      </c>
      <c r="B3">
        <v>11.0</v>
      </c>
      <c r="C3">
        <v>44.8904463919912</v>
      </c>
      <c r="D3">
        <v>-94.3653718296174</v>
      </c>
      <c r="E3" s="13" t="s">
        <v>13</v>
      </c>
      <c r="F3" s="14" t="s">
        <v>14</v>
      </c>
      <c r="G3" s="15" t="s">
        <v>15</v>
      </c>
      <c r="H3" s="16">
        <f t="shared" ref="H3:H99" si="2">COUNTIFS(F:F,F3,G:G,"*")</f>
        <v>1</v>
      </c>
      <c r="K3" s="17" t="s">
        <v>16</v>
      </c>
      <c r="L3" s="18"/>
      <c r="M3" s="18"/>
      <c r="N3" s="19"/>
      <c r="O3" s="20">
        <f t="shared" ref="O3:P3" si="1">SUM(O4:O6)</f>
        <v>97</v>
      </c>
      <c r="P3" s="21">
        <f t="shared" si="1"/>
        <v>97</v>
      </c>
    </row>
    <row r="4">
      <c r="A4">
        <v>2.0</v>
      </c>
      <c r="B4">
        <v>11.0</v>
      </c>
      <c r="C4">
        <v>44.8903026615457</v>
      </c>
      <c r="D4">
        <v>-94.3653718448268</v>
      </c>
      <c r="E4" s="22" t="s">
        <v>17</v>
      </c>
      <c r="F4" s="14" t="s">
        <v>18</v>
      </c>
      <c r="G4" s="15" t="s">
        <v>19</v>
      </c>
      <c r="H4" s="16">
        <f t="shared" si="2"/>
        <v>3</v>
      </c>
      <c r="K4" s="23" t="s">
        <v>20</v>
      </c>
      <c r="L4" s="18"/>
      <c r="M4" s="18"/>
      <c r="N4" s="19"/>
      <c r="O4" s="24">
        <f>COUNTIF($E$2:$E$533,"MVM Indigo")</f>
        <v>5</v>
      </c>
      <c r="P4" s="25">
        <f>O4-COUNTIFS($E$2:$E$533, "MVM Indigo", $F$2:$F$533, "")</f>
        <v>5</v>
      </c>
    </row>
    <row r="5">
      <c r="A5">
        <v>3.0</v>
      </c>
      <c r="B5">
        <v>9.0</v>
      </c>
      <c r="C5">
        <v>44.8901589314594</v>
      </c>
      <c r="D5">
        <v>-94.3657776140073</v>
      </c>
      <c r="E5" s="22" t="s">
        <v>17</v>
      </c>
      <c r="F5" s="14" t="s">
        <v>21</v>
      </c>
      <c r="G5" s="15" t="s">
        <v>22</v>
      </c>
      <c r="H5" s="16">
        <f t="shared" si="2"/>
        <v>1</v>
      </c>
      <c r="I5" s="26"/>
      <c r="K5" s="27" t="s">
        <v>23</v>
      </c>
      <c r="N5" s="28"/>
      <c r="O5" s="29">
        <f>COUNTIF($E$2:$E$533,"MVM Light Blue")</f>
        <v>80</v>
      </c>
      <c r="P5" s="30">
        <f>O5-COUNTIFS($E$2:$E$533, "MVM Light Blue", $F$2:$F$533, "")</f>
        <v>80</v>
      </c>
    </row>
    <row r="6">
      <c r="A6">
        <v>3.0</v>
      </c>
      <c r="B6">
        <v>11.0</v>
      </c>
      <c r="C6">
        <v>44.8901589311002</v>
      </c>
      <c r="D6">
        <v>-94.3653718600368</v>
      </c>
      <c r="E6" s="22" t="s">
        <v>17</v>
      </c>
      <c r="F6" s="14" t="s">
        <v>24</v>
      </c>
      <c r="G6" s="15" t="s">
        <v>25</v>
      </c>
      <c r="H6" s="16">
        <f t="shared" si="2"/>
        <v>16</v>
      </c>
      <c r="K6" s="31" t="s">
        <v>26</v>
      </c>
      <c r="L6" s="32"/>
      <c r="M6" s="32"/>
      <c r="N6" s="33"/>
      <c r="O6" s="34">
        <f>COUNTIF($E$2:$E$533,"MVM Blue")</f>
        <v>12</v>
      </c>
      <c r="P6" s="35">
        <f>O6-COUNTIFS($E$2:$E$533, "MVM Blue", $F$2:$F$533, "")</f>
        <v>12</v>
      </c>
    </row>
    <row r="7">
      <c r="A7">
        <v>3.0</v>
      </c>
      <c r="B7">
        <v>13.0</v>
      </c>
      <c r="C7">
        <v>44.890158930741</v>
      </c>
      <c r="D7">
        <v>-94.3649661060662</v>
      </c>
      <c r="E7" s="22" t="s">
        <v>17</v>
      </c>
      <c r="F7" s="14" t="s">
        <v>27</v>
      </c>
      <c r="G7" s="15" t="s">
        <v>28</v>
      </c>
      <c r="H7" s="16">
        <f t="shared" si="2"/>
        <v>3</v>
      </c>
      <c r="K7" s="36" t="s">
        <v>29</v>
      </c>
      <c r="L7" s="32"/>
      <c r="M7" s="32"/>
      <c r="N7" s="32"/>
      <c r="O7" s="37">
        <f>SUM(O3-P3)</f>
        <v>0</v>
      </c>
      <c r="P7" s="11"/>
    </row>
    <row r="8">
      <c r="A8">
        <v>4.0</v>
      </c>
      <c r="B8">
        <v>10.0</v>
      </c>
      <c r="C8">
        <v>44.8900152008344</v>
      </c>
      <c r="D8">
        <v>-94.3655747517243</v>
      </c>
      <c r="E8" s="22" t="s">
        <v>17</v>
      </c>
      <c r="F8" s="14" t="s">
        <v>30</v>
      </c>
      <c r="G8" s="15" t="s">
        <v>31</v>
      </c>
      <c r="H8" s="16">
        <f t="shared" si="2"/>
        <v>1</v>
      </c>
      <c r="K8" s="38" t="s">
        <v>32</v>
      </c>
      <c r="L8" s="10"/>
      <c r="M8" s="10"/>
      <c r="N8" s="11"/>
      <c r="O8" s="39">
        <f>P3/O3</f>
        <v>1</v>
      </c>
      <c r="P8" s="11"/>
    </row>
    <row r="9">
      <c r="A9">
        <v>4.0</v>
      </c>
      <c r="B9">
        <v>11.0</v>
      </c>
      <c r="C9">
        <v>44.8900152006548</v>
      </c>
      <c r="D9">
        <v>-94.365371875246</v>
      </c>
      <c r="E9" s="22" t="s">
        <v>17</v>
      </c>
      <c r="F9" s="14" t="s">
        <v>33</v>
      </c>
      <c r="G9" s="15" t="s">
        <v>34</v>
      </c>
      <c r="H9" s="16">
        <f t="shared" si="2"/>
        <v>13</v>
      </c>
      <c r="K9" s="40"/>
      <c r="L9" s="40"/>
      <c r="M9" s="41"/>
      <c r="N9" s="42"/>
      <c r="O9" s="43" t="s">
        <v>35</v>
      </c>
      <c r="P9" s="44">
        <f>COUNTIF(G3:G446,"*")/O3</f>
        <v>0.9381443299</v>
      </c>
    </row>
    <row r="10">
      <c r="A10">
        <v>4.0</v>
      </c>
      <c r="B10">
        <v>12.0</v>
      </c>
      <c r="C10">
        <v>44.8900152004752</v>
      </c>
      <c r="D10">
        <v>-94.3651689987677</v>
      </c>
      <c r="E10" s="22" t="s">
        <v>17</v>
      </c>
      <c r="F10" s="14" t="s">
        <v>36</v>
      </c>
      <c r="G10" s="15" t="s">
        <v>37</v>
      </c>
      <c r="H10" s="16">
        <f t="shared" si="2"/>
        <v>5</v>
      </c>
      <c r="L10" s="45" t="s">
        <v>38</v>
      </c>
      <c r="M10" s="46" t="s">
        <v>39</v>
      </c>
      <c r="N10" s="10"/>
      <c r="O10" s="10"/>
      <c r="P10" s="10"/>
    </row>
    <row r="11">
      <c r="A11">
        <v>5.0</v>
      </c>
      <c r="B11">
        <v>5.0</v>
      </c>
      <c r="C11">
        <v>44.8898714712869</v>
      </c>
      <c r="D11">
        <v>-94.3665891462833</v>
      </c>
      <c r="E11" s="47" t="s">
        <v>40</v>
      </c>
      <c r="F11" s="14" t="s">
        <v>41</v>
      </c>
      <c r="G11" s="15" t="s">
        <v>42</v>
      </c>
      <c r="H11" s="16">
        <f t="shared" si="2"/>
        <v>2</v>
      </c>
      <c r="I11" s="26"/>
    </row>
    <row r="12">
      <c r="A12">
        <v>5.0</v>
      </c>
      <c r="B12">
        <v>11.0</v>
      </c>
      <c r="C12">
        <v>44.8898714702093</v>
      </c>
      <c r="D12">
        <v>-94.3653718904556</v>
      </c>
      <c r="E12" s="22" t="s">
        <v>17</v>
      </c>
      <c r="F12" s="14" t="s">
        <v>43</v>
      </c>
      <c r="G12" s="15" t="s">
        <v>44</v>
      </c>
      <c r="H12" s="16">
        <f t="shared" si="2"/>
        <v>2</v>
      </c>
    </row>
    <row r="13">
      <c r="A13">
        <v>5.0</v>
      </c>
      <c r="B13">
        <v>17.0</v>
      </c>
      <c r="C13">
        <v>44.8898714691318</v>
      </c>
      <c r="D13">
        <v>-94.3641546346278</v>
      </c>
      <c r="E13" s="47" t="s">
        <v>40</v>
      </c>
      <c r="F13" s="14" t="s">
        <v>45</v>
      </c>
      <c r="G13" s="15" t="s">
        <v>46</v>
      </c>
      <c r="H13" s="16">
        <f t="shared" si="2"/>
        <v>3</v>
      </c>
      <c r="I13" s="26"/>
    </row>
    <row r="14">
      <c r="A14">
        <v>6.0</v>
      </c>
      <c r="B14">
        <v>6.0</v>
      </c>
      <c r="C14">
        <v>44.8897277406618</v>
      </c>
      <c r="D14">
        <v>-94.3663862829867</v>
      </c>
      <c r="E14" s="22" t="s">
        <v>17</v>
      </c>
      <c r="F14" s="14" t="s">
        <v>24</v>
      </c>
      <c r="G14" s="15" t="s">
        <v>47</v>
      </c>
      <c r="H14" s="16">
        <f t="shared" si="2"/>
        <v>16</v>
      </c>
    </row>
    <row r="15">
      <c r="A15">
        <v>6.0</v>
      </c>
      <c r="B15">
        <v>11.0</v>
      </c>
      <c r="C15">
        <v>44.8897277397639</v>
      </c>
      <c r="D15">
        <v>-94.3653719056651</v>
      </c>
      <c r="E15" s="22" t="s">
        <v>17</v>
      </c>
      <c r="F15" s="14" t="s">
        <v>48</v>
      </c>
      <c r="G15" s="15" t="s">
        <v>49</v>
      </c>
      <c r="H15" s="16">
        <f t="shared" si="2"/>
        <v>12</v>
      </c>
    </row>
    <row r="16">
      <c r="A16">
        <v>6.0</v>
      </c>
      <c r="B16">
        <v>16.0</v>
      </c>
      <c r="C16">
        <v>44.8897277388659</v>
      </c>
      <c r="D16">
        <v>-94.3643575283435</v>
      </c>
      <c r="E16" s="22" t="s">
        <v>17</v>
      </c>
      <c r="F16" s="14" t="s">
        <v>27</v>
      </c>
      <c r="G16" s="15" t="s">
        <v>50</v>
      </c>
      <c r="H16" s="16">
        <f t="shared" si="2"/>
        <v>3</v>
      </c>
    </row>
    <row r="17">
      <c r="A17">
        <v>7.0</v>
      </c>
      <c r="B17">
        <v>7.0</v>
      </c>
      <c r="C17">
        <v>44.8895840100371</v>
      </c>
      <c r="D17">
        <v>-94.3661834207033</v>
      </c>
      <c r="E17" s="22" t="s">
        <v>17</v>
      </c>
      <c r="F17" s="14" t="s">
        <v>48</v>
      </c>
      <c r="G17" s="15" t="s">
        <v>51</v>
      </c>
      <c r="H17" s="16">
        <f t="shared" si="2"/>
        <v>12</v>
      </c>
    </row>
    <row r="18">
      <c r="A18">
        <v>7.0</v>
      </c>
      <c r="B18">
        <v>9.0</v>
      </c>
      <c r="C18">
        <v>44.8895840096779</v>
      </c>
      <c r="D18">
        <v>-94.3657776707887</v>
      </c>
      <c r="E18" s="22" t="s">
        <v>17</v>
      </c>
      <c r="F18" s="14" t="s">
        <v>24</v>
      </c>
      <c r="G18" s="15" t="s">
        <v>52</v>
      </c>
      <c r="H18" s="16">
        <f t="shared" si="2"/>
        <v>16</v>
      </c>
    </row>
    <row r="19">
      <c r="A19">
        <v>7.0</v>
      </c>
      <c r="B19">
        <v>11.0</v>
      </c>
      <c r="C19">
        <v>44.8895840093187</v>
      </c>
      <c r="D19">
        <v>-94.365371920874</v>
      </c>
      <c r="E19" s="22" t="s">
        <v>17</v>
      </c>
      <c r="F19" s="14" t="s">
        <v>33</v>
      </c>
      <c r="G19" s="15" t="s">
        <v>53</v>
      </c>
      <c r="H19" s="16">
        <f t="shared" si="2"/>
        <v>13</v>
      </c>
    </row>
    <row r="20">
      <c r="A20">
        <v>7.0</v>
      </c>
      <c r="B20">
        <v>13.0</v>
      </c>
      <c r="C20">
        <v>44.8895840089596</v>
      </c>
      <c r="D20">
        <v>-94.3649661709592</v>
      </c>
      <c r="E20" s="22" t="s">
        <v>17</v>
      </c>
      <c r="F20" s="48" t="s">
        <v>54</v>
      </c>
      <c r="G20" s="15" t="s">
        <v>55</v>
      </c>
      <c r="H20" s="16">
        <f t="shared" si="2"/>
        <v>2</v>
      </c>
      <c r="I20" s="26"/>
    </row>
    <row r="21">
      <c r="A21">
        <v>7.0</v>
      </c>
      <c r="B21">
        <v>15.0</v>
      </c>
      <c r="C21">
        <v>44.8895840086004</v>
      </c>
      <c r="D21">
        <v>-94.3645604210446</v>
      </c>
      <c r="E21" s="22" t="s">
        <v>17</v>
      </c>
      <c r="F21" s="14" t="s">
        <v>33</v>
      </c>
      <c r="G21" s="15" t="s">
        <v>56</v>
      </c>
      <c r="H21" s="16">
        <f t="shared" si="2"/>
        <v>13</v>
      </c>
    </row>
    <row r="22">
      <c r="A22">
        <v>8.0</v>
      </c>
      <c r="B22">
        <v>8.0</v>
      </c>
      <c r="C22">
        <v>44.889440279412</v>
      </c>
      <c r="D22">
        <v>-94.3659805594339</v>
      </c>
      <c r="E22" s="22" t="s">
        <v>17</v>
      </c>
      <c r="F22" s="14" t="s">
        <v>33</v>
      </c>
      <c r="G22" s="15" t="s">
        <v>57</v>
      </c>
      <c r="H22" s="16">
        <f t="shared" si="2"/>
        <v>13</v>
      </c>
    </row>
    <row r="23">
      <c r="A23">
        <v>8.0</v>
      </c>
      <c r="B23">
        <v>9.0</v>
      </c>
      <c r="C23">
        <v>44.8894402792324</v>
      </c>
      <c r="D23">
        <v>-94.3657776849835</v>
      </c>
      <c r="E23" s="22" t="s">
        <v>17</v>
      </c>
      <c r="F23" s="48" t="s">
        <v>58</v>
      </c>
      <c r="G23" s="15" t="s">
        <v>59</v>
      </c>
      <c r="H23" s="16">
        <f t="shared" si="2"/>
        <v>1</v>
      </c>
    </row>
    <row r="24">
      <c r="A24">
        <v>8.0</v>
      </c>
      <c r="B24">
        <v>11.0</v>
      </c>
      <c r="C24">
        <v>44.8894402788733</v>
      </c>
      <c r="D24">
        <v>-94.3653719360827</v>
      </c>
      <c r="E24" s="22" t="s">
        <v>17</v>
      </c>
      <c r="F24" s="14" t="s">
        <v>60</v>
      </c>
      <c r="G24" s="15" t="s">
        <v>61</v>
      </c>
      <c r="H24" s="16">
        <f t="shared" si="2"/>
        <v>2</v>
      </c>
    </row>
    <row r="25">
      <c r="A25">
        <v>8.0</v>
      </c>
      <c r="B25">
        <v>13.0</v>
      </c>
      <c r="C25">
        <v>44.8894402785141</v>
      </c>
      <c r="D25">
        <v>-94.3649661871819</v>
      </c>
      <c r="E25" s="22" t="s">
        <v>17</v>
      </c>
      <c r="F25" s="14" t="s">
        <v>24</v>
      </c>
      <c r="G25" s="15" t="s">
        <v>62</v>
      </c>
      <c r="H25" s="16">
        <f t="shared" si="2"/>
        <v>16</v>
      </c>
    </row>
    <row r="26">
      <c r="A26">
        <v>8.0</v>
      </c>
      <c r="B26">
        <v>14.0</v>
      </c>
      <c r="C26">
        <v>44.8894402783345</v>
      </c>
      <c r="D26">
        <v>-94.3647633127315</v>
      </c>
      <c r="E26" s="22" t="s">
        <v>17</v>
      </c>
      <c r="F26" s="26" t="s">
        <v>43</v>
      </c>
      <c r="H26" s="16">
        <f t="shared" si="2"/>
        <v>2</v>
      </c>
      <c r="I26" s="26" t="s">
        <v>63</v>
      </c>
    </row>
    <row r="27">
      <c r="A27">
        <v>9.0</v>
      </c>
      <c r="B27">
        <v>3.0</v>
      </c>
      <c r="C27">
        <v>44.8892965498645</v>
      </c>
      <c r="D27">
        <v>-94.3669949428393</v>
      </c>
      <c r="E27" s="22" t="s">
        <v>17</v>
      </c>
      <c r="F27" s="14" t="s">
        <v>18</v>
      </c>
      <c r="G27" s="15" t="s">
        <v>64</v>
      </c>
      <c r="H27" s="16">
        <f t="shared" si="2"/>
        <v>3</v>
      </c>
    </row>
    <row r="28">
      <c r="A28">
        <v>9.0</v>
      </c>
      <c r="B28">
        <v>7.0</v>
      </c>
      <c r="C28">
        <v>44.8892965491462</v>
      </c>
      <c r="D28">
        <v>-94.3661834470656</v>
      </c>
      <c r="E28" s="22" t="s">
        <v>17</v>
      </c>
      <c r="F28" s="48" t="s">
        <v>60</v>
      </c>
      <c r="G28" s="15" t="s">
        <v>65</v>
      </c>
      <c r="H28" s="16">
        <f t="shared" si="2"/>
        <v>2</v>
      </c>
    </row>
    <row r="29">
      <c r="A29">
        <v>9.0</v>
      </c>
      <c r="B29">
        <v>8.0</v>
      </c>
      <c r="C29">
        <v>44.8892965489666</v>
      </c>
      <c r="D29">
        <v>-94.3659805731222</v>
      </c>
      <c r="E29" s="22" t="s">
        <v>17</v>
      </c>
      <c r="F29" s="14" t="s">
        <v>18</v>
      </c>
      <c r="G29" s="15" t="s">
        <v>66</v>
      </c>
      <c r="H29" s="16">
        <f t="shared" si="2"/>
        <v>3</v>
      </c>
    </row>
    <row r="30">
      <c r="A30">
        <v>9.0</v>
      </c>
      <c r="B30">
        <v>9.0</v>
      </c>
      <c r="C30">
        <v>44.889296548787</v>
      </c>
      <c r="D30">
        <v>-94.3657776991788</v>
      </c>
      <c r="E30" s="22" t="s">
        <v>17</v>
      </c>
      <c r="F30" s="26" t="s">
        <v>67</v>
      </c>
      <c r="H30" s="16">
        <f t="shared" si="2"/>
        <v>0</v>
      </c>
    </row>
    <row r="31">
      <c r="A31">
        <v>9.0</v>
      </c>
      <c r="B31">
        <v>11.0</v>
      </c>
      <c r="C31">
        <v>44.8892965484279</v>
      </c>
      <c r="D31">
        <v>-94.365371951292</v>
      </c>
      <c r="E31" s="47" t="s">
        <v>40</v>
      </c>
      <c r="F31" s="14" t="s">
        <v>68</v>
      </c>
      <c r="G31" s="15" t="s">
        <v>69</v>
      </c>
      <c r="H31" s="16">
        <f t="shared" si="2"/>
        <v>2</v>
      </c>
    </row>
    <row r="32">
      <c r="A32">
        <v>9.0</v>
      </c>
      <c r="B32">
        <v>13.0</v>
      </c>
      <c r="C32">
        <v>44.8892965480687</v>
      </c>
      <c r="D32">
        <v>-94.3649662034052</v>
      </c>
      <c r="E32" s="22" t="s">
        <v>17</v>
      </c>
      <c r="F32" s="48" t="s">
        <v>48</v>
      </c>
      <c r="G32" s="15" t="s">
        <v>70</v>
      </c>
      <c r="H32" s="16">
        <f t="shared" si="2"/>
        <v>12</v>
      </c>
    </row>
    <row r="33">
      <c r="A33">
        <v>9.0</v>
      </c>
      <c r="B33">
        <v>14.0</v>
      </c>
      <c r="C33">
        <v>44.8892965478891</v>
      </c>
      <c r="D33">
        <v>-94.3647633294618</v>
      </c>
      <c r="E33" s="22" t="s">
        <v>17</v>
      </c>
      <c r="F33" s="14" t="s">
        <v>36</v>
      </c>
      <c r="G33" s="15" t="s">
        <v>71</v>
      </c>
      <c r="H33" s="16">
        <f t="shared" si="2"/>
        <v>5</v>
      </c>
    </row>
    <row r="34">
      <c r="A34">
        <v>9.0</v>
      </c>
      <c r="B34">
        <v>15.0</v>
      </c>
      <c r="C34">
        <v>44.8892965477095</v>
      </c>
      <c r="D34">
        <v>-94.3645604555184</v>
      </c>
      <c r="E34" s="22" t="s">
        <v>17</v>
      </c>
      <c r="F34" s="14" t="s">
        <v>72</v>
      </c>
      <c r="G34" s="15" t="s">
        <v>73</v>
      </c>
      <c r="H34" s="16">
        <f t="shared" si="2"/>
        <v>4</v>
      </c>
    </row>
    <row r="35">
      <c r="A35">
        <v>9.0</v>
      </c>
      <c r="B35">
        <v>19.0</v>
      </c>
      <c r="C35">
        <v>44.8892965469912</v>
      </c>
      <c r="D35">
        <v>-94.3637489597447</v>
      </c>
      <c r="E35" s="22" t="s">
        <v>17</v>
      </c>
      <c r="F35" s="14" t="s">
        <v>24</v>
      </c>
      <c r="G35" s="15" t="s">
        <v>74</v>
      </c>
      <c r="H35" s="16">
        <f t="shared" si="2"/>
        <v>16</v>
      </c>
    </row>
    <row r="36">
      <c r="A36">
        <v>10.0</v>
      </c>
      <c r="B36">
        <v>4.0</v>
      </c>
      <c r="C36">
        <v>44.8891528192395</v>
      </c>
      <c r="D36">
        <v>-94.3667920805555</v>
      </c>
      <c r="E36" s="22" t="s">
        <v>17</v>
      </c>
      <c r="F36" s="14" t="s">
        <v>75</v>
      </c>
      <c r="G36" s="15" t="s">
        <v>76</v>
      </c>
      <c r="H36" s="16">
        <f t="shared" si="2"/>
        <v>4</v>
      </c>
    </row>
    <row r="37">
      <c r="A37">
        <v>10.0</v>
      </c>
      <c r="B37">
        <v>10.0</v>
      </c>
      <c r="C37">
        <v>44.889152818162</v>
      </c>
      <c r="D37">
        <v>-94.3655748399368</v>
      </c>
      <c r="E37" s="47" t="s">
        <v>40</v>
      </c>
      <c r="F37" s="14" t="s">
        <v>75</v>
      </c>
      <c r="G37" s="15" t="s">
        <v>77</v>
      </c>
      <c r="H37" s="16">
        <f t="shared" si="2"/>
        <v>4</v>
      </c>
    </row>
    <row r="38">
      <c r="A38">
        <v>10.0</v>
      </c>
      <c r="B38">
        <v>11.0</v>
      </c>
      <c r="C38">
        <v>44.8891528179824</v>
      </c>
      <c r="D38">
        <v>-94.3653719665003</v>
      </c>
      <c r="E38" s="22" t="s">
        <v>17</v>
      </c>
      <c r="F38" s="14" t="s">
        <v>33</v>
      </c>
      <c r="G38" s="15" t="s">
        <v>78</v>
      </c>
      <c r="H38" s="16">
        <f t="shared" si="2"/>
        <v>13</v>
      </c>
    </row>
    <row r="39">
      <c r="A39">
        <v>10.0</v>
      </c>
      <c r="B39">
        <v>12.0</v>
      </c>
      <c r="C39">
        <v>44.8891528178028</v>
      </c>
      <c r="D39">
        <v>-94.3651690930638</v>
      </c>
      <c r="E39" s="47" t="s">
        <v>40</v>
      </c>
      <c r="F39" s="14" t="s">
        <v>79</v>
      </c>
      <c r="G39" s="15" t="s">
        <v>80</v>
      </c>
      <c r="H39" s="16">
        <f t="shared" si="2"/>
        <v>1</v>
      </c>
    </row>
    <row r="40">
      <c r="A40">
        <v>10.0</v>
      </c>
      <c r="B40">
        <v>18.0</v>
      </c>
      <c r="C40">
        <v>44.8891528167254</v>
      </c>
      <c r="D40">
        <v>-94.3639518524451</v>
      </c>
      <c r="E40" s="22" t="s">
        <v>17</v>
      </c>
      <c r="F40" s="14" t="s">
        <v>75</v>
      </c>
      <c r="G40" s="15" t="s">
        <v>81</v>
      </c>
      <c r="H40" s="16">
        <f t="shared" si="2"/>
        <v>4</v>
      </c>
    </row>
    <row r="41">
      <c r="A41">
        <v>11.0</v>
      </c>
      <c r="B41">
        <v>1.0</v>
      </c>
      <c r="C41">
        <v>44.8890090893328</v>
      </c>
      <c r="D41">
        <v>-94.3674007110042</v>
      </c>
      <c r="E41" s="13" t="s">
        <v>13</v>
      </c>
      <c r="F41" s="14" t="s">
        <v>75</v>
      </c>
      <c r="G41" s="15" t="s">
        <v>82</v>
      </c>
      <c r="H41" s="16">
        <f t="shared" si="2"/>
        <v>4</v>
      </c>
    </row>
    <row r="42">
      <c r="A42">
        <v>11.0</v>
      </c>
      <c r="B42">
        <v>2.0</v>
      </c>
      <c r="C42">
        <v>44.8890090891532</v>
      </c>
      <c r="D42">
        <v>-94.3671978380747</v>
      </c>
      <c r="E42" s="22" t="s">
        <v>17</v>
      </c>
      <c r="F42" s="14" t="s">
        <v>24</v>
      </c>
      <c r="G42" s="15" t="s">
        <v>83</v>
      </c>
      <c r="H42" s="16">
        <f t="shared" si="2"/>
        <v>16</v>
      </c>
    </row>
    <row r="43">
      <c r="A43">
        <v>11.0</v>
      </c>
      <c r="B43">
        <v>3.0</v>
      </c>
      <c r="C43">
        <v>44.8890090889736</v>
      </c>
      <c r="D43">
        <v>-94.3669949651452</v>
      </c>
      <c r="E43" s="22" t="s">
        <v>17</v>
      </c>
      <c r="F43" s="14" t="s">
        <v>33</v>
      </c>
      <c r="G43" s="15" t="s">
        <v>84</v>
      </c>
      <c r="H43" s="16">
        <f t="shared" si="2"/>
        <v>13</v>
      </c>
    </row>
    <row r="44">
      <c r="A44">
        <v>11.0</v>
      </c>
      <c r="B44">
        <v>4.0</v>
      </c>
      <c r="C44">
        <v>44.889009088794</v>
      </c>
      <c r="D44">
        <v>-94.3667920922157</v>
      </c>
      <c r="E44" s="22" t="s">
        <v>17</v>
      </c>
      <c r="F44" s="14" t="s">
        <v>85</v>
      </c>
      <c r="G44" s="15" t="s">
        <v>86</v>
      </c>
      <c r="H44" s="16">
        <f t="shared" si="2"/>
        <v>1</v>
      </c>
    </row>
    <row r="45">
      <c r="A45">
        <v>11.0</v>
      </c>
      <c r="B45">
        <v>5.0</v>
      </c>
      <c r="C45">
        <v>44.8890090886144</v>
      </c>
      <c r="D45">
        <v>-94.3665892192862</v>
      </c>
      <c r="E45" s="22" t="s">
        <v>17</v>
      </c>
      <c r="F45" s="14" t="s">
        <v>24</v>
      </c>
      <c r="G45" s="15" t="s">
        <v>87</v>
      </c>
      <c r="H45" s="16">
        <f t="shared" si="2"/>
        <v>16</v>
      </c>
    </row>
    <row r="46">
      <c r="A46">
        <v>11.0</v>
      </c>
      <c r="B46">
        <v>6.0</v>
      </c>
      <c r="C46">
        <v>44.8890090884349</v>
      </c>
      <c r="D46">
        <v>-94.3663863463567</v>
      </c>
      <c r="E46" s="22" t="s">
        <v>17</v>
      </c>
      <c r="F46" s="14" t="s">
        <v>33</v>
      </c>
      <c r="G46" s="15" t="s">
        <v>88</v>
      </c>
      <c r="H46" s="16">
        <f t="shared" si="2"/>
        <v>13</v>
      </c>
    </row>
    <row r="47">
      <c r="A47">
        <v>11.0</v>
      </c>
      <c r="B47">
        <v>7.0</v>
      </c>
      <c r="C47">
        <v>44.8890090882553</v>
      </c>
      <c r="D47">
        <v>-94.3661834734272</v>
      </c>
      <c r="E47" s="22" t="s">
        <v>17</v>
      </c>
      <c r="F47" s="14" t="s">
        <v>89</v>
      </c>
      <c r="G47" s="15" t="s">
        <v>90</v>
      </c>
      <c r="H47" s="16">
        <f t="shared" si="2"/>
        <v>1</v>
      </c>
    </row>
    <row r="48">
      <c r="A48">
        <v>11.0</v>
      </c>
      <c r="B48">
        <v>8.0</v>
      </c>
      <c r="C48">
        <v>44.8890090880757</v>
      </c>
      <c r="D48">
        <v>-94.3659806004977</v>
      </c>
      <c r="E48" s="22" t="s">
        <v>17</v>
      </c>
      <c r="F48" s="14" t="s">
        <v>24</v>
      </c>
      <c r="G48" s="15" t="s">
        <v>91</v>
      </c>
      <c r="H48" s="16">
        <f t="shared" si="2"/>
        <v>16</v>
      </c>
    </row>
    <row r="49">
      <c r="A49">
        <v>11.0</v>
      </c>
      <c r="B49">
        <v>9.0</v>
      </c>
      <c r="C49">
        <v>44.8890090878961</v>
      </c>
      <c r="D49">
        <v>-94.3657777275682</v>
      </c>
      <c r="E49" s="47" t="s">
        <v>40</v>
      </c>
      <c r="F49" s="14" t="s">
        <v>92</v>
      </c>
      <c r="G49" s="15" t="s">
        <v>93</v>
      </c>
      <c r="H49" s="16">
        <f t="shared" si="2"/>
        <v>1</v>
      </c>
    </row>
    <row r="50">
      <c r="A50">
        <v>11.0</v>
      </c>
      <c r="B50">
        <v>10.0</v>
      </c>
      <c r="C50">
        <v>44.8890090877165</v>
      </c>
      <c r="D50">
        <v>-94.3655748546388</v>
      </c>
      <c r="E50" s="22" t="s">
        <v>17</v>
      </c>
      <c r="F50" s="49" t="s">
        <v>54</v>
      </c>
      <c r="G50" s="50" t="s">
        <v>94</v>
      </c>
      <c r="H50" s="16">
        <f t="shared" si="2"/>
        <v>2</v>
      </c>
    </row>
    <row r="51">
      <c r="A51">
        <v>11.0</v>
      </c>
      <c r="B51">
        <v>11.0</v>
      </c>
      <c r="C51">
        <v>44.8890090875369</v>
      </c>
      <c r="D51">
        <v>-94.3653719817093</v>
      </c>
      <c r="E51" s="13" t="s">
        <v>13</v>
      </c>
      <c r="F51" s="14" t="s">
        <v>45</v>
      </c>
      <c r="G51" s="15" t="s">
        <v>95</v>
      </c>
      <c r="H51" s="16">
        <f t="shared" si="2"/>
        <v>3</v>
      </c>
    </row>
    <row r="52">
      <c r="A52">
        <v>11.0</v>
      </c>
      <c r="B52">
        <v>12.0</v>
      </c>
      <c r="C52">
        <v>44.8890090873574</v>
      </c>
      <c r="D52">
        <v>-94.3651691087798</v>
      </c>
      <c r="E52" s="22" t="s">
        <v>17</v>
      </c>
      <c r="F52" s="14" t="s">
        <v>24</v>
      </c>
      <c r="G52" s="15" t="s">
        <v>96</v>
      </c>
      <c r="H52" s="16">
        <f t="shared" si="2"/>
        <v>16</v>
      </c>
    </row>
    <row r="53">
      <c r="A53">
        <v>11.0</v>
      </c>
      <c r="B53">
        <v>13.0</v>
      </c>
      <c r="C53">
        <v>44.8890090871778</v>
      </c>
      <c r="D53">
        <v>-94.3649662358503</v>
      </c>
      <c r="E53" s="47" t="s">
        <v>40</v>
      </c>
      <c r="F53" s="26" t="s">
        <v>67</v>
      </c>
      <c r="H53" s="16">
        <f t="shared" si="2"/>
        <v>0</v>
      </c>
    </row>
    <row r="54">
      <c r="A54">
        <v>11.0</v>
      </c>
      <c r="B54">
        <v>14.0</v>
      </c>
      <c r="C54">
        <v>44.8890090869982</v>
      </c>
      <c r="D54">
        <v>-94.3647633629208</v>
      </c>
      <c r="E54" s="22" t="s">
        <v>17</v>
      </c>
      <c r="F54" s="14" t="s">
        <v>33</v>
      </c>
      <c r="G54" s="15" t="s">
        <v>97</v>
      </c>
      <c r="H54" s="16">
        <f t="shared" si="2"/>
        <v>13</v>
      </c>
    </row>
    <row r="55">
      <c r="A55">
        <v>11.0</v>
      </c>
      <c r="B55">
        <v>15.0</v>
      </c>
      <c r="C55">
        <v>44.8890090868186</v>
      </c>
      <c r="D55">
        <v>-94.3645604899913</v>
      </c>
      <c r="E55" s="22" t="s">
        <v>17</v>
      </c>
      <c r="F55" s="14" t="s">
        <v>24</v>
      </c>
      <c r="G55" s="15" t="s">
        <v>98</v>
      </c>
      <c r="H55" s="16">
        <f t="shared" si="2"/>
        <v>16</v>
      </c>
    </row>
    <row r="56">
      <c r="A56">
        <v>11.0</v>
      </c>
      <c r="B56">
        <v>16.0</v>
      </c>
      <c r="C56">
        <v>44.889009086639</v>
      </c>
      <c r="D56">
        <v>-94.3643576170618</v>
      </c>
      <c r="E56" s="22" t="s">
        <v>17</v>
      </c>
      <c r="F56" s="48" t="s">
        <v>48</v>
      </c>
      <c r="G56" s="15" t="s">
        <v>99</v>
      </c>
      <c r="H56" s="16">
        <f t="shared" si="2"/>
        <v>12</v>
      </c>
    </row>
    <row r="57">
      <c r="A57">
        <v>11.0</v>
      </c>
      <c r="B57">
        <v>17.0</v>
      </c>
      <c r="C57">
        <v>44.8890090864595</v>
      </c>
      <c r="D57">
        <v>-94.3641547441323</v>
      </c>
      <c r="E57" s="22" t="s">
        <v>17</v>
      </c>
      <c r="F57" s="26" t="s">
        <v>43</v>
      </c>
      <c r="H57" s="16">
        <f t="shared" si="2"/>
        <v>2</v>
      </c>
      <c r="I57" s="26" t="s">
        <v>63</v>
      </c>
    </row>
    <row r="58">
      <c r="A58">
        <v>11.0</v>
      </c>
      <c r="B58">
        <v>18.0</v>
      </c>
      <c r="C58">
        <v>44.8890090862799</v>
      </c>
      <c r="D58">
        <v>-94.3639518712028</v>
      </c>
      <c r="E58" s="22" t="s">
        <v>17</v>
      </c>
      <c r="F58" s="14" t="s">
        <v>33</v>
      </c>
      <c r="G58" s="15" t="s">
        <v>100</v>
      </c>
      <c r="H58" s="16">
        <f t="shared" si="2"/>
        <v>13</v>
      </c>
    </row>
    <row r="59">
      <c r="A59">
        <v>11.0</v>
      </c>
      <c r="B59">
        <v>19.0</v>
      </c>
      <c r="C59">
        <v>44.8890090861003</v>
      </c>
      <c r="D59">
        <v>-94.3637489982733</v>
      </c>
      <c r="E59" s="22" t="s">
        <v>17</v>
      </c>
      <c r="F59" s="48" t="s">
        <v>48</v>
      </c>
      <c r="G59" s="15" t="s">
        <v>101</v>
      </c>
      <c r="H59" s="16">
        <f t="shared" si="2"/>
        <v>12</v>
      </c>
    </row>
    <row r="60">
      <c r="A60">
        <v>11.0</v>
      </c>
      <c r="B60">
        <v>20.0</v>
      </c>
      <c r="C60">
        <v>44.8890090859207</v>
      </c>
      <c r="D60">
        <v>-94.3635461253438</v>
      </c>
      <c r="E60" s="22" t="s">
        <v>17</v>
      </c>
      <c r="F60" s="14" t="s">
        <v>48</v>
      </c>
      <c r="G60" s="15" t="s">
        <v>102</v>
      </c>
      <c r="H60" s="16">
        <f t="shared" si="2"/>
        <v>12</v>
      </c>
    </row>
    <row r="61">
      <c r="A61">
        <v>11.0</v>
      </c>
      <c r="B61">
        <v>21.0</v>
      </c>
      <c r="C61">
        <v>44.8890090857411</v>
      </c>
      <c r="D61">
        <v>-94.3633432524143</v>
      </c>
      <c r="E61" s="13" t="s">
        <v>13</v>
      </c>
      <c r="F61" s="14" t="s">
        <v>103</v>
      </c>
      <c r="G61" s="15" t="s">
        <v>104</v>
      </c>
      <c r="H61" s="16">
        <f t="shared" si="2"/>
        <v>2</v>
      </c>
      <c r="I61" s="26"/>
    </row>
    <row r="62">
      <c r="A62">
        <v>12.0</v>
      </c>
      <c r="B62">
        <v>4.0</v>
      </c>
      <c r="C62">
        <v>44.8888653583486</v>
      </c>
      <c r="D62">
        <v>-94.3667921038755</v>
      </c>
      <c r="E62" s="22" t="s">
        <v>17</v>
      </c>
      <c r="F62" s="14" t="s">
        <v>48</v>
      </c>
      <c r="G62" s="15" t="s">
        <v>105</v>
      </c>
      <c r="H62" s="16">
        <f t="shared" si="2"/>
        <v>12</v>
      </c>
    </row>
    <row r="63">
      <c r="A63">
        <v>12.0</v>
      </c>
      <c r="B63">
        <v>10.0</v>
      </c>
      <c r="C63">
        <v>44.8888653572711</v>
      </c>
      <c r="D63">
        <v>-94.3655748693402</v>
      </c>
      <c r="E63" s="47" t="s">
        <v>40</v>
      </c>
      <c r="F63" s="26" t="s">
        <v>67</v>
      </c>
      <c r="H63" s="16">
        <f t="shared" si="2"/>
        <v>0</v>
      </c>
    </row>
    <row r="64">
      <c r="A64">
        <v>12.0</v>
      </c>
      <c r="B64">
        <v>11.0</v>
      </c>
      <c r="C64">
        <v>44.8888653570915</v>
      </c>
      <c r="D64">
        <v>-94.3653719969176</v>
      </c>
      <c r="E64" s="22" t="s">
        <v>17</v>
      </c>
      <c r="F64" s="48" t="s">
        <v>48</v>
      </c>
      <c r="G64" s="15" t="s">
        <v>106</v>
      </c>
      <c r="H64" s="16">
        <f t="shared" si="2"/>
        <v>12</v>
      </c>
    </row>
    <row r="65">
      <c r="A65">
        <v>12.0</v>
      </c>
      <c r="B65">
        <v>12.0</v>
      </c>
      <c r="C65">
        <v>44.8888653569119</v>
      </c>
      <c r="D65">
        <v>-94.365169124495</v>
      </c>
      <c r="E65" s="47" t="s">
        <v>40</v>
      </c>
      <c r="F65" s="14" t="s">
        <v>107</v>
      </c>
      <c r="G65" s="15" t="s">
        <v>108</v>
      </c>
      <c r="H65" s="16">
        <f t="shared" si="2"/>
        <v>1</v>
      </c>
    </row>
    <row r="66">
      <c r="A66">
        <v>12.0</v>
      </c>
      <c r="B66">
        <v>18.0</v>
      </c>
      <c r="C66">
        <v>44.8888653558344</v>
      </c>
      <c r="D66">
        <v>-94.3639518899598</v>
      </c>
      <c r="E66" s="22" t="s">
        <v>17</v>
      </c>
      <c r="F66" s="14" t="s">
        <v>24</v>
      </c>
      <c r="G66" s="15" t="s">
        <v>109</v>
      </c>
      <c r="H66" s="16">
        <f t="shared" si="2"/>
        <v>16</v>
      </c>
    </row>
    <row r="67">
      <c r="A67">
        <v>13.0</v>
      </c>
      <c r="B67">
        <v>3.0</v>
      </c>
      <c r="C67">
        <v>44.8887216280827</v>
      </c>
      <c r="D67">
        <v>-94.3669949874508</v>
      </c>
      <c r="E67" s="22" t="s">
        <v>17</v>
      </c>
      <c r="F67" s="48" t="s">
        <v>36</v>
      </c>
      <c r="G67" s="15" t="s">
        <v>110</v>
      </c>
      <c r="H67" s="16">
        <f t="shared" si="2"/>
        <v>5</v>
      </c>
    </row>
    <row r="68">
      <c r="A68">
        <v>13.0</v>
      </c>
      <c r="B68">
        <v>7.0</v>
      </c>
      <c r="C68">
        <v>44.8887216273644</v>
      </c>
      <c r="D68">
        <v>-94.3661834997884</v>
      </c>
      <c r="E68" s="22" t="s">
        <v>17</v>
      </c>
      <c r="F68" s="14" t="s">
        <v>48</v>
      </c>
      <c r="G68" s="15" t="s">
        <v>111</v>
      </c>
      <c r="H68" s="16">
        <f t="shared" si="2"/>
        <v>12</v>
      </c>
    </row>
    <row r="69">
      <c r="A69">
        <v>13.0</v>
      </c>
      <c r="B69">
        <v>8.0</v>
      </c>
      <c r="C69">
        <v>44.8887216271848</v>
      </c>
      <c r="D69">
        <v>-94.3659806278727</v>
      </c>
      <c r="E69" s="22" t="s">
        <v>17</v>
      </c>
      <c r="F69" s="14" t="s">
        <v>112</v>
      </c>
      <c r="G69" s="15" t="s">
        <v>113</v>
      </c>
      <c r="H69" s="16">
        <f t="shared" si="2"/>
        <v>3</v>
      </c>
    </row>
    <row r="70">
      <c r="A70">
        <v>13.0</v>
      </c>
      <c r="B70">
        <v>9.0</v>
      </c>
      <c r="C70">
        <v>44.8887216270052</v>
      </c>
      <c r="D70">
        <v>-94.3657777559572</v>
      </c>
      <c r="E70" s="22" t="s">
        <v>17</v>
      </c>
      <c r="F70" s="14" t="s">
        <v>36</v>
      </c>
      <c r="G70" s="15" t="s">
        <v>114</v>
      </c>
      <c r="H70" s="16">
        <f t="shared" si="2"/>
        <v>5</v>
      </c>
    </row>
    <row r="71">
      <c r="A71">
        <v>13.0</v>
      </c>
      <c r="B71">
        <v>11.0</v>
      </c>
      <c r="C71">
        <v>44.8887216266461</v>
      </c>
      <c r="D71">
        <v>-94.3653720121259</v>
      </c>
      <c r="E71" s="47" t="s">
        <v>40</v>
      </c>
      <c r="F71" s="14" t="s">
        <v>68</v>
      </c>
      <c r="G71" s="15" t="s">
        <v>115</v>
      </c>
      <c r="H71" s="16">
        <f t="shared" si="2"/>
        <v>2</v>
      </c>
    </row>
    <row r="72">
      <c r="A72">
        <v>13.0</v>
      </c>
      <c r="B72">
        <v>13.0</v>
      </c>
      <c r="C72">
        <v>44.8887216262869</v>
      </c>
      <c r="D72">
        <v>-94.3649662682947</v>
      </c>
      <c r="E72" s="22" t="s">
        <v>17</v>
      </c>
      <c r="F72" s="14" t="s">
        <v>116</v>
      </c>
      <c r="G72" s="15" t="s">
        <v>117</v>
      </c>
      <c r="H72" s="16">
        <f t="shared" si="2"/>
        <v>1</v>
      </c>
    </row>
    <row r="73">
      <c r="A73">
        <v>13.0</v>
      </c>
      <c r="B73">
        <v>14.0</v>
      </c>
      <c r="C73">
        <v>44.8887216261073</v>
      </c>
      <c r="D73">
        <v>-94.3647633963791</v>
      </c>
      <c r="E73" s="22" t="s">
        <v>17</v>
      </c>
      <c r="F73" s="26" t="s">
        <v>43</v>
      </c>
      <c r="H73" s="16">
        <f t="shared" si="2"/>
        <v>2</v>
      </c>
      <c r="I73" s="26" t="s">
        <v>63</v>
      </c>
    </row>
    <row r="74">
      <c r="A74">
        <v>13.0</v>
      </c>
      <c r="B74">
        <v>15.0</v>
      </c>
      <c r="C74">
        <v>44.8887216259277</v>
      </c>
      <c r="D74">
        <v>-94.3645605244635</v>
      </c>
      <c r="E74" s="22" t="s">
        <v>17</v>
      </c>
      <c r="F74" s="14" t="s">
        <v>36</v>
      </c>
      <c r="G74" s="15" t="s">
        <v>118</v>
      </c>
      <c r="H74" s="16">
        <f t="shared" si="2"/>
        <v>5</v>
      </c>
    </row>
    <row r="75">
      <c r="A75">
        <v>13.0</v>
      </c>
      <c r="B75">
        <v>19.0</v>
      </c>
      <c r="C75">
        <v>44.8887216252094</v>
      </c>
      <c r="D75">
        <v>-94.3637490368011</v>
      </c>
      <c r="E75" s="22" t="s">
        <v>17</v>
      </c>
      <c r="F75" s="14" t="s">
        <v>119</v>
      </c>
      <c r="G75" s="15" t="s">
        <v>120</v>
      </c>
      <c r="H75" s="16">
        <f t="shared" si="2"/>
        <v>1</v>
      </c>
    </row>
    <row r="76">
      <c r="A76">
        <v>14.0</v>
      </c>
      <c r="B76">
        <v>8.0</v>
      </c>
      <c r="C76">
        <v>44.8885778967394</v>
      </c>
      <c r="D76">
        <v>-94.3659806415607</v>
      </c>
      <c r="E76" s="22" t="s">
        <v>17</v>
      </c>
      <c r="F76" s="14" t="s">
        <v>24</v>
      </c>
      <c r="G76" s="15" t="s">
        <v>121</v>
      </c>
      <c r="H76" s="16">
        <f t="shared" si="2"/>
        <v>16</v>
      </c>
    </row>
    <row r="77">
      <c r="A77">
        <v>14.0</v>
      </c>
      <c r="B77">
        <v>9.0</v>
      </c>
      <c r="C77">
        <v>44.8885778965598</v>
      </c>
      <c r="D77">
        <v>-94.3657777701521</v>
      </c>
      <c r="E77" s="22" t="s">
        <v>17</v>
      </c>
      <c r="F77" s="14" t="s">
        <v>41</v>
      </c>
      <c r="G77" s="15" t="s">
        <v>122</v>
      </c>
      <c r="H77" s="16">
        <f t="shared" si="2"/>
        <v>2</v>
      </c>
      <c r="I77" s="26"/>
    </row>
    <row r="78">
      <c r="A78">
        <v>14.0</v>
      </c>
      <c r="B78">
        <v>11.0</v>
      </c>
      <c r="C78">
        <v>44.8885778962006</v>
      </c>
      <c r="D78">
        <v>-94.3653720273348</v>
      </c>
      <c r="E78" s="22" t="s">
        <v>17</v>
      </c>
      <c r="F78" s="14" t="s">
        <v>33</v>
      </c>
      <c r="G78" s="15" t="s">
        <v>123</v>
      </c>
      <c r="H78" s="16">
        <f t="shared" si="2"/>
        <v>13</v>
      </c>
    </row>
    <row r="79">
      <c r="A79">
        <v>14.0</v>
      </c>
      <c r="B79">
        <v>13.0</v>
      </c>
      <c r="C79">
        <v>44.8885778958415</v>
      </c>
      <c r="D79">
        <v>-94.3649662845175</v>
      </c>
      <c r="E79" s="22" t="s">
        <v>17</v>
      </c>
      <c r="F79" s="14" t="s">
        <v>24</v>
      </c>
      <c r="G79" s="15" t="s">
        <v>124</v>
      </c>
      <c r="H79" s="16">
        <f t="shared" si="2"/>
        <v>16</v>
      </c>
    </row>
    <row r="80">
      <c r="A80">
        <v>14.0</v>
      </c>
      <c r="B80">
        <v>14.0</v>
      </c>
      <c r="C80">
        <v>44.8885778956619</v>
      </c>
      <c r="D80">
        <v>-94.3647634131089</v>
      </c>
      <c r="E80" s="22" t="s">
        <v>17</v>
      </c>
      <c r="F80" s="14" t="s">
        <v>33</v>
      </c>
      <c r="G80" s="15" t="s">
        <v>125</v>
      </c>
      <c r="H80" s="16">
        <f t="shared" si="2"/>
        <v>13</v>
      </c>
    </row>
    <row r="81">
      <c r="A81">
        <v>15.0</v>
      </c>
      <c r="B81">
        <v>7.0</v>
      </c>
      <c r="C81">
        <v>44.8884341664735</v>
      </c>
      <c r="D81">
        <v>-94.3661835261498</v>
      </c>
      <c r="E81" s="22" t="s">
        <v>17</v>
      </c>
      <c r="F81" s="14" t="s">
        <v>33</v>
      </c>
      <c r="G81" s="15" t="s">
        <v>126</v>
      </c>
      <c r="H81" s="16">
        <f t="shared" si="2"/>
        <v>13</v>
      </c>
    </row>
    <row r="82">
      <c r="A82">
        <v>15.0</v>
      </c>
      <c r="B82">
        <v>9.0</v>
      </c>
      <c r="C82">
        <v>44.8884341661144</v>
      </c>
      <c r="D82">
        <v>-94.3657777843463</v>
      </c>
      <c r="E82" s="22" t="s">
        <v>17</v>
      </c>
      <c r="F82" s="48" t="s">
        <v>72</v>
      </c>
      <c r="G82" s="15" t="s">
        <v>127</v>
      </c>
      <c r="H82" s="16">
        <f t="shared" si="2"/>
        <v>4</v>
      </c>
    </row>
    <row r="83">
      <c r="A83">
        <v>15.0</v>
      </c>
      <c r="B83">
        <v>11.0</v>
      </c>
      <c r="C83">
        <v>44.8884341657552</v>
      </c>
      <c r="D83">
        <v>-94.3653720425429</v>
      </c>
      <c r="E83" s="22" t="s">
        <v>17</v>
      </c>
      <c r="F83" s="14" t="s">
        <v>48</v>
      </c>
      <c r="G83" s="15" t="s">
        <v>128</v>
      </c>
      <c r="H83" s="16">
        <f t="shared" si="2"/>
        <v>12</v>
      </c>
    </row>
    <row r="84">
      <c r="A84">
        <v>15.0</v>
      </c>
      <c r="B84">
        <v>13.0</v>
      </c>
      <c r="C84">
        <v>44.888434165396</v>
      </c>
      <c r="D84">
        <v>-94.3649663007395</v>
      </c>
      <c r="E84" s="22" t="s">
        <v>17</v>
      </c>
      <c r="F84" s="48" t="s">
        <v>72</v>
      </c>
      <c r="G84" s="15" t="s">
        <v>129</v>
      </c>
      <c r="H84" s="16">
        <f t="shared" si="2"/>
        <v>4</v>
      </c>
    </row>
    <row r="85">
      <c r="A85">
        <v>15.0</v>
      </c>
      <c r="B85">
        <v>15.0</v>
      </c>
      <c r="C85">
        <v>44.8884341650369</v>
      </c>
      <c r="D85">
        <v>-94.364560558936</v>
      </c>
      <c r="E85" s="22" t="s">
        <v>17</v>
      </c>
      <c r="F85" s="14" t="s">
        <v>48</v>
      </c>
      <c r="G85" s="15" t="s">
        <v>130</v>
      </c>
      <c r="H85" s="16">
        <f t="shared" si="2"/>
        <v>12</v>
      </c>
    </row>
    <row r="86">
      <c r="A86">
        <v>16.0</v>
      </c>
      <c r="B86">
        <v>6.0</v>
      </c>
      <c r="C86">
        <v>44.8882904362077</v>
      </c>
      <c r="D86">
        <v>-94.3663864097248</v>
      </c>
      <c r="E86" s="22" t="s">
        <v>17</v>
      </c>
      <c r="F86" s="14" t="s">
        <v>45</v>
      </c>
      <c r="G86" s="15" t="s">
        <v>131</v>
      </c>
      <c r="H86" s="16">
        <f t="shared" si="2"/>
        <v>3</v>
      </c>
      <c r="I86" s="26"/>
    </row>
    <row r="87">
      <c r="A87">
        <v>16.0</v>
      </c>
      <c r="B87">
        <v>11.0</v>
      </c>
      <c r="C87">
        <v>44.8882904353098</v>
      </c>
      <c r="D87">
        <v>-94.3653720577509</v>
      </c>
      <c r="E87" s="22" t="s">
        <v>17</v>
      </c>
      <c r="F87" s="48" t="s">
        <v>132</v>
      </c>
      <c r="G87" s="15" t="s">
        <v>133</v>
      </c>
      <c r="H87" s="16">
        <f t="shared" si="2"/>
        <v>1</v>
      </c>
    </row>
    <row r="88">
      <c r="A88">
        <v>16.0</v>
      </c>
      <c r="B88">
        <v>16.0</v>
      </c>
      <c r="C88">
        <v>44.8882904344119</v>
      </c>
      <c r="D88">
        <v>-94.3643577057769</v>
      </c>
      <c r="E88" s="22" t="s">
        <v>17</v>
      </c>
      <c r="F88" s="14" t="s">
        <v>24</v>
      </c>
      <c r="G88" s="15" t="s">
        <v>134</v>
      </c>
      <c r="H88" s="16">
        <f t="shared" si="2"/>
        <v>16</v>
      </c>
    </row>
    <row r="89">
      <c r="A89">
        <v>17.0</v>
      </c>
      <c r="B89">
        <v>5.0</v>
      </c>
      <c r="C89">
        <v>44.8881467059418</v>
      </c>
      <c r="D89">
        <v>-94.3665892922859</v>
      </c>
      <c r="E89" s="47" t="s">
        <v>40</v>
      </c>
      <c r="F89" s="14" t="s">
        <v>43</v>
      </c>
      <c r="G89" s="15" t="s">
        <v>135</v>
      </c>
      <c r="H89" s="16">
        <f t="shared" si="2"/>
        <v>2</v>
      </c>
    </row>
    <row r="90">
      <c r="A90">
        <v>17.0</v>
      </c>
      <c r="B90">
        <v>11.0</v>
      </c>
      <c r="C90">
        <v>44.8881467048644</v>
      </c>
      <c r="D90">
        <v>-94.3653720729588</v>
      </c>
      <c r="E90" s="22" t="s">
        <v>17</v>
      </c>
      <c r="F90" s="14" t="s">
        <v>33</v>
      </c>
      <c r="G90" s="15" t="s">
        <v>136</v>
      </c>
      <c r="H90" s="16">
        <f t="shared" si="2"/>
        <v>13</v>
      </c>
    </row>
    <row r="91">
      <c r="A91">
        <v>17.0</v>
      </c>
      <c r="B91">
        <v>17.0</v>
      </c>
      <c r="C91">
        <v>44.8881467037869</v>
      </c>
      <c r="D91">
        <v>-94.3641548536317</v>
      </c>
      <c r="E91" s="47" t="s">
        <v>40</v>
      </c>
      <c r="F91" s="14" t="s">
        <v>103</v>
      </c>
      <c r="G91" s="15" t="s">
        <v>137</v>
      </c>
      <c r="H91" s="16">
        <f t="shared" si="2"/>
        <v>2</v>
      </c>
      <c r="I91" s="26"/>
    </row>
    <row r="92">
      <c r="A92">
        <v>18.0</v>
      </c>
      <c r="B92">
        <v>10.0</v>
      </c>
      <c r="C92">
        <v>44.8880029745985</v>
      </c>
      <c r="D92">
        <v>-94.3655749575475</v>
      </c>
      <c r="E92" s="22" t="s">
        <v>17</v>
      </c>
      <c r="F92" s="14" t="s">
        <v>24</v>
      </c>
      <c r="G92" s="15" t="s">
        <v>138</v>
      </c>
      <c r="H92" s="16">
        <f t="shared" si="2"/>
        <v>16</v>
      </c>
    </row>
    <row r="93">
      <c r="A93">
        <v>18.0</v>
      </c>
      <c r="B93">
        <v>11.0</v>
      </c>
      <c r="C93">
        <v>44.8880029744189</v>
      </c>
      <c r="D93">
        <v>-94.3653720881666</v>
      </c>
      <c r="E93" s="22" t="s">
        <v>17</v>
      </c>
      <c r="F93" s="48" t="s">
        <v>48</v>
      </c>
      <c r="G93" s="15" t="s">
        <v>139</v>
      </c>
      <c r="H93" s="16">
        <f t="shared" si="2"/>
        <v>12</v>
      </c>
    </row>
    <row r="94">
      <c r="A94">
        <v>18.0</v>
      </c>
      <c r="B94">
        <v>12.0</v>
      </c>
      <c r="C94">
        <v>44.8880029742393</v>
      </c>
      <c r="D94">
        <v>-94.3651692187857</v>
      </c>
      <c r="E94" s="22" t="s">
        <v>17</v>
      </c>
      <c r="F94" s="14" t="s">
        <v>140</v>
      </c>
      <c r="G94" s="15" t="s">
        <v>141</v>
      </c>
      <c r="H94" s="16">
        <f t="shared" si="2"/>
        <v>1</v>
      </c>
    </row>
    <row r="95">
      <c r="A95">
        <v>19.0</v>
      </c>
      <c r="B95">
        <v>9.0</v>
      </c>
      <c r="C95">
        <v>44.8878592443326</v>
      </c>
      <c r="D95">
        <v>-94.3657778411225</v>
      </c>
      <c r="E95" s="22" t="s">
        <v>17</v>
      </c>
      <c r="F95" s="14" t="s">
        <v>112</v>
      </c>
      <c r="G95" s="15" t="s">
        <v>142</v>
      </c>
      <c r="H95" s="16">
        <f t="shared" si="2"/>
        <v>3</v>
      </c>
    </row>
    <row r="96">
      <c r="A96">
        <v>19.0</v>
      </c>
      <c r="B96">
        <v>11.0</v>
      </c>
      <c r="C96">
        <v>44.8878592439735</v>
      </c>
      <c r="D96">
        <v>-94.3653721033745</v>
      </c>
      <c r="E96" s="22" t="s">
        <v>17</v>
      </c>
      <c r="F96" s="14" t="s">
        <v>72</v>
      </c>
      <c r="G96" s="15" t="s">
        <v>143</v>
      </c>
      <c r="H96" s="16">
        <f t="shared" si="2"/>
        <v>4</v>
      </c>
    </row>
    <row r="97">
      <c r="A97">
        <v>19.0</v>
      </c>
      <c r="B97">
        <v>13.0</v>
      </c>
      <c r="C97">
        <v>44.8878592436143</v>
      </c>
      <c r="D97">
        <v>-94.3649663656265</v>
      </c>
      <c r="E97" s="22" t="s">
        <v>17</v>
      </c>
      <c r="F97" s="48" t="s">
        <v>112</v>
      </c>
      <c r="G97" s="15" t="s">
        <v>144</v>
      </c>
      <c r="H97" s="16">
        <f t="shared" si="2"/>
        <v>3</v>
      </c>
    </row>
    <row r="98">
      <c r="A98">
        <v>20.0</v>
      </c>
      <c r="B98">
        <v>11.0</v>
      </c>
      <c r="C98">
        <v>44.887715513528</v>
      </c>
      <c r="D98">
        <v>-94.3653721185821</v>
      </c>
      <c r="E98" s="22" t="s">
        <v>17</v>
      </c>
      <c r="F98" s="14" t="s">
        <v>27</v>
      </c>
      <c r="G98" s="15" t="s">
        <v>145</v>
      </c>
      <c r="H98" s="16">
        <f t="shared" si="2"/>
        <v>3</v>
      </c>
    </row>
    <row r="99">
      <c r="A99">
        <v>21.0</v>
      </c>
      <c r="B99">
        <v>11.0</v>
      </c>
      <c r="C99">
        <v>44.8875717830826</v>
      </c>
      <c r="D99">
        <v>-94.3653721337894</v>
      </c>
      <c r="E99" s="13" t="s">
        <v>13</v>
      </c>
      <c r="F99" s="14" t="s">
        <v>24</v>
      </c>
      <c r="G99" s="15" t="s">
        <v>146</v>
      </c>
      <c r="H99" s="16">
        <f t="shared" si="2"/>
        <v>16</v>
      </c>
    </row>
    <row r="100">
      <c r="H100" s="16"/>
    </row>
    <row r="101">
      <c r="H101" s="16"/>
    </row>
    <row r="102">
      <c r="H102" s="16"/>
    </row>
    <row r="103">
      <c r="H103" s="16"/>
    </row>
    <row r="104">
      <c r="H104" s="16"/>
    </row>
    <row r="105">
      <c r="H105" s="16"/>
    </row>
    <row r="106">
      <c r="H106" s="16"/>
    </row>
    <row r="107">
      <c r="H107" s="16"/>
    </row>
    <row r="108">
      <c r="H108" s="16"/>
    </row>
    <row r="109">
      <c r="H109" s="16"/>
    </row>
    <row r="110">
      <c r="H110" s="16"/>
    </row>
    <row r="111">
      <c r="H111" s="16"/>
    </row>
    <row r="112">
      <c r="H112" s="16"/>
    </row>
    <row r="113">
      <c r="H113" s="16"/>
    </row>
    <row r="114">
      <c r="H114" s="16"/>
    </row>
    <row r="115">
      <c r="H115" s="16"/>
    </row>
    <row r="116">
      <c r="H116" s="16"/>
    </row>
    <row r="117">
      <c r="H117" s="16"/>
    </row>
    <row r="118">
      <c r="H118" s="16"/>
    </row>
    <row r="119">
      <c r="H119" s="16"/>
    </row>
    <row r="120">
      <c r="H120" s="16"/>
    </row>
    <row r="121">
      <c r="H121" s="16"/>
    </row>
    <row r="122">
      <c r="H122" s="16"/>
    </row>
    <row r="123">
      <c r="H123" s="16"/>
    </row>
    <row r="124">
      <c r="H124" s="16"/>
    </row>
    <row r="125">
      <c r="H125" s="16"/>
    </row>
    <row r="126">
      <c r="H126" s="16"/>
    </row>
    <row r="127">
      <c r="H127" s="16"/>
    </row>
    <row r="128">
      <c r="H128" s="16"/>
    </row>
    <row r="129">
      <c r="H129" s="16"/>
    </row>
    <row r="130">
      <c r="H130" s="16"/>
    </row>
    <row r="131">
      <c r="H131" s="16"/>
    </row>
    <row r="132">
      <c r="H132" s="16"/>
    </row>
    <row r="133">
      <c r="H133" s="16"/>
    </row>
    <row r="134">
      <c r="H134" s="16"/>
    </row>
    <row r="135">
      <c r="H135" s="16"/>
    </row>
    <row r="136">
      <c r="H136" s="16"/>
    </row>
    <row r="137">
      <c r="H137" s="16"/>
    </row>
    <row r="138">
      <c r="H138" s="16"/>
    </row>
    <row r="139">
      <c r="H139" s="16"/>
    </row>
    <row r="140">
      <c r="H140" s="16"/>
    </row>
    <row r="141">
      <c r="H141" s="16"/>
    </row>
    <row r="142">
      <c r="H142" s="16"/>
    </row>
    <row r="143">
      <c r="H143" s="16"/>
    </row>
    <row r="144">
      <c r="H144" s="16"/>
    </row>
    <row r="145">
      <c r="H145" s="16"/>
    </row>
    <row r="146">
      <c r="H146" s="16"/>
    </row>
    <row r="147">
      <c r="H147" s="16"/>
    </row>
    <row r="148">
      <c r="H148" s="16"/>
    </row>
    <row r="149">
      <c r="H149" s="16"/>
    </row>
    <row r="150">
      <c r="H150" s="16"/>
    </row>
    <row r="151">
      <c r="H151" s="16"/>
    </row>
    <row r="152">
      <c r="H152" s="16"/>
    </row>
    <row r="153">
      <c r="H153" s="16"/>
    </row>
    <row r="154">
      <c r="H154" s="16"/>
    </row>
    <row r="155">
      <c r="H155" s="16"/>
    </row>
    <row r="156">
      <c r="H156" s="16"/>
    </row>
    <row r="157">
      <c r="H157" s="16"/>
    </row>
    <row r="158">
      <c r="H158" s="16"/>
    </row>
    <row r="159">
      <c r="H159" s="16"/>
    </row>
    <row r="160">
      <c r="H160" s="16"/>
    </row>
    <row r="161">
      <c r="H161" s="16"/>
    </row>
    <row r="162">
      <c r="H162" s="16"/>
    </row>
    <row r="163">
      <c r="H163" s="16"/>
    </row>
    <row r="164">
      <c r="H164" s="16"/>
    </row>
    <row r="165">
      <c r="H165" s="16"/>
    </row>
    <row r="166">
      <c r="H166" s="16"/>
    </row>
    <row r="167">
      <c r="H167" s="16"/>
    </row>
    <row r="168">
      <c r="H168" s="16"/>
    </row>
    <row r="169">
      <c r="H169" s="16"/>
    </row>
    <row r="170">
      <c r="H170" s="16"/>
    </row>
    <row r="171">
      <c r="H171" s="16"/>
    </row>
    <row r="172">
      <c r="H172" s="16"/>
    </row>
    <row r="173">
      <c r="H173" s="16"/>
    </row>
    <row r="174">
      <c r="H174" s="16"/>
    </row>
    <row r="175">
      <c r="H175" s="16"/>
    </row>
    <row r="176">
      <c r="H176" s="16"/>
    </row>
    <row r="177">
      <c r="H177" s="16"/>
    </row>
    <row r="178">
      <c r="H178" s="16"/>
    </row>
    <row r="179">
      <c r="H179" s="16"/>
    </row>
    <row r="180">
      <c r="H180" s="16"/>
    </row>
    <row r="181">
      <c r="H181" s="16"/>
    </row>
    <row r="182">
      <c r="H182" s="16"/>
    </row>
    <row r="183">
      <c r="H183" s="16"/>
    </row>
    <row r="184">
      <c r="H184" s="16"/>
    </row>
    <row r="185">
      <c r="H185" s="16"/>
    </row>
    <row r="186">
      <c r="H186" s="16"/>
    </row>
    <row r="187">
      <c r="H187" s="16"/>
    </row>
    <row r="188">
      <c r="H188" s="16"/>
    </row>
    <row r="189">
      <c r="H189" s="16"/>
    </row>
    <row r="190">
      <c r="H190" s="16"/>
    </row>
    <row r="191">
      <c r="H191" s="16"/>
    </row>
    <row r="192">
      <c r="H192" s="16"/>
    </row>
    <row r="193">
      <c r="H193" s="16"/>
    </row>
    <row r="194">
      <c r="H194" s="16"/>
    </row>
    <row r="195">
      <c r="H195" s="16"/>
    </row>
    <row r="196">
      <c r="H196" s="16"/>
    </row>
    <row r="197">
      <c r="H197" s="16"/>
    </row>
    <row r="198">
      <c r="H198" s="16"/>
    </row>
    <row r="199">
      <c r="H199" s="16"/>
    </row>
    <row r="200">
      <c r="H200" s="16"/>
    </row>
    <row r="201">
      <c r="H201" s="16"/>
    </row>
    <row r="202">
      <c r="H202" s="16"/>
    </row>
    <row r="203">
      <c r="H203" s="16"/>
    </row>
    <row r="204">
      <c r="H204" s="16"/>
    </row>
    <row r="205">
      <c r="H205" s="16"/>
    </row>
    <row r="206">
      <c r="H206" s="16"/>
    </row>
    <row r="207">
      <c r="H207" s="16"/>
    </row>
    <row r="208">
      <c r="H208" s="16"/>
    </row>
    <row r="209">
      <c r="H209" s="16"/>
    </row>
    <row r="210">
      <c r="H210" s="16"/>
    </row>
    <row r="211">
      <c r="H211" s="16"/>
    </row>
    <row r="212">
      <c r="H212" s="16"/>
    </row>
    <row r="213">
      <c r="H213" s="16"/>
    </row>
    <row r="214">
      <c r="H214" s="16"/>
    </row>
    <row r="215">
      <c r="H215" s="16"/>
    </row>
    <row r="216">
      <c r="H216" s="16"/>
    </row>
    <row r="217">
      <c r="H217" s="16"/>
    </row>
    <row r="218">
      <c r="H218" s="16"/>
    </row>
    <row r="219">
      <c r="H219" s="16"/>
    </row>
    <row r="220">
      <c r="H220" s="16"/>
    </row>
    <row r="221">
      <c r="H221" s="16"/>
    </row>
    <row r="222">
      <c r="H222" s="16"/>
    </row>
    <row r="223">
      <c r="H223" s="16"/>
    </row>
    <row r="224">
      <c r="H224" s="16"/>
    </row>
    <row r="225">
      <c r="H225" s="16"/>
    </row>
    <row r="226">
      <c r="H226" s="16"/>
    </row>
    <row r="227">
      <c r="H227" s="16"/>
    </row>
    <row r="228">
      <c r="H228" s="16"/>
    </row>
    <row r="229">
      <c r="H229" s="16"/>
    </row>
    <row r="230">
      <c r="H230" s="16"/>
    </row>
    <row r="231">
      <c r="H231" s="16"/>
    </row>
    <row r="232">
      <c r="H232" s="16"/>
    </row>
    <row r="233">
      <c r="H233" s="16"/>
    </row>
    <row r="234">
      <c r="H234" s="16"/>
    </row>
    <row r="235">
      <c r="H235" s="16"/>
    </row>
    <row r="236">
      <c r="H236" s="16"/>
    </row>
    <row r="237">
      <c r="H237" s="16"/>
    </row>
    <row r="238">
      <c r="H238" s="16"/>
    </row>
    <row r="239">
      <c r="H239" s="16"/>
    </row>
    <row r="240">
      <c r="H240" s="16"/>
    </row>
    <row r="241">
      <c r="H241" s="16"/>
    </row>
    <row r="242">
      <c r="H242" s="16"/>
    </row>
    <row r="243">
      <c r="H243" s="16"/>
    </row>
    <row r="244">
      <c r="H244" s="16"/>
    </row>
    <row r="245">
      <c r="H245" s="16"/>
    </row>
    <row r="246">
      <c r="H246" s="16"/>
    </row>
    <row r="247">
      <c r="H247" s="16"/>
    </row>
    <row r="248">
      <c r="H248" s="16"/>
    </row>
    <row r="249">
      <c r="H249" s="16"/>
    </row>
    <row r="250">
      <c r="H250" s="16"/>
    </row>
    <row r="251">
      <c r="H251" s="16"/>
    </row>
    <row r="252">
      <c r="H252" s="16"/>
    </row>
    <row r="253">
      <c r="H253" s="16"/>
    </row>
    <row r="254">
      <c r="H254" s="16"/>
    </row>
    <row r="255">
      <c r="H255" s="16"/>
    </row>
    <row r="256">
      <c r="H256" s="16"/>
    </row>
    <row r="257">
      <c r="H257" s="16"/>
    </row>
    <row r="258">
      <c r="H258" s="16"/>
    </row>
    <row r="259">
      <c r="H259" s="16"/>
    </row>
    <row r="260">
      <c r="H260" s="16"/>
    </row>
    <row r="261">
      <c r="H261" s="16"/>
    </row>
    <row r="262">
      <c r="H262" s="16"/>
    </row>
    <row r="263">
      <c r="H263" s="16"/>
    </row>
    <row r="264">
      <c r="H264" s="16"/>
    </row>
    <row r="265">
      <c r="H265" s="16"/>
    </row>
    <row r="266">
      <c r="H266" s="16"/>
    </row>
    <row r="267">
      <c r="H267" s="16"/>
    </row>
    <row r="268">
      <c r="H268" s="16"/>
    </row>
    <row r="269">
      <c r="H269" s="16"/>
    </row>
    <row r="270">
      <c r="H270" s="16"/>
    </row>
    <row r="271">
      <c r="H271" s="16"/>
    </row>
    <row r="272">
      <c r="H272" s="16"/>
    </row>
    <row r="273">
      <c r="H273" s="16"/>
    </row>
    <row r="274">
      <c r="H274" s="16"/>
    </row>
    <row r="275">
      <c r="H275" s="16"/>
    </row>
    <row r="276">
      <c r="H276" s="16"/>
    </row>
    <row r="277">
      <c r="H277" s="16"/>
    </row>
    <row r="278">
      <c r="H278" s="16"/>
    </row>
    <row r="279">
      <c r="H279" s="16"/>
    </row>
    <row r="280">
      <c r="H280" s="16"/>
    </row>
  </sheetData>
  <mergeCells count="10">
    <mergeCell ref="K3:N3"/>
    <mergeCell ref="K2:N2"/>
    <mergeCell ref="K4:N4"/>
    <mergeCell ref="K5:N5"/>
    <mergeCell ref="K6:N6"/>
    <mergeCell ref="K7:N7"/>
    <mergeCell ref="O7:P7"/>
    <mergeCell ref="O8:P8"/>
    <mergeCell ref="M10:P10"/>
    <mergeCell ref="K8:N8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M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7"/>
    <hyperlink r:id="rId26" ref="G28"/>
    <hyperlink r:id="rId27" ref="G29"/>
    <hyperlink r:id="rId28" ref="G31"/>
    <hyperlink r:id="rId29" ref="G32"/>
    <hyperlink r:id="rId30" ref="G33"/>
    <hyperlink r:id="rId31" ref="G34"/>
    <hyperlink r:id="rId32" ref="G35"/>
    <hyperlink r:id="rId33" ref="G36"/>
    <hyperlink r:id="rId34" ref="G37"/>
    <hyperlink r:id="rId35" ref="G38"/>
    <hyperlink r:id="rId36" ref="G39"/>
    <hyperlink r:id="rId37" ref="G40"/>
    <hyperlink r:id="rId38" ref="G41"/>
    <hyperlink r:id="rId39" ref="G42"/>
    <hyperlink r:id="rId40" ref="G43"/>
    <hyperlink r:id="rId41" ref="G44"/>
    <hyperlink r:id="rId42" ref="G45"/>
    <hyperlink r:id="rId43" ref="G46"/>
    <hyperlink r:id="rId44" ref="G47"/>
    <hyperlink r:id="rId45" ref="G48"/>
    <hyperlink r:id="rId46" ref="G49"/>
    <hyperlink r:id="rId47" ref="G50"/>
    <hyperlink r:id="rId48" ref="G51"/>
    <hyperlink r:id="rId49" ref="G52"/>
    <hyperlink r:id="rId50" ref="G54"/>
    <hyperlink r:id="rId51" ref="G55"/>
    <hyperlink r:id="rId52" ref="G56"/>
    <hyperlink r:id="rId53" ref="G58"/>
    <hyperlink r:id="rId54" ref="G59"/>
    <hyperlink r:id="rId55" ref="G60"/>
    <hyperlink r:id="rId56" ref="G61"/>
    <hyperlink r:id="rId57" ref="G62"/>
    <hyperlink r:id="rId58" ref="G64"/>
    <hyperlink r:id="rId59" ref="G65"/>
    <hyperlink r:id="rId60" ref="G66"/>
    <hyperlink r:id="rId61" ref="G67"/>
    <hyperlink r:id="rId62" ref="G68"/>
    <hyperlink r:id="rId63" ref="G69"/>
    <hyperlink r:id="rId64" ref="G70"/>
    <hyperlink r:id="rId65" ref="G71"/>
    <hyperlink r:id="rId66" ref="G72"/>
    <hyperlink r:id="rId67" ref="G74"/>
    <hyperlink r:id="rId68" ref="G75"/>
    <hyperlink r:id="rId69" ref="G76"/>
    <hyperlink r:id="rId70" ref="G77"/>
    <hyperlink r:id="rId71" ref="G78"/>
    <hyperlink r:id="rId72" ref="G79"/>
    <hyperlink r:id="rId73" ref="G80"/>
    <hyperlink r:id="rId74" ref="G81"/>
    <hyperlink r:id="rId75" ref="G82"/>
    <hyperlink r:id="rId76" ref="G83"/>
    <hyperlink r:id="rId77" ref="G84"/>
    <hyperlink r:id="rId78" ref="G85"/>
    <hyperlink r:id="rId79" ref="G86"/>
    <hyperlink r:id="rId80" ref="G87"/>
    <hyperlink r:id="rId81" ref="G88"/>
    <hyperlink r:id="rId82" ref="G89"/>
    <hyperlink r:id="rId83" ref="G90"/>
    <hyperlink r:id="rId84" ref="G91"/>
    <hyperlink r:id="rId85" ref="G92"/>
    <hyperlink r:id="rId86" ref="G93"/>
    <hyperlink r:id="rId87" ref="G94"/>
    <hyperlink r:id="rId88" ref="G95"/>
    <hyperlink r:id="rId89" ref="G96"/>
    <hyperlink r:id="rId90" ref="G97"/>
    <hyperlink r:id="rId91" ref="G98"/>
    <hyperlink r:id="rId92" ref="G99"/>
  </hyperlinks>
  <printOptions/>
  <pageMargins bottom="0.75" footer="0.0" header="0.0" left="0.7" right="0.7" top="0.75"/>
  <pageSetup orientation="landscape"/>
  <drawing r:id="rId93"/>
</worksheet>
</file>