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ark.csv" sheetId="1" r:id="rId3"/>
  </sheets>
  <definedNames>
    <definedName name="usernameList">Shark.csv!$G$16:$G$628</definedName>
    <definedName hidden="1" localSheetId="0" name="_xlnm._FilterDatabase">Shark.csv!$H$129:$I$133</definedName>
  </definedNames>
  <calcPr/>
</workbook>
</file>

<file path=xl/sharedStrings.xml><?xml version="1.0" encoding="utf-8"?>
<sst xmlns="http://schemas.openxmlformats.org/spreadsheetml/2006/main" count="2025" uniqueCount="471">
  <si>
    <t>West Des Moines Shark Garden</t>
  </si>
  <si>
    <t>Garden</t>
  </si>
  <si>
    <t>Total</t>
  </si>
  <si>
    <t>Available</t>
  </si>
  <si>
    <t>Filled</t>
  </si>
  <si>
    <t>%Filled</t>
  </si>
  <si>
    <t>Total Spots</t>
  </si>
  <si>
    <t>Pink MVM</t>
  </si>
  <si>
    <t>White MVM</t>
  </si>
  <si>
    <t>Black MVM</t>
  </si>
  <si>
    <t>turquoise blue MVM</t>
  </si>
  <si>
    <t>blue MVM</t>
  </si>
  <si>
    <t>orange MVM</t>
  </si>
  <si>
    <t>Unique Deployers:</t>
  </si>
  <si>
    <t>Row</t>
  </si>
  <si>
    <t>Column</t>
  </si>
  <si>
    <t>Latitude</t>
  </si>
  <si>
    <t>Longitude</t>
  </si>
  <si>
    <t>Munzee</t>
  </si>
  <si>
    <t>Type</t>
  </si>
  <si>
    <t>Username</t>
  </si>
  <si>
    <t>URL</t>
  </si>
  <si>
    <t>Comments</t>
  </si>
  <si>
    <t># Deployed</t>
  </si>
  <si>
    <t>MVM Black</t>
  </si>
  <si>
    <t>black</t>
  </si>
  <si>
    <t>DSL</t>
  </si>
  <si>
    <t>https://www.munzee.com/m/DSL/1970</t>
  </si>
  <si>
    <t>deploy Jul 5th</t>
  </si>
  <si>
    <t>NotNagel</t>
  </si>
  <si>
    <t>https://www.munzee.com/m/NotNagel/535</t>
  </si>
  <si>
    <t>MVM Turquoise Blue</t>
  </si>
  <si>
    <t>turquoise blue</t>
  </si>
  <si>
    <t>llamah</t>
  </si>
  <si>
    <t>https://www.munzee.com/m/llamah/1279</t>
  </si>
  <si>
    <t>peachesncream</t>
  </si>
  <si>
    <t>https://www.munzee.com/m/PeachesnCream/1709</t>
  </si>
  <si>
    <t>Shark 1</t>
  </si>
  <si>
    <t>mickilynn71</t>
  </si>
  <si>
    <t>https://www.munzee.com/m/mickilynn71/606</t>
  </si>
  <si>
    <t>https://www.munzee.com/m/DSL/1971</t>
  </si>
  <si>
    <t>RubyRubyDues</t>
  </si>
  <si>
    <t>https://www.munzee.com/m/RubyRubyDues/2634/</t>
  </si>
  <si>
    <t>leesap</t>
  </si>
  <si>
    <t>https://www.munzee.com/m/Leesap/416/</t>
  </si>
  <si>
    <t>BonnieB1</t>
  </si>
  <si>
    <t>https://www.munzee.com/m/BonnieB1/1497/</t>
  </si>
  <si>
    <t>Deeralemap</t>
  </si>
  <si>
    <t>https://www.munzee.com/m/deeralemap/2757/</t>
  </si>
  <si>
    <t>Gamsci</t>
  </si>
  <si>
    <t>https://www.munzee.com/m/Gamsci/3471/admin/</t>
  </si>
  <si>
    <t>cvdchiller</t>
  </si>
  <si>
    <t>https://www.munzee.com/m/cvdchiller/8308</t>
  </si>
  <si>
    <t>https://www.munzee.com/m/RubyRubyDues/2660/</t>
  </si>
  <si>
    <t>https://www.munzee.com/m/Gamsci/3510/</t>
  </si>
  <si>
    <t>https://www.munzee.com/m/cvdchiller/8322</t>
  </si>
  <si>
    <t>https://www.munzee.com/m/Gamsci/3513/</t>
  </si>
  <si>
    <t>monrose</t>
  </si>
  <si>
    <t>https://www.munzee.com/m/monrose/4058/</t>
  </si>
  <si>
    <t>KLC</t>
  </si>
  <si>
    <t>https://www.munzee.com/m/KLC/884/</t>
  </si>
  <si>
    <t>gatefan</t>
  </si>
  <si>
    <t>https://www.munzee.com/m/gatefan/2914</t>
  </si>
  <si>
    <t>https://www.munzee.com/m/RubyRubyDues/2633/</t>
  </si>
  <si>
    <t>https://www.munzee.com/m/monrose/4065/</t>
  </si>
  <si>
    <t>https://www.munzee.com/m/gatefan/2962</t>
  </si>
  <si>
    <t>dboracle</t>
  </si>
  <si>
    <t>https://www.munzee.com/m/dboracle/5058/</t>
  </si>
  <si>
    <t>https://www.munzee.com/m/llamah/1294/</t>
  </si>
  <si>
    <t>https://www.munzee.com/m/PeachesnCream/1710</t>
  </si>
  <si>
    <t>Shark 2</t>
  </si>
  <si>
    <t>https://www.munzee.com/m/llamah/1282</t>
  </si>
  <si>
    <t>MVM Blue</t>
  </si>
  <si>
    <t>blue</t>
  </si>
  <si>
    <t>https://www.munzee.com/m/PeachesnCream/1711</t>
  </si>
  <si>
    <t>Shark 3</t>
  </si>
  <si>
    <t>FromThTardis</t>
  </si>
  <si>
    <t>https://www.munzee.com/m/FromTheTardis/6993/</t>
  </si>
  <si>
    <t>https://www.munzee.com/m/llamah/1291/</t>
  </si>
  <si>
    <t>https://www.munzee.com/m/PeachesnCream/1712</t>
  </si>
  <si>
    <t>Shark 4</t>
  </si>
  <si>
    <t>https://www.munzee.com/m/llamah/1292</t>
  </si>
  <si>
    <t>sdgal</t>
  </si>
  <si>
    <t>https://www.munzee.com/m/sdgal/8189/</t>
  </si>
  <si>
    <t>https://www.munzee.com/m/Leesap/450/</t>
  </si>
  <si>
    <t>https://www.munzee.com/m/RubyRubyDues/2711/</t>
  </si>
  <si>
    <t>https://www.munzee.com/m/RubyRubyDues/2713/</t>
  </si>
  <si>
    <t>https://www.munzee.com/m/Gamsci/3515/</t>
  </si>
  <si>
    <t>https://www.munzee.com/m/Gamsci/3523/</t>
  </si>
  <si>
    <t>https://www.munzee.com/m/RubyRubyDues/2629/</t>
  </si>
  <si>
    <t>jacksparrow</t>
  </si>
  <si>
    <t>https://www.munzee.com/m/JackSparrow/15247</t>
  </si>
  <si>
    <t>https://www.munzee.com/m/monrose/4066/</t>
  </si>
  <si>
    <t>https://www.munzee.com/m/Gamsci/3506/</t>
  </si>
  <si>
    <t>https://www.munzee.com/m/monrose/4109/</t>
  </si>
  <si>
    <t>https://www.munzee.com/m/Leesap/451/</t>
  </si>
  <si>
    <t>https://www.munzee.com/m/deeralemap/2802/</t>
  </si>
  <si>
    <t>https://www.munzee.com/m/monrose/4052/</t>
  </si>
  <si>
    <t>https://www.munzee.com/m/KLC/939/</t>
  </si>
  <si>
    <t>https://www.munzee.com/m/monrose/4096/</t>
  </si>
  <si>
    <t>https://www.munzee.com/m/PeachesnCream/1725</t>
  </si>
  <si>
    <t>Shark 5</t>
  </si>
  <si>
    <t>https://www.munzee.com/m/llamah/1295/</t>
  </si>
  <si>
    <t>https://www.munzee.com/m/PeachesnCream/1727</t>
  </si>
  <si>
    <t>Shark 6</t>
  </si>
  <si>
    <t>https://www.munzee.com/m/llamah/1297</t>
  </si>
  <si>
    <t>https://www.munzee.com/m/Gamsci/3623/</t>
  </si>
  <si>
    <t>https://www.munzee.com/m/llamah/1301</t>
  </si>
  <si>
    <t>https://www.munzee.com/m/llamah/1316</t>
  </si>
  <si>
    <t>https://www.munzee.com/m/PeachesnCream/1761</t>
  </si>
  <si>
    <t>Shark 7</t>
  </si>
  <si>
    <t>https://www.munzee.com/m/llamah/1318</t>
  </si>
  <si>
    <t>https://www.munzee.com/m/PeachesnCream/1762</t>
  </si>
  <si>
    <t>Shark 8</t>
  </si>
  <si>
    <t>https://www.munzee.com/m/llamah/1319</t>
  </si>
  <si>
    <t>https://www.munzee.com/m/PeachesnCream/1763</t>
  </si>
  <si>
    <t>Shark 9</t>
  </si>
  <si>
    <t>https://www.munzee.com/m/Gamsci/3627/</t>
  </si>
  <si>
    <t>https://www.munzee.com/m/llamah/1320/</t>
  </si>
  <si>
    <t>https://www.munzee.com/m/RubyRubyDues/2741/</t>
  </si>
  <si>
    <t>https://www.munzee.com/m/Gamsci/3633/</t>
  </si>
  <si>
    <t>https://www.munzee.com/m/llamah/1322/</t>
  </si>
  <si>
    <t>https://www.munzee.com/m/RubyRubyDues/2765/</t>
  </si>
  <si>
    <t>https://www.munzee.com/m/Gamsci/3820/</t>
  </si>
  <si>
    <t>https://www.munzee.com/m/llamah/1325</t>
  </si>
  <si>
    <t>https://www.munzee.com/m/PeachesnCream/1765</t>
  </si>
  <si>
    <t>Shark 10</t>
  </si>
  <si>
    <t>https://www.munzee.com/m/Gamsci/3881/</t>
  </si>
  <si>
    <t>https://www.munzee.com/m/llamah/1330/</t>
  </si>
  <si>
    <t>https://www.munzee.com/m/PeachesnCream/1836</t>
  </si>
  <si>
    <t>Shark 11</t>
  </si>
  <si>
    <t>https://www.munzee.com/m/Gamsci/4006/</t>
  </si>
  <si>
    <t>https://www.munzee.com/m/llamah/1333/</t>
  </si>
  <si>
    <t>https://www.munzee.com/m/RubyRubyDues/2767/</t>
  </si>
  <si>
    <t>https://www.munzee.com/m/Gamsci/4007/</t>
  </si>
  <si>
    <t>https://www.munzee.com/m/llamah/1337/</t>
  </si>
  <si>
    <t>GrandpaArvada</t>
  </si>
  <si>
    <t>https://www.munzee.com/m/GrandpaArvada/4877/</t>
  </si>
  <si>
    <t>https://www.munzee.com/m/RubyRubyDues/2776/</t>
  </si>
  <si>
    <t>https://www.munzee.com/m/GrandpaArvada/4878/</t>
  </si>
  <si>
    <t>https://www.munzee.com/m/Leesap/452/</t>
  </si>
  <si>
    <t>https://www.munzee.com/m/RubyRubyDues/2896/</t>
  </si>
  <si>
    <t>https://www.munzee.com/m/GrandpaArvada/4876/</t>
  </si>
  <si>
    <t>https://www.munzee.com/m/RubyRubyDues/2898/</t>
  </si>
  <si>
    <t>https://www.munzee.com/m/Gamsci/4009/</t>
  </si>
  <si>
    <t>https://www.munzee.com/m/GrandpaArvada/4875/</t>
  </si>
  <si>
    <t>https://www.munzee.com/m/RubyRubyDues/3260/</t>
  </si>
  <si>
    <t>https://www.munzee.com/m/Gamsci/4016/</t>
  </si>
  <si>
    <t>https://www.munzee.com/m/GrandpaArvada/4904/</t>
  </si>
  <si>
    <t>https://www.munzee.com/m/RubyRubyDues/3261/</t>
  </si>
  <si>
    <t>https://www.munzee.com/m/Gamsci/4018/</t>
  </si>
  <si>
    <t>https://www.munzee.com/m/GrandpaArvada/4909/</t>
  </si>
  <si>
    <t>magnacharge</t>
  </si>
  <si>
    <t>https://www.munzee.com/m/magnacharge/1545/</t>
  </si>
  <si>
    <t>rodrico101</t>
  </si>
  <si>
    <t>https://www.munzee.com/m/rodrico101/3697/</t>
  </si>
  <si>
    <t>https://www.munzee.com/m/GrandpaArvada/4995/</t>
  </si>
  <si>
    <t>gabbster</t>
  </si>
  <si>
    <t>https://www.munzee.com/m/gabbster/1475/</t>
  </si>
  <si>
    <t>https://www.munzee.com/m/GrandpaArvada/4984/</t>
  </si>
  <si>
    <t>https://www.munzee.com/m/RubyRubyDues/3269/</t>
  </si>
  <si>
    <t>https://www.munzee.com/m/GrandpaArvada/4983/</t>
  </si>
  <si>
    <t>https://www.munzee.com/m/RubyRubyDues/3271/</t>
  </si>
  <si>
    <t>https://www.munzee.com/m/GrandpaArvada/4982/</t>
  </si>
  <si>
    <t>https://www.munzee.com/m/RubyRubyDues/3272/</t>
  </si>
  <si>
    <t>https://www.munzee.com/m/Gamsci/4021/</t>
  </si>
  <si>
    <t>https://www.munzee.com/m/Gamsci/4024/</t>
  </si>
  <si>
    <t>https://www.munzee.com/m/Leesap/453/</t>
  </si>
  <si>
    <t>https://www.munzee.com/m/RubyRubyDues/3280/</t>
  </si>
  <si>
    <t>https://www.munzee.com/m/dboracle/3379</t>
  </si>
  <si>
    <t>my2boysmama</t>
  </si>
  <si>
    <t>https://www.munzee.com/m/my2boysmama/1573</t>
  </si>
  <si>
    <t>https://www.munzee.com/m/PeachesnCream/2373</t>
  </si>
  <si>
    <t>https://www.munzee.com/m/PeachesnCream/1870</t>
  </si>
  <si>
    <t>Shark 12</t>
  </si>
  <si>
    <t>https://www.munzee.com/m/llamah/1338/</t>
  </si>
  <si>
    <t>https://www.munzee.com/m/PeachesnCream/1871</t>
  </si>
  <si>
    <t>Shark 13</t>
  </si>
  <si>
    <t>https://www.munzee.com/m/llamah/1340</t>
  </si>
  <si>
    <t>https://www.munzee.com/m/Gamsci/4028/</t>
  </si>
  <si>
    <t>https://www.munzee.com/m/PeachesnCream/1929</t>
  </si>
  <si>
    <t>Shark 14</t>
  </si>
  <si>
    <t>https://www.munzee.com/m/llamah/1341/</t>
  </si>
  <si>
    <t>https://www.munzee.com/m/KLC/955/</t>
  </si>
  <si>
    <t>https://www.munzee.com/m/PeachesnCream/1945</t>
  </si>
  <si>
    <t>Shark 15</t>
  </si>
  <si>
    <t>https://www.munzee.com/m/llamah/1342</t>
  </si>
  <si>
    <t>https://www.munzee.com/m/PeachesnCream/1946</t>
  </si>
  <si>
    <t>Shark 16</t>
  </si>
  <si>
    <t>https://www.munzee.com/m/llamah/1344/</t>
  </si>
  <si>
    <t>shingobee23</t>
  </si>
  <si>
    <t>https://www.munzee.com/m/shingobee23/2411/</t>
  </si>
  <si>
    <t>https://www.munzee.com/m/PeachesnCream/1955</t>
  </si>
  <si>
    <t>Shark 17</t>
  </si>
  <si>
    <t>https://www.munzee.com/m/llamah/1345/</t>
  </si>
  <si>
    <t>PawsAndSniffs</t>
  </si>
  <si>
    <t>https://www.munzee.com/m/PawsAndSniffs/453/</t>
  </si>
  <si>
    <t>kwd</t>
  </si>
  <si>
    <t>https://www.munzee.com/m/kwd/3943</t>
  </si>
  <si>
    <t>https://www.munzee.com/m/llamah/1346</t>
  </si>
  <si>
    <t>https://www.munzee.com/m/RubyRubyDues/3281/</t>
  </si>
  <si>
    <t>https://www.munzee.com/m/PeachesnCream/1968</t>
  </si>
  <si>
    <t>Shark 18</t>
  </si>
  <si>
    <t>https://www.munzee.com/m/llamah/1350/</t>
  </si>
  <si>
    <t>https://www.munzee.com/m/monrose/4034/</t>
  </si>
  <si>
    <t>MVM White</t>
  </si>
  <si>
    <t>white</t>
  </si>
  <si>
    <t>webeon2it</t>
  </si>
  <si>
    <t>https://www.munzee.com/m/webeon2it/2882/</t>
  </si>
  <si>
    <t>MVM Orange</t>
  </si>
  <si>
    <t>orange</t>
  </si>
  <si>
    <t>https://www.munzee.com/m/llamah/1353</t>
  </si>
  <si>
    <t>https://www.munzee.com/m/monrose/4050/</t>
  </si>
  <si>
    <t>https://www.munzee.com/m/Gamsci/3475/</t>
  </si>
  <si>
    <t>https://www.munzee.com/m/llamah/1364/</t>
  </si>
  <si>
    <t>https://www.munzee.com/m/PeachesnCream/1969</t>
  </si>
  <si>
    <t>Shark 19</t>
  </si>
  <si>
    <t>https://www.munzee.com/m/Gamsci/4033/</t>
  </si>
  <si>
    <t>https://www.munzee.com/m/llamah/1368</t>
  </si>
  <si>
    <t>https://www.munzee.com/m/RubyRubyDues/3282/</t>
  </si>
  <si>
    <t>https://www.munzee.com/m/Gamsci/4177/</t>
  </si>
  <si>
    <t>https://www.munzee.com/m/llamah/1373/</t>
  </si>
  <si>
    <t>https://www.munzee.com/m/PeachesnCream/1972</t>
  </si>
  <si>
    <t>Shark 20</t>
  </si>
  <si>
    <t>https://www.munzee.com/m/llamah/1372/</t>
  </si>
  <si>
    <t>https://www.munzee.com/m/RubyRubyDues/3283/</t>
  </si>
  <si>
    <t>https://www.munzee.com/m/monrose/4033/</t>
  </si>
  <si>
    <t>https://www.munzee.com/m/RubyRubyDues/3302/</t>
  </si>
  <si>
    <t>https://www.munzee.com/m/monrose/4016/</t>
  </si>
  <si>
    <t>https://www.munzee.com/m/KLC/978/</t>
  </si>
  <si>
    <t>https://www.munzee.com/m/RubyRubyDues/3303/</t>
  </si>
  <si>
    <t>https://www.munzee.com/m/monrose/4093/</t>
  </si>
  <si>
    <t>https://www.munzee.com/m/RubyRubyDues/3304/</t>
  </si>
  <si>
    <t>https://www.munzee.com/m/Gamsci/4180/</t>
  </si>
  <si>
    <t>https://www.munzee.com/m/monrose/4088/</t>
  </si>
  <si>
    <t>https://www.munzee.com/m/RubyRubyDues/3306/</t>
  </si>
  <si>
    <t>https://www.munzee.com/m/Gamsci/4182/</t>
  </si>
  <si>
    <t>https://www.munzee.com/m/Gamsci/4184/</t>
  </si>
  <si>
    <t>https://www.munzee.com/m/Gamsci/4185/</t>
  </si>
  <si>
    <t>https://www.munzee.com/m/Gamsci/3480/</t>
  </si>
  <si>
    <t>https://www.munzee.com/m/Leesap/455/</t>
  </si>
  <si>
    <t>https://www.munzee.com/m/RubyRubyDues/3374/</t>
  </si>
  <si>
    <t>ShadowChasers</t>
  </si>
  <si>
    <t>https://www.munzee.com/m/ShadowChasers/2988/</t>
  </si>
  <si>
    <t>https://www.munzee.com/m/RubyRubyDues/3379/</t>
  </si>
  <si>
    <t>https://www.munzee.com/m/RubyRubyDues/3383/</t>
  </si>
  <si>
    <t>https://www.munzee.com/m/Gamsci/4189/</t>
  </si>
  <si>
    <t>https://www.munzee.com/m/my2boysmama/1599</t>
  </si>
  <si>
    <t>https://www.munzee.com/m/Gamsci/4193/</t>
  </si>
  <si>
    <t>https://www.munzee.com/m/Gamsci/4194/</t>
  </si>
  <si>
    <t>https://www.munzee.com/m/RubyRubyDues/3384/</t>
  </si>
  <si>
    <t>https://www.munzee.com/m/dboracle/3380</t>
  </si>
  <si>
    <t>https://www.munzee.com/m/my2boysmama/1497</t>
  </si>
  <si>
    <t>fabiusz</t>
  </si>
  <si>
    <t>https://www.munzee.com/m/fabiusz/1034/</t>
  </si>
  <si>
    <t>angy</t>
  </si>
  <si>
    <t>https://www.munzee.com/m/Angy/1101/</t>
  </si>
  <si>
    <t>Durango</t>
  </si>
  <si>
    <t>https://www.munzee.com/m/Durango/507/</t>
  </si>
  <si>
    <t>driver582</t>
  </si>
  <si>
    <t>https://www.munzee.com/m/driver582/4474</t>
  </si>
  <si>
    <t>FromTheTardis</t>
  </si>
  <si>
    <t>https://www.munzee.com/m/FromTheTardis/721/</t>
  </si>
  <si>
    <t>https://www.munzee.com/m/FromTheTardis/7026/</t>
  </si>
  <si>
    <t>https://www.munzee.com/m/llamah/1374</t>
  </si>
  <si>
    <t>https://www.munzee.com/m/PeachesnCream/1992</t>
  </si>
  <si>
    <t>Shark 21</t>
  </si>
  <si>
    <t>https://www.munzee.com/m/llamah/1376/</t>
  </si>
  <si>
    <t>https://www.munzee.com/m/PeachesnCream/440</t>
  </si>
  <si>
    <t>Shark 22</t>
  </si>
  <si>
    <t>https://www.munzee.com/m/llamah/1406/</t>
  </si>
  <si>
    <t>*</t>
  </si>
  <si>
    <t>https://www.munzee.com/m/Gamsci/4663/</t>
  </si>
  <si>
    <t>https://www.munzee.com/m/PeachesnCream/829</t>
  </si>
  <si>
    <t>Shark 23</t>
  </si>
  <si>
    <t>https://www.munzee.com/m/llamah/1407/</t>
  </si>
  <si>
    <t>https://www.munzee.com/m/PeachesnCream/837</t>
  </si>
  <si>
    <t>Shark 24</t>
  </si>
  <si>
    <t>https://www.munzee.com/m/llamah/1408</t>
  </si>
  <si>
    <t>https://www.munzee.com/m/PeachesnCream/842</t>
  </si>
  <si>
    <t>Shark 25</t>
  </si>
  <si>
    <t>https://www.munzee.com/m/llamah/1409/</t>
  </si>
  <si>
    <t>https://www.munzee.com/m/PeachesnCream/843</t>
  </si>
  <si>
    <t>Shark 26</t>
  </si>
  <si>
    <t>https://www.munzee.com/m/llamah/1413/</t>
  </si>
  <si>
    <t>https://www.munzee.com/m/PeachesnCream/848</t>
  </si>
  <si>
    <t>Shark 27</t>
  </si>
  <si>
    <t>https://www.munzee.com/m/llamah/1415/</t>
  </si>
  <si>
    <t>https://www.munzee.com/m/RubyRubyDues/1099/</t>
  </si>
  <si>
    <t>https://www.munzee.com/m/PeachesnCream/950</t>
  </si>
  <si>
    <t>Shark 28</t>
  </si>
  <si>
    <t>https://www.munzee.com/m/llamah/1416/</t>
  </si>
  <si>
    <t>RDM07</t>
  </si>
  <si>
    <t>https://www.munzee.com/m/rdm07/3016/</t>
  </si>
  <si>
    <t>https://www.munzee.com/m/PeachesnCream/1050</t>
  </si>
  <si>
    <t>shark 29</t>
  </si>
  <si>
    <t>https://www.munzee.com/m/llamah/1421/</t>
  </si>
  <si>
    <t>https://www.munzee.com/m/Gamsci/4660/</t>
  </si>
  <si>
    <t>https://www.munzee.com/m/PeachesnCream/2240</t>
  </si>
  <si>
    <t>Shark 30</t>
  </si>
  <si>
    <t>https://www.munzee.com/m/rdm07/3027/</t>
  </si>
  <si>
    <t>https://www.munzee.com/m/Gamsci/4645/</t>
  </si>
  <si>
    <t>https://www.munzee.com/m/PeachesnCream/2238</t>
  </si>
  <si>
    <t>Shark 31</t>
  </si>
  <si>
    <t>https://www.munzee.com/m/llamah/1422/</t>
  </si>
  <si>
    <t>https://www.munzee.com/m/Gamsci/4644/</t>
  </si>
  <si>
    <t>https://www.munzee.com/m/PeachesnCream/2237</t>
  </si>
  <si>
    <t>Shark 32</t>
  </si>
  <si>
    <t>https://www.munzee.com/m/llamah/1147</t>
  </si>
  <si>
    <t>https://www.munzee.com/m/PeachesnCream/1173</t>
  </si>
  <si>
    <t>Shark 33</t>
  </si>
  <si>
    <t>https://www.munzee.com/m/RubyRubyDues/1133/</t>
  </si>
  <si>
    <t>https://www.munzee.com/m/dboracle/5060</t>
  </si>
  <si>
    <t>https://www.munzee.com/m/RubyRubyDues/1236/</t>
  </si>
  <si>
    <t>https://www.munzee.com/m/monrose/3935/</t>
  </si>
  <si>
    <t>https://www.munzee.com/m/Gamsci/4616/</t>
  </si>
  <si>
    <t>https://www.munzee.com/m/RubyRubyDues/1491/</t>
  </si>
  <si>
    <t>https://www.munzee.com/m/monrose/3934/</t>
  </si>
  <si>
    <t>https://www.munzee.com/m/Gamsci/4459/</t>
  </si>
  <si>
    <t>https://www.munzee.com/m/RubyRubyDues/1613/</t>
  </si>
  <si>
    <t>https://www.munzee.com/m/Gamsci/4460/</t>
  </si>
  <si>
    <t>https://www.munzee.com/m/Gamsci/4481/</t>
  </si>
  <si>
    <t>https://www.munzee.com/m/Gamsci/4498/</t>
  </si>
  <si>
    <t xml:space="preserve"> </t>
  </si>
  <si>
    <t xml:space="preserve">DannyJaeger </t>
  </si>
  <si>
    <t>https://www.munzee.com/m/DannyJaeger/222/</t>
  </si>
  <si>
    <t xml:space="preserve">lilyvive </t>
  </si>
  <si>
    <t>https://www.munzee.com/m/Lilyvive/531/</t>
  </si>
  <si>
    <t>markayla</t>
  </si>
  <si>
    <t>https://www.munzee.com/m/markayla/514/</t>
  </si>
  <si>
    <t>https://www.munzee.com/m/Gamsci/4506/</t>
  </si>
  <si>
    <t>https://www.munzee.com/m/dboracle/3384</t>
  </si>
  <si>
    <t>https://www.munzee.com/m/my2boysmama/1496</t>
  </si>
  <si>
    <t>https://www.munzee.com/m/dboracle/3517</t>
  </si>
  <si>
    <t>https://www.munzee.com/m/my2boysmama/1717</t>
  </si>
  <si>
    <t>https://www.munzee.com/m/fabiusz/1101/</t>
  </si>
  <si>
    <t xml:space="preserve">https://www.munzee.com/m/Durango/508/ </t>
  </si>
  <si>
    <t>https://www.munzee.com/m/my2boysmama/1718</t>
  </si>
  <si>
    <t>https://www.munzee.com/m/PeachesnCream/1174</t>
  </si>
  <si>
    <t>Shark 34</t>
  </si>
  <si>
    <t>https://www.munzee.com/m/llamah/1486</t>
  </si>
  <si>
    <t>https://www.munzee.com/m/PeachesnCream/1180</t>
  </si>
  <si>
    <t>Shark 35</t>
  </si>
  <si>
    <t>https://www.munzee.com/m/llamah/1490</t>
  </si>
  <si>
    <t>https://www.munzee.com/m/PeachesnCream/1181</t>
  </si>
  <si>
    <t>Shark 36</t>
  </si>
  <si>
    <t>https://www.munzee.com/m/llamah/1491/</t>
  </si>
  <si>
    <t>https://www.munzee.com/m/PeachesnCream/2173</t>
  </si>
  <si>
    <t>Shark 37</t>
  </si>
  <si>
    <t>https://www.munzee.com/m/llamah/1541/</t>
  </si>
  <si>
    <t>https://www.munzee.com/m/PeachesnCream/2174</t>
  </si>
  <si>
    <t>Shark 38</t>
  </si>
  <si>
    <t>MVM Pink</t>
  </si>
  <si>
    <t>pink</t>
  </si>
  <si>
    <t>https://www.munzee.com/m/Leesap/456/</t>
  </si>
  <si>
    <t>https://www.munzee.com/m/llamah/1749</t>
  </si>
  <si>
    <t>https://www.munzee.com/m/PeachesnCream/2175</t>
  </si>
  <si>
    <t>Shark 39</t>
  </si>
  <si>
    <t>https://www.munzee.com/m/llamah/1571/</t>
  </si>
  <si>
    <t>https://www.munzee.com/m/Gamsci/4509/</t>
  </si>
  <si>
    <t>https://www.munzee.com/m/PeachesnCream/2180</t>
  </si>
  <si>
    <t>Shark 40</t>
  </si>
  <si>
    <t>https://www.munzee.com/m/llamah/1592/</t>
  </si>
  <si>
    <t>https://www.munzee.com/m/Gamsci/4516/</t>
  </si>
  <si>
    <t>https://www.munzee.com/m/PeachesnCream/2181</t>
  </si>
  <si>
    <t>Shark 41</t>
  </si>
  <si>
    <t>https://www.munzee.com/m/rdm07/3021/</t>
  </si>
  <si>
    <t>https://www.munzee.com/m/Gamsci/4520/</t>
  </si>
  <si>
    <t>https://www.munzee.com/m/PeachesnCream/2184</t>
  </si>
  <si>
    <t>Shark 42</t>
  </si>
  <si>
    <t>https://www.munzee.com/m/Gamsci/4538/</t>
  </si>
  <si>
    <t>https://www.munzee.com/m/monrose/4494/</t>
  </si>
  <si>
    <t>https://www.munzee.com/m/Gamsci/4552/</t>
  </si>
  <si>
    <t>https://www.munzee.com/m/monrose/4486/</t>
  </si>
  <si>
    <t>https://www.munzee.com/m/Gamsci/4560/</t>
  </si>
  <si>
    <t>https://www.munzee.com/m/monrose/4470/</t>
  </si>
  <si>
    <t>https://www.munzee.com/m/Gamsci/4562/</t>
  </si>
  <si>
    <t>https://www.munzee.com/m/Gamsci/4567/</t>
  </si>
  <si>
    <t>https://www.munzee.com/m/rdm07/3018/</t>
  </si>
  <si>
    <t>https://www.munzee.com/m/Durango/510/</t>
  </si>
  <si>
    <t>https://www.munzee.com/m/dboracle/3519</t>
  </si>
  <si>
    <t>https://www.munzee.com/m/my2boysmama/1720</t>
  </si>
  <si>
    <t>https://www.munzee.com/m/dboracle/3608</t>
  </si>
  <si>
    <t>https://www.munzee.com/m/my2boysmama/1721</t>
  </si>
  <si>
    <t>kwilhelm001</t>
  </si>
  <si>
    <t>https://www.munzee.com/m/kwilhelm001/3804/</t>
  </si>
  <si>
    <t>https://www.munzee.com/m/dboracle/3609</t>
  </si>
  <si>
    <t>https://www.munzee.com/m/my2boysmama/1722</t>
  </si>
  <si>
    <t>https://www.munzee.com/m/dboracle/3659</t>
  </si>
  <si>
    <t>https://www.munzee.com/m/my2boysmama/1724</t>
  </si>
  <si>
    <t>https://www.munzee.com/m/dboracle/3660</t>
  </si>
  <si>
    <t>https://www.munzee.com/m/PeachesnCream/2185</t>
  </si>
  <si>
    <t>Shark 43</t>
  </si>
  <si>
    <t>Llamah</t>
  </si>
  <si>
    <t>https://www.munzee.com/m/llamah/2090</t>
  </si>
  <si>
    <t>https://www.munzee.com/m/PeachesnCream/2187</t>
  </si>
  <si>
    <t>Shark 44</t>
  </si>
  <si>
    <t>https://www.munzee.com/m/PeachesnCream/2188</t>
  </si>
  <si>
    <t>Shark 45</t>
  </si>
  <si>
    <t>https://www.munzee.com/m/llamah/2201</t>
  </si>
  <si>
    <t>https://www.munzee.com/m/PeachesnCream/2191</t>
  </si>
  <si>
    <t>Shark 46</t>
  </si>
  <si>
    <t>https://www.munzee.com/m/Durango/511/</t>
  </si>
  <si>
    <t>https://www.munzee.com/m/llamah/2209</t>
  </si>
  <si>
    <t>https://www.munzee.com/m/PeachesnCream/2302</t>
  </si>
  <si>
    <t>Shark 47</t>
  </si>
  <si>
    <t>https://www.munzee.com/m/Gamsci/4568/</t>
  </si>
  <si>
    <t>https://www.munzee.com/m/PeachesnCream/2307</t>
  </si>
  <si>
    <t>Shark 48</t>
  </si>
  <si>
    <t>https://www.munzee.com/m/Gamsci/4570/</t>
  </si>
  <si>
    <t>https://www.munzee.com/m/PeachesnCream/2312/</t>
  </si>
  <si>
    <t>Shark 49</t>
  </si>
  <si>
    <t>https://www.munzee.com/m/Gamsci/4855/</t>
  </si>
  <si>
    <t>https://www.munzee.com/m/PeachesnCream/2313</t>
  </si>
  <si>
    <t>Shark 50</t>
  </si>
  <si>
    <t>https://www.munzee.com/m/Gamsci/4861/</t>
  </si>
  <si>
    <t>https://www.munzee.com/m/Gamsci/4865/</t>
  </si>
  <si>
    <t>https://www.munzee.com/m/Gamsci/4866/</t>
  </si>
  <si>
    <t>https://www.munzee.com/m/Gamsci/4867/</t>
  </si>
  <si>
    <t>https://www.munzee.com/m/Gamsci/4868/</t>
  </si>
  <si>
    <t>https://www.munzee.com/m/monrose/4546/</t>
  </si>
  <si>
    <t>https://www.munzee.com/m/monrose/4526/</t>
  </si>
  <si>
    <t>https://www.munzee.com/m/monrose/4545/</t>
  </si>
  <si>
    <t>MunziMeg</t>
  </si>
  <si>
    <t>https://www.munzee.com/m/MunziMeg/2595/</t>
  </si>
  <si>
    <t>artofmunzeeing</t>
  </si>
  <si>
    <t>https://www.munzee.com/m/artofmunzeeing/2051/</t>
  </si>
  <si>
    <t>https://www.munzee.com/m/dboracle/3390</t>
  </si>
  <si>
    <t>https://www.munzee.com/m/my2boysmama/1494</t>
  </si>
  <si>
    <t>https://www.munzee.com/m/dboracle/3662</t>
  </si>
  <si>
    <t>https://www.munzee.com/m/dboracle/3673</t>
  </si>
  <si>
    <t>https://www.munzee.com/m/PeachesnCream/2314</t>
  </si>
  <si>
    <t>Shark 51</t>
  </si>
  <si>
    <t>https://www.munzee.com/m/llamah/2207</t>
  </si>
  <si>
    <t>https://www.munzee.com/m/PeachesnCream/2315</t>
  </si>
  <si>
    <t>https://www.munzee.com/m/llamah/1776/</t>
  </si>
  <si>
    <t>https://www.munzee.com/m/PeachesnCream/2318</t>
  </si>
  <si>
    <t>https://www.munzee.com/m/llamah/2218/</t>
  </si>
  <si>
    <t>https://www.munzee.com/m/PeachesnCream/2322</t>
  </si>
  <si>
    <t>https://www.munzee.com/m/PeachesnCream/2323</t>
  </si>
  <si>
    <t>https://www.munzee.com/m/PeachesnCream/2344</t>
  </si>
  <si>
    <t>https://www.munzee.com/m/Gamsci/4871/</t>
  </si>
  <si>
    <t>https://www.munzee.com/m/PeachesnCream/2345</t>
  </si>
  <si>
    <t>https://www.munzee.com/m/llamah/2205</t>
  </si>
  <si>
    <t>https://www.munzee.com/m/Gamsci/4878/</t>
  </si>
  <si>
    <t>https://www.munzee.com/m/PeachesnCream/2364</t>
  </si>
  <si>
    <t>https://www.munzee.com/m/Gamsci/4879/</t>
  </si>
  <si>
    <t>https://www.munzee.com/m/PeachesnCream/2366</t>
  </si>
  <si>
    <t>https://www.munzee.com/m/Gamsci/4915/</t>
  </si>
  <si>
    <t>https://www.munzee.com/m/Gamsci/4916/</t>
  </si>
  <si>
    <t>https://www.munzee.com/m/Gamsci/4917/</t>
  </si>
  <si>
    <t>https://www.munzee.com/m/Gamsci/4918/</t>
  </si>
  <si>
    <t>https://www.munzee.com/m/Gamsci/4925/</t>
  </si>
  <si>
    <t>HaveNiceDayJoe</t>
  </si>
  <si>
    <t>https://www.munzee.com/m/dboracle/3391</t>
  </si>
  <si>
    <t>https://www.munzee.com/m/my2boysmama/1493</t>
  </si>
  <si>
    <t>https://www.munzee.com/m/my2boysmama/1725/</t>
  </si>
  <si>
    <t>https://www.munzee.com/m/my2boysmama/1492</t>
  </si>
  <si>
    <t>https://www.munzee.com/m/MunziMeg/2631/</t>
  </si>
  <si>
    <t>https://www.munzee.com/m/artofmunzeeing/2045/</t>
  </si>
  <si>
    <t>https://www.munzee.com/m/Gamsci/4880/</t>
  </si>
  <si>
    <t>https://www.munzee.com/m/Gamsci/4888/</t>
  </si>
  <si>
    <t>https://www.munzee.com/m/Gamsci/4889/</t>
  </si>
  <si>
    <t>https://www.munzee.com/m/PeachesnCream/2374</t>
  </si>
  <si>
    <t>https://www.munzee.com/m/Gamsci/4890/</t>
  </si>
  <si>
    <t>https://www.munzee.com/m/PeachesnCream/2378</t>
  </si>
  <si>
    <t>https://www.munzee.com/m/dboracle/3392</t>
  </si>
  <si>
    <t>https://www.munzee.com/m/my2boysmama/1490</t>
  </si>
  <si>
    <t>https://www.munzee.com/m/PeachesnCream/2379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</si>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</sst>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m/d"/>
  </numFmts>
  <fonts count="15">
    <font>
      <sz val="10.0"/>
      <color rgb="FF000000"/>
      <name val="Arial"/>
    </font>
    <font>
      <sz val="27.0"/>
      <color rgb="FF000000"/>
      <name val="Calibri"/>
    </font>
    <font>
      <sz val="11.0"/>
      <name val="Calibri"/>
    </font>
    <font>
      <u/>
      <sz val="11.0"/>
      <color rgb="FF0563C1"/>
      <name val="Calibri"/>
    </font>
    <font>
      <sz val="11.0"/>
      <color rgb="FF000000"/>
      <name val="Calibri"/>
    </font>
    <font>
      <sz val="11.0"/>
      <color rgb="FF000000"/>
      <name val="Arial"/>
    </font>
    <font>
      <sz val="11.0"/>
      <color rgb="FFFFFFFF"/>
      <name val="Calibri"/>
    </font>
    <font>
      <u/>
      <sz val="11.0"/>
      <color rgb="FF000000"/>
      <name val="Calibri"/>
    </font>
    <font>
      <u/>
      <sz val="11.0"/>
      <color rgb="FF000000"/>
      <name val="Inconsolata"/>
    </font>
    <font>
      <u/>
      <sz val="11.0"/>
      <color rgb="FF0563C1"/>
      <name val="Calibri"/>
    </font>
    <font/>
    <font>
      <u/>
      <color rgb="FF1155CC"/>
    </font>
    <font>
      <name val="Arial"/>
    </font>
    <font>
      <u/>
      <color rgb="FF0000FF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99FF"/>
        <bgColor rgb="FFFF99FF"/>
      </patternFill>
    </fill>
    <fill>
      <patternFill patternType="solid">
        <fgColor rgb="FF000000"/>
        <bgColor rgb="FF000000"/>
      </patternFill>
    </fill>
    <fill>
      <patternFill patternType="solid">
        <fgColor rgb="FF99CCFF"/>
        <bgColor rgb="FF99CCFF"/>
      </patternFill>
    </fill>
    <fill>
      <patternFill patternType="solid">
        <fgColor rgb="FF0066FF"/>
        <bgColor rgb="FF0066FF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horizontal="right" vertical="bottom"/>
    </xf>
    <xf borderId="3" fillId="0" fontId="5" numFmtId="0" xfId="0" applyAlignment="1" applyBorder="1" applyFont="1">
      <alignment horizontal="right" vertical="bottom"/>
    </xf>
    <xf borderId="0" fillId="0" fontId="4" numFmtId="10" xfId="0" applyAlignment="1" applyFont="1" applyNumberFormat="1">
      <alignment horizontal="right" vertical="bottom"/>
    </xf>
    <xf borderId="2" fillId="2" fontId="4" numFmtId="0" xfId="0" applyAlignment="1" applyBorder="1" applyFill="1" applyFont="1">
      <alignment vertical="bottom"/>
    </xf>
    <xf borderId="3" fillId="2" fontId="4" numFmtId="0" xfId="0" applyAlignment="1" applyBorder="1" applyFont="1">
      <alignment horizontal="right" vertical="bottom"/>
    </xf>
    <xf borderId="2" fillId="3" fontId="6" numFmtId="0" xfId="0" applyAlignment="1" applyBorder="1" applyFill="1" applyFont="1">
      <alignment readingOrder="0" vertical="bottom"/>
    </xf>
    <xf borderId="3" fillId="3" fontId="6" numFmtId="0" xfId="0" applyAlignment="1" applyBorder="1" applyFont="1">
      <alignment horizontal="right" vertical="bottom"/>
    </xf>
    <xf borderId="2" fillId="4" fontId="4" numFmtId="0" xfId="0" applyAlignment="1" applyBorder="1" applyFill="1" applyFont="1">
      <alignment readingOrder="0" vertical="bottom"/>
    </xf>
    <xf borderId="3" fillId="4" fontId="4" numFmtId="0" xfId="0" applyAlignment="1" applyBorder="1" applyFont="1">
      <alignment horizontal="right" vertical="bottom"/>
    </xf>
    <xf borderId="2" fillId="5" fontId="4" numFmtId="0" xfId="0" applyAlignment="1" applyBorder="1" applyFill="1" applyFont="1">
      <alignment vertical="bottom"/>
    </xf>
    <xf borderId="3" fillId="5" fontId="4" numFmtId="0" xfId="0" applyAlignment="1" applyBorder="1" applyFont="1">
      <alignment horizontal="right" vertical="bottom"/>
    </xf>
    <xf borderId="0" fillId="0" fontId="7" numFmtId="0" xfId="0" applyAlignment="1" applyFont="1">
      <alignment vertical="bottom"/>
    </xf>
    <xf borderId="2" fillId="6" fontId="4" numFmtId="0" xfId="0" applyAlignment="1" applyBorder="1" applyFill="1" applyFont="1">
      <alignment vertical="bottom"/>
    </xf>
    <xf borderId="3" fillId="6" fontId="4" numFmtId="0" xfId="0" applyAlignment="1" applyBorder="1" applyFont="1">
      <alignment horizontal="right" vertical="bottom"/>
    </xf>
    <xf borderId="0" fillId="7" fontId="8" numFmtId="0" xfId="0" applyFill="1" applyFont="1"/>
    <xf borderId="0" fillId="0" fontId="2" numFmtId="0" xfId="0" applyAlignment="1" applyFont="1">
      <alignment readingOrder="0" vertical="bottom"/>
    </xf>
    <xf borderId="4" fillId="0" fontId="9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0" fontId="10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right" vertical="bottom"/>
    </xf>
    <xf borderId="0" fillId="0" fontId="13" numFmtId="0" xfId="0" applyAlignment="1" applyFont="1">
      <alignment readingOrder="0"/>
    </xf>
    <xf borderId="0" fillId="0" fontId="10" numFmtId="164" xfId="0" applyAlignment="1" applyFont="1" applyNumberFormat="1">
      <alignment readingOrder="0"/>
    </xf>
    <xf borderId="0" fillId="0" fontId="10" numFmtId="165" xfId="0" applyAlignment="1" applyFont="1" applyNumberFormat="1">
      <alignment readingOrder="0"/>
    </xf>
    <xf borderId="0" fillId="7" fontId="14" numFmtId="0" xfId="0" applyAlignment="1" applyFont="1">
      <alignment horizontal="left" readingOrder="0"/>
    </xf>
  </cellXfs>
  <cellStyles count="1">
    <cellStyle xfId="0" name="Normal" builtinId="0"/>
  </cellStyles>
  <dxfs count="6"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FFFFFF"/>
      </font>
      <fill>
        <patternFill patternType="solid">
          <fgColor rgb="FF6FA8DC"/>
          <bgColor rgb="FF6FA8DC"/>
        </patternFill>
      </fill>
      <border/>
    </dxf>
    <dxf>
      <font>
        <color rgb="FF000000"/>
      </font>
      <fill>
        <patternFill patternType="solid">
          <fgColor rgb="FFFF99FF"/>
          <bgColor rgb="FFFF99FF"/>
        </patternFill>
      </fill>
      <border/>
    </dxf>
    <dxf>
      <font>
        <color rgb="FFFFFFFF"/>
      </font>
      <fill>
        <patternFill patternType="solid">
          <fgColor rgb="FF0000FF"/>
          <bgColor rgb="FF0000FF"/>
        </patternFill>
      </fill>
      <border/>
    </dxf>
    <dxf>
      <font>
        <color rgb="FFFFFFFF"/>
      </font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438150</xdr:colOff>
      <xdr:row>0</xdr:row>
      <xdr:rowOff>66675</xdr:rowOff>
    </xdr:from>
    <xdr:ext cx="3448050" cy="27051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monrose/4066/" TargetMode="External"/><Relationship Id="rId190" Type="http://schemas.openxmlformats.org/officeDocument/2006/relationships/hyperlink" Target="https://www.munzee.com/m/llamah/1413/" TargetMode="External"/><Relationship Id="rId42" Type="http://schemas.openxmlformats.org/officeDocument/2006/relationships/hyperlink" Target="https://www.munzee.com/m/monrose/4109/" TargetMode="External"/><Relationship Id="rId41" Type="http://schemas.openxmlformats.org/officeDocument/2006/relationships/hyperlink" Target="https://www.munzee.com/m/Gamsci/3506/" TargetMode="External"/><Relationship Id="rId44" Type="http://schemas.openxmlformats.org/officeDocument/2006/relationships/hyperlink" Target="https://www.munzee.com/m/deeralemap/2802/" TargetMode="External"/><Relationship Id="rId194" Type="http://schemas.openxmlformats.org/officeDocument/2006/relationships/hyperlink" Target="https://www.munzee.com/m/PeachesnCream/950" TargetMode="External"/><Relationship Id="rId43" Type="http://schemas.openxmlformats.org/officeDocument/2006/relationships/hyperlink" Target="https://www.munzee.com/m/Leesap/451/" TargetMode="External"/><Relationship Id="rId193" Type="http://schemas.openxmlformats.org/officeDocument/2006/relationships/hyperlink" Target="https://www.munzee.com/m/RubyRubyDues/1099/" TargetMode="External"/><Relationship Id="rId46" Type="http://schemas.openxmlformats.org/officeDocument/2006/relationships/hyperlink" Target="https://www.munzee.com/m/KLC/939/" TargetMode="External"/><Relationship Id="rId192" Type="http://schemas.openxmlformats.org/officeDocument/2006/relationships/hyperlink" Target="https://www.munzee.com/m/llamah/1415/" TargetMode="External"/><Relationship Id="rId45" Type="http://schemas.openxmlformats.org/officeDocument/2006/relationships/hyperlink" Target="https://www.munzee.com/m/monrose/4052/" TargetMode="External"/><Relationship Id="rId191" Type="http://schemas.openxmlformats.org/officeDocument/2006/relationships/hyperlink" Target="https://www.munzee.com/m/PeachesnCream/848" TargetMode="External"/><Relationship Id="rId48" Type="http://schemas.openxmlformats.org/officeDocument/2006/relationships/hyperlink" Target="https://www.munzee.com/m/PeachesnCream/1725" TargetMode="External"/><Relationship Id="rId187" Type="http://schemas.openxmlformats.org/officeDocument/2006/relationships/hyperlink" Target="https://www.munzee.com/m/PeachesnCream/842" TargetMode="External"/><Relationship Id="rId47" Type="http://schemas.openxmlformats.org/officeDocument/2006/relationships/hyperlink" Target="https://www.munzee.com/m/monrose/4096/" TargetMode="External"/><Relationship Id="rId186" Type="http://schemas.openxmlformats.org/officeDocument/2006/relationships/hyperlink" Target="https://www.munzee.com/m/llamah/1408" TargetMode="External"/><Relationship Id="rId185" Type="http://schemas.openxmlformats.org/officeDocument/2006/relationships/hyperlink" Target="https://www.munzee.com/m/PeachesnCream/837" TargetMode="External"/><Relationship Id="rId49" Type="http://schemas.openxmlformats.org/officeDocument/2006/relationships/hyperlink" Target="https://www.munzee.com/m/llamah/1295/" TargetMode="External"/><Relationship Id="rId184" Type="http://schemas.openxmlformats.org/officeDocument/2006/relationships/hyperlink" Target="https://www.munzee.com/m/llamah/1407/" TargetMode="External"/><Relationship Id="rId189" Type="http://schemas.openxmlformats.org/officeDocument/2006/relationships/hyperlink" Target="https://www.munzee.com/m/PeachesnCream/843" TargetMode="External"/><Relationship Id="rId188" Type="http://schemas.openxmlformats.org/officeDocument/2006/relationships/hyperlink" Target="https://www.munzee.com/m/llamah/1409/" TargetMode="External"/><Relationship Id="rId31" Type="http://schemas.openxmlformats.org/officeDocument/2006/relationships/hyperlink" Target="https://www.munzee.com/m/llamah/1292" TargetMode="External"/><Relationship Id="rId30" Type="http://schemas.openxmlformats.org/officeDocument/2006/relationships/hyperlink" Target="https://www.munzee.com/m/PeachesnCream/1712" TargetMode="External"/><Relationship Id="rId33" Type="http://schemas.openxmlformats.org/officeDocument/2006/relationships/hyperlink" Target="https://www.munzee.com/m/Leesap/450/" TargetMode="External"/><Relationship Id="rId183" Type="http://schemas.openxmlformats.org/officeDocument/2006/relationships/hyperlink" Target="https://www.munzee.com/m/PeachesnCream/829" TargetMode="External"/><Relationship Id="rId32" Type="http://schemas.openxmlformats.org/officeDocument/2006/relationships/hyperlink" Target="https://www.munzee.com/m/sdgal/8189/" TargetMode="External"/><Relationship Id="rId182" Type="http://schemas.openxmlformats.org/officeDocument/2006/relationships/hyperlink" Target="https://www.munzee.com/m/Gamsci/4663/" TargetMode="External"/><Relationship Id="rId35" Type="http://schemas.openxmlformats.org/officeDocument/2006/relationships/hyperlink" Target="https://www.munzee.com/m/RubyRubyDues/2713/" TargetMode="External"/><Relationship Id="rId181" Type="http://schemas.openxmlformats.org/officeDocument/2006/relationships/hyperlink" Target="https://www.munzee.com/m/llamah/1406/" TargetMode="External"/><Relationship Id="rId34" Type="http://schemas.openxmlformats.org/officeDocument/2006/relationships/hyperlink" Target="https://www.munzee.com/m/RubyRubyDues/2711/" TargetMode="External"/><Relationship Id="rId180" Type="http://schemas.openxmlformats.org/officeDocument/2006/relationships/hyperlink" Target="https://www.munzee.com/m/PeachesnCream/440" TargetMode="External"/><Relationship Id="rId37" Type="http://schemas.openxmlformats.org/officeDocument/2006/relationships/hyperlink" Target="https://www.munzee.com/m/Gamsci/3523/" TargetMode="External"/><Relationship Id="rId176" Type="http://schemas.openxmlformats.org/officeDocument/2006/relationships/hyperlink" Target="https://www.munzee.com/m/FromTheTardis/7026/" TargetMode="External"/><Relationship Id="rId297" Type="http://schemas.openxmlformats.org/officeDocument/2006/relationships/hyperlink" Target="https://www.munzee.com/m/artofmunzeeing/2051/" TargetMode="External"/><Relationship Id="rId36" Type="http://schemas.openxmlformats.org/officeDocument/2006/relationships/hyperlink" Target="https://www.munzee.com/m/Gamsci/3515/" TargetMode="External"/><Relationship Id="rId175" Type="http://schemas.openxmlformats.org/officeDocument/2006/relationships/hyperlink" Target="https://www.munzee.com/m/FromTheTardis/721/" TargetMode="External"/><Relationship Id="rId296" Type="http://schemas.openxmlformats.org/officeDocument/2006/relationships/hyperlink" Target="https://www.munzee.com/m/MunziMeg/2595/" TargetMode="External"/><Relationship Id="rId39" Type="http://schemas.openxmlformats.org/officeDocument/2006/relationships/hyperlink" Target="https://www.munzee.com/m/JackSparrow/15247" TargetMode="External"/><Relationship Id="rId174" Type="http://schemas.openxmlformats.org/officeDocument/2006/relationships/hyperlink" Target="https://www.munzee.com/m/driver582/4474" TargetMode="External"/><Relationship Id="rId295" Type="http://schemas.openxmlformats.org/officeDocument/2006/relationships/hyperlink" Target="https://www.munzee.com/m/monrose/4545/" TargetMode="External"/><Relationship Id="rId38" Type="http://schemas.openxmlformats.org/officeDocument/2006/relationships/hyperlink" Target="https://www.munzee.com/m/RubyRubyDues/2629/" TargetMode="External"/><Relationship Id="rId173" Type="http://schemas.openxmlformats.org/officeDocument/2006/relationships/hyperlink" Target="https://www.munzee.com/m/Durango/507/" TargetMode="External"/><Relationship Id="rId294" Type="http://schemas.openxmlformats.org/officeDocument/2006/relationships/hyperlink" Target="https://www.munzee.com/m/monrose/4526/" TargetMode="External"/><Relationship Id="rId179" Type="http://schemas.openxmlformats.org/officeDocument/2006/relationships/hyperlink" Target="https://www.munzee.com/m/llamah/1376/" TargetMode="External"/><Relationship Id="rId178" Type="http://schemas.openxmlformats.org/officeDocument/2006/relationships/hyperlink" Target="https://www.munzee.com/m/PeachesnCream/1992" TargetMode="External"/><Relationship Id="rId299" Type="http://schemas.openxmlformats.org/officeDocument/2006/relationships/hyperlink" Target="https://www.munzee.com/m/my2boysmama/1494" TargetMode="External"/><Relationship Id="rId177" Type="http://schemas.openxmlformats.org/officeDocument/2006/relationships/hyperlink" Target="https://www.munzee.com/m/llamah/1374" TargetMode="External"/><Relationship Id="rId298" Type="http://schemas.openxmlformats.org/officeDocument/2006/relationships/hyperlink" Target="https://www.munzee.com/m/dboracle/3390" TargetMode="External"/><Relationship Id="rId20" Type="http://schemas.openxmlformats.org/officeDocument/2006/relationships/hyperlink" Target="https://www.munzee.com/m/RubyRubyDues/2633/" TargetMode="External"/><Relationship Id="rId22" Type="http://schemas.openxmlformats.org/officeDocument/2006/relationships/hyperlink" Target="https://www.munzee.com/m/gatefan/2962" TargetMode="External"/><Relationship Id="rId21" Type="http://schemas.openxmlformats.org/officeDocument/2006/relationships/hyperlink" Target="https://www.munzee.com/m/monrose/4065/" TargetMode="External"/><Relationship Id="rId24" Type="http://schemas.openxmlformats.org/officeDocument/2006/relationships/hyperlink" Target="https://www.munzee.com/m/llamah/1294/" TargetMode="External"/><Relationship Id="rId23" Type="http://schemas.openxmlformats.org/officeDocument/2006/relationships/hyperlink" Target="https://www.munzee.com/m/dboracle/5058/" TargetMode="External"/><Relationship Id="rId26" Type="http://schemas.openxmlformats.org/officeDocument/2006/relationships/hyperlink" Target="https://www.munzee.com/m/llamah/1282" TargetMode="External"/><Relationship Id="rId25" Type="http://schemas.openxmlformats.org/officeDocument/2006/relationships/hyperlink" Target="https://www.munzee.com/m/PeachesnCream/1710" TargetMode="External"/><Relationship Id="rId28" Type="http://schemas.openxmlformats.org/officeDocument/2006/relationships/hyperlink" Target="https://www.munzee.com/m/FromTheTardis/6993/" TargetMode="External"/><Relationship Id="rId27" Type="http://schemas.openxmlformats.org/officeDocument/2006/relationships/hyperlink" Target="https://www.munzee.com/m/PeachesnCream/1711" TargetMode="External"/><Relationship Id="rId29" Type="http://schemas.openxmlformats.org/officeDocument/2006/relationships/hyperlink" Target="https://www.munzee.com/m/llamah/1291/" TargetMode="External"/><Relationship Id="rId11" Type="http://schemas.openxmlformats.org/officeDocument/2006/relationships/hyperlink" Target="https://www.munzee.com/m/Gamsci/3471/admin/" TargetMode="External"/><Relationship Id="rId10" Type="http://schemas.openxmlformats.org/officeDocument/2006/relationships/hyperlink" Target="https://www.munzee.com/m/deeralemap/2757/" TargetMode="External"/><Relationship Id="rId13" Type="http://schemas.openxmlformats.org/officeDocument/2006/relationships/hyperlink" Target="https://www.munzee.com/m/RubyRubyDues/2660/" TargetMode="External"/><Relationship Id="rId12" Type="http://schemas.openxmlformats.org/officeDocument/2006/relationships/hyperlink" Target="https://www.munzee.com/m/cvdchiller/8308" TargetMode="External"/><Relationship Id="rId15" Type="http://schemas.openxmlformats.org/officeDocument/2006/relationships/hyperlink" Target="https://www.munzee.com/m/cvdchiller/8322" TargetMode="External"/><Relationship Id="rId198" Type="http://schemas.openxmlformats.org/officeDocument/2006/relationships/hyperlink" Target="https://www.munzee.com/m/llamah/1421/" TargetMode="External"/><Relationship Id="rId14" Type="http://schemas.openxmlformats.org/officeDocument/2006/relationships/hyperlink" Target="https://www.munzee.com/m/Gamsci/3510/" TargetMode="External"/><Relationship Id="rId197" Type="http://schemas.openxmlformats.org/officeDocument/2006/relationships/hyperlink" Target="https://www.munzee.com/m/PeachesnCream/1050" TargetMode="External"/><Relationship Id="rId17" Type="http://schemas.openxmlformats.org/officeDocument/2006/relationships/hyperlink" Target="https://www.munzee.com/m/monrose/4058/" TargetMode="External"/><Relationship Id="rId196" Type="http://schemas.openxmlformats.org/officeDocument/2006/relationships/hyperlink" Target="https://www.munzee.com/m/rdm07/3016/" TargetMode="External"/><Relationship Id="rId16" Type="http://schemas.openxmlformats.org/officeDocument/2006/relationships/hyperlink" Target="https://www.munzee.com/m/Gamsci/3513/" TargetMode="External"/><Relationship Id="rId195" Type="http://schemas.openxmlformats.org/officeDocument/2006/relationships/hyperlink" Target="https://www.munzee.com/m/llamah/1416/" TargetMode="External"/><Relationship Id="rId19" Type="http://schemas.openxmlformats.org/officeDocument/2006/relationships/hyperlink" Target="https://www.munzee.com/m/gatefan/2914" TargetMode="External"/><Relationship Id="rId18" Type="http://schemas.openxmlformats.org/officeDocument/2006/relationships/hyperlink" Target="https://www.munzee.com/m/KLC/884/" TargetMode="External"/><Relationship Id="rId199" Type="http://schemas.openxmlformats.org/officeDocument/2006/relationships/hyperlink" Target="https://www.munzee.com/m/Gamsci/4660/" TargetMode="External"/><Relationship Id="rId84" Type="http://schemas.openxmlformats.org/officeDocument/2006/relationships/hyperlink" Target="https://www.munzee.com/m/Gamsci/4009/" TargetMode="External"/><Relationship Id="rId83" Type="http://schemas.openxmlformats.org/officeDocument/2006/relationships/hyperlink" Target="https://www.munzee.com/m/RubyRubyDues/2898/" TargetMode="External"/><Relationship Id="rId86" Type="http://schemas.openxmlformats.org/officeDocument/2006/relationships/hyperlink" Target="https://www.munzee.com/m/RubyRubyDues/3260/" TargetMode="External"/><Relationship Id="rId85" Type="http://schemas.openxmlformats.org/officeDocument/2006/relationships/hyperlink" Target="https://www.munzee.com/m/GrandpaArvada/4875/" TargetMode="External"/><Relationship Id="rId88" Type="http://schemas.openxmlformats.org/officeDocument/2006/relationships/hyperlink" Target="https://www.munzee.com/m/GrandpaArvada/4904/" TargetMode="External"/><Relationship Id="rId150" Type="http://schemas.openxmlformats.org/officeDocument/2006/relationships/hyperlink" Target="https://www.munzee.com/m/monrose/4093/" TargetMode="External"/><Relationship Id="rId271" Type="http://schemas.openxmlformats.org/officeDocument/2006/relationships/hyperlink" Target="https://www.munzee.com/m/my2boysmama/1724" TargetMode="External"/><Relationship Id="rId87" Type="http://schemas.openxmlformats.org/officeDocument/2006/relationships/hyperlink" Target="https://www.munzee.com/m/Gamsci/4016/" TargetMode="External"/><Relationship Id="rId270" Type="http://schemas.openxmlformats.org/officeDocument/2006/relationships/hyperlink" Target="https://www.munzee.com/m/dboracle/3659" TargetMode="External"/><Relationship Id="rId89" Type="http://schemas.openxmlformats.org/officeDocument/2006/relationships/hyperlink" Target="https://www.munzee.com/m/RubyRubyDues/3261/" TargetMode="External"/><Relationship Id="rId80" Type="http://schemas.openxmlformats.org/officeDocument/2006/relationships/hyperlink" Target="https://www.munzee.com/m/Leesap/452/" TargetMode="External"/><Relationship Id="rId82" Type="http://schemas.openxmlformats.org/officeDocument/2006/relationships/hyperlink" Target="https://www.munzee.com/m/GrandpaArvada/4876/" TargetMode="External"/><Relationship Id="rId81" Type="http://schemas.openxmlformats.org/officeDocument/2006/relationships/hyperlink" Target="https://www.munzee.com/m/RubyRubyDues/2896/" TargetMode="External"/><Relationship Id="rId1" Type="http://schemas.openxmlformats.org/officeDocument/2006/relationships/hyperlink" Target="https://www.munzee.com/m/DSL/1970" TargetMode="External"/><Relationship Id="rId2" Type="http://schemas.openxmlformats.org/officeDocument/2006/relationships/hyperlink" Target="https://www.munzee.com/m/NotNagel/535" TargetMode="External"/><Relationship Id="rId3" Type="http://schemas.openxmlformats.org/officeDocument/2006/relationships/hyperlink" Target="https://www.munzee.com/m/llamah/1279" TargetMode="External"/><Relationship Id="rId149" Type="http://schemas.openxmlformats.org/officeDocument/2006/relationships/hyperlink" Target="https://www.munzee.com/m/RubyRubyDues/3303/" TargetMode="External"/><Relationship Id="rId4" Type="http://schemas.openxmlformats.org/officeDocument/2006/relationships/hyperlink" Target="https://www.munzee.com/m/PeachesnCream/1709" TargetMode="External"/><Relationship Id="rId148" Type="http://schemas.openxmlformats.org/officeDocument/2006/relationships/hyperlink" Target="https://www.munzee.com/m/KLC/978/" TargetMode="External"/><Relationship Id="rId269" Type="http://schemas.openxmlformats.org/officeDocument/2006/relationships/hyperlink" Target="https://www.munzee.com/m/my2boysmama/1722" TargetMode="External"/><Relationship Id="rId9" Type="http://schemas.openxmlformats.org/officeDocument/2006/relationships/hyperlink" Target="https://www.munzee.com/m/BonnieB1/1497/" TargetMode="External"/><Relationship Id="rId143" Type="http://schemas.openxmlformats.org/officeDocument/2006/relationships/hyperlink" Target="https://www.munzee.com/m/llamah/1372/" TargetMode="External"/><Relationship Id="rId264" Type="http://schemas.openxmlformats.org/officeDocument/2006/relationships/hyperlink" Target="https://www.munzee.com/m/my2boysmama/1720" TargetMode="External"/><Relationship Id="rId142" Type="http://schemas.openxmlformats.org/officeDocument/2006/relationships/hyperlink" Target="https://www.munzee.com/m/PeachesnCream/1972" TargetMode="External"/><Relationship Id="rId263" Type="http://schemas.openxmlformats.org/officeDocument/2006/relationships/hyperlink" Target="https://www.munzee.com/m/dboracle/3519" TargetMode="External"/><Relationship Id="rId141" Type="http://schemas.openxmlformats.org/officeDocument/2006/relationships/hyperlink" Target="https://www.munzee.com/m/llamah/1373/" TargetMode="External"/><Relationship Id="rId262" Type="http://schemas.openxmlformats.org/officeDocument/2006/relationships/hyperlink" Target="https://www.munzee.com/m/Durango/510/" TargetMode="External"/><Relationship Id="rId140" Type="http://schemas.openxmlformats.org/officeDocument/2006/relationships/hyperlink" Target="https://www.munzee.com/m/Gamsci/4177/" TargetMode="External"/><Relationship Id="rId261" Type="http://schemas.openxmlformats.org/officeDocument/2006/relationships/hyperlink" Target="https://www.munzee.com/m/rdm07/3018/" TargetMode="External"/><Relationship Id="rId5" Type="http://schemas.openxmlformats.org/officeDocument/2006/relationships/hyperlink" Target="https://www.munzee.com/m/mickilynn71/606" TargetMode="External"/><Relationship Id="rId147" Type="http://schemas.openxmlformats.org/officeDocument/2006/relationships/hyperlink" Target="https://www.munzee.com/m/monrose/4016/" TargetMode="External"/><Relationship Id="rId268" Type="http://schemas.openxmlformats.org/officeDocument/2006/relationships/hyperlink" Target="https://www.munzee.com/m/dboracle/3609" TargetMode="External"/><Relationship Id="rId6" Type="http://schemas.openxmlformats.org/officeDocument/2006/relationships/hyperlink" Target="https://www.munzee.com/m/DSL/1971" TargetMode="External"/><Relationship Id="rId146" Type="http://schemas.openxmlformats.org/officeDocument/2006/relationships/hyperlink" Target="https://www.munzee.com/m/RubyRubyDues/3302/" TargetMode="External"/><Relationship Id="rId267" Type="http://schemas.openxmlformats.org/officeDocument/2006/relationships/hyperlink" Target="https://www.munzee.com/m/kwilhelm001/3804/" TargetMode="External"/><Relationship Id="rId7" Type="http://schemas.openxmlformats.org/officeDocument/2006/relationships/hyperlink" Target="https://www.munzee.com/m/RubyRubyDues/2634/" TargetMode="External"/><Relationship Id="rId145" Type="http://schemas.openxmlformats.org/officeDocument/2006/relationships/hyperlink" Target="https://www.munzee.com/m/monrose/4033/" TargetMode="External"/><Relationship Id="rId266" Type="http://schemas.openxmlformats.org/officeDocument/2006/relationships/hyperlink" Target="https://www.munzee.com/m/my2boysmama/1721" TargetMode="External"/><Relationship Id="rId8" Type="http://schemas.openxmlformats.org/officeDocument/2006/relationships/hyperlink" Target="https://www.munzee.com/m/Leesap/416/" TargetMode="External"/><Relationship Id="rId144" Type="http://schemas.openxmlformats.org/officeDocument/2006/relationships/hyperlink" Target="https://www.munzee.com/m/RubyRubyDues/3283/" TargetMode="External"/><Relationship Id="rId265" Type="http://schemas.openxmlformats.org/officeDocument/2006/relationships/hyperlink" Target="https://www.munzee.com/m/dboracle/3608" TargetMode="External"/><Relationship Id="rId73" Type="http://schemas.openxmlformats.org/officeDocument/2006/relationships/hyperlink" Target="https://www.munzee.com/m/llamah/1333/" TargetMode="External"/><Relationship Id="rId72" Type="http://schemas.openxmlformats.org/officeDocument/2006/relationships/hyperlink" Target="https://www.munzee.com/m/Gamsci/4006/" TargetMode="External"/><Relationship Id="rId75" Type="http://schemas.openxmlformats.org/officeDocument/2006/relationships/hyperlink" Target="https://www.munzee.com/m/Gamsci/4007/" TargetMode="External"/><Relationship Id="rId74" Type="http://schemas.openxmlformats.org/officeDocument/2006/relationships/hyperlink" Target="https://www.munzee.com/m/RubyRubyDues/2767/" TargetMode="External"/><Relationship Id="rId77" Type="http://schemas.openxmlformats.org/officeDocument/2006/relationships/hyperlink" Target="https://www.munzee.com/m/GrandpaArvada/4877/" TargetMode="External"/><Relationship Id="rId260" Type="http://schemas.openxmlformats.org/officeDocument/2006/relationships/hyperlink" Target="https://www.munzee.com/m/Gamsci/4567/" TargetMode="External"/><Relationship Id="rId76" Type="http://schemas.openxmlformats.org/officeDocument/2006/relationships/hyperlink" Target="https://www.munzee.com/m/llamah/1337/" TargetMode="External"/><Relationship Id="rId79" Type="http://schemas.openxmlformats.org/officeDocument/2006/relationships/hyperlink" Target="https://www.munzee.com/m/GrandpaArvada/4878/" TargetMode="External"/><Relationship Id="rId78" Type="http://schemas.openxmlformats.org/officeDocument/2006/relationships/hyperlink" Target="https://www.munzee.com/m/RubyRubyDues/2776/" TargetMode="External"/><Relationship Id="rId71" Type="http://schemas.openxmlformats.org/officeDocument/2006/relationships/hyperlink" Target="https://www.munzee.com/m/PeachesnCream/1836" TargetMode="External"/><Relationship Id="rId70" Type="http://schemas.openxmlformats.org/officeDocument/2006/relationships/hyperlink" Target="https://www.munzee.com/m/llamah/1330/" TargetMode="External"/><Relationship Id="rId139" Type="http://schemas.openxmlformats.org/officeDocument/2006/relationships/hyperlink" Target="https://www.munzee.com/m/RubyRubyDues/3282/" TargetMode="External"/><Relationship Id="rId138" Type="http://schemas.openxmlformats.org/officeDocument/2006/relationships/hyperlink" Target="https://www.munzee.com/m/llamah/1368" TargetMode="External"/><Relationship Id="rId259" Type="http://schemas.openxmlformats.org/officeDocument/2006/relationships/hyperlink" Target="https://www.munzee.com/m/Gamsci/4562/" TargetMode="External"/><Relationship Id="rId137" Type="http://schemas.openxmlformats.org/officeDocument/2006/relationships/hyperlink" Target="https://www.munzee.com/m/Gamsci/4033/" TargetMode="External"/><Relationship Id="rId258" Type="http://schemas.openxmlformats.org/officeDocument/2006/relationships/hyperlink" Target="https://www.munzee.com/m/monrose/4470/" TargetMode="External"/><Relationship Id="rId132" Type="http://schemas.openxmlformats.org/officeDocument/2006/relationships/hyperlink" Target="https://www.munzee.com/m/llamah/1353" TargetMode="External"/><Relationship Id="rId253" Type="http://schemas.openxmlformats.org/officeDocument/2006/relationships/hyperlink" Target="https://www.munzee.com/m/Gamsci/4538/" TargetMode="External"/><Relationship Id="rId131" Type="http://schemas.openxmlformats.org/officeDocument/2006/relationships/hyperlink" Target="https://www.munzee.com/m/webeon2it/2882/" TargetMode="External"/><Relationship Id="rId252" Type="http://schemas.openxmlformats.org/officeDocument/2006/relationships/hyperlink" Target="https://www.munzee.com/m/PeachesnCream/2184" TargetMode="External"/><Relationship Id="rId130" Type="http://schemas.openxmlformats.org/officeDocument/2006/relationships/hyperlink" Target="https://www.munzee.com/m/monrose/4034/" TargetMode="External"/><Relationship Id="rId251" Type="http://schemas.openxmlformats.org/officeDocument/2006/relationships/hyperlink" Target="https://www.munzee.com/m/Gamsci/4520/" TargetMode="External"/><Relationship Id="rId250" Type="http://schemas.openxmlformats.org/officeDocument/2006/relationships/hyperlink" Target="https://www.munzee.com/m/rdm07/3021/" TargetMode="External"/><Relationship Id="rId136" Type="http://schemas.openxmlformats.org/officeDocument/2006/relationships/hyperlink" Target="https://www.munzee.com/m/PeachesnCream/1969" TargetMode="External"/><Relationship Id="rId257" Type="http://schemas.openxmlformats.org/officeDocument/2006/relationships/hyperlink" Target="https://www.munzee.com/m/Gamsci/4560/" TargetMode="External"/><Relationship Id="rId135" Type="http://schemas.openxmlformats.org/officeDocument/2006/relationships/hyperlink" Target="https://www.munzee.com/m/llamah/1364/" TargetMode="External"/><Relationship Id="rId256" Type="http://schemas.openxmlformats.org/officeDocument/2006/relationships/hyperlink" Target="https://www.munzee.com/m/monrose/4486/" TargetMode="External"/><Relationship Id="rId134" Type="http://schemas.openxmlformats.org/officeDocument/2006/relationships/hyperlink" Target="https://www.munzee.com/m/Gamsci/3475/" TargetMode="External"/><Relationship Id="rId255" Type="http://schemas.openxmlformats.org/officeDocument/2006/relationships/hyperlink" Target="https://www.munzee.com/m/Gamsci/4552/" TargetMode="External"/><Relationship Id="rId133" Type="http://schemas.openxmlformats.org/officeDocument/2006/relationships/hyperlink" Target="https://www.munzee.com/m/monrose/4050/" TargetMode="External"/><Relationship Id="rId254" Type="http://schemas.openxmlformats.org/officeDocument/2006/relationships/hyperlink" Target="https://www.munzee.com/m/monrose/4494/" TargetMode="External"/><Relationship Id="rId62" Type="http://schemas.openxmlformats.org/officeDocument/2006/relationships/hyperlink" Target="https://www.munzee.com/m/RubyRubyDues/2741/" TargetMode="External"/><Relationship Id="rId61" Type="http://schemas.openxmlformats.org/officeDocument/2006/relationships/hyperlink" Target="https://www.munzee.com/m/llamah/1320/" TargetMode="External"/><Relationship Id="rId64" Type="http://schemas.openxmlformats.org/officeDocument/2006/relationships/hyperlink" Target="https://www.munzee.com/m/llamah/1322/" TargetMode="External"/><Relationship Id="rId63" Type="http://schemas.openxmlformats.org/officeDocument/2006/relationships/hyperlink" Target="https://www.munzee.com/m/Gamsci/3633/" TargetMode="External"/><Relationship Id="rId66" Type="http://schemas.openxmlformats.org/officeDocument/2006/relationships/hyperlink" Target="https://www.munzee.com/m/Gamsci/3820/" TargetMode="External"/><Relationship Id="rId172" Type="http://schemas.openxmlformats.org/officeDocument/2006/relationships/hyperlink" Target="https://www.munzee.com/m/Angy/1101/" TargetMode="External"/><Relationship Id="rId293" Type="http://schemas.openxmlformats.org/officeDocument/2006/relationships/hyperlink" Target="https://www.munzee.com/m/monrose/4546/" TargetMode="External"/><Relationship Id="rId65" Type="http://schemas.openxmlformats.org/officeDocument/2006/relationships/hyperlink" Target="https://www.munzee.com/m/RubyRubyDues/2765/" TargetMode="External"/><Relationship Id="rId171" Type="http://schemas.openxmlformats.org/officeDocument/2006/relationships/hyperlink" Target="https://www.munzee.com/m/fabiusz/1034/" TargetMode="External"/><Relationship Id="rId292" Type="http://schemas.openxmlformats.org/officeDocument/2006/relationships/hyperlink" Target="https://www.munzee.com/m/Gamsci/4868/" TargetMode="External"/><Relationship Id="rId68" Type="http://schemas.openxmlformats.org/officeDocument/2006/relationships/hyperlink" Target="https://www.munzee.com/m/PeachesnCream/1765" TargetMode="External"/><Relationship Id="rId170" Type="http://schemas.openxmlformats.org/officeDocument/2006/relationships/hyperlink" Target="https://www.munzee.com/m/my2boysmama/1497" TargetMode="External"/><Relationship Id="rId291" Type="http://schemas.openxmlformats.org/officeDocument/2006/relationships/hyperlink" Target="https://www.munzee.com/m/Gamsci/4867/" TargetMode="External"/><Relationship Id="rId67" Type="http://schemas.openxmlformats.org/officeDocument/2006/relationships/hyperlink" Target="https://www.munzee.com/m/llamah/1325" TargetMode="External"/><Relationship Id="rId290" Type="http://schemas.openxmlformats.org/officeDocument/2006/relationships/hyperlink" Target="https://www.munzee.com/m/Gamsci/4866/" TargetMode="External"/><Relationship Id="rId60" Type="http://schemas.openxmlformats.org/officeDocument/2006/relationships/hyperlink" Target="https://www.munzee.com/m/Gamsci/3627/" TargetMode="External"/><Relationship Id="rId165" Type="http://schemas.openxmlformats.org/officeDocument/2006/relationships/hyperlink" Target="https://www.munzee.com/m/my2boysmama/1599" TargetMode="External"/><Relationship Id="rId286" Type="http://schemas.openxmlformats.org/officeDocument/2006/relationships/hyperlink" Target="https://www.munzee.com/m/Gamsci/4855/" TargetMode="External"/><Relationship Id="rId69" Type="http://schemas.openxmlformats.org/officeDocument/2006/relationships/hyperlink" Target="https://www.munzee.com/m/Gamsci/3881/" TargetMode="External"/><Relationship Id="rId164" Type="http://schemas.openxmlformats.org/officeDocument/2006/relationships/hyperlink" Target="https://www.munzee.com/m/Gamsci/4189/" TargetMode="External"/><Relationship Id="rId285" Type="http://schemas.openxmlformats.org/officeDocument/2006/relationships/hyperlink" Target="https://www.munzee.com/m/PeachesnCream/2312/" TargetMode="External"/><Relationship Id="rId163" Type="http://schemas.openxmlformats.org/officeDocument/2006/relationships/hyperlink" Target="https://www.munzee.com/m/RubyRubyDues/3383/" TargetMode="External"/><Relationship Id="rId284" Type="http://schemas.openxmlformats.org/officeDocument/2006/relationships/hyperlink" Target="https://www.munzee.com/m/Gamsci/4570/" TargetMode="External"/><Relationship Id="rId162" Type="http://schemas.openxmlformats.org/officeDocument/2006/relationships/hyperlink" Target="https://www.munzee.com/m/RubyRubyDues/3379/" TargetMode="External"/><Relationship Id="rId283" Type="http://schemas.openxmlformats.org/officeDocument/2006/relationships/hyperlink" Target="https://www.munzee.com/m/PeachesnCream/2307" TargetMode="External"/><Relationship Id="rId169" Type="http://schemas.openxmlformats.org/officeDocument/2006/relationships/hyperlink" Target="https://www.munzee.com/m/dboracle/3380" TargetMode="External"/><Relationship Id="rId168" Type="http://schemas.openxmlformats.org/officeDocument/2006/relationships/hyperlink" Target="https://www.munzee.com/m/RubyRubyDues/3384/" TargetMode="External"/><Relationship Id="rId289" Type="http://schemas.openxmlformats.org/officeDocument/2006/relationships/hyperlink" Target="https://www.munzee.com/m/Gamsci/4865/" TargetMode="External"/><Relationship Id="rId167" Type="http://schemas.openxmlformats.org/officeDocument/2006/relationships/hyperlink" Target="https://www.munzee.com/m/Gamsci/4194/" TargetMode="External"/><Relationship Id="rId288" Type="http://schemas.openxmlformats.org/officeDocument/2006/relationships/hyperlink" Target="https://www.munzee.com/m/Gamsci/4861/" TargetMode="External"/><Relationship Id="rId166" Type="http://schemas.openxmlformats.org/officeDocument/2006/relationships/hyperlink" Target="https://www.munzee.com/m/Gamsci/4193/" TargetMode="External"/><Relationship Id="rId287" Type="http://schemas.openxmlformats.org/officeDocument/2006/relationships/hyperlink" Target="https://www.munzee.com/m/PeachesnCream/2313" TargetMode="External"/><Relationship Id="rId51" Type="http://schemas.openxmlformats.org/officeDocument/2006/relationships/hyperlink" Target="https://www.munzee.com/m/llamah/1297" TargetMode="External"/><Relationship Id="rId50" Type="http://schemas.openxmlformats.org/officeDocument/2006/relationships/hyperlink" Target="https://www.munzee.com/m/PeachesnCream/1727" TargetMode="External"/><Relationship Id="rId53" Type="http://schemas.openxmlformats.org/officeDocument/2006/relationships/hyperlink" Target="https://www.munzee.com/m/llamah/1301" TargetMode="External"/><Relationship Id="rId52" Type="http://schemas.openxmlformats.org/officeDocument/2006/relationships/hyperlink" Target="https://www.munzee.com/m/Gamsci/3623/" TargetMode="External"/><Relationship Id="rId55" Type="http://schemas.openxmlformats.org/officeDocument/2006/relationships/hyperlink" Target="https://www.munzee.com/m/PeachesnCream/1761" TargetMode="External"/><Relationship Id="rId161" Type="http://schemas.openxmlformats.org/officeDocument/2006/relationships/hyperlink" Target="https://www.munzee.com/m/ShadowChasers/2988/" TargetMode="External"/><Relationship Id="rId282" Type="http://schemas.openxmlformats.org/officeDocument/2006/relationships/hyperlink" Target="https://www.munzee.com/m/Gamsci/4568/" TargetMode="External"/><Relationship Id="rId54" Type="http://schemas.openxmlformats.org/officeDocument/2006/relationships/hyperlink" Target="https://www.munzee.com/m/llamah/1316" TargetMode="External"/><Relationship Id="rId160" Type="http://schemas.openxmlformats.org/officeDocument/2006/relationships/hyperlink" Target="https://www.munzee.com/m/RubyRubyDues/3374/" TargetMode="External"/><Relationship Id="rId281" Type="http://schemas.openxmlformats.org/officeDocument/2006/relationships/hyperlink" Target="https://www.munzee.com/m/PeachesnCream/2302" TargetMode="External"/><Relationship Id="rId57" Type="http://schemas.openxmlformats.org/officeDocument/2006/relationships/hyperlink" Target="https://www.munzee.com/m/PeachesnCream/1762" TargetMode="External"/><Relationship Id="rId280" Type="http://schemas.openxmlformats.org/officeDocument/2006/relationships/hyperlink" Target="https://www.munzee.com/m/llamah/2209" TargetMode="External"/><Relationship Id="rId56" Type="http://schemas.openxmlformats.org/officeDocument/2006/relationships/hyperlink" Target="https://www.munzee.com/m/llamah/1318" TargetMode="External"/><Relationship Id="rId159" Type="http://schemas.openxmlformats.org/officeDocument/2006/relationships/hyperlink" Target="https://www.munzee.com/m/Leesap/455/" TargetMode="External"/><Relationship Id="rId59" Type="http://schemas.openxmlformats.org/officeDocument/2006/relationships/hyperlink" Target="https://www.munzee.com/m/PeachesnCream/1763" TargetMode="External"/><Relationship Id="rId154" Type="http://schemas.openxmlformats.org/officeDocument/2006/relationships/hyperlink" Target="https://www.munzee.com/m/RubyRubyDues/3306/" TargetMode="External"/><Relationship Id="rId275" Type="http://schemas.openxmlformats.org/officeDocument/2006/relationships/hyperlink" Target="https://www.munzee.com/m/PeachesnCream/2187" TargetMode="External"/><Relationship Id="rId58" Type="http://schemas.openxmlformats.org/officeDocument/2006/relationships/hyperlink" Target="https://www.munzee.com/m/llamah/1319" TargetMode="External"/><Relationship Id="rId153" Type="http://schemas.openxmlformats.org/officeDocument/2006/relationships/hyperlink" Target="https://www.munzee.com/m/monrose/4088/" TargetMode="External"/><Relationship Id="rId274" Type="http://schemas.openxmlformats.org/officeDocument/2006/relationships/hyperlink" Target="https://www.munzee.com/m/llamah/2090" TargetMode="External"/><Relationship Id="rId152" Type="http://schemas.openxmlformats.org/officeDocument/2006/relationships/hyperlink" Target="https://www.munzee.com/m/Gamsci/4180/" TargetMode="External"/><Relationship Id="rId273" Type="http://schemas.openxmlformats.org/officeDocument/2006/relationships/hyperlink" Target="https://www.munzee.com/m/PeachesnCream/2185" TargetMode="External"/><Relationship Id="rId151" Type="http://schemas.openxmlformats.org/officeDocument/2006/relationships/hyperlink" Target="https://www.munzee.com/m/RubyRubyDues/3304/" TargetMode="External"/><Relationship Id="rId272" Type="http://schemas.openxmlformats.org/officeDocument/2006/relationships/hyperlink" Target="https://www.munzee.com/m/dboracle/3660" TargetMode="External"/><Relationship Id="rId158" Type="http://schemas.openxmlformats.org/officeDocument/2006/relationships/hyperlink" Target="https://www.munzee.com/m/Gamsci/3480/" TargetMode="External"/><Relationship Id="rId279" Type="http://schemas.openxmlformats.org/officeDocument/2006/relationships/hyperlink" Target="https://www.munzee.com/m/Durango/511/" TargetMode="External"/><Relationship Id="rId157" Type="http://schemas.openxmlformats.org/officeDocument/2006/relationships/hyperlink" Target="https://www.munzee.com/m/Gamsci/4185/" TargetMode="External"/><Relationship Id="rId278" Type="http://schemas.openxmlformats.org/officeDocument/2006/relationships/hyperlink" Target="https://www.munzee.com/m/PeachesnCream/2191" TargetMode="External"/><Relationship Id="rId156" Type="http://schemas.openxmlformats.org/officeDocument/2006/relationships/hyperlink" Target="https://www.munzee.com/m/Gamsci/4184/" TargetMode="External"/><Relationship Id="rId277" Type="http://schemas.openxmlformats.org/officeDocument/2006/relationships/hyperlink" Target="https://www.munzee.com/m/llamah/2201" TargetMode="External"/><Relationship Id="rId155" Type="http://schemas.openxmlformats.org/officeDocument/2006/relationships/hyperlink" Target="https://www.munzee.com/m/Gamsci/4182/" TargetMode="External"/><Relationship Id="rId276" Type="http://schemas.openxmlformats.org/officeDocument/2006/relationships/hyperlink" Target="https://www.munzee.com/m/PeachesnCream/2188" TargetMode="External"/><Relationship Id="rId107" Type="http://schemas.openxmlformats.org/officeDocument/2006/relationships/hyperlink" Target="https://www.munzee.com/m/my2boysmama/1573" TargetMode="External"/><Relationship Id="rId228" Type="http://schemas.openxmlformats.org/officeDocument/2006/relationships/hyperlink" Target="https://www.munzee.com/m/my2boysmama/1717" TargetMode="External"/><Relationship Id="rId106" Type="http://schemas.openxmlformats.org/officeDocument/2006/relationships/hyperlink" Target="https://www.munzee.com/m/dboracle/3379" TargetMode="External"/><Relationship Id="rId227" Type="http://schemas.openxmlformats.org/officeDocument/2006/relationships/hyperlink" Target="https://www.munzee.com/m/dboracle/3517" TargetMode="External"/><Relationship Id="rId105" Type="http://schemas.openxmlformats.org/officeDocument/2006/relationships/hyperlink" Target="https://www.munzee.com/m/RubyRubyDues/3280/" TargetMode="External"/><Relationship Id="rId226" Type="http://schemas.openxmlformats.org/officeDocument/2006/relationships/hyperlink" Target="https://www.munzee.com/m/my2boysmama/1496" TargetMode="External"/><Relationship Id="rId104" Type="http://schemas.openxmlformats.org/officeDocument/2006/relationships/hyperlink" Target="https://www.munzee.com/m/Leesap/453/" TargetMode="External"/><Relationship Id="rId225" Type="http://schemas.openxmlformats.org/officeDocument/2006/relationships/hyperlink" Target="https://www.munzee.com/m/dboracle/3384" TargetMode="External"/><Relationship Id="rId109" Type="http://schemas.openxmlformats.org/officeDocument/2006/relationships/hyperlink" Target="https://www.munzee.com/m/PeachesnCream/1870" TargetMode="External"/><Relationship Id="rId108" Type="http://schemas.openxmlformats.org/officeDocument/2006/relationships/hyperlink" Target="https://www.munzee.com/m/PeachesnCream/2373" TargetMode="External"/><Relationship Id="rId229" Type="http://schemas.openxmlformats.org/officeDocument/2006/relationships/hyperlink" Target="https://www.munzee.com/m/fabiusz/1101/" TargetMode="External"/><Relationship Id="rId220" Type="http://schemas.openxmlformats.org/officeDocument/2006/relationships/hyperlink" Target="https://www.munzee.com/m/Gamsci/4498/" TargetMode="External"/><Relationship Id="rId103" Type="http://schemas.openxmlformats.org/officeDocument/2006/relationships/hyperlink" Target="https://www.munzee.com/m/Gamsci/4024/" TargetMode="External"/><Relationship Id="rId224" Type="http://schemas.openxmlformats.org/officeDocument/2006/relationships/hyperlink" Target="https://www.munzee.com/m/Gamsci/4506/" TargetMode="External"/><Relationship Id="rId102" Type="http://schemas.openxmlformats.org/officeDocument/2006/relationships/hyperlink" Target="https://www.munzee.com/m/Gamsci/4021/" TargetMode="External"/><Relationship Id="rId223" Type="http://schemas.openxmlformats.org/officeDocument/2006/relationships/hyperlink" Target="https://www.munzee.com/m/markayla/514/" TargetMode="External"/><Relationship Id="rId101" Type="http://schemas.openxmlformats.org/officeDocument/2006/relationships/hyperlink" Target="https://www.munzee.com/m/RubyRubyDues/3272/" TargetMode="External"/><Relationship Id="rId222" Type="http://schemas.openxmlformats.org/officeDocument/2006/relationships/hyperlink" Target="https://www.munzee.com/m/Lilyvive/531/" TargetMode="External"/><Relationship Id="rId100" Type="http://schemas.openxmlformats.org/officeDocument/2006/relationships/hyperlink" Target="https://www.munzee.com/m/GrandpaArvada/4982/" TargetMode="External"/><Relationship Id="rId221" Type="http://schemas.openxmlformats.org/officeDocument/2006/relationships/hyperlink" Target="https://www.munzee.com/m/DannyJaeger/222/" TargetMode="External"/><Relationship Id="rId217" Type="http://schemas.openxmlformats.org/officeDocument/2006/relationships/hyperlink" Target="https://www.munzee.com/m/RubyRubyDues/1613/" TargetMode="External"/><Relationship Id="rId338" Type="http://schemas.openxmlformats.org/officeDocument/2006/relationships/drawing" Target="../drawings/drawing1.xml"/><Relationship Id="rId216" Type="http://schemas.openxmlformats.org/officeDocument/2006/relationships/hyperlink" Target="https://www.munzee.com/m/Gamsci/4459/" TargetMode="External"/><Relationship Id="rId337" Type="http://schemas.openxmlformats.org/officeDocument/2006/relationships/hyperlink" Target="https://www.munzee.com/m/PeachesnCream/2379" TargetMode="External"/><Relationship Id="rId215" Type="http://schemas.openxmlformats.org/officeDocument/2006/relationships/hyperlink" Target="https://www.munzee.com/m/monrose/3934/" TargetMode="External"/><Relationship Id="rId336" Type="http://schemas.openxmlformats.org/officeDocument/2006/relationships/hyperlink" Target="https://www.munzee.com/m/my2boysmama/1490" TargetMode="External"/><Relationship Id="rId214" Type="http://schemas.openxmlformats.org/officeDocument/2006/relationships/hyperlink" Target="https://www.munzee.com/m/RubyRubyDues/1491/" TargetMode="External"/><Relationship Id="rId335" Type="http://schemas.openxmlformats.org/officeDocument/2006/relationships/hyperlink" Target="https://www.munzee.com/m/dboracle/3392" TargetMode="External"/><Relationship Id="rId219" Type="http://schemas.openxmlformats.org/officeDocument/2006/relationships/hyperlink" Target="https://www.munzee.com/m/Gamsci/4481/" TargetMode="External"/><Relationship Id="rId218" Type="http://schemas.openxmlformats.org/officeDocument/2006/relationships/hyperlink" Target="https://www.munzee.com/m/Gamsci/4460/" TargetMode="External"/><Relationship Id="rId330" Type="http://schemas.openxmlformats.org/officeDocument/2006/relationships/hyperlink" Target="https://www.munzee.com/m/Gamsci/4888/" TargetMode="External"/><Relationship Id="rId213" Type="http://schemas.openxmlformats.org/officeDocument/2006/relationships/hyperlink" Target="https://www.munzee.com/m/Gamsci/4616/" TargetMode="External"/><Relationship Id="rId334" Type="http://schemas.openxmlformats.org/officeDocument/2006/relationships/hyperlink" Target="https://www.munzee.com/m/PeachesnCream/2378" TargetMode="External"/><Relationship Id="rId212" Type="http://schemas.openxmlformats.org/officeDocument/2006/relationships/hyperlink" Target="https://www.munzee.com/m/monrose/3935/" TargetMode="External"/><Relationship Id="rId333" Type="http://schemas.openxmlformats.org/officeDocument/2006/relationships/hyperlink" Target="https://www.munzee.com/m/Gamsci/4890/" TargetMode="External"/><Relationship Id="rId211" Type="http://schemas.openxmlformats.org/officeDocument/2006/relationships/hyperlink" Target="https://www.munzee.com/m/RubyRubyDues/1236/" TargetMode="External"/><Relationship Id="rId332" Type="http://schemas.openxmlformats.org/officeDocument/2006/relationships/hyperlink" Target="https://www.munzee.com/m/PeachesnCream/2374" TargetMode="External"/><Relationship Id="rId210" Type="http://schemas.openxmlformats.org/officeDocument/2006/relationships/hyperlink" Target="https://www.munzee.com/m/dboracle/5060" TargetMode="External"/><Relationship Id="rId331" Type="http://schemas.openxmlformats.org/officeDocument/2006/relationships/hyperlink" Target="https://www.munzee.com/m/Gamsci/4889/" TargetMode="External"/><Relationship Id="rId129" Type="http://schemas.openxmlformats.org/officeDocument/2006/relationships/hyperlink" Target="https://www.munzee.com/m/llamah/1350/" TargetMode="External"/><Relationship Id="rId128" Type="http://schemas.openxmlformats.org/officeDocument/2006/relationships/hyperlink" Target="https://www.munzee.com/m/PeachesnCream/1968" TargetMode="External"/><Relationship Id="rId249" Type="http://schemas.openxmlformats.org/officeDocument/2006/relationships/hyperlink" Target="https://www.munzee.com/m/PeachesnCream/2181" TargetMode="External"/><Relationship Id="rId127" Type="http://schemas.openxmlformats.org/officeDocument/2006/relationships/hyperlink" Target="https://www.munzee.com/m/RubyRubyDues/3281/" TargetMode="External"/><Relationship Id="rId248" Type="http://schemas.openxmlformats.org/officeDocument/2006/relationships/hyperlink" Target="https://www.munzee.com/m/Gamsci/4516/" TargetMode="External"/><Relationship Id="rId126" Type="http://schemas.openxmlformats.org/officeDocument/2006/relationships/hyperlink" Target="https://www.munzee.com/m/llamah/1346" TargetMode="External"/><Relationship Id="rId247" Type="http://schemas.openxmlformats.org/officeDocument/2006/relationships/hyperlink" Target="https://www.munzee.com/m/llamah/1592/" TargetMode="External"/><Relationship Id="rId121" Type="http://schemas.openxmlformats.org/officeDocument/2006/relationships/hyperlink" Target="https://www.munzee.com/m/shingobee23/2411/" TargetMode="External"/><Relationship Id="rId242" Type="http://schemas.openxmlformats.org/officeDocument/2006/relationships/hyperlink" Target="https://www.munzee.com/m/llamah/1749" TargetMode="External"/><Relationship Id="rId120" Type="http://schemas.openxmlformats.org/officeDocument/2006/relationships/hyperlink" Target="https://www.munzee.com/m/llamah/1344/" TargetMode="External"/><Relationship Id="rId241" Type="http://schemas.openxmlformats.org/officeDocument/2006/relationships/hyperlink" Target="https://www.munzee.com/m/Leesap/456/" TargetMode="External"/><Relationship Id="rId240" Type="http://schemas.openxmlformats.org/officeDocument/2006/relationships/hyperlink" Target="https://www.munzee.com/m/PeachesnCream/2174" TargetMode="External"/><Relationship Id="rId125" Type="http://schemas.openxmlformats.org/officeDocument/2006/relationships/hyperlink" Target="https://www.munzee.com/m/kwd/3943" TargetMode="External"/><Relationship Id="rId246" Type="http://schemas.openxmlformats.org/officeDocument/2006/relationships/hyperlink" Target="https://www.munzee.com/m/PeachesnCream/2180" TargetMode="External"/><Relationship Id="rId124" Type="http://schemas.openxmlformats.org/officeDocument/2006/relationships/hyperlink" Target="https://www.munzee.com/m/PawsAndSniffs/453/" TargetMode="External"/><Relationship Id="rId245" Type="http://schemas.openxmlformats.org/officeDocument/2006/relationships/hyperlink" Target="https://www.munzee.com/m/Gamsci/4509/" TargetMode="External"/><Relationship Id="rId123" Type="http://schemas.openxmlformats.org/officeDocument/2006/relationships/hyperlink" Target="https://www.munzee.com/m/llamah/1345/" TargetMode="External"/><Relationship Id="rId244" Type="http://schemas.openxmlformats.org/officeDocument/2006/relationships/hyperlink" Target="https://www.munzee.com/m/llamah/1571/" TargetMode="External"/><Relationship Id="rId122" Type="http://schemas.openxmlformats.org/officeDocument/2006/relationships/hyperlink" Target="https://www.munzee.com/m/PeachesnCream/1955" TargetMode="External"/><Relationship Id="rId243" Type="http://schemas.openxmlformats.org/officeDocument/2006/relationships/hyperlink" Target="https://www.munzee.com/m/PeachesnCream/2175" TargetMode="External"/><Relationship Id="rId95" Type="http://schemas.openxmlformats.org/officeDocument/2006/relationships/hyperlink" Target="https://www.munzee.com/m/gabbster/1475/" TargetMode="External"/><Relationship Id="rId94" Type="http://schemas.openxmlformats.org/officeDocument/2006/relationships/hyperlink" Target="https://www.munzee.com/m/GrandpaArvada/4995/" TargetMode="External"/><Relationship Id="rId97" Type="http://schemas.openxmlformats.org/officeDocument/2006/relationships/hyperlink" Target="https://www.munzee.com/m/RubyRubyDues/3269/" TargetMode="External"/><Relationship Id="rId96" Type="http://schemas.openxmlformats.org/officeDocument/2006/relationships/hyperlink" Target="https://www.munzee.com/m/GrandpaArvada/4984/" TargetMode="External"/><Relationship Id="rId99" Type="http://schemas.openxmlformats.org/officeDocument/2006/relationships/hyperlink" Target="https://www.munzee.com/m/RubyRubyDues/3271/" TargetMode="External"/><Relationship Id="rId98" Type="http://schemas.openxmlformats.org/officeDocument/2006/relationships/hyperlink" Target="https://www.munzee.com/m/GrandpaArvada/4983/" TargetMode="External"/><Relationship Id="rId91" Type="http://schemas.openxmlformats.org/officeDocument/2006/relationships/hyperlink" Target="https://www.munzee.com/m/GrandpaArvada/4909/" TargetMode="External"/><Relationship Id="rId90" Type="http://schemas.openxmlformats.org/officeDocument/2006/relationships/hyperlink" Target="https://www.munzee.com/m/Gamsci/4018/" TargetMode="External"/><Relationship Id="rId93" Type="http://schemas.openxmlformats.org/officeDocument/2006/relationships/hyperlink" Target="https://www.munzee.com/m/rodrico101/3697/" TargetMode="External"/><Relationship Id="rId92" Type="http://schemas.openxmlformats.org/officeDocument/2006/relationships/hyperlink" Target="https://www.munzee.com/m/magnacharge/1545/" TargetMode="External"/><Relationship Id="rId118" Type="http://schemas.openxmlformats.org/officeDocument/2006/relationships/hyperlink" Target="https://www.munzee.com/m/llamah/1342" TargetMode="External"/><Relationship Id="rId239" Type="http://schemas.openxmlformats.org/officeDocument/2006/relationships/hyperlink" Target="https://www.munzee.com/m/llamah/1541/" TargetMode="External"/><Relationship Id="rId117" Type="http://schemas.openxmlformats.org/officeDocument/2006/relationships/hyperlink" Target="https://www.munzee.com/m/PeachesnCream/1945" TargetMode="External"/><Relationship Id="rId238" Type="http://schemas.openxmlformats.org/officeDocument/2006/relationships/hyperlink" Target="https://www.munzee.com/m/PeachesnCream/2173" TargetMode="External"/><Relationship Id="rId116" Type="http://schemas.openxmlformats.org/officeDocument/2006/relationships/hyperlink" Target="https://www.munzee.com/m/KLC/955/" TargetMode="External"/><Relationship Id="rId237" Type="http://schemas.openxmlformats.org/officeDocument/2006/relationships/hyperlink" Target="https://www.munzee.com/m/llamah/1491/" TargetMode="External"/><Relationship Id="rId115" Type="http://schemas.openxmlformats.org/officeDocument/2006/relationships/hyperlink" Target="https://www.munzee.com/m/llamah/1341/" TargetMode="External"/><Relationship Id="rId236" Type="http://schemas.openxmlformats.org/officeDocument/2006/relationships/hyperlink" Target="https://www.munzee.com/m/PeachesnCream/1181" TargetMode="External"/><Relationship Id="rId119" Type="http://schemas.openxmlformats.org/officeDocument/2006/relationships/hyperlink" Target="https://www.munzee.com/m/PeachesnCream/1946" TargetMode="External"/><Relationship Id="rId110" Type="http://schemas.openxmlformats.org/officeDocument/2006/relationships/hyperlink" Target="https://www.munzee.com/m/llamah/1338/" TargetMode="External"/><Relationship Id="rId231" Type="http://schemas.openxmlformats.org/officeDocument/2006/relationships/hyperlink" Target="https://www.munzee.com/m/my2boysmama/1718" TargetMode="External"/><Relationship Id="rId230" Type="http://schemas.openxmlformats.org/officeDocument/2006/relationships/hyperlink" Target="https://www.munzee.com/m/Durango/508/" TargetMode="External"/><Relationship Id="rId114" Type="http://schemas.openxmlformats.org/officeDocument/2006/relationships/hyperlink" Target="https://www.munzee.com/m/PeachesnCream/1929" TargetMode="External"/><Relationship Id="rId235" Type="http://schemas.openxmlformats.org/officeDocument/2006/relationships/hyperlink" Target="https://www.munzee.com/m/llamah/1490" TargetMode="External"/><Relationship Id="rId113" Type="http://schemas.openxmlformats.org/officeDocument/2006/relationships/hyperlink" Target="https://www.munzee.com/m/Gamsci/4028/" TargetMode="External"/><Relationship Id="rId234" Type="http://schemas.openxmlformats.org/officeDocument/2006/relationships/hyperlink" Target="https://www.munzee.com/m/PeachesnCream/1180" TargetMode="External"/><Relationship Id="rId112" Type="http://schemas.openxmlformats.org/officeDocument/2006/relationships/hyperlink" Target="https://www.munzee.com/m/llamah/1340" TargetMode="External"/><Relationship Id="rId233" Type="http://schemas.openxmlformats.org/officeDocument/2006/relationships/hyperlink" Target="https://www.munzee.com/m/llamah/1486" TargetMode="External"/><Relationship Id="rId111" Type="http://schemas.openxmlformats.org/officeDocument/2006/relationships/hyperlink" Target="https://www.munzee.com/m/PeachesnCream/1871" TargetMode="External"/><Relationship Id="rId232" Type="http://schemas.openxmlformats.org/officeDocument/2006/relationships/hyperlink" Target="https://www.munzee.com/m/PeachesnCream/1174" TargetMode="External"/><Relationship Id="rId305" Type="http://schemas.openxmlformats.org/officeDocument/2006/relationships/hyperlink" Target="https://www.munzee.com/m/llamah/1776/" TargetMode="External"/><Relationship Id="rId304" Type="http://schemas.openxmlformats.org/officeDocument/2006/relationships/hyperlink" Target="https://www.munzee.com/m/PeachesnCream/2315" TargetMode="External"/><Relationship Id="rId303" Type="http://schemas.openxmlformats.org/officeDocument/2006/relationships/hyperlink" Target="https://www.munzee.com/m/llamah/2207" TargetMode="External"/><Relationship Id="rId302" Type="http://schemas.openxmlformats.org/officeDocument/2006/relationships/hyperlink" Target="https://www.munzee.com/m/PeachesnCream/2314" TargetMode="External"/><Relationship Id="rId309" Type="http://schemas.openxmlformats.org/officeDocument/2006/relationships/hyperlink" Target="https://www.munzee.com/m/PeachesnCream/2323" TargetMode="External"/><Relationship Id="rId308" Type="http://schemas.openxmlformats.org/officeDocument/2006/relationships/hyperlink" Target="https://www.munzee.com/m/PeachesnCream/2322" TargetMode="External"/><Relationship Id="rId307" Type="http://schemas.openxmlformats.org/officeDocument/2006/relationships/hyperlink" Target="https://www.munzee.com/m/llamah/2218/" TargetMode="External"/><Relationship Id="rId306" Type="http://schemas.openxmlformats.org/officeDocument/2006/relationships/hyperlink" Target="https://www.munzee.com/m/PeachesnCream/2318" TargetMode="External"/><Relationship Id="rId301" Type="http://schemas.openxmlformats.org/officeDocument/2006/relationships/hyperlink" Target="https://www.munzee.com/m/dboracle/3673" TargetMode="External"/><Relationship Id="rId300" Type="http://schemas.openxmlformats.org/officeDocument/2006/relationships/hyperlink" Target="https://www.munzee.com/m/dboracle/3662" TargetMode="External"/><Relationship Id="rId206" Type="http://schemas.openxmlformats.org/officeDocument/2006/relationships/hyperlink" Target="https://www.munzee.com/m/PeachesnCream/2237" TargetMode="External"/><Relationship Id="rId327" Type="http://schemas.openxmlformats.org/officeDocument/2006/relationships/hyperlink" Target="https://www.munzee.com/m/MunziMeg/2631/" TargetMode="External"/><Relationship Id="rId205" Type="http://schemas.openxmlformats.org/officeDocument/2006/relationships/hyperlink" Target="https://www.munzee.com/m/Gamsci/4644/" TargetMode="External"/><Relationship Id="rId326" Type="http://schemas.openxmlformats.org/officeDocument/2006/relationships/hyperlink" Target="https://www.munzee.com/m/my2boysmama/1492" TargetMode="External"/><Relationship Id="rId204" Type="http://schemas.openxmlformats.org/officeDocument/2006/relationships/hyperlink" Target="https://www.munzee.com/m/llamah/1422/" TargetMode="External"/><Relationship Id="rId325" Type="http://schemas.openxmlformats.org/officeDocument/2006/relationships/hyperlink" Target="https://www.munzee.com/m/my2boysmama/1725/" TargetMode="External"/><Relationship Id="rId203" Type="http://schemas.openxmlformats.org/officeDocument/2006/relationships/hyperlink" Target="https://www.munzee.com/m/PeachesnCream/2238" TargetMode="External"/><Relationship Id="rId324" Type="http://schemas.openxmlformats.org/officeDocument/2006/relationships/hyperlink" Target="https://www.munzee.com/m/my2boysmama/1493" TargetMode="External"/><Relationship Id="rId209" Type="http://schemas.openxmlformats.org/officeDocument/2006/relationships/hyperlink" Target="https://www.munzee.com/m/RubyRubyDues/1133/" TargetMode="External"/><Relationship Id="rId208" Type="http://schemas.openxmlformats.org/officeDocument/2006/relationships/hyperlink" Target="https://www.munzee.com/m/PeachesnCream/1173" TargetMode="External"/><Relationship Id="rId329" Type="http://schemas.openxmlformats.org/officeDocument/2006/relationships/hyperlink" Target="https://www.munzee.com/m/Gamsci/4880/" TargetMode="External"/><Relationship Id="rId207" Type="http://schemas.openxmlformats.org/officeDocument/2006/relationships/hyperlink" Target="https://www.munzee.com/m/llamah/1147" TargetMode="External"/><Relationship Id="rId328" Type="http://schemas.openxmlformats.org/officeDocument/2006/relationships/hyperlink" Target="https://www.munzee.com/m/artofmunzeeing/2045/" TargetMode="External"/><Relationship Id="rId202" Type="http://schemas.openxmlformats.org/officeDocument/2006/relationships/hyperlink" Target="https://www.munzee.com/m/Gamsci/4645/" TargetMode="External"/><Relationship Id="rId323" Type="http://schemas.openxmlformats.org/officeDocument/2006/relationships/hyperlink" Target="https://www.munzee.com/m/dboracle/3391" TargetMode="External"/><Relationship Id="rId201" Type="http://schemas.openxmlformats.org/officeDocument/2006/relationships/hyperlink" Target="https://www.munzee.com/m/rdm07/3027/" TargetMode="External"/><Relationship Id="rId322" Type="http://schemas.openxmlformats.org/officeDocument/2006/relationships/hyperlink" Target="https://www.munzee.com/m/Gamsci/4925/" TargetMode="External"/><Relationship Id="rId200" Type="http://schemas.openxmlformats.org/officeDocument/2006/relationships/hyperlink" Target="https://www.munzee.com/m/PeachesnCream/2240" TargetMode="External"/><Relationship Id="rId321" Type="http://schemas.openxmlformats.org/officeDocument/2006/relationships/hyperlink" Target="https://www.munzee.com/m/Gamsci/4918/" TargetMode="External"/><Relationship Id="rId320" Type="http://schemas.openxmlformats.org/officeDocument/2006/relationships/hyperlink" Target="https://www.munzee.com/m/Gamsci/4917/" TargetMode="External"/><Relationship Id="rId316" Type="http://schemas.openxmlformats.org/officeDocument/2006/relationships/hyperlink" Target="https://www.munzee.com/m/Gamsci/4879/" TargetMode="External"/><Relationship Id="rId315" Type="http://schemas.openxmlformats.org/officeDocument/2006/relationships/hyperlink" Target="https://www.munzee.com/m/PeachesnCream/2364" TargetMode="External"/><Relationship Id="rId314" Type="http://schemas.openxmlformats.org/officeDocument/2006/relationships/hyperlink" Target="https://www.munzee.com/m/Gamsci/4878/" TargetMode="External"/><Relationship Id="rId313" Type="http://schemas.openxmlformats.org/officeDocument/2006/relationships/hyperlink" Target="https://www.munzee.com/m/llamah/2205" TargetMode="External"/><Relationship Id="rId319" Type="http://schemas.openxmlformats.org/officeDocument/2006/relationships/hyperlink" Target="https://www.munzee.com/m/Gamsci/4916/" TargetMode="External"/><Relationship Id="rId318" Type="http://schemas.openxmlformats.org/officeDocument/2006/relationships/hyperlink" Target="https://www.munzee.com/m/Gamsci/4915/" TargetMode="External"/><Relationship Id="rId317" Type="http://schemas.openxmlformats.org/officeDocument/2006/relationships/hyperlink" Target="https://www.munzee.com/m/PeachesnCream/2366" TargetMode="External"/><Relationship Id="rId312" Type="http://schemas.openxmlformats.org/officeDocument/2006/relationships/hyperlink" Target="https://www.munzee.com/m/PeachesnCream/2345" TargetMode="External"/><Relationship Id="rId311" Type="http://schemas.openxmlformats.org/officeDocument/2006/relationships/hyperlink" Target="https://www.munzee.com/m/Gamsci/4871/" TargetMode="External"/><Relationship Id="rId310" Type="http://schemas.openxmlformats.org/officeDocument/2006/relationships/hyperlink" Target="https://www.munzee.com/m/PeachesnCream/23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31.25"/>
  </cols>
  <sheetData>
    <row r="1">
      <c r="A1" s="1" t="s">
        <v>0</v>
      </c>
      <c r="G1" s="2"/>
      <c r="H1" s="2"/>
    </row>
    <row r="2">
      <c r="G2" s="2"/>
      <c r="H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2" t="s">
        <v>5</v>
      </c>
      <c r="F3" s="2"/>
      <c r="G3" s="4" t="str">
        <f>HYPERLINK("https://www.munzee.com/map/9zmk6hqu3/17","Map Link")</f>
        <v>Map Link</v>
      </c>
      <c r="H3" s="2"/>
    </row>
    <row r="4">
      <c r="A4" s="5" t="s">
        <v>6</v>
      </c>
      <c r="B4" s="6">
        <f t="shared" ref="B4:D4" si="1">SUM(B5:B10)</f>
        <v>613</v>
      </c>
      <c r="C4" s="7">
        <f t="shared" si="1"/>
        <v>271</v>
      </c>
      <c r="D4" s="6">
        <f t="shared" si="1"/>
        <v>342</v>
      </c>
      <c r="E4" s="8">
        <f t="shared" ref="E4:E10" si="2">SUM(ROUND(D4/B4, 4))</f>
        <v>0.5579</v>
      </c>
      <c r="F4" s="2"/>
      <c r="G4" s="2"/>
      <c r="H4" s="2"/>
    </row>
    <row r="5">
      <c r="A5" s="9" t="s">
        <v>7</v>
      </c>
      <c r="B5" s="10">
        <f>COUNTIF(F16:F761,"pink")</f>
        <v>30</v>
      </c>
      <c r="C5" s="10">
        <f>COUNTIFS( G16:G761, "", F16:F761,"pink")</f>
        <v>14</v>
      </c>
      <c r="D5" s="10">
        <f t="shared" ref="D5:D10" si="3">SUM(B5-C5)</f>
        <v>16</v>
      </c>
      <c r="E5" s="8">
        <f t="shared" si="2"/>
        <v>0.5333</v>
      </c>
      <c r="F5" s="2"/>
      <c r="G5" s="4" t="str">
        <f>HYPERLINK("https://www.munzee.com/m/llamah/","By llamah")</f>
        <v>By llamah</v>
      </c>
      <c r="H5" s="2"/>
    </row>
    <row r="6">
      <c r="A6" s="5" t="s">
        <v>8</v>
      </c>
      <c r="B6" s="7">
        <f>COUNTIF(F16:F761,"white")</f>
        <v>101</v>
      </c>
      <c r="C6" s="6">
        <f>COUNTIFS( G16:G761, "", F16:F761,"white")</f>
        <v>49</v>
      </c>
      <c r="D6" s="7">
        <f t="shared" si="3"/>
        <v>52</v>
      </c>
      <c r="E6" s="8">
        <f t="shared" si="2"/>
        <v>0.5149</v>
      </c>
      <c r="F6" s="2"/>
      <c r="G6" s="2"/>
      <c r="H6" s="2"/>
    </row>
    <row r="7">
      <c r="A7" s="11" t="s">
        <v>9</v>
      </c>
      <c r="B7" s="12">
        <f>COUNTIF(F16:F761,"black")</f>
        <v>123</v>
      </c>
      <c r="C7" s="12">
        <f>COUNTIFS( G16:G761, "", F16:F761,"black")</f>
        <v>32</v>
      </c>
      <c r="D7" s="12">
        <f t="shared" si="3"/>
        <v>91</v>
      </c>
      <c r="E7" s="8">
        <f t="shared" si="2"/>
        <v>0.7398</v>
      </c>
      <c r="F7" s="2"/>
      <c r="G7" s="4" t="str">
        <f>HYPERLINK("https://www.munzee.com/m/peachesncream/","By PnC")</f>
        <v>By PnC</v>
      </c>
      <c r="H7" s="2"/>
    </row>
    <row r="8">
      <c r="A8" s="13" t="s">
        <v>10</v>
      </c>
      <c r="B8" s="14">
        <f>COUNTIF(F16:F761,"turquoise blue")</f>
        <v>161</v>
      </c>
      <c r="C8" s="14">
        <f>COUNTIFS( G16:G761, "", F16:F761,"turquoise blue")</f>
        <v>78</v>
      </c>
      <c r="D8" s="14">
        <f t="shared" si="3"/>
        <v>83</v>
      </c>
      <c r="E8" s="8">
        <f t="shared" si="2"/>
        <v>0.5155</v>
      </c>
      <c r="F8" s="2"/>
      <c r="G8" s="2"/>
      <c r="H8" s="2"/>
    </row>
    <row r="9">
      <c r="A9" s="15" t="s">
        <v>11</v>
      </c>
      <c r="B9" s="16">
        <f>COUNTIF(F16:F761,"blue")</f>
        <v>190</v>
      </c>
      <c r="C9" s="16">
        <f>COUNTIFS( G16:G761, "", F16:F761,"blue")</f>
        <v>98</v>
      </c>
      <c r="D9" s="16">
        <f t="shared" si="3"/>
        <v>92</v>
      </c>
      <c r="E9" s="8">
        <f t="shared" si="2"/>
        <v>0.4842</v>
      </c>
      <c r="F9" s="2"/>
      <c r="G9" s="17" t="str">
        <f>HYPERLINK("https://docs.google.com/spreadsheets/d/1Wc-tWKKiNJbgcAtwyMZkoOgYTIjkcowb4QInou1E3NQ/edit#gid=1040450027","Spreadsheet URL")</f>
        <v>Spreadsheet URL</v>
      </c>
      <c r="H9" s="2"/>
    </row>
    <row r="10">
      <c r="A10" s="18" t="s">
        <v>12</v>
      </c>
      <c r="B10" s="19">
        <f>COUNTIF(F16:F761,"orange")</f>
        <v>8</v>
      </c>
      <c r="C10" s="19">
        <f>COUNTIFS( G16:G761, "", F16:F761,"orange")</f>
        <v>0</v>
      </c>
      <c r="D10" s="19">
        <f t="shared" si="3"/>
        <v>8</v>
      </c>
      <c r="E10" s="8">
        <f t="shared" si="2"/>
        <v>1</v>
      </c>
      <c r="F10" s="2"/>
      <c r="G10" s="2"/>
      <c r="H10" s="2"/>
    </row>
    <row r="11">
      <c r="F11" s="2"/>
      <c r="G11" s="4" t="str">
        <f>HYPERLINK("https://cdn.dribbble.com/users/594619/screenshots/2750311/sammy-8-bit_1x.png","Reference Photo")</f>
        <v>Reference Photo</v>
      </c>
      <c r="H11" s="2"/>
    </row>
    <row r="12">
      <c r="A12" s="20" t="str">
        <f>HYPERLINK("https://docs.google.com/spreadsheets/d/1aiqxiGKwdgDZc4q-9cryF9fs1ULKSR4mMPtzHZUJBvY/edit?usp=sharing","Other Des Moines Area Gardens")</f>
        <v>Other Des Moines Area Gardens</v>
      </c>
      <c r="B12" s="2"/>
      <c r="C12" s="2"/>
      <c r="D12" s="2"/>
      <c r="E12" s="2"/>
      <c r="F12" s="21"/>
      <c r="G12" s="20" t="str">
        <f>HYPERLINK("https://dribbble.com/shots/2750311-Sammy-8-bit","Reference Photo")</f>
        <v>Reference Photo</v>
      </c>
      <c r="H12" s="2"/>
    </row>
    <row r="13">
      <c r="A13" s="22" t="str">
        <f>HYPERLINK("https://www.youtube.com/watch?v=nIYuoLPjG-k&amp;feature=youtu.be","YouTube Spreadsheet Tutorial")</f>
        <v>YouTube Spreadsheet Tutorial</v>
      </c>
      <c r="B13" s="23"/>
      <c r="C13" s="2"/>
      <c r="D13" s="24" t="s">
        <v>13</v>
      </c>
      <c r="E13" s="2"/>
      <c r="F13" s="25">
        <f>IFERROR(__xludf.DUMMYFUNCTION("COUNTUNIQUE(G16:G629)"),43.0)</f>
        <v>43</v>
      </c>
      <c r="G13" s="2"/>
      <c r="H13" s="2"/>
    </row>
    <row r="15">
      <c r="A15" s="26" t="s">
        <v>14</v>
      </c>
      <c r="B15" s="26" t="s">
        <v>15</v>
      </c>
      <c r="C15" s="26" t="s">
        <v>16</v>
      </c>
      <c r="D15" s="26" t="s">
        <v>17</v>
      </c>
      <c r="E15" s="26" t="s">
        <v>18</v>
      </c>
      <c r="F15" s="26" t="s">
        <v>19</v>
      </c>
      <c r="G15" s="26" t="s">
        <v>20</v>
      </c>
      <c r="H15" s="26" t="s">
        <v>21</v>
      </c>
      <c r="I15" s="26" t="s">
        <v>22</v>
      </c>
      <c r="J15" s="27" t="s">
        <v>23</v>
      </c>
    </row>
    <row r="16">
      <c r="A16" s="26">
        <v>1.0</v>
      </c>
      <c r="B16" s="26">
        <v>13.0</v>
      </c>
      <c r="C16" s="26">
        <v>41.5540943484608</v>
      </c>
      <c r="D16" s="26">
        <v>-93.7724883054111</v>
      </c>
      <c r="E16" s="26" t="s">
        <v>24</v>
      </c>
      <c r="F16" s="26" t="s">
        <v>25</v>
      </c>
      <c r="G16" s="26" t="s">
        <v>26</v>
      </c>
      <c r="H16" s="28" t="s">
        <v>27</v>
      </c>
      <c r="I16" s="26" t="s">
        <v>28</v>
      </c>
      <c r="J16" s="29">
        <f>COUNTIF(usernameList,G16)</f>
        <v>2</v>
      </c>
    </row>
    <row r="17">
      <c r="A17" s="26">
        <v>2.0</v>
      </c>
      <c r="B17" s="26">
        <v>12.0</v>
      </c>
      <c r="C17" s="26">
        <v>41.5539506181752</v>
      </c>
      <c r="D17" s="26">
        <v>-93.7726803826995</v>
      </c>
      <c r="E17" s="26" t="s">
        <v>24</v>
      </c>
      <c r="F17" s="26" t="s">
        <v>25</v>
      </c>
      <c r="G17" s="26" t="s">
        <v>29</v>
      </c>
      <c r="H17" s="30" t="s">
        <v>30</v>
      </c>
      <c r="I17" s="26" t="s">
        <v>28</v>
      </c>
      <c r="J17" s="29">
        <f>COUNTIF(usernameList,G17)</f>
        <v>1</v>
      </c>
    </row>
    <row r="18">
      <c r="A18" s="26">
        <v>2.0</v>
      </c>
      <c r="B18" s="26">
        <v>13.0</v>
      </c>
      <c r="C18" s="26">
        <v>41.5539506180154</v>
      </c>
      <c r="D18" s="26">
        <v>-93.7724883148071</v>
      </c>
      <c r="E18" s="26" t="s">
        <v>31</v>
      </c>
      <c r="F18" s="26" t="s">
        <v>32</v>
      </c>
      <c r="G18" s="26" t="s">
        <v>33</v>
      </c>
      <c r="H18" s="30" t="s">
        <v>34</v>
      </c>
      <c r="I18" s="31">
        <v>43292.0</v>
      </c>
      <c r="J18" s="29">
        <f>COUNTIF(usernameList,G18)</f>
        <v>58</v>
      </c>
    </row>
    <row r="19">
      <c r="A19" s="26">
        <v>2.0</v>
      </c>
      <c r="B19" s="26">
        <v>14.0</v>
      </c>
      <c r="C19" s="26">
        <v>41.5539506178556</v>
      </c>
      <c r="D19" s="26">
        <v>-93.7722962469146</v>
      </c>
      <c r="E19" s="26" t="s">
        <v>24</v>
      </c>
      <c r="F19" s="26" t="s">
        <v>25</v>
      </c>
      <c r="G19" s="26" t="s">
        <v>35</v>
      </c>
      <c r="H19" s="30" t="s">
        <v>36</v>
      </c>
      <c r="I19" s="26" t="s">
        <v>37</v>
      </c>
      <c r="J19" s="29">
        <f>COUNTIF(usernameList,G19)</f>
        <v>63</v>
      </c>
    </row>
    <row r="20">
      <c r="A20" s="26">
        <v>2.0</v>
      </c>
      <c r="B20" s="26">
        <v>15.0</v>
      </c>
      <c r="C20" s="26">
        <v>41.5539506176958</v>
      </c>
      <c r="D20" s="26">
        <v>-93.7721041790222</v>
      </c>
      <c r="E20" s="26" t="s">
        <v>24</v>
      </c>
      <c r="F20" s="26" t="s">
        <v>25</v>
      </c>
      <c r="G20" s="26" t="s">
        <v>38</v>
      </c>
      <c r="H20" s="30" t="s">
        <v>39</v>
      </c>
      <c r="J20" s="29">
        <f>COUNTIF(usernameList,G20)</f>
        <v>1</v>
      </c>
    </row>
    <row r="21">
      <c r="A21" s="26">
        <v>3.0</v>
      </c>
      <c r="B21" s="26">
        <v>4.0</v>
      </c>
      <c r="C21" s="26">
        <v>41.5538068890081</v>
      </c>
      <c r="D21" s="26">
        <v>-93.7742169313909</v>
      </c>
      <c r="E21" s="26" t="s">
        <v>24</v>
      </c>
      <c r="F21" s="26" t="s">
        <v>25</v>
      </c>
      <c r="G21" s="26" t="s">
        <v>26</v>
      </c>
      <c r="H21" s="30" t="s">
        <v>40</v>
      </c>
      <c r="I21" s="26" t="s">
        <v>28</v>
      </c>
      <c r="J21" s="29">
        <f>COUNTIF(usernameList,G21)</f>
        <v>2</v>
      </c>
    </row>
    <row r="22">
      <c r="A22" s="26">
        <v>3.0</v>
      </c>
      <c r="B22" s="26">
        <v>12.0</v>
      </c>
      <c r="C22" s="26">
        <v>41.5538068877297</v>
      </c>
      <c r="D22" s="26">
        <v>-93.7726803916679</v>
      </c>
      <c r="E22" s="26" t="s">
        <v>24</v>
      </c>
      <c r="F22" s="26" t="s">
        <v>25</v>
      </c>
      <c r="G22" s="26" t="s">
        <v>41</v>
      </c>
      <c r="H22" s="30" t="s">
        <v>42</v>
      </c>
      <c r="J22" s="29">
        <f>COUNTIF(usernameList,G22)</f>
        <v>34</v>
      </c>
    </row>
    <row r="23">
      <c r="A23" s="26">
        <v>3.0</v>
      </c>
      <c r="B23" s="26">
        <v>13.0</v>
      </c>
      <c r="C23" s="26">
        <v>41.5538068875699</v>
      </c>
      <c r="D23" s="26">
        <v>-93.7724883242025</v>
      </c>
      <c r="E23" s="26" t="s">
        <v>31</v>
      </c>
      <c r="F23" s="26" t="s">
        <v>32</v>
      </c>
      <c r="G23" s="26" t="s">
        <v>43</v>
      </c>
      <c r="H23" s="30" t="s">
        <v>44</v>
      </c>
      <c r="J23" s="29">
        <f>COUNTIF(usernameList,G23)</f>
        <v>7</v>
      </c>
    </row>
    <row r="24">
      <c r="A24" s="26">
        <v>3.0</v>
      </c>
      <c r="B24" s="26">
        <v>14.0</v>
      </c>
      <c r="C24" s="26">
        <v>41.5538068874101</v>
      </c>
      <c r="D24" s="26">
        <v>-93.7722962567371</v>
      </c>
      <c r="E24" s="26" t="s">
        <v>31</v>
      </c>
      <c r="F24" s="26" t="s">
        <v>32</v>
      </c>
      <c r="G24" s="26" t="s">
        <v>45</v>
      </c>
      <c r="H24" s="30" t="s">
        <v>46</v>
      </c>
      <c r="J24" s="29">
        <f>COUNTIF(usernameList,G24)</f>
        <v>1</v>
      </c>
    </row>
    <row r="25">
      <c r="A25" s="26">
        <v>3.0</v>
      </c>
      <c r="B25" s="26">
        <v>15.0</v>
      </c>
      <c r="C25" s="26">
        <v>41.5538068872503</v>
      </c>
      <c r="D25" s="26">
        <v>-93.7721041892717</v>
      </c>
      <c r="E25" s="26" t="s">
        <v>31</v>
      </c>
      <c r="F25" s="26" t="s">
        <v>32</v>
      </c>
      <c r="G25" s="26" t="s">
        <v>47</v>
      </c>
      <c r="H25" s="30" t="s">
        <v>48</v>
      </c>
      <c r="J25" s="29">
        <f>COUNTIF(usernameList,G25)</f>
        <v>2</v>
      </c>
    </row>
    <row r="26">
      <c r="A26" s="26">
        <v>3.0</v>
      </c>
      <c r="B26" s="26">
        <v>16.0</v>
      </c>
      <c r="C26" s="26">
        <v>41.5538068870905</v>
      </c>
      <c r="D26" s="26">
        <v>-93.7719121218064</v>
      </c>
      <c r="E26" s="26" t="s">
        <v>24</v>
      </c>
      <c r="F26" s="26" t="s">
        <v>25</v>
      </c>
      <c r="G26" s="26" t="s">
        <v>49</v>
      </c>
      <c r="H26" s="30" t="s">
        <v>50</v>
      </c>
      <c r="J26" s="29">
        <f>COUNTIF(usernameList,G26)</f>
        <v>69</v>
      </c>
    </row>
    <row r="27">
      <c r="A27" s="26">
        <v>3.0</v>
      </c>
      <c r="B27" s="26">
        <v>17.0</v>
      </c>
      <c r="C27" s="26">
        <v>41.5538068869307</v>
      </c>
      <c r="D27" s="26">
        <v>-93.771720054341</v>
      </c>
      <c r="E27" s="26" t="s">
        <v>24</v>
      </c>
      <c r="F27" s="26" t="s">
        <v>25</v>
      </c>
      <c r="G27" s="26" t="s">
        <v>51</v>
      </c>
      <c r="H27" s="30" t="s">
        <v>52</v>
      </c>
      <c r="J27" s="29">
        <f>COUNTIF(usernameList,G27)</f>
        <v>2</v>
      </c>
    </row>
    <row r="28">
      <c r="A28" s="26">
        <v>4.0</v>
      </c>
      <c r="B28" s="26">
        <v>3.0</v>
      </c>
      <c r="C28" s="26">
        <v>41.5536631587224</v>
      </c>
      <c r="D28" s="26">
        <v>-93.7744090039814</v>
      </c>
      <c r="E28" s="26" t="s">
        <v>24</v>
      </c>
      <c r="F28" s="26" t="s">
        <v>25</v>
      </c>
      <c r="G28" s="26" t="s">
        <v>41</v>
      </c>
      <c r="H28" s="30" t="s">
        <v>53</v>
      </c>
      <c r="J28" s="29">
        <f>COUNTIF(usernameList,G28)</f>
        <v>34</v>
      </c>
    </row>
    <row r="29">
      <c r="A29" s="26">
        <v>4.0</v>
      </c>
      <c r="B29" s="26">
        <v>4.0</v>
      </c>
      <c r="C29" s="26">
        <v>41.5536631585626</v>
      </c>
      <c r="D29" s="26">
        <v>-93.7742169369431</v>
      </c>
      <c r="E29" s="26" t="s">
        <v>31</v>
      </c>
      <c r="F29" s="26" t="s">
        <v>32</v>
      </c>
      <c r="G29" s="26" t="s">
        <v>49</v>
      </c>
      <c r="H29" s="30" t="s">
        <v>54</v>
      </c>
      <c r="J29" s="29">
        <f>COUNTIF(usernameList,G29)</f>
        <v>69</v>
      </c>
    </row>
    <row r="30">
      <c r="A30" s="26">
        <v>4.0</v>
      </c>
      <c r="B30" s="26">
        <v>5.0</v>
      </c>
      <c r="C30" s="26">
        <v>41.5536631584028</v>
      </c>
      <c r="D30" s="26">
        <v>-93.7740248699049</v>
      </c>
      <c r="E30" s="26" t="s">
        <v>24</v>
      </c>
      <c r="F30" s="26" t="s">
        <v>25</v>
      </c>
      <c r="G30" s="26" t="s">
        <v>51</v>
      </c>
      <c r="H30" s="30" t="s">
        <v>55</v>
      </c>
      <c r="J30" s="29">
        <f>COUNTIF(usernameList,G30)</f>
        <v>2</v>
      </c>
    </row>
    <row r="31">
      <c r="A31" s="26">
        <v>4.0</v>
      </c>
      <c r="B31" s="26">
        <v>12.0</v>
      </c>
      <c r="C31" s="26">
        <v>41.5536631572842</v>
      </c>
      <c r="D31" s="26">
        <v>-93.7726804006371</v>
      </c>
      <c r="E31" s="26" t="s">
        <v>24</v>
      </c>
      <c r="F31" s="26" t="s">
        <v>25</v>
      </c>
      <c r="G31" s="26" t="s">
        <v>49</v>
      </c>
      <c r="H31" s="30" t="s">
        <v>56</v>
      </c>
      <c r="J31" s="29">
        <f>COUNTIF(usernameList,G31)</f>
        <v>69</v>
      </c>
    </row>
    <row r="32">
      <c r="A32" s="26">
        <v>4.0</v>
      </c>
      <c r="B32" s="26">
        <v>13.0</v>
      </c>
      <c r="C32" s="26">
        <v>41.5536631571244</v>
      </c>
      <c r="D32" s="26">
        <v>-93.7724883335988</v>
      </c>
      <c r="E32" s="26" t="s">
        <v>31</v>
      </c>
      <c r="F32" s="26" t="s">
        <v>32</v>
      </c>
      <c r="G32" s="26" t="s">
        <v>57</v>
      </c>
      <c r="H32" s="30" t="s">
        <v>58</v>
      </c>
      <c r="J32" s="29">
        <f>COUNTIF(usernameList,G32)</f>
        <v>20</v>
      </c>
    </row>
    <row r="33">
      <c r="A33" s="26">
        <v>4.0</v>
      </c>
      <c r="B33" s="26">
        <v>14.0</v>
      </c>
      <c r="C33" s="26">
        <v>41.5536631569646</v>
      </c>
      <c r="D33" s="26">
        <v>-93.7722962665606</v>
      </c>
      <c r="E33" s="26" t="s">
        <v>31</v>
      </c>
      <c r="F33" s="26" t="s">
        <v>32</v>
      </c>
      <c r="G33" s="26" t="s">
        <v>59</v>
      </c>
      <c r="H33" s="30" t="s">
        <v>60</v>
      </c>
      <c r="J33" s="29">
        <f>COUNTIF(usernameList,G33)</f>
        <v>4</v>
      </c>
    </row>
    <row r="34">
      <c r="A34" s="26">
        <v>4.0</v>
      </c>
      <c r="B34" s="26">
        <v>15.0</v>
      </c>
      <c r="C34" s="26">
        <v>41.5536631568048</v>
      </c>
      <c r="D34" s="26">
        <v>-93.7721041995223</v>
      </c>
      <c r="E34" s="26" t="s">
        <v>31</v>
      </c>
      <c r="F34" s="26" t="s">
        <v>32</v>
      </c>
      <c r="G34" s="26" t="s">
        <v>61</v>
      </c>
      <c r="H34" s="28" t="s">
        <v>62</v>
      </c>
      <c r="J34" s="29">
        <f>COUNTIF(usernameList,G34)</f>
        <v>2</v>
      </c>
    </row>
    <row r="35">
      <c r="A35" s="26">
        <v>4.0</v>
      </c>
      <c r="B35" s="26">
        <v>16.0</v>
      </c>
      <c r="C35" s="26">
        <v>41.553663156645</v>
      </c>
      <c r="D35" s="26">
        <v>-93.771912132484</v>
      </c>
      <c r="E35" s="26" t="s">
        <v>31</v>
      </c>
      <c r="F35" s="26" t="s">
        <v>32</v>
      </c>
      <c r="G35" s="26" t="s">
        <v>41</v>
      </c>
      <c r="H35" s="30" t="s">
        <v>63</v>
      </c>
      <c r="J35" s="29">
        <f>COUNTIF(usernameList,G35)</f>
        <v>34</v>
      </c>
    </row>
    <row r="36">
      <c r="A36" s="26">
        <v>4.0</v>
      </c>
      <c r="B36" s="26">
        <v>17.0</v>
      </c>
      <c r="C36" s="26">
        <v>41.5536631564852</v>
      </c>
      <c r="D36" s="26">
        <v>-93.7717200654458</v>
      </c>
      <c r="E36" s="26" t="s">
        <v>31</v>
      </c>
      <c r="F36" s="26" t="s">
        <v>32</v>
      </c>
      <c r="G36" s="26" t="s">
        <v>57</v>
      </c>
      <c r="H36" s="30" t="s">
        <v>64</v>
      </c>
      <c r="J36" s="29">
        <f>COUNTIF(usernameList,G36)</f>
        <v>20</v>
      </c>
    </row>
    <row r="37">
      <c r="A37" s="26">
        <v>4.0</v>
      </c>
      <c r="B37" s="26">
        <v>18.0</v>
      </c>
      <c r="C37" s="26">
        <v>41.5536631563254</v>
      </c>
      <c r="D37" s="26">
        <v>-93.7715279984075</v>
      </c>
      <c r="E37" s="26" t="s">
        <v>24</v>
      </c>
      <c r="F37" s="26" t="s">
        <v>25</v>
      </c>
      <c r="G37" s="26" t="s">
        <v>61</v>
      </c>
      <c r="H37" s="28" t="s">
        <v>65</v>
      </c>
      <c r="J37" s="29">
        <f>COUNTIF(usernameList,G37)</f>
        <v>2</v>
      </c>
    </row>
    <row r="38">
      <c r="A38" s="26">
        <v>5.0</v>
      </c>
      <c r="B38" s="26">
        <v>3.0</v>
      </c>
      <c r="C38" s="26">
        <v>41.553519428277</v>
      </c>
      <c r="D38" s="26">
        <v>-93.7744090091063</v>
      </c>
      <c r="E38" s="26" t="s">
        <v>24</v>
      </c>
      <c r="F38" s="26" t="s">
        <v>25</v>
      </c>
      <c r="G38" s="26" t="s">
        <v>66</v>
      </c>
      <c r="H38" s="28" t="s">
        <v>67</v>
      </c>
      <c r="J38" s="29">
        <f>COUNTIF(usernameList,G38)</f>
        <v>16</v>
      </c>
    </row>
    <row r="39">
      <c r="A39" s="26">
        <v>5.0</v>
      </c>
      <c r="B39" s="26">
        <v>4.0</v>
      </c>
      <c r="C39" s="26">
        <v>41.5535194281172</v>
      </c>
      <c r="D39" s="26">
        <v>-93.7742169424951</v>
      </c>
      <c r="E39" s="26" t="s">
        <v>31</v>
      </c>
      <c r="F39" s="26" t="s">
        <v>32</v>
      </c>
      <c r="G39" s="26" t="s">
        <v>33</v>
      </c>
      <c r="H39" s="30" t="s">
        <v>68</v>
      </c>
      <c r="J39" s="29">
        <f>COUNTIF(usernameList,G39)</f>
        <v>58</v>
      </c>
    </row>
    <row r="40">
      <c r="A40" s="26">
        <v>5.0</v>
      </c>
      <c r="B40" s="26">
        <v>5.0</v>
      </c>
      <c r="C40" s="26">
        <v>41.5535194279574</v>
      </c>
      <c r="D40" s="26">
        <v>-93.7740248758839</v>
      </c>
      <c r="E40" s="26" t="s">
        <v>24</v>
      </c>
      <c r="F40" s="26" t="s">
        <v>25</v>
      </c>
      <c r="G40" s="26" t="s">
        <v>35</v>
      </c>
      <c r="H40" s="30" t="s">
        <v>69</v>
      </c>
      <c r="I40" s="26" t="s">
        <v>70</v>
      </c>
      <c r="J40" s="29">
        <f>COUNTIF(usernameList,G40)</f>
        <v>63</v>
      </c>
    </row>
    <row r="41">
      <c r="A41" s="26">
        <v>5.0</v>
      </c>
      <c r="B41" s="26">
        <v>13.0</v>
      </c>
      <c r="C41" s="26">
        <v>41.553519426679</v>
      </c>
      <c r="D41" s="26">
        <v>-93.7724883429944</v>
      </c>
      <c r="E41" s="26" t="s">
        <v>24</v>
      </c>
      <c r="F41" s="26" t="s">
        <v>25</v>
      </c>
      <c r="G41" s="26" t="s">
        <v>33</v>
      </c>
      <c r="H41" s="30" t="s">
        <v>71</v>
      </c>
      <c r="I41" s="32">
        <v>43293.0</v>
      </c>
      <c r="J41" s="29">
        <f>COUNTIF(usernameList,G41)</f>
        <v>58</v>
      </c>
    </row>
    <row r="42">
      <c r="A42" s="26">
        <v>5.0</v>
      </c>
      <c r="B42" s="26">
        <v>14.0</v>
      </c>
      <c r="C42" s="26">
        <v>41.5535194265192</v>
      </c>
      <c r="D42" s="26">
        <v>-93.7722962763831</v>
      </c>
      <c r="E42" s="26" t="s">
        <v>72</v>
      </c>
      <c r="F42" s="26" t="s">
        <v>73</v>
      </c>
      <c r="G42" s="26" t="s">
        <v>35</v>
      </c>
      <c r="H42" s="30" t="s">
        <v>74</v>
      </c>
      <c r="I42" s="26" t="s">
        <v>75</v>
      </c>
      <c r="J42" s="29">
        <f>COUNTIF(usernameList,G42)</f>
        <v>63</v>
      </c>
    </row>
    <row r="43">
      <c r="A43" s="26">
        <v>5.0</v>
      </c>
      <c r="B43" s="26">
        <v>15.0</v>
      </c>
      <c r="C43" s="26">
        <v>41.5535194263594</v>
      </c>
      <c r="D43" s="26">
        <v>-93.7721042097719</v>
      </c>
      <c r="E43" s="26" t="s">
        <v>31</v>
      </c>
      <c r="F43" s="26" t="s">
        <v>32</v>
      </c>
      <c r="G43" s="26" t="s">
        <v>76</v>
      </c>
      <c r="H43" s="30" t="s">
        <v>77</v>
      </c>
      <c r="J43" s="29">
        <f>COUNTIF(usernameList,G43)</f>
        <v>1</v>
      </c>
    </row>
    <row r="44">
      <c r="A44" s="26">
        <v>5.0</v>
      </c>
      <c r="B44" s="26">
        <v>16.0</v>
      </c>
      <c r="C44" s="26">
        <v>41.5535194261996</v>
      </c>
      <c r="D44" s="26">
        <v>-93.7719121431607</v>
      </c>
      <c r="E44" s="26" t="s">
        <v>31</v>
      </c>
      <c r="F44" s="26" t="s">
        <v>32</v>
      </c>
      <c r="G44" s="26" t="s">
        <v>33</v>
      </c>
      <c r="H44" s="30" t="s">
        <v>78</v>
      </c>
      <c r="J44" s="29">
        <f>COUNTIF(usernameList,G44)</f>
        <v>58</v>
      </c>
    </row>
    <row r="45">
      <c r="A45" s="26">
        <v>5.0</v>
      </c>
      <c r="B45" s="26">
        <v>17.0</v>
      </c>
      <c r="C45" s="26">
        <v>41.5535194260398</v>
      </c>
      <c r="D45" s="26">
        <v>-93.7717200765495</v>
      </c>
      <c r="E45" s="26" t="s">
        <v>31</v>
      </c>
      <c r="F45" s="26" t="s">
        <v>32</v>
      </c>
      <c r="G45" s="26" t="s">
        <v>35</v>
      </c>
      <c r="H45" s="30" t="s">
        <v>79</v>
      </c>
      <c r="I45" s="26" t="s">
        <v>80</v>
      </c>
      <c r="J45" s="29">
        <f>COUNTIF(usernameList,G45)</f>
        <v>63</v>
      </c>
    </row>
    <row r="46">
      <c r="A46" s="26">
        <v>5.0</v>
      </c>
      <c r="B46" s="26">
        <v>18.0</v>
      </c>
      <c r="C46" s="26">
        <v>41.55351942588</v>
      </c>
      <c r="D46" s="26">
        <v>-93.7715280099382</v>
      </c>
      <c r="E46" s="26" t="s">
        <v>31</v>
      </c>
      <c r="F46" s="26" t="s">
        <v>32</v>
      </c>
      <c r="J46" s="29">
        <f>COUNTIF(usernameList,G46)</f>
        <v>0</v>
      </c>
    </row>
    <row r="47">
      <c r="A47" s="26">
        <v>5.0</v>
      </c>
      <c r="B47" s="26">
        <v>19.0</v>
      </c>
      <c r="C47" s="26">
        <v>41.5535194257202</v>
      </c>
      <c r="D47" s="26">
        <v>-93.771335943327</v>
      </c>
      <c r="E47" s="26" t="s">
        <v>24</v>
      </c>
      <c r="F47" s="26" t="s">
        <v>25</v>
      </c>
      <c r="G47" s="26" t="s">
        <v>33</v>
      </c>
      <c r="H47" s="30" t="s">
        <v>81</v>
      </c>
      <c r="J47" s="29">
        <f>COUNTIF(usernameList,G47)</f>
        <v>58</v>
      </c>
    </row>
    <row r="48">
      <c r="A48" s="26">
        <v>6.0</v>
      </c>
      <c r="B48" s="26">
        <v>3.0</v>
      </c>
      <c r="C48" s="26">
        <v>41.5533756978315</v>
      </c>
      <c r="D48" s="26">
        <v>-93.7744090142313</v>
      </c>
      <c r="E48" s="26" t="s">
        <v>24</v>
      </c>
      <c r="F48" s="26" t="s">
        <v>25</v>
      </c>
      <c r="G48" s="26" t="s">
        <v>82</v>
      </c>
      <c r="H48" s="30" t="s">
        <v>83</v>
      </c>
      <c r="J48" s="29">
        <f>COUNTIF(usernameList,G48)</f>
        <v>1</v>
      </c>
    </row>
    <row r="49">
      <c r="A49" s="26">
        <v>6.0</v>
      </c>
      <c r="B49" s="26">
        <v>4.0</v>
      </c>
      <c r="C49" s="26">
        <v>41.5533756976717</v>
      </c>
      <c r="D49" s="26">
        <v>-93.7742169480471</v>
      </c>
      <c r="E49" s="26" t="s">
        <v>72</v>
      </c>
      <c r="F49" s="26" t="s">
        <v>73</v>
      </c>
      <c r="G49" s="26" t="s">
        <v>43</v>
      </c>
      <c r="H49" s="30" t="s">
        <v>84</v>
      </c>
      <c r="J49" s="29">
        <f>COUNTIF(usernameList,G49)</f>
        <v>7</v>
      </c>
    </row>
    <row r="50">
      <c r="A50" s="26">
        <v>6.0</v>
      </c>
      <c r="B50" s="26">
        <v>5.0</v>
      </c>
      <c r="C50" s="26">
        <v>41.5533756975119</v>
      </c>
      <c r="D50" s="26">
        <v>-93.774024881863</v>
      </c>
      <c r="E50" s="26" t="s">
        <v>31</v>
      </c>
      <c r="F50" s="26" t="s">
        <v>32</v>
      </c>
      <c r="J50" s="29">
        <f>COUNTIF(usernameList,G50)</f>
        <v>0</v>
      </c>
    </row>
    <row r="51">
      <c r="A51" s="26">
        <v>6.0</v>
      </c>
      <c r="B51" s="26">
        <v>6.0</v>
      </c>
      <c r="C51" s="26">
        <v>41.5533756973521</v>
      </c>
      <c r="D51" s="26">
        <v>-93.7738328156789</v>
      </c>
      <c r="E51" s="26" t="s">
        <v>24</v>
      </c>
      <c r="F51" s="26" t="s">
        <v>25</v>
      </c>
      <c r="G51" s="26" t="s">
        <v>41</v>
      </c>
      <c r="H51" s="30" t="s">
        <v>85</v>
      </c>
      <c r="J51" s="29">
        <f>COUNTIF(usernameList,G51)</f>
        <v>34</v>
      </c>
    </row>
    <row r="52">
      <c r="A52" s="26">
        <v>6.0</v>
      </c>
      <c r="B52" s="26">
        <v>13.0</v>
      </c>
      <c r="C52" s="26">
        <v>41.5533756962336</v>
      </c>
      <c r="D52" s="26">
        <v>-93.77248835239</v>
      </c>
      <c r="E52" s="26" t="s">
        <v>24</v>
      </c>
      <c r="F52" s="26" t="s">
        <v>25</v>
      </c>
      <c r="G52" s="26" t="s">
        <v>41</v>
      </c>
      <c r="H52" s="30" t="s">
        <v>86</v>
      </c>
      <c r="J52" s="29">
        <f>COUNTIF(usernameList,G52)</f>
        <v>34</v>
      </c>
    </row>
    <row r="53">
      <c r="A53" s="26">
        <v>6.0</v>
      </c>
      <c r="B53" s="26">
        <v>14.0</v>
      </c>
      <c r="C53" s="26">
        <v>41.5533756960738</v>
      </c>
      <c r="D53" s="26">
        <v>-93.7722962862059</v>
      </c>
      <c r="E53" s="26" t="s">
        <v>31</v>
      </c>
      <c r="F53" s="26" t="s">
        <v>32</v>
      </c>
      <c r="J53" s="29">
        <f>COUNTIF(usernameList,G53)</f>
        <v>0</v>
      </c>
    </row>
    <row r="54">
      <c r="A54" s="26">
        <v>6.0</v>
      </c>
      <c r="B54" s="26">
        <v>15.0</v>
      </c>
      <c r="C54" s="26">
        <v>41.553375695914</v>
      </c>
      <c r="D54" s="26">
        <v>-93.7721042200217</v>
      </c>
      <c r="E54" s="26" t="s">
        <v>72</v>
      </c>
      <c r="F54" s="26" t="s">
        <v>73</v>
      </c>
      <c r="G54" s="26" t="s">
        <v>49</v>
      </c>
      <c r="H54" s="30" t="s">
        <v>87</v>
      </c>
      <c r="J54" s="29">
        <f>COUNTIF(usernameList,G54)</f>
        <v>69</v>
      </c>
    </row>
    <row r="55">
      <c r="A55" s="26">
        <v>6.0</v>
      </c>
      <c r="B55" s="26">
        <v>16.0</v>
      </c>
      <c r="C55" s="26">
        <v>41.5533756957542</v>
      </c>
      <c r="D55" s="26">
        <v>-93.7719121538376</v>
      </c>
      <c r="E55" s="26" t="s">
        <v>31</v>
      </c>
      <c r="F55" s="26" t="s">
        <v>32</v>
      </c>
      <c r="J55" s="29">
        <f>COUNTIF(usernameList,G55)</f>
        <v>0</v>
      </c>
    </row>
    <row r="56">
      <c r="A56" s="26">
        <v>6.0</v>
      </c>
      <c r="B56" s="26">
        <v>17.0</v>
      </c>
      <c r="C56" s="26">
        <v>41.5533756955944</v>
      </c>
      <c r="D56" s="26">
        <v>-93.7717200876535</v>
      </c>
      <c r="E56" s="26" t="s">
        <v>31</v>
      </c>
      <c r="F56" s="26" t="s">
        <v>32</v>
      </c>
      <c r="J56" s="29">
        <f>COUNTIF(usernameList,G56)</f>
        <v>0</v>
      </c>
    </row>
    <row r="57">
      <c r="A57" s="26">
        <v>6.0</v>
      </c>
      <c r="B57" s="26">
        <v>18.0</v>
      </c>
      <c r="C57" s="26">
        <v>41.5533756954346</v>
      </c>
      <c r="D57" s="26">
        <v>-93.7715280214694</v>
      </c>
      <c r="E57" s="26" t="s">
        <v>31</v>
      </c>
      <c r="F57" s="26" t="s">
        <v>32</v>
      </c>
      <c r="G57" s="26" t="s">
        <v>49</v>
      </c>
      <c r="H57" s="30" t="s">
        <v>88</v>
      </c>
      <c r="J57" s="29">
        <f>COUNTIF(usernameList,G57)</f>
        <v>69</v>
      </c>
    </row>
    <row r="58">
      <c r="A58" s="26">
        <v>6.0</v>
      </c>
      <c r="B58" s="26">
        <v>19.0</v>
      </c>
      <c r="C58" s="26">
        <v>41.5533756952748</v>
      </c>
      <c r="D58" s="26">
        <v>-93.7713359552852</v>
      </c>
      <c r="E58" s="26" t="s">
        <v>31</v>
      </c>
      <c r="F58" s="26" t="s">
        <v>32</v>
      </c>
      <c r="G58" s="26" t="s">
        <v>41</v>
      </c>
      <c r="H58" s="30" t="s">
        <v>89</v>
      </c>
      <c r="J58" s="29">
        <f>COUNTIF(usernameList,G58)</f>
        <v>34</v>
      </c>
    </row>
    <row r="59">
      <c r="A59" s="26">
        <v>6.0</v>
      </c>
      <c r="B59" s="26">
        <v>20.0</v>
      </c>
      <c r="C59" s="26">
        <v>41.553375695115</v>
      </c>
      <c r="D59" s="26">
        <v>-93.7711438891011</v>
      </c>
      <c r="E59" s="26" t="s">
        <v>24</v>
      </c>
      <c r="F59" s="26" t="s">
        <v>25</v>
      </c>
      <c r="G59" s="26" t="s">
        <v>90</v>
      </c>
      <c r="H59" s="30" t="s">
        <v>91</v>
      </c>
      <c r="J59" s="29">
        <f>COUNTIF(usernameList,G59)</f>
        <v>1</v>
      </c>
    </row>
    <row r="60">
      <c r="A60" s="26">
        <v>7.0</v>
      </c>
      <c r="B60" s="26">
        <v>3.0</v>
      </c>
      <c r="C60" s="26">
        <v>41.5532319673861</v>
      </c>
      <c r="D60" s="26">
        <v>-93.774409019356</v>
      </c>
      <c r="E60" s="26" t="s">
        <v>24</v>
      </c>
      <c r="F60" s="26" t="s">
        <v>25</v>
      </c>
      <c r="G60" s="26" t="s">
        <v>57</v>
      </c>
      <c r="H60" s="30" t="s">
        <v>92</v>
      </c>
      <c r="J60" s="29">
        <f>COUNTIF(usernameList,G60)</f>
        <v>20</v>
      </c>
    </row>
    <row r="61">
      <c r="A61" s="26">
        <v>7.0</v>
      </c>
      <c r="B61" s="26">
        <v>4.0</v>
      </c>
      <c r="C61" s="26">
        <v>41.5532319672263</v>
      </c>
      <c r="D61" s="26">
        <v>-93.774216953599</v>
      </c>
      <c r="E61" s="26" t="s">
        <v>72</v>
      </c>
      <c r="F61" s="26" t="s">
        <v>73</v>
      </c>
      <c r="G61" s="26" t="s">
        <v>49</v>
      </c>
      <c r="H61" s="30" t="s">
        <v>93</v>
      </c>
      <c r="J61" s="29">
        <f>COUNTIF(usernameList,G61)</f>
        <v>69</v>
      </c>
    </row>
    <row r="62">
      <c r="A62" s="26">
        <v>7.0</v>
      </c>
      <c r="B62" s="26">
        <v>5.0</v>
      </c>
      <c r="C62" s="26">
        <v>41.5532319670665</v>
      </c>
      <c r="D62" s="26">
        <v>-93.7740248878419</v>
      </c>
      <c r="E62" s="26" t="s">
        <v>31</v>
      </c>
      <c r="F62" s="26" t="s">
        <v>32</v>
      </c>
      <c r="J62" s="29">
        <f>COUNTIF(usernameList,G62)</f>
        <v>0</v>
      </c>
    </row>
    <row r="63">
      <c r="A63" s="26">
        <v>7.0</v>
      </c>
      <c r="B63" s="26">
        <v>6.0</v>
      </c>
      <c r="C63" s="26">
        <v>41.5532319669067</v>
      </c>
      <c r="D63" s="26">
        <v>-93.7738328220849</v>
      </c>
      <c r="E63" s="26" t="s">
        <v>24</v>
      </c>
      <c r="F63" s="26" t="s">
        <v>25</v>
      </c>
      <c r="G63" s="26" t="s">
        <v>57</v>
      </c>
      <c r="H63" s="30" t="s">
        <v>94</v>
      </c>
      <c r="J63" s="29">
        <f>COUNTIF(usernameList,G63)</f>
        <v>20</v>
      </c>
    </row>
    <row r="64">
      <c r="A64" s="26">
        <v>7.0</v>
      </c>
      <c r="B64" s="26">
        <v>14.0</v>
      </c>
      <c r="C64" s="26">
        <v>41.5532319656283</v>
      </c>
      <c r="D64" s="26">
        <v>-93.7722962960284</v>
      </c>
      <c r="E64" s="26" t="s">
        <v>24</v>
      </c>
      <c r="F64" s="26" t="s">
        <v>25</v>
      </c>
      <c r="J64" s="29">
        <f>COUNTIF(usernameList,G64)</f>
        <v>0</v>
      </c>
    </row>
    <row r="65">
      <c r="A65" s="26">
        <v>7.0</v>
      </c>
      <c r="B65" s="26">
        <v>15.0</v>
      </c>
      <c r="C65" s="26">
        <v>41.5532319654685</v>
      </c>
      <c r="D65" s="26">
        <v>-93.7721042302713</v>
      </c>
      <c r="E65" s="26" t="s">
        <v>31</v>
      </c>
      <c r="F65" s="26" t="s">
        <v>32</v>
      </c>
      <c r="J65" s="29">
        <f>COUNTIF(usernameList,G65)</f>
        <v>0</v>
      </c>
    </row>
    <row r="66">
      <c r="A66" s="26">
        <v>7.0</v>
      </c>
      <c r="B66" s="26">
        <v>16.0</v>
      </c>
      <c r="C66" s="26">
        <v>41.5532319653087</v>
      </c>
      <c r="D66" s="26">
        <v>-93.7719121645142</v>
      </c>
      <c r="E66" s="26" t="s">
        <v>72</v>
      </c>
      <c r="F66" s="26" t="s">
        <v>73</v>
      </c>
      <c r="G66" s="26" t="s">
        <v>43</v>
      </c>
      <c r="H66" s="30" t="s">
        <v>95</v>
      </c>
      <c r="J66" s="29">
        <f>COUNTIF(usernameList,G66)</f>
        <v>7</v>
      </c>
    </row>
    <row r="67">
      <c r="A67" s="26">
        <v>7.0</v>
      </c>
      <c r="B67" s="26">
        <v>17.0</v>
      </c>
      <c r="C67" s="26">
        <v>41.5532319651489</v>
      </c>
      <c r="D67" s="26">
        <v>-93.7717200987572</v>
      </c>
      <c r="E67" s="26" t="s">
        <v>72</v>
      </c>
      <c r="F67" s="26" t="s">
        <v>73</v>
      </c>
      <c r="G67" s="26" t="s">
        <v>47</v>
      </c>
      <c r="H67" s="30" t="s">
        <v>96</v>
      </c>
      <c r="J67" s="29">
        <f>COUNTIF(usernameList,G67)</f>
        <v>2</v>
      </c>
    </row>
    <row r="68">
      <c r="A68" s="26">
        <v>7.0</v>
      </c>
      <c r="B68" s="26">
        <v>18.0</v>
      </c>
      <c r="C68" s="26">
        <v>41.5532319649891</v>
      </c>
      <c r="D68" s="26">
        <v>-93.7715280330001</v>
      </c>
      <c r="E68" s="26" t="s">
        <v>31</v>
      </c>
      <c r="F68" s="26" t="s">
        <v>32</v>
      </c>
      <c r="G68" s="26" t="s">
        <v>57</v>
      </c>
      <c r="H68" s="30" t="s">
        <v>97</v>
      </c>
      <c r="J68" s="29">
        <f>COUNTIF(usernameList,G68)</f>
        <v>20</v>
      </c>
    </row>
    <row r="69">
      <c r="A69" s="26">
        <v>7.0</v>
      </c>
      <c r="B69" s="26">
        <v>19.0</v>
      </c>
      <c r="C69" s="26">
        <v>41.5532319648293</v>
      </c>
      <c r="D69" s="26">
        <v>-93.771335967243</v>
      </c>
      <c r="E69" s="26" t="s">
        <v>31</v>
      </c>
      <c r="F69" s="26" t="s">
        <v>32</v>
      </c>
      <c r="J69" s="29">
        <f>COUNTIF(usernameList,G69)</f>
        <v>0</v>
      </c>
    </row>
    <row r="70">
      <c r="A70" s="26">
        <v>7.0</v>
      </c>
      <c r="B70" s="26">
        <v>20.0</v>
      </c>
      <c r="C70" s="26">
        <v>41.5532319646695</v>
      </c>
      <c r="D70" s="26">
        <v>-93.771143901486</v>
      </c>
      <c r="E70" s="26" t="s">
        <v>31</v>
      </c>
      <c r="F70" s="26" t="s">
        <v>32</v>
      </c>
      <c r="G70" s="26" t="s">
        <v>59</v>
      </c>
      <c r="H70" s="30" t="s">
        <v>98</v>
      </c>
      <c r="J70" s="29">
        <f>COUNTIF(usernameList,G70)</f>
        <v>4</v>
      </c>
    </row>
    <row r="71">
      <c r="A71" s="26">
        <v>7.0</v>
      </c>
      <c r="B71" s="26">
        <v>21.0</v>
      </c>
      <c r="C71" s="26">
        <v>41.5532319645097</v>
      </c>
      <c r="D71" s="26">
        <v>-93.7709518357289</v>
      </c>
      <c r="E71" s="26" t="s">
        <v>24</v>
      </c>
      <c r="F71" s="26" t="s">
        <v>25</v>
      </c>
      <c r="G71" s="26" t="s">
        <v>57</v>
      </c>
      <c r="H71" s="30" t="s">
        <v>99</v>
      </c>
      <c r="J71" s="29">
        <f>COUNTIF(usernameList,G71)</f>
        <v>20</v>
      </c>
    </row>
    <row r="72">
      <c r="A72" s="26">
        <v>8.0</v>
      </c>
      <c r="B72" s="26">
        <v>3.0</v>
      </c>
      <c r="C72" s="26">
        <v>41.5530882369406</v>
      </c>
      <c r="D72" s="26">
        <v>-93.7744090244808</v>
      </c>
      <c r="E72" s="26" t="s">
        <v>24</v>
      </c>
      <c r="F72" s="26" t="s">
        <v>25</v>
      </c>
      <c r="G72" s="26" t="s">
        <v>35</v>
      </c>
      <c r="H72" s="30" t="s">
        <v>100</v>
      </c>
      <c r="I72" s="26" t="s">
        <v>101</v>
      </c>
      <c r="J72" s="29">
        <f>COUNTIF(usernameList,G72)</f>
        <v>63</v>
      </c>
    </row>
    <row r="73">
      <c r="A73" s="26">
        <v>8.0</v>
      </c>
      <c r="B73" s="26">
        <v>4.0</v>
      </c>
      <c r="C73" s="26">
        <v>41.5530882367808</v>
      </c>
      <c r="D73" s="26">
        <v>-93.7742169591508</v>
      </c>
      <c r="E73" s="26" t="s">
        <v>72</v>
      </c>
      <c r="F73" s="26" t="s">
        <v>73</v>
      </c>
      <c r="G73" s="26" t="s">
        <v>33</v>
      </c>
      <c r="H73" s="30" t="s">
        <v>102</v>
      </c>
      <c r="J73" s="29">
        <f>COUNTIF(usernameList,G73)</f>
        <v>58</v>
      </c>
    </row>
    <row r="74">
      <c r="A74" s="26">
        <v>8.0</v>
      </c>
      <c r="B74" s="26">
        <v>5.0</v>
      </c>
      <c r="C74" s="26">
        <v>41.553088236621</v>
      </c>
      <c r="D74" s="26">
        <v>-93.7740248938208</v>
      </c>
      <c r="E74" s="26" t="s">
        <v>31</v>
      </c>
      <c r="F74" s="26" t="s">
        <v>32</v>
      </c>
      <c r="J74" s="29">
        <f>COUNTIF(usernameList,G74)</f>
        <v>0</v>
      </c>
    </row>
    <row r="75">
      <c r="A75" s="26">
        <v>8.0</v>
      </c>
      <c r="B75" s="26">
        <v>6.0</v>
      </c>
      <c r="C75" s="26">
        <v>41.5530882364612</v>
      </c>
      <c r="D75" s="26">
        <v>-93.7738328284908</v>
      </c>
      <c r="E75" s="26" t="s">
        <v>31</v>
      </c>
      <c r="F75" s="26" t="s">
        <v>32</v>
      </c>
      <c r="G75" s="26" t="s">
        <v>35</v>
      </c>
      <c r="H75" s="30" t="s">
        <v>103</v>
      </c>
      <c r="I75" s="26" t="s">
        <v>104</v>
      </c>
      <c r="J75" s="29">
        <f>COUNTIF(usernameList,G75)</f>
        <v>63</v>
      </c>
    </row>
    <row r="76">
      <c r="A76" s="26">
        <v>8.0</v>
      </c>
      <c r="B76" s="26">
        <v>7.0</v>
      </c>
      <c r="C76" s="26">
        <v>41.5530882363014</v>
      </c>
      <c r="D76" s="26">
        <v>-93.7736407631608</v>
      </c>
      <c r="E76" s="26" t="s">
        <v>24</v>
      </c>
      <c r="F76" s="26" t="s">
        <v>25</v>
      </c>
      <c r="G76" s="26" t="s">
        <v>33</v>
      </c>
      <c r="H76" s="30" t="s">
        <v>105</v>
      </c>
      <c r="J76" s="29">
        <f>COUNTIF(usernameList,G76)</f>
        <v>58</v>
      </c>
    </row>
    <row r="77">
      <c r="A77" s="26">
        <v>8.0</v>
      </c>
      <c r="B77" s="26">
        <v>9.0</v>
      </c>
      <c r="C77" s="26">
        <v>41.5530882359818</v>
      </c>
      <c r="D77" s="26">
        <v>-93.7732566325008</v>
      </c>
      <c r="E77" s="26" t="s">
        <v>24</v>
      </c>
      <c r="F77" s="26" t="s">
        <v>25</v>
      </c>
      <c r="G77" s="26" t="s">
        <v>49</v>
      </c>
      <c r="H77" s="30" t="s">
        <v>106</v>
      </c>
      <c r="J77" s="29">
        <f>COUNTIF(usernameList,G77)</f>
        <v>69</v>
      </c>
    </row>
    <row r="78">
      <c r="A78" s="26">
        <v>8.0</v>
      </c>
      <c r="B78" s="26">
        <v>10.0</v>
      </c>
      <c r="C78" s="26">
        <v>41.553088235822</v>
      </c>
      <c r="D78" s="26">
        <v>-93.7730645671708</v>
      </c>
      <c r="E78" s="26" t="s">
        <v>24</v>
      </c>
      <c r="F78" s="26" t="s">
        <v>25</v>
      </c>
      <c r="G78" s="26" t="s">
        <v>33</v>
      </c>
      <c r="H78" s="30" t="s">
        <v>107</v>
      </c>
      <c r="J78" s="29">
        <f>COUNTIF(usernameList,G78)</f>
        <v>58</v>
      </c>
    </row>
    <row r="79">
      <c r="A79" s="26">
        <v>8.0</v>
      </c>
      <c r="B79" s="26">
        <v>13.0</v>
      </c>
      <c r="C79" s="26">
        <v>41.5530882353427</v>
      </c>
      <c r="D79" s="26">
        <v>-93.7724883711808</v>
      </c>
      <c r="E79" s="26" t="s">
        <v>24</v>
      </c>
      <c r="F79" s="26" t="s">
        <v>25</v>
      </c>
      <c r="G79" s="26" t="s">
        <v>33</v>
      </c>
      <c r="H79" s="30" t="s">
        <v>108</v>
      </c>
      <c r="J79" s="29">
        <f>COUNTIF(usernameList,G79)</f>
        <v>58</v>
      </c>
    </row>
    <row r="80">
      <c r="A80" s="26">
        <v>8.0</v>
      </c>
      <c r="B80" s="26">
        <v>14.0</v>
      </c>
      <c r="C80" s="26">
        <v>41.5530882351829</v>
      </c>
      <c r="D80" s="26">
        <v>-93.7722963058508</v>
      </c>
      <c r="E80" s="26" t="s">
        <v>24</v>
      </c>
      <c r="F80" s="26" t="s">
        <v>25</v>
      </c>
      <c r="G80" s="26" t="s">
        <v>35</v>
      </c>
      <c r="H80" s="30" t="s">
        <v>109</v>
      </c>
      <c r="I80" s="26" t="s">
        <v>110</v>
      </c>
      <c r="J80" s="29">
        <f>COUNTIF(usernameList,G80)</f>
        <v>63</v>
      </c>
    </row>
    <row r="81">
      <c r="A81" s="26">
        <v>8.0</v>
      </c>
      <c r="B81" s="26">
        <v>15.0</v>
      </c>
      <c r="C81" s="26">
        <v>41.5530882350231</v>
      </c>
      <c r="D81" s="26">
        <v>-93.7721042405208</v>
      </c>
      <c r="E81" s="26" t="s">
        <v>72</v>
      </c>
      <c r="F81" s="26" t="s">
        <v>73</v>
      </c>
      <c r="J81" s="29">
        <f>COUNTIF(usernameList,G81)</f>
        <v>0</v>
      </c>
    </row>
    <row r="82">
      <c r="A82" s="26">
        <v>8.0</v>
      </c>
      <c r="B82" s="26">
        <v>16.0</v>
      </c>
      <c r="C82" s="26">
        <v>41.5530882348633</v>
      </c>
      <c r="D82" s="26">
        <v>-93.7719121751908</v>
      </c>
      <c r="E82" s="26" t="s">
        <v>72</v>
      </c>
      <c r="F82" s="26" t="s">
        <v>73</v>
      </c>
      <c r="G82" s="26" t="s">
        <v>33</v>
      </c>
      <c r="H82" s="30" t="s">
        <v>111</v>
      </c>
      <c r="J82" s="29">
        <f>COUNTIF(usernameList,G82)</f>
        <v>58</v>
      </c>
    </row>
    <row r="83">
      <c r="A83" s="26">
        <v>8.0</v>
      </c>
      <c r="B83" s="26">
        <v>17.0</v>
      </c>
      <c r="C83" s="26">
        <v>41.5530882347035</v>
      </c>
      <c r="D83" s="26">
        <v>-93.7717201098609</v>
      </c>
      <c r="E83" s="26" t="s">
        <v>72</v>
      </c>
      <c r="F83" s="26" t="s">
        <v>73</v>
      </c>
      <c r="G83" s="26" t="s">
        <v>35</v>
      </c>
      <c r="H83" s="30" t="s">
        <v>112</v>
      </c>
      <c r="I83" s="26" t="s">
        <v>113</v>
      </c>
      <c r="J83" s="29">
        <f>COUNTIF(usernameList,G83)</f>
        <v>63</v>
      </c>
    </row>
    <row r="84">
      <c r="A84" s="26">
        <v>8.0</v>
      </c>
      <c r="B84" s="26">
        <v>18.0</v>
      </c>
      <c r="C84" s="26">
        <v>41.5530882345437</v>
      </c>
      <c r="D84" s="26">
        <v>-93.7715280445309</v>
      </c>
      <c r="E84" s="26" t="s">
        <v>72</v>
      </c>
      <c r="F84" s="26" t="s">
        <v>73</v>
      </c>
      <c r="J84" s="29">
        <f>COUNTIF(usernameList,G84)</f>
        <v>0</v>
      </c>
    </row>
    <row r="85">
      <c r="A85" s="26">
        <v>8.0</v>
      </c>
      <c r="B85" s="26">
        <v>19.0</v>
      </c>
      <c r="C85" s="26">
        <v>41.5530882343839</v>
      </c>
      <c r="D85" s="26">
        <v>-93.7713359792009</v>
      </c>
      <c r="E85" s="26" t="s">
        <v>31</v>
      </c>
      <c r="F85" s="26" t="s">
        <v>32</v>
      </c>
      <c r="G85" s="26" t="s">
        <v>33</v>
      </c>
      <c r="H85" s="30" t="s">
        <v>114</v>
      </c>
      <c r="J85" s="29">
        <f>COUNTIF(usernameList,G85)</f>
        <v>58</v>
      </c>
    </row>
    <row r="86">
      <c r="A86" s="26">
        <v>8.0</v>
      </c>
      <c r="B86" s="26">
        <v>20.0</v>
      </c>
      <c r="C86" s="26">
        <v>41.5530882342241</v>
      </c>
      <c r="D86" s="26">
        <v>-93.7711439138709</v>
      </c>
      <c r="E86" s="26" t="s">
        <v>31</v>
      </c>
      <c r="F86" s="26" t="s">
        <v>32</v>
      </c>
      <c r="G86" s="26" t="s">
        <v>35</v>
      </c>
      <c r="H86" s="30" t="s">
        <v>115</v>
      </c>
      <c r="I86" s="26" t="s">
        <v>116</v>
      </c>
      <c r="J86" s="29">
        <f>COUNTIF(usernameList,G86)</f>
        <v>63</v>
      </c>
    </row>
    <row r="87">
      <c r="A87" s="26">
        <v>8.0</v>
      </c>
      <c r="B87" s="26">
        <v>21.0</v>
      </c>
      <c r="C87" s="26">
        <v>41.5530882340643</v>
      </c>
      <c r="D87" s="26">
        <v>-93.7709518485409</v>
      </c>
      <c r="E87" s="26" t="s">
        <v>31</v>
      </c>
      <c r="F87" s="26" t="s">
        <v>32</v>
      </c>
      <c r="G87" s="26" t="s">
        <v>49</v>
      </c>
      <c r="H87" s="30" t="s">
        <v>117</v>
      </c>
      <c r="J87" s="29">
        <f>COUNTIF(usernameList,G87)</f>
        <v>69</v>
      </c>
    </row>
    <row r="88">
      <c r="A88" s="26">
        <v>8.0</v>
      </c>
      <c r="B88" s="26">
        <v>22.0</v>
      </c>
      <c r="C88" s="26">
        <v>41.5530882339045</v>
      </c>
      <c r="D88" s="26">
        <v>-93.7707597832109</v>
      </c>
      <c r="E88" s="26" t="s">
        <v>24</v>
      </c>
      <c r="F88" s="26" t="s">
        <v>25</v>
      </c>
      <c r="G88" s="26" t="s">
        <v>33</v>
      </c>
      <c r="H88" s="30" t="s">
        <v>118</v>
      </c>
      <c r="J88" s="29">
        <f>COUNTIF(usernameList,G88)</f>
        <v>58</v>
      </c>
    </row>
    <row r="89">
      <c r="A89" s="26">
        <v>8.0</v>
      </c>
      <c r="B89" s="26">
        <v>23.0</v>
      </c>
      <c r="C89" s="26">
        <v>41.5530882337447</v>
      </c>
      <c r="D89" s="26">
        <v>-93.7705677178809</v>
      </c>
      <c r="E89" s="26" t="s">
        <v>24</v>
      </c>
      <c r="F89" s="26" t="s">
        <v>25</v>
      </c>
      <c r="G89" s="26" t="s">
        <v>41</v>
      </c>
      <c r="H89" s="30" t="s">
        <v>119</v>
      </c>
      <c r="J89" s="29">
        <f>COUNTIF(usernameList,G89)</f>
        <v>34</v>
      </c>
    </row>
    <row r="90">
      <c r="A90" s="26">
        <v>8.0</v>
      </c>
      <c r="B90" s="26">
        <v>24.0</v>
      </c>
      <c r="C90" s="26">
        <v>41.5530882335849</v>
      </c>
      <c r="D90" s="26">
        <v>-93.7703756525509</v>
      </c>
      <c r="E90" s="26" t="s">
        <v>24</v>
      </c>
      <c r="F90" s="26" t="s">
        <v>25</v>
      </c>
      <c r="G90" s="26" t="s">
        <v>49</v>
      </c>
      <c r="H90" s="30" t="s">
        <v>120</v>
      </c>
      <c r="J90" s="29">
        <f>COUNTIF(usernameList,G90)</f>
        <v>69</v>
      </c>
    </row>
    <row r="91">
      <c r="A91" s="26">
        <v>8.0</v>
      </c>
      <c r="B91" s="26">
        <v>25.0</v>
      </c>
      <c r="C91" s="26">
        <v>41.5530882334251</v>
      </c>
      <c r="D91" s="26">
        <v>-93.7701835872209</v>
      </c>
      <c r="E91" s="26" t="s">
        <v>24</v>
      </c>
      <c r="F91" s="26" t="s">
        <v>25</v>
      </c>
      <c r="G91" s="26" t="s">
        <v>33</v>
      </c>
      <c r="H91" s="30" t="s">
        <v>121</v>
      </c>
      <c r="J91" s="29">
        <f>COUNTIF(usernameList,G91)</f>
        <v>58</v>
      </c>
    </row>
    <row r="92">
      <c r="A92" s="26">
        <v>8.0</v>
      </c>
      <c r="B92" s="26">
        <v>26.0</v>
      </c>
      <c r="C92" s="26">
        <v>41.5530882332653</v>
      </c>
      <c r="D92" s="26">
        <v>-93.7699915218909</v>
      </c>
      <c r="E92" s="26" t="s">
        <v>24</v>
      </c>
      <c r="F92" s="26" t="s">
        <v>25</v>
      </c>
      <c r="G92" s="26" t="s">
        <v>41</v>
      </c>
      <c r="H92" s="30" t="s">
        <v>122</v>
      </c>
      <c r="J92" s="29">
        <f>COUNTIF(usernameList,G92)</f>
        <v>34</v>
      </c>
    </row>
    <row r="93">
      <c r="A93" s="26">
        <v>8.0</v>
      </c>
      <c r="B93" s="26">
        <v>27.0</v>
      </c>
      <c r="C93" s="26">
        <v>41.5530882331055</v>
      </c>
      <c r="D93" s="26">
        <v>-93.7697994565609</v>
      </c>
      <c r="E93" s="26" t="s">
        <v>24</v>
      </c>
      <c r="F93" s="26" t="s">
        <v>25</v>
      </c>
      <c r="G93" s="26" t="s">
        <v>49</v>
      </c>
      <c r="H93" s="30" t="s">
        <v>123</v>
      </c>
      <c r="J93" s="29">
        <f>COUNTIF(usernameList,G93)</f>
        <v>69</v>
      </c>
    </row>
    <row r="94">
      <c r="A94" s="26">
        <v>8.0</v>
      </c>
      <c r="B94" s="26">
        <v>28.0</v>
      </c>
      <c r="C94" s="26">
        <v>41.5530882329457</v>
      </c>
      <c r="D94" s="26">
        <v>-93.7696073912309</v>
      </c>
      <c r="E94" s="26" t="s">
        <v>24</v>
      </c>
      <c r="F94" s="26" t="s">
        <v>25</v>
      </c>
      <c r="G94" s="26" t="s">
        <v>33</v>
      </c>
      <c r="H94" s="30" t="s">
        <v>124</v>
      </c>
      <c r="J94" s="29">
        <f>COUNTIF(usernameList,G94)</f>
        <v>58</v>
      </c>
    </row>
    <row r="95">
      <c r="A95" s="26">
        <v>8.0</v>
      </c>
      <c r="B95" s="26">
        <v>29.0</v>
      </c>
      <c r="C95" s="26">
        <v>41.5530882327859</v>
      </c>
      <c r="D95" s="26">
        <v>-93.7694153259009</v>
      </c>
      <c r="E95" s="26" t="s">
        <v>24</v>
      </c>
      <c r="F95" s="26" t="s">
        <v>25</v>
      </c>
      <c r="G95" s="26" t="s">
        <v>35</v>
      </c>
      <c r="H95" s="30" t="s">
        <v>125</v>
      </c>
      <c r="I95" s="26" t="s">
        <v>126</v>
      </c>
      <c r="J95" s="29">
        <f>COUNTIF(usernameList,G95)</f>
        <v>63</v>
      </c>
    </row>
    <row r="96">
      <c r="A96" s="26">
        <v>8.0</v>
      </c>
      <c r="B96" s="26">
        <v>30.0</v>
      </c>
      <c r="C96" s="26">
        <v>41.5530882326261</v>
      </c>
      <c r="D96" s="26">
        <v>-93.7692232605709</v>
      </c>
      <c r="E96" s="26" t="s">
        <v>24</v>
      </c>
      <c r="F96" s="26" t="s">
        <v>25</v>
      </c>
      <c r="G96" s="26" t="s">
        <v>49</v>
      </c>
      <c r="H96" s="30" t="s">
        <v>127</v>
      </c>
      <c r="J96" s="29">
        <f>COUNTIF(usernameList,G96)</f>
        <v>69</v>
      </c>
    </row>
    <row r="97">
      <c r="A97" s="26">
        <v>8.0</v>
      </c>
      <c r="B97" s="26">
        <v>31.0</v>
      </c>
      <c r="C97" s="26">
        <v>41.5530882324663</v>
      </c>
      <c r="D97" s="26">
        <v>-93.7690311952409</v>
      </c>
      <c r="E97" s="26" t="s">
        <v>24</v>
      </c>
      <c r="F97" s="26" t="s">
        <v>25</v>
      </c>
      <c r="G97" s="26" t="s">
        <v>33</v>
      </c>
      <c r="H97" s="30" t="s">
        <v>128</v>
      </c>
      <c r="J97" s="29">
        <f>COUNTIF(usernameList,G97)</f>
        <v>58</v>
      </c>
    </row>
    <row r="98">
      <c r="A98" s="26">
        <v>8.0</v>
      </c>
      <c r="B98" s="26">
        <v>32.0</v>
      </c>
      <c r="C98" s="26">
        <v>41.5530882323065</v>
      </c>
      <c r="D98" s="26">
        <v>-93.7688391299109</v>
      </c>
      <c r="E98" s="26" t="s">
        <v>24</v>
      </c>
      <c r="F98" s="26" t="s">
        <v>25</v>
      </c>
      <c r="G98" s="26" t="s">
        <v>35</v>
      </c>
      <c r="H98" s="30" t="s">
        <v>129</v>
      </c>
      <c r="I98" s="26" t="s">
        <v>130</v>
      </c>
      <c r="J98" s="29">
        <f>COUNTIF(usernameList,G98)</f>
        <v>63</v>
      </c>
    </row>
    <row r="99">
      <c r="A99" s="26">
        <v>8.0</v>
      </c>
      <c r="B99" s="26">
        <v>33.0</v>
      </c>
      <c r="C99" s="26">
        <v>41.5530882321468</v>
      </c>
      <c r="D99" s="26">
        <v>-93.7686470645809</v>
      </c>
      <c r="E99" s="26" t="s">
        <v>24</v>
      </c>
      <c r="F99" s="26" t="s">
        <v>25</v>
      </c>
      <c r="G99" s="26" t="s">
        <v>49</v>
      </c>
      <c r="H99" s="30" t="s">
        <v>131</v>
      </c>
      <c r="J99" s="29">
        <f>COUNTIF(usernameList,G99)</f>
        <v>69</v>
      </c>
    </row>
    <row r="100">
      <c r="A100" s="26">
        <v>8.0</v>
      </c>
      <c r="B100" s="26">
        <v>34.0</v>
      </c>
      <c r="C100" s="26">
        <v>41.5530882319869</v>
      </c>
      <c r="D100" s="26">
        <v>-93.7684549992509</v>
      </c>
      <c r="E100" s="26" t="s">
        <v>24</v>
      </c>
      <c r="F100" s="26" t="s">
        <v>25</v>
      </c>
      <c r="G100" s="26" t="s">
        <v>33</v>
      </c>
      <c r="H100" s="30" t="s">
        <v>132</v>
      </c>
      <c r="J100" s="29">
        <f>COUNTIF(usernameList,G100)</f>
        <v>58</v>
      </c>
    </row>
    <row r="101">
      <c r="A101" s="26">
        <v>8.0</v>
      </c>
      <c r="B101" s="26">
        <v>35.0</v>
      </c>
      <c r="C101" s="26">
        <v>41.5530882318271</v>
      </c>
      <c r="D101" s="26">
        <v>-93.7682629339209</v>
      </c>
      <c r="E101" s="26" t="s">
        <v>24</v>
      </c>
      <c r="F101" s="26" t="s">
        <v>25</v>
      </c>
      <c r="G101" s="26" t="s">
        <v>41</v>
      </c>
      <c r="H101" s="30" t="s">
        <v>133</v>
      </c>
      <c r="J101" s="29">
        <f>COUNTIF(usernameList,G101)</f>
        <v>34</v>
      </c>
    </row>
    <row r="102">
      <c r="A102" s="26">
        <v>8.0</v>
      </c>
      <c r="B102" s="26">
        <v>36.0</v>
      </c>
      <c r="C102" s="26">
        <v>41.5530882316674</v>
      </c>
      <c r="D102" s="26">
        <v>-93.7680708685909</v>
      </c>
      <c r="E102" s="26" t="s">
        <v>24</v>
      </c>
      <c r="F102" s="26" t="s">
        <v>25</v>
      </c>
      <c r="G102" s="26" t="s">
        <v>49</v>
      </c>
      <c r="H102" s="30" t="s">
        <v>134</v>
      </c>
      <c r="J102" s="29">
        <f>COUNTIF(usernameList,G102)</f>
        <v>69</v>
      </c>
    </row>
    <row r="103">
      <c r="A103" s="26">
        <v>8.0</v>
      </c>
      <c r="B103" s="26">
        <v>37.0</v>
      </c>
      <c r="C103" s="26">
        <v>41.5530882315076</v>
      </c>
      <c r="D103" s="26">
        <v>-93.7678788032609</v>
      </c>
      <c r="E103" s="26" t="s">
        <v>24</v>
      </c>
      <c r="F103" s="26" t="s">
        <v>25</v>
      </c>
      <c r="G103" s="26" t="s">
        <v>33</v>
      </c>
      <c r="H103" s="30" t="s">
        <v>135</v>
      </c>
      <c r="J103" s="29">
        <f>COUNTIF(usernameList,G103)</f>
        <v>58</v>
      </c>
    </row>
    <row r="104">
      <c r="A104" s="26">
        <v>9.0</v>
      </c>
      <c r="B104" s="26">
        <v>3.0</v>
      </c>
      <c r="C104" s="26">
        <v>41.5529445064952</v>
      </c>
      <c r="D104" s="26">
        <v>-93.7744090296056</v>
      </c>
      <c r="E104" s="26" t="s">
        <v>24</v>
      </c>
      <c r="F104" s="26" t="s">
        <v>25</v>
      </c>
      <c r="G104" s="26" t="s">
        <v>136</v>
      </c>
      <c r="H104" s="30" t="s">
        <v>137</v>
      </c>
      <c r="J104" s="29">
        <f>COUNTIF(usernameList,G104)</f>
        <v>10</v>
      </c>
    </row>
    <row r="105">
      <c r="A105" s="26">
        <v>9.0</v>
      </c>
      <c r="B105" s="26">
        <v>4.0</v>
      </c>
      <c r="C105" s="26">
        <v>41.5529445063353</v>
      </c>
      <c r="D105" s="26">
        <v>-93.7742169647027</v>
      </c>
      <c r="E105" s="26" t="s">
        <v>72</v>
      </c>
      <c r="F105" s="26" t="s">
        <v>73</v>
      </c>
      <c r="G105" s="26" t="s">
        <v>41</v>
      </c>
      <c r="H105" s="30" t="s">
        <v>138</v>
      </c>
      <c r="J105" s="29">
        <f>COUNTIF(usernameList,G105)</f>
        <v>34</v>
      </c>
    </row>
    <row r="106">
      <c r="A106" s="26">
        <v>9.0</v>
      </c>
      <c r="B106" s="26">
        <v>5.0</v>
      </c>
      <c r="C106" s="26">
        <v>41.5529445061756</v>
      </c>
      <c r="D106" s="26">
        <v>-93.7740248997997</v>
      </c>
      <c r="E106" s="26" t="s">
        <v>72</v>
      </c>
      <c r="F106" s="26" t="s">
        <v>73</v>
      </c>
      <c r="J106" s="29">
        <f>COUNTIF(usernameList,G106)</f>
        <v>0</v>
      </c>
    </row>
    <row r="107">
      <c r="A107" s="26">
        <v>9.0</v>
      </c>
      <c r="B107" s="26">
        <v>6.0</v>
      </c>
      <c r="C107" s="26">
        <v>41.5529445060158</v>
      </c>
      <c r="D107" s="26">
        <v>-93.7738328348968</v>
      </c>
      <c r="E107" s="26" t="s">
        <v>31</v>
      </c>
      <c r="F107" s="26" t="s">
        <v>32</v>
      </c>
      <c r="G107" s="26" t="s">
        <v>136</v>
      </c>
      <c r="H107" s="30" t="s">
        <v>139</v>
      </c>
      <c r="J107" s="29">
        <f>COUNTIF(usernameList,G107)</f>
        <v>10</v>
      </c>
    </row>
    <row r="108">
      <c r="A108" s="26">
        <v>9.0</v>
      </c>
      <c r="B108" s="26">
        <v>7.0</v>
      </c>
      <c r="C108" s="26">
        <v>41.552944505856</v>
      </c>
      <c r="D108" s="26">
        <v>-93.7736407699939</v>
      </c>
      <c r="E108" s="26" t="s">
        <v>24</v>
      </c>
      <c r="F108" s="26" t="s">
        <v>25</v>
      </c>
      <c r="G108" s="26" t="s">
        <v>43</v>
      </c>
      <c r="H108" s="30" t="s">
        <v>140</v>
      </c>
      <c r="J108" s="29">
        <f>COUNTIF(usernameList,G108)</f>
        <v>7</v>
      </c>
    </row>
    <row r="109">
      <c r="A109" s="26">
        <v>9.0</v>
      </c>
      <c r="B109" s="26">
        <v>8.0</v>
      </c>
      <c r="C109" s="26">
        <v>41.5529445056962</v>
      </c>
      <c r="D109" s="26">
        <v>-93.7734487050909</v>
      </c>
      <c r="E109" s="26" t="s">
        <v>24</v>
      </c>
      <c r="F109" s="26" t="s">
        <v>25</v>
      </c>
      <c r="G109" s="26" t="s">
        <v>41</v>
      </c>
      <c r="H109" s="30" t="s">
        <v>141</v>
      </c>
      <c r="J109" s="29">
        <f>COUNTIF(usernameList,G109)</f>
        <v>34</v>
      </c>
    </row>
    <row r="110">
      <c r="A110" s="26">
        <v>9.0</v>
      </c>
      <c r="B110" s="26">
        <v>9.0</v>
      </c>
      <c r="C110" s="26">
        <v>41.5529445055364</v>
      </c>
      <c r="D110" s="26">
        <v>-93.773256640188</v>
      </c>
      <c r="E110" s="26" t="s">
        <v>31</v>
      </c>
      <c r="F110" s="26" t="s">
        <v>32</v>
      </c>
      <c r="J110" s="29">
        <f>COUNTIF(usernameList,G110)</f>
        <v>0</v>
      </c>
    </row>
    <row r="111">
      <c r="A111" s="26">
        <v>9.0</v>
      </c>
      <c r="B111" s="26">
        <v>10.0</v>
      </c>
      <c r="C111" s="26">
        <v>41.5529445053766</v>
      </c>
      <c r="D111" s="26">
        <v>-93.7730645752851</v>
      </c>
      <c r="E111" s="26" t="s">
        <v>31</v>
      </c>
      <c r="F111" s="26" t="s">
        <v>32</v>
      </c>
      <c r="G111" s="26" t="s">
        <v>136</v>
      </c>
      <c r="H111" s="30" t="s">
        <v>142</v>
      </c>
      <c r="J111" s="29">
        <f>COUNTIF(usernameList,G111)</f>
        <v>10</v>
      </c>
    </row>
    <row r="112">
      <c r="A112" s="26">
        <v>9.0</v>
      </c>
      <c r="B112" s="26">
        <v>11.0</v>
      </c>
      <c r="C112" s="26">
        <v>41.5529445052168</v>
      </c>
      <c r="D112" s="26">
        <v>-93.7728725103821</v>
      </c>
      <c r="E112" s="26" t="s">
        <v>24</v>
      </c>
      <c r="F112" s="26" t="s">
        <v>25</v>
      </c>
      <c r="G112" s="26" t="s">
        <v>41</v>
      </c>
      <c r="H112" s="30" t="s">
        <v>143</v>
      </c>
      <c r="J112" s="29">
        <f>COUNTIF(usernameList,G112)</f>
        <v>34</v>
      </c>
    </row>
    <row r="113">
      <c r="A113" s="26">
        <v>9.0</v>
      </c>
      <c r="B113" s="26">
        <v>12.0</v>
      </c>
      <c r="C113" s="26">
        <v>41.552944505057</v>
      </c>
      <c r="D113" s="26">
        <v>-93.7726804454792</v>
      </c>
      <c r="E113" s="26" t="s">
        <v>24</v>
      </c>
      <c r="F113" s="26" t="s">
        <v>25</v>
      </c>
      <c r="G113" s="26" t="s">
        <v>49</v>
      </c>
      <c r="H113" s="30" t="s">
        <v>144</v>
      </c>
      <c r="J113" s="29">
        <f>COUNTIF(usernameList,G113)</f>
        <v>69</v>
      </c>
    </row>
    <row r="114">
      <c r="A114" s="26">
        <v>9.0</v>
      </c>
      <c r="B114" s="26">
        <v>13.0</v>
      </c>
      <c r="C114" s="26">
        <v>41.5529445048972</v>
      </c>
      <c r="D114" s="26">
        <v>-93.7724883805763</v>
      </c>
      <c r="E114" s="26" t="s">
        <v>31</v>
      </c>
      <c r="F114" s="26" t="s">
        <v>32</v>
      </c>
      <c r="G114" s="26" t="s">
        <v>136</v>
      </c>
      <c r="H114" s="30" t="s">
        <v>145</v>
      </c>
      <c r="J114" s="29">
        <f>COUNTIF(usernameList,G114)</f>
        <v>10</v>
      </c>
    </row>
    <row r="115">
      <c r="A115" s="26">
        <v>9.0</v>
      </c>
      <c r="B115" s="26">
        <v>14.0</v>
      </c>
      <c r="C115" s="26">
        <v>41.5529445047374</v>
      </c>
      <c r="D115" s="26">
        <v>-93.7722963156733</v>
      </c>
      <c r="E115" s="26" t="s">
        <v>31</v>
      </c>
      <c r="F115" s="26" t="s">
        <v>32</v>
      </c>
      <c r="G115" s="26" t="s">
        <v>41</v>
      </c>
      <c r="H115" s="30" t="s">
        <v>146</v>
      </c>
      <c r="J115" s="29">
        <f>COUNTIF(usernameList,G115)</f>
        <v>34</v>
      </c>
    </row>
    <row r="116">
      <c r="A116" s="26">
        <v>9.0</v>
      </c>
      <c r="B116" s="26">
        <v>15.0</v>
      </c>
      <c r="C116" s="26">
        <v>41.5529445045776</v>
      </c>
      <c r="D116" s="26">
        <v>-93.7721042507704</v>
      </c>
      <c r="E116" s="26" t="s">
        <v>72</v>
      </c>
      <c r="F116" s="26" t="s">
        <v>73</v>
      </c>
      <c r="G116" s="26" t="s">
        <v>49</v>
      </c>
      <c r="H116" s="30" t="s">
        <v>147</v>
      </c>
      <c r="J116" s="29">
        <f>COUNTIF(usernameList,G116)</f>
        <v>69</v>
      </c>
    </row>
    <row r="117">
      <c r="A117" s="26">
        <v>9.0</v>
      </c>
      <c r="B117" s="26">
        <v>16.0</v>
      </c>
      <c r="C117" s="26">
        <v>41.5529445044178</v>
      </c>
      <c r="D117" s="26">
        <v>-93.7719121858675</v>
      </c>
      <c r="E117" s="26" t="s">
        <v>72</v>
      </c>
      <c r="F117" s="26" t="s">
        <v>73</v>
      </c>
      <c r="G117" s="26" t="s">
        <v>136</v>
      </c>
      <c r="H117" s="30" t="s">
        <v>148</v>
      </c>
      <c r="J117" s="29">
        <f>COUNTIF(usernameList,G117)</f>
        <v>10</v>
      </c>
    </row>
    <row r="118">
      <c r="A118" s="26">
        <v>9.0</v>
      </c>
      <c r="B118" s="26">
        <v>17.0</v>
      </c>
      <c r="C118" s="26">
        <v>41.552944504258</v>
      </c>
      <c r="D118" s="26">
        <v>-93.7717201209645</v>
      </c>
      <c r="E118" s="26" t="s">
        <v>72</v>
      </c>
      <c r="F118" s="26" t="s">
        <v>73</v>
      </c>
      <c r="G118" s="26" t="s">
        <v>41</v>
      </c>
      <c r="H118" s="30" t="s">
        <v>149</v>
      </c>
      <c r="J118" s="29">
        <f>COUNTIF(usernameList,G118)</f>
        <v>34</v>
      </c>
    </row>
    <row r="119">
      <c r="A119" s="26">
        <v>9.0</v>
      </c>
      <c r="B119" s="26">
        <v>18.0</v>
      </c>
      <c r="C119" s="26">
        <v>41.5529445040982</v>
      </c>
      <c r="D119" s="26">
        <v>-93.7715280560616</v>
      </c>
      <c r="E119" s="26" t="s">
        <v>72</v>
      </c>
      <c r="F119" s="26" t="s">
        <v>73</v>
      </c>
      <c r="G119" s="26" t="s">
        <v>49</v>
      </c>
      <c r="H119" s="30" t="s">
        <v>150</v>
      </c>
      <c r="J119" s="29">
        <f>COUNTIF(usernameList,G119)</f>
        <v>69</v>
      </c>
    </row>
    <row r="120">
      <c r="A120" s="26">
        <v>9.0</v>
      </c>
      <c r="B120" s="26">
        <v>19.0</v>
      </c>
      <c r="C120" s="26">
        <v>41.5529445039384</v>
      </c>
      <c r="D120" s="26">
        <v>-93.7713359911587</v>
      </c>
      <c r="E120" s="26" t="s">
        <v>72</v>
      </c>
      <c r="F120" s="26" t="s">
        <v>73</v>
      </c>
      <c r="G120" s="26" t="s">
        <v>136</v>
      </c>
      <c r="H120" s="30" t="s">
        <v>151</v>
      </c>
      <c r="J120" s="29">
        <f>COUNTIF(usernameList,G120)</f>
        <v>10</v>
      </c>
    </row>
    <row r="121">
      <c r="A121" s="26">
        <v>9.0</v>
      </c>
      <c r="B121" s="26">
        <v>20.0</v>
      </c>
      <c r="C121" s="26">
        <v>41.5529445037786</v>
      </c>
      <c r="D121" s="26">
        <v>-93.7711439262557</v>
      </c>
      <c r="E121" s="26" t="s">
        <v>31</v>
      </c>
      <c r="F121" s="26" t="s">
        <v>32</v>
      </c>
      <c r="G121" s="26" t="s">
        <v>152</v>
      </c>
      <c r="H121" s="30" t="s">
        <v>153</v>
      </c>
      <c r="J121" s="29">
        <f>COUNTIF(usernameList,G121)</f>
        <v>1</v>
      </c>
    </row>
    <row r="122">
      <c r="A122" s="26">
        <v>9.0</v>
      </c>
      <c r="B122" s="26">
        <v>21.0</v>
      </c>
      <c r="C122" s="26">
        <v>41.5529445036188</v>
      </c>
      <c r="D122" s="26">
        <v>-93.7709518613528</v>
      </c>
      <c r="E122" s="26" t="s">
        <v>31</v>
      </c>
      <c r="F122" s="26" t="s">
        <v>32</v>
      </c>
      <c r="G122" s="26" t="s">
        <v>154</v>
      </c>
      <c r="H122" s="30" t="s">
        <v>155</v>
      </c>
      <c r="J122" s="29">
        <f>COUNTIF(usernameList,G122)</f>
        <v>1</v>
      </c>
    </row>
    <row r="123">
      <c r="A123" s="26">
        <v>9.0</v>
      </c>
      <c r="B123" s="26">
        <v>22.0</v>
      </c>
      <c r="C123" s="26">
        <v>41.5529445034591</v>
      </c>
      <c r="D123" s="26">
        <v>-93.7707597964499</v>
      </c>
      <c r="E123" s="26" t="s">
        <v>31</v>
      </c>
      <c r="F123" s="26" t="s">
        <v>32</v>
      </c>
      <c r="G123" s="26" t="s">
        <v>136</v>
      </c>
      <c r="H123" s="30" t="s">
        <v>156</v>
      </c>
      <c r="J123" s="29">
        <f>COUNTIF(usernameList,G123)</f>
        <v>10</v>
      </c>
    </row>
    <row r="124">
      <c r="A124" s="26">
        <v>9.0</v>
      </c>
      <c r="B124" s="26">
        <v>23.0</v>
      </c>
      <c r="C124" s="26">
        <v>41.5529445032993</v>
      </c>
      <c r="D124" s="26">
        <v>-93.7705677315469</v>
      </c>
      <c r="E124" s="26" t="s">
        <v>31</v>
      </c>
      <c r="F124" s="26" t="s">
        <v>32</v>
      </c>
      <c r="G124" s="26" t="s">
        <v>157</v>
      </c>
      <c r="H124" s="30" t="s">
        <v>158</v>
      </c>
      <c r="J124" s="29">
        <f>COUNTIF(usernameList,G124)</f>
        <v>1</v>
      </c>
    </row>
    <row r="125">
      <c r="A125" s="26">
        <v>9.0</v>
      </c>
      <c r="B125" s="26">
        <v>24.0</v>
      </c>
      <c r="C125" s="26">
        <v>41.5529445031395</v>
      </c>
      <c r="D125" s="26">
        <v>-93.770375666644</v>
      </c>
      <c r="E125" s="26" t="s">
        <v>31</v>
      </c>
      <c r="F125" s="26" t="s">
        <v>32</v>
      </c>
      <c r="J125" s="29">
        <f>COUNTIF(usernameList,G125)</f>
        <v>0</v>
      </c>
    </row>
    <row r="126">
      <c r="A126" s="26">
        <v>9.0</v>
      </c>
      <c r="B126" s="26">
        <v>25.0</v>
      </c>
      <c r="C126" s="26">
        <v>41.5529445029797</v>
      </c>
      <c r="D126" s="26">
        <v>-93.7701836017411</v>
      </c>
      <c r="E126" s="26" t="s">
        <v>31</v>
      </c>
      <c r="F126" s="26" t="s">
        <v>32</v>
      </c>
      <c r="G126" s="26" t="s">
        <v>136</v>
      </c>
      <c r="H126" s="30" t="s">
        <v>159</v>
      </c>
      <c r="J126" s="29">
        <f>COUNTIF(usernameList,G126)</f>
        <v>10</v>
      </c>
    </row>
    <row r="127">
      <c r="A127" s="26">
        <v>9.0</v>
      </c>
      <c r="B127" s="26">
        <v>26.0</v>
      </c>
      <c r="C127" s="26">
        <v>41.5529445028199</v>
      </c>
      <c r="D127" s="26">
        <v>-93.7699915368381</v>
      </c>
      <c r="E127" s="26" t="s">
        <v>31</v>
      </c>
      <c r="F127" s="26" t="s">
        <v>32</v>
      </c>
      <c r="J127" s="29">
        <f>COUNTIF(usernameList,G127)</f>
        <v>0</v>
      </c>
    </row>
    <row r="128">
      <c r="A128" s="26">
        <v>9.0</v>
      </c>
      <c r="B128" s="26">
        <v>27.0</v>
      </c>
      <c r="C128" s="26">
        <v>41.5529445026601</v>
      </c>
      <c r="D128" s="26">
        <v>-93.7697994719352</v>
      </c>
      <c r="E128" s="26" t="s">
        <v>31</v>
      </c>
      <c r="F128" s="26" t="s">
        <v>32</v>
      </c>
      <c r="J128" s="29">
        <f>COUNTIF(usernameList,G128)</f>
        <v>0</v>
      </c>
    </row>
    <row r="129">
      <c r="A129" s="26">
        <v>9.0</v>
      </c>
      <c r="B129" s="26">
        <v>28.0</v>
      </c>
      <c r="C129" s="26">
        <v>41.5529445025003</v>
      </c>
      <c r="D129" s="26">
        <v>-93.7696074070323</v>
      </c>
      <c r="E129" s="26" t="s">
        <v>31</v>
      </c>
      <c r="F129" s="26" t="s">
        <v>32</v>
      </c>
      <c r="J129" s="29">
        <f>COUNTIF(usernameList,G129)</f>
        <v>0</v>
      </c>
    </row>
    <row r="130">
      <c r="A130" s="26">
        <v>9.0</v>
      </c>
      <c r="B130" s="26">
        <v>29.0</v>
      </c>
      <c r="C130" s="26">
        <v>41.5529445023405</v>
      </c>
      <c r="D130" s="26">
        <v>-93.7694153421293</v>
      </c>
      <c r="E130" s="26" t="s">
        <v>31</v>
      </c>
      <c r="F130" s="26" t="s">
        <v>32</v>
      </c>
      <c r="G130" s="26" t="s">
        <v>41</v>
      </c>
      <c r="H130" s="30" t="s">
        <v>160</v>
      </c>
      <c r="J130" s="29">
        <f>COUNTIF(usernameList,G130)</f>
        <v>34</v>
      </c>
    </row>
    <row r="131">
      <c r="A131" s="26">
        <v>9.0</v>
      </c>
      <c r="B131" s="26">
        <v>30.0</v>
      </c>
      <c r="C131" s="26">
        <v>41.5529445021807</v>
      </c>
      <c r="D131" s="26">
        <v>-93.7692232772264</v>
      </c>
      <c r="E131" s="26" t="s">
        <v>31</v>
      </c>
      <c r="F131" s="26" t="s">
        <v>32</v>
      </c>
      <c r="J131" s="29">
        <f>COUNTIF(usernameList,G131)</f>
        <v>0</v>
      </c>
    </row>
    <row r="132">
      <c r="A132" s="26">
        <v>9.0</v>
      </c>
      <c r="B132" s="26">
        <v>31.0</v>
      </c>
      <c r="C132" s="26">
        <v>41.5529445020209</v>
      </c>
      <c r="D132" s="26">
        <v>-93.7690312123235</v>
      </c>
      <c r="E132" s="26" t="s">
        <v>31</v>
      </c>
      <c r="F132" s="26" t="s">
        <v>32</v>
      </c>
      <c r="G132" s="26" t="s">
        <v>136</v>
      </c>
      <c r="H132" s="30" t="s">
        <v>161</v>
      </c>
      <c r="J132" s="29">
        <f>COUNTIF(usernameList,G132)</f>
        <v>10</v>
      </c>
    </row>
    <row r="133">
      <c r="A133" s="26">
        <v>9.0</v>
      </c>
      <c r="B133" s="26">
        <v>32.0</v>
      </c>
      <c r="C133" s="26">
        <v>41.5529445018611</v>
      </c>
      <c r="D133" s="26">
        <v>-93.7688391474205</v>
      </c>
      <c r="E133" s="26" t="s">
        <v>31</v>
      </c>
      <c r="F133" s="26" t="s">
        <v>32</v>
      </c>
      <c r="G133" s="26" t="s">
        <v>41</v>
      </c>
      <c r="H133" s="30" t="s">
        <v>162</v>
      </c>
      <c r="J133" s="29">
        <f>COUNTIF(usernameList,G133)</f>
        <v>34</v>
      </c>
    </row>
    <row r="134">
      <c r="A134" s="26">
        <v>9.0</v>
      </c>
      <c r="B134" s="26">
        <v>33.0</v>
      </c>
      <c r="C134" s="26">
        <v>41.5529445017013</v>
      </c>
      <c r="D134" s="26">
        <v>-93.7686470825176</v>
      </c>
      <c r="E134" s="26" t="s">
        <v>31</v>
      </c>
      <c r="F134" s="26" t="s">
        <v>32</v>
      </c>
      <c r="J134" s="29">
        <f>COUNTIF(usernameList,G134)</f>
        <v>0</v>
      </c>
    </row>
    <row r="135">
      <c r="A135" s="26">
        <v>9.0</v>
      </c>
      <c r="B135" s="26">
        <v>34.0</v>
      </c>
      <c r="C135" s="26">
        <v>41.5529445015415</v>
      </c>
      <c r="D135" s="26">
        <v>-93.7684550176147</v>
      </c>
      <c r="E135" s="26" t="s">
        <v>31</v>
      </c>
      <c r="F135" s="26" t="s">
        <v>32</v>
      </c>
      <c r="G135" s="26" t="s">
        <v>136</v>
      </c>
      <c r="H135" s="30" t="s">
        <v>163</v>
      </c>
      <c r="J135" s="29">
        <f>COUNTIF(usernameList,G135)</f>
        <v>10</v>
      </c>
    </row>
    <row r="136">
      <c r="A136" s="26">
        <v>9.0</v>
      </c>
      <c r="B136" s="26">
        <v>35.0</v>
      </c>
      <c r="C136" s="26">
        <v>41.5529445013817</v>
      </c>
      <c r="D136" s="26">
        <v>-93.7682629527117</v>
      </c>
      <c r="E136" s="26" t="s">
        <v>31</v>
      </c>
      <c r="F136" s="26" t="s">
        <v>32</v>
      </c>
      <c r="J136" s="29">
        <f>COUNTIF(usernameList,G136)</f>
        <v>0</v>
      </c>
    </row>
    <row r="137">
      <c r="A137" s="26">
        <v>9.0</v>
      </c>
      <c r="B137" s="26">
        <v>36.0</v>
      </c>
      <c r="C137" s="26">
        <v>41.5529445012219</v>
      </c>
      <c r="D137" s="26">
        <v>-93.7680708878088</v>
      </c>
      <c r="E137" s="26" t="s">
        <v>31</v>
      </c>
      <c r="F137" s="26" t="s">
        <v>32</v>
      </c>
      <c r="J137" s="29">
        <f>COUNTIF(usernameList,G137)</f>
        <v>0</v>
      </c>
    </row>
    <row r="138">
      <c r="A138" s="26">
        <v>9.0</v>
      </c>
      <c r="B138" s="26">
        <v>37.0</v>
      </c>
      <c r="C138" s="26">
        <v>41.5529445010621</v>
      </c>
      <c r="D138" s="26">
        <v>-93.7678788229059</v>
      </c>
      <c r="E138" s="26" t="s">
        <v>31</v>
      </c>
      <c r="F138" s="26" t="s">
        <v>32</v>
      </c>
      <c r="J138" s="29">
        <f>COUNTIF(usernameList,G138)</f>
        <v>0</v>
      </c>
    </row>
    <row r="139">
      <c r="A139" s="26">
        <v>9.0</v>
      </c>
      <c r="B139" s="26">
        <v>38.0</v>
      </c>
      <c r="C139" s="26">
        <v>41.5529445009024</v>
      </c>
      <c r="D139" s="26">
        <v>-93.7676867580029</v>
      </c>
      <c r="E139" s="26" t="s">
        <v>24</v>
      </c>
      <c r="F139" s="26" t="s">
        <v>25</v>
      </c>
      <c r="G139" s="26" t="s">
        <v>41</v>
      </c>
      <c r="H139" s="30" t="s">
        <v>164</v>
      </c>
      <c r="J139" s="29">
        <f>COUNTIF(usernameList,G139)</f>
        <v>34</v>
      </c>
    </row>
    <row r="140">
      <c r="A140" s="26">
        <v>9.0</v>
      </c>
      <c r="B140" s="26">
        <v>39.0</v>
      </c>
      <c r="C140" s="26">
        <v>41.5529445007426</v>
      </c>
      <c r="D140" s="26">
        <v>-93.7674946931</v>
      </c>
      <c r="E140" s="26" t="s">
        <v>24</v>
      </c>
      <c r="F140" s="26" t="s">
        <v>25</v>
      </c>
      <c r="G140" s="26" t="s">
        <v>49</v>
      </c>
      <c r="H140" s="30" t="s">
        <v>165</v>
      </c>
      <c r="J140" s="29">
        <f>COUNTIF(usernameList,G140)</f>
        <v>69</v>
      </c>
    </row>
    <row r="141">
      <c r="A141" s="26">
        <v>10.0</v>
      </c>
      <c r="B141" s="26">
        <v>4.0</v>
      </c>
      <c r="C141" s="26">
        <v>41.5528007758899</v>
      </c>
      <c r="D141" s="26">
        <v>-93.7742169702545</v>
      </c>
      <c r="E141" s="26" t="s">
        <v>24</v>
      </c>
      <c r="F141" s="26" t="s">
        <v>25</v>
      </c>
      <c r="G141" s="26" t="s">
        <v>49</v>
      </c>
      <c r="H141" s="30" t="s">
        <v>166</v>
      </c>
      <c r="J141" s="29">
        <f>COUNTIF(usernameList,G141)</f>
        <v>69</v>
      </c>
    </row>
    <row r="142">
      <c r="A142" s="26">
        <v>10.0</v>
      </c>
      <c r="B142" s="26">
        <v>5.0</v>
      </c>
      <c r="C142" s="26">
        <v>41.5528007757301</v>
      </c>
      <c r="D142" s="26">
        <v>-93.7740249057786</v>
      </c>
      <c r="E142" s="26" t="s">
        <v>72</v>
      </c>
      <c r="F142" s="26" t="s">
        <v>73</v>
      </c>
      <c r="J142" s="29">
        <f>COUNTIF(usernameList,G142)</f>
        <v>0</v>
      </c>
    </row>
    <row r="143">
      <c r="A143" s="26">
        <v>10.0</v>
      </c>
      <c r="B143" s="26">
        <v>6.0</v>
      </c>
      <c r="C143" s="26">
        <v>41.5528007755703</v>
      </c>
      <c r="D143" s="26">
        <v>-93.7738328413028</v>
      </c>
      <c r="E143" s="26" t="s">
        <v>31</v>
      </c>
      <c r="F143" s="26" t="s">
        <v>32</v>
      </c>
      <c r="J143" s="29">
        <f>COUNTIF(usernameList,G143)</f>
        <v>0</v>
      </c>
    </row>
    <row r="144">
      <c r="A144" s="26">
        <v>10.0</v>
      </c>
      <c r="B144" s="26">
        <v>7.0</v>
      </c>
      <c r="C144" s="26">
        <v>41.5528007754105</v>
      </c>
      <c r="D144" s="26">
        <v>-93.7736407768269</v>
      </c>
      <c r="E144" s="26" t="s">
        <v>31</v>
      </c>
      <c r="F144" s="26" t="s">
        <v>32</v>
      </c>
      <c r="J144" s="29">
        <f>COUNTIF(usernameList,G144)</f>
        <v>0</v>
      </c>
    </row>
    <row r="145">
      <c r="A145" s="26">
        <v>10.0</v>
      </c>
      <c r="B145" s="26">
        <v>8.0</v>
      </c>
      <c r="C145" s="26">
        <v>41.5528007752507</v>
      </c>
      <c r="D145" s="26">
        <v>-93.773448712351</v>
      </c>
      <c r="E145" s="26" t="s">
        <v>31</v>
      </c>
      <c r="F145" s="26" t="s">
        <v>32</v>
      </c>
      <c r="J145" s="29">
        <f>COUNTIF(usernameList,G145)</f>
        <v>0</v>
      </c>
    </row>
    <row r="146">
      <c r="A146" s="26">
        <v>10.0</v>
      </c>
      <c r="B146" s="26">
        <v>9.0</v>
      </c>
      <c r="C146" s="26">
        <v>41.5528007750909</v>
      </c>
      <c r="D146" s="26">
        <v>-93.7732566478752</v>
      </c>
      <c r="E146" s="26" t="s">
        <v>31</v>
      </c>
      <c r="F146" s="26" t="s">
        <v>32</v>
      </c>
      <c r="J146" s="29">
        <f>COUNTIF(usernameList,G146)</f>
        <v>0</v>
      </c>
    </row>
    <row r="147">
      <c r="A147" s="26">
        <v>10.0</v>
      </c>
      <c r="B147" s="26">
        <v>10.0</v>
      </c>
      <c r="C147" s="26">
        <v>41.5528007749311</v>
      </c>
      <c r="D147" s="26">
        <v>-93.7730645833993</v>
      </c>
      <c r="E147" s="26" t="s">
        <v>31</v>
      </c>
      <c r="F147" s="26" t="s">
        <v>32</v>
      </c>
      <c r="J147" s="29">
        <f>COUNTIF(usernameList,G147)</f>
        <v>0</v>
      </c>
    </row>
    <row r="148">
      <c r="A148" s="26">
        <v>10.0</v>
      </c>
      <c r="B148" s="26">
        <v>11.0</v>
      </c>
      <c r="C148" s="26">
        <v>41.5528007747714</v>
      </c>
      <c r="D148" s="26">
        <v>-93.7728725189234</v>
      </c>
      <c r="E148" s="26" t="s">
        <v>31</v>
      </c>
      <c r="F148" s="26" t="s">
        <v>32</v>
      </c>
      <c r="J148" s="29">
        <f>COUNTIF(usernameList,G148)</f>
        <v>0</v>
      </c>
    </row>
    <row r="149">
      <c r="A149" s="26">
        <v>10.0</v>
      </c>
      <c r="B149" s="26">
        <v>12.0</v>
      </c>
      <c r="C149" s="26">
        <v>41.5528007746116</v>
      </c>
      <c r="D149" s="26">
        <v>-93.7726804544476</v>
      </c>
      <c r="E149" s="26" t="s">
        <v>31</v>
      </c>
      <c r="F149" s="26" t="s">
        <v>32</v>
      </c>
      <c r="J149" s="29">
        <f>COUNTIF(usernameList,G149)</f>
        <v>0</v>
      </c>
    </row>
    <row r="150">
      <c r="A150" s="26">
        <v>10.0</v>
      </c>
      <c r="B150" s="26">
        <v>13.0</v>
      </c>
      <c r="C150" s="26">
        <v>41.5528007744518</v>
      </c>
      <c r="D150" s="26">
        <v>-93.7724883899717</v>
      </c>
      <c r="E150" s="26" t="s">
        <v>31</v>
      </c>
      <c r="F150" s="26" t="s">
        <v>32</v>
      </c>
      <c r="J150" s="29">
        <f>COUNTIF(usernameList,G150)</f>
        <v>0</v>
      </c>
    </row>
    <row r="151">
      <c r="A151" s="26">
        <v>10.0</v>
      </c>
      <c r="B151" s="26">
        <v>14.0</v>
      </c>
      <c r="C151" s="26">
        <v>41.552800774292</v>
      </c>
      <c r="D151" s="26">
        <v>-93.7722963254958</v>
      </c>
      <c r="E151" s="26" t="s">
        <v>31</v>
      </c>
      <c r="F151" s="26" t="s">
        <v>32</v>
      </c>
      <c r="J151" s="29">
        <f>COUNTIF(usernameList,G151)</f>
        <v>0</v>
      </c>
    </row>
    <row r="152">
      <c r="A152" s="26">
        <v>10.0</v>
      </c>
      <c r="B152" s="26">
        <v>15.0</v>
      </c>
      <c r="C152" s="26">
        <v>41.5528007741322</v>
      </c>
      <c r="D152" s="26">
        <v>-93.7721042610199</v>
      </c>
      <c r="E152" s="26" t="s">
        <v>31</v>
      </c>
      <c r="F152" s="26" t="s">
        <v>32</v>
      </c>
      <c r="J152" s="29">
        <f>COUNTIF(usernameList,G152)</f>
        <v>0</v>
      </c>
    </row>
    <row r="153">
      <c r="A153" s="26">
        <v>10.0</v>
      </c>
      <c r="B153" s="26">
        <v>16.0</v>
      </c>
      <c r="C153" s="26">
        <v>41.5528007739724</v>
      </c>
      <c r="D153" s="26">
        <v>-93.7719121965441</v>
      </c>
      <c r="E153" s="26" t="s">
        <v>31</v>
      </c>
      <c r="F153" s="26" t="s">
        <v>32</v>
      </c>
      <c r="J153" s="29">
        <f>COUNTIF(usernameList,G153)</f>
        <v>0</v>
      </c>
    </row>
    <row r="154">
      <c r="A154" s="26">
        <v>10.0</v>
      </c>
      <c r="B154" s="26">
        <v>17.0</v>
      </c>
      <c r="C154" s="26">
        <v>41.5528007738126</v>
      </c>
      <c r="D154" s="26">
        <v>-93.7717201320682</v>
      </c>
      <c r="E154" s="26" t="s">
        <v>31</v>
      </c>
      <c r="F154" s="26" t="s">
        <v>32</v>
      </c>
      <c r="G154" s="26" t="s">
        <v>43</v>
      </c>
      <c r="H154" s="30" t="s">
        <v>167</v>
      </c>
      <c r="J154" s="29">
        <f>COUNTIF(usernameList,G154)</f>
        <v>7</v>
      </c>
    </row>
    <row r="155">
      <c r="A155" s="26">
        <v>10.0</v>
      </c>
      <c r="B155" s="26">
        <v>18.0</v>
      </c>
      <c r="C155" s="26">
        <v>41.5528007736528</v>
      </c>
      <c r="D155" s="26">
        <v>-93.7715280675923</v>
      </c>
      <c r="E155" s="26" t="s">
        <v>31</v>
      </c>
      <c r="F155" s="26" t="s">
        <v>32</v>
      </c>
      <c r="J155" s="29">
        <f>COUNTIF(usernameList,G155)</f>
        <v>0</v>
      </c>
    </row>
    <row r="156">
      <c r="A156" s="26">
        <v>10.0</v>
      </c>
      <c r="B156" s="26">
        <v>19.0</v>
      </c>
      <c r="C156" s="26">
        <v>41.552800773493</v>
      </c>
      <c r="D156" s="26">
        <v>-93.7713360031165</v>
      </c>
      <c r="E156" s="26" t="s">
        <v>31</v>
      </c>
      <c r="F156" s="26" t="s">
        <v>32</v>
      </c>
      <c r="J156" s="29">
        <f>COUNTIF(usernameList,G156)</f>
        <v>0</v>
      </c>
    </row>
    <row r="157">
      <c r="A157" s="26">
        <v>10.0</v>
      </c>
      <c r="B157" s="26">
        <v>20.0</v>
      </c>
      <c r="C157" s="26">
        <v>41.5528007733332</v>
      </c>
      <c r="D157" s="26">
        <v>-93.7711439386406</v>
      </c>
      <c r="E157" s="26" t="s">
        <v>31</v>
      </c>
      <c r="F157" s="26" t="s">
        <v>32</v>
      </c>
      <c r="G157" s="26" t="s">
        <v>41</v>
      </c>
      <c r="H157" s="30" t="s">
        <v>168</v>
      </c>
      <c r="J157" s="29">
        <f>COUNTIF(usernameList,G157)</f>
        <v>34</v>
      </c>
    </row>
    <row r="158">
      <c r="A158" s="26">
        <v>10.0</v>
      </c>
      <c r="B158" s="26">
        <v>21.0</v>
      </c>
      <c r="C158" s="26">
        <v>41.5528007731734</v>
      </c>
      <c r="D158" s="26">
        <v>-93.7709518741647</v>
      </c>
      <c r="E158" s="26" t="s">
        <v>31</v>
      </c>
      <c r="F158" s="26" t="s">
        <v>32</v>
      </c>
      <c r="J158" s="29">
        <f>COUNTIF(usernameList,G159)</f>
        <v>16</v>
      </c>
    </row>
    <row r="159">
      <c r="A159" s="26">
        <v>10.0</v>
      </c>
      <c r="B159" s="26">
        <v>22.0</v>
      </c>
      <c r="C159" s="26">
        <v>41.5528007730136</v>
      </c>
      <c r="D159" s="26">
        <v>-93.7707598096889</v>
      </c>
      <c r="E159" s="26" t="s">
        <v>31</v>
      </c>
      <c r="F159" s="26" t="s">
        <v>32</v>
      </c>
      <c r="G159" s="26" t="s">
        <v>66</v>
      </c>
      <c r="H159" s="30" t="s">
        <v>169</v>
      </c>
      <c r="J159" s="29">
        <f>COUNTIF(usernameList,#REF!)</f>
        <v>0</v>
      </c>
    </row>
    <row r="160">
      <c r="A160" s="26">
        <v>10.0</v>
      </c>
      <c r="B160" s="26">
        <v>23.0</v>
      </c>
      <c r="C160" s="26">
        <v>41.5528007728538</v>
      </c>
      <c r="D160" s="26">
        <v>-93.770567745213</v>
      </c>
      <c r="E160" s="26" t="s">
        <v>31</v>
      </c>
      <c r="F160" s="26" t="s">
        <v>32</v>
      </c>
      <c r="G160" s="26" t="s">
        <v>170</v>
      </c>
      <c r="H160" s="30" t="s">
        <v>171</v>
      </c>
      <c r="J160" s="29">
        <f>COUNTIF(usernameList,G160)</f>
        <v>15</v>
      </c>
    </row>
    <row r="161">
      <c r="A161" s="26">
        <v>10.0</v>
      </c>
      <c r="B161" s="26">
        <v>24.0</v>
      </c>
      <c r="C161" s="26">
        <v>41.552800772694</v>
      </c>
      <c r="D161" s="26">
        <v>-93.7703756807371</v>
      </c>
      <c r="E161" s="26" t="s">
        <v>31</v>
      </c>
      <c r="F161" s="26" t="s">
        <v>32</v>
      </c>
      <c r="J161" s="29">
        <f>COUNTIF(usernameList,G161)</f>
        <v>0</v>
      </c>
    </row>
    <row r="162">
      <c r="A162" s="26">
        <v>10.0</v>
      </c>
      <c r="B162" s="26">
        <v>25.0</v>
      </c>
      <c r="C162" s="26">
        <v>41.5528007725342</v>
      </c>
      <c r="D162" s="26">
        <v>-93.7701836162613</v>
      </c>
      <c r="E162" s="26" t="s">
        <v>31</v>
      </c>
      <c r="F162" s="26" t="s">
        <v>32</v>
      </c>
      <c r="J162" s="29">
        <f>COUNTIF(usernameList,G162)</f>
        <v>0</v>
      </c>
    </row>
    <row r="163">
      <c r="A163" s="26">
        <v>10.0</v>
      </c>
      <c r="B163" s="26">
        <v>26.0</v>
      </c>
      <c r="C163" s="26">
        <v>41.5528007723744</v>
      </c>
      <c r="D163" s="26">
        <v>-93.7699915517854</v>
      </c>
      <c r="E163" s="26" t="s">
        <v>31</v>
      </c>
      <c r="F163" s="26" t="s">
        <v>32</v>
      </c>
      <c r="J163" s="29">
        <f>COUNTIF(usernameList,G163)</f>
        <v>0</v>
      </c>
    </row>
    <row r="164">
      <c r="A164" s="26">
        <v>10.0</v>
      </c>
      <c r="B164" s="26">
        <v>27.0</v>
      </c>
      <c r="C164" s="26">
        <v>41.5528007722146</v>
      </c>
      <c r="D164" s="26">
        <v>-93.7697994873095</v>
      </c>
      <c r="E164" s="26" t="s">
        <v>31</v>
      </c>
      <c r="F164" s="26" t="s">
        <v>32</v>
      </c>
      <c r="J164" s="29">
        <f>COUNTIF(usernameList,G164)</f>
        <v>0</v>
      </c>
    </row>
    <row r="165">
      <c r="A165" s="26">
        <v>10.0</v>
      </c>
      <c r="B165" s="26">
        <v>28.0</v>
      </c>
      <c r="C165" s="26">
        <v>41.5528007720548</v>
      </c>
      <c r="D165" s="26">
        <v>-93.7696074228337</v>
      </c>
      <c r="E165" s="26" t="s">
        <v>31</v>
      </c>
      <c r="F165" s="26" t="s">
        <v>32</v>
      </c>
      <c r="J165" s="29">
        <f>COUNTIF(usernameList,G165)</f>
        <v>0</v>
      </c>
    </row>
    <row r="166">
      <c r="A166" s="26">
        <v>10.0</v>
      </c>
      <c r="B166" s="26">
        <v>29.0</v>
      </c>
      <c r="C166" s="26">
        <v>41.552800771895</v>
      </c>
      <c r="D166" s="26">
        <v>-93.7694153583578</v>
      </c>
      <c r="E166" s="26" t="s">
        <v>31</v>
      </c>
      <c r="F166" s="26" t="s">
        <v>32</v>
      </c>
      <c r="J166" s="29">
        <f>COUNTIF(usernameList,G166)</f>
        <v>0</v>
      </c>
    </row>
    <row r="167">
      <c r="A167" s="26">
        <v>10.0</v>
      </c>
      <c r="B167" s="26">
        <v>30.0</v>
      </c>
      <c r="C167" s="26">
        <v>41.5528007717353</v>
      </c>
      <c r="D167" s="26">
        <v>-93.7692232938819</v>
      </c>
      <c r="E167" s="26" t="s">
        <v>31</v>
      </c>
      <c r="F167" s="26" t="s">
        <v>32</v>
      </c>
      <c r="J167" s="29">
        <f>COUNTIF(usernameList,G167)</f>
        <v>0</v>
      </c>
    </row>
    <row r="168">
      <c r="A168" s="26">
        <v>10.0</v>
      </c>
      <c r="B168" s="26">
        <v>31.0</v>
      </c>
      <c r="C168" s="26">
        <v>41.5528007715755</v>
      </c>
      <c r="D168" s="26">
        <v>-93.7690312294061</v>
      </c>
      <c r="E168" s="26" t="s">
        <v>31</v>
      </c>
      <c r="F168" s="26" t="s">
        <v>32</v>
      </c>
      <c r="J168" s="29">
        <f>COUNTIF(usernameList,G168)</f>
        <v>0</v>
      </c>
    </row>
    <row r="169">
      <c r="A169" s="26">
        <v>10.0</v>
      </c>
      <c r="B169" s="26">
        <v>32.0</v>
      </c>
      <c r="C169" s="26">
        <v>41.5528007714157</v>
      </c>
      <c r="D169" s="26">
        <v>-93.7688391649302</v>
      </c>
      <c r="E169" s="26" t="s">
        <v>31</v>
      </c>
      <c r="F169" s="26" t="s">
        <v>32</v>
      </c>
      <c r="J169" s="29">
        <f>COUNTIF(usernameList,G169)</f>
        <v>0</v>
      </c>
    </row>
    <row r="170">
      <c r="A170" s="26">
        <v>10.0</v>
      </c>
      <c r="B170" s="26">
        <v>33.0</v>
      </c>
      <c r="C170" s="26">
        <v>41.5528007712559</v>
      </c>
      <c r="D170" s="26">
        <v>-93.7686471004543</v>
      </c>
      <c r="E170" s="26" t="s">
        <v>31</v>
      </c>
      <c r="F170" s="26" t="s">
        <v>32</v>
      </c>
      <c r="J170" s="29">
        <f>COUNTIF(usernameList,G170)</f>
        <v>0</v>
      </c>
    </row>
    <row r="171">
      <c r="A171" s="26">
        <v>10.0</v>
      </c>
      <c r="B171" s="26">
        <v>34.0</v>
      </c>
      <c r="C171" s="26">
        <v>41.5528007710961</v>
      </c>
      <c r="D171" s="26">
        <v>-93.7684550359784</v>
      </c>
      <c r="E171" s="26" t="s">
        <v>31</v>
      </c>
      <c r="F171" s="26" t="s">
        <v>32</v>
      </c>
      <c r="J171" s="29">
        <f>COUNTIF(usernameList,G171)</f>
        <v>0</v>
      </c>
    </row>
    <row r="172">
      <c r="A172" s="26">
        <v>10.0</v>
      </c>
      <c r="B172" s="26">
        <v>35.0</v>
      </c>
      <c r="C172" s="26">
        <v>41.5528007709363</v>
      </c>
      <c r="D172" s="26">
        <v>-93.7682629715026</v>
      </c>
      <c r="E172" s="26" t="s">
        <v>31</v>
      </c>
      <c r="F172" s="26" t="s">
        <v>32</v>
      </c>
      <c r="G172" s="26" t="s">
        <v>35</v>
      </c>
      <c r="H172" s="30" t="s">
        <v>172</v>
      </c>
      <c r="J172" s="29">
        <f>COUNTIF(usernameList,G172)</f>
        <v>63</v>
      </c>
    </row>
    <row r="173">
      <c r="A173" s="26">
        <v>10.0</v>
      </c>
      <c r="B173" s="26">
        <v>36.0</v>
      </c>
      <c r="C173" s="26">
        <v>41.5528007707765</v>
      </c>
      <c r="D173" s="26">
        <v>-93.7680709070267</v>
      </c>
      <c r="E173" s="26" t="s">
        <v>31</v>
      </c>
      <c r="F173" s="26" t="s">
        <v>32</v>
      </c>
      <c r="J173" s="29">
        <f>COUNTIF(usernameList,G173)</f>
        <v>0</v>
      </c>
    </row>
    <row r="174">
      <c r="A174" s="26">
        <v>10.0</v>
      </c>
      <c r="B174" s="26">
        <v>37.0</v>
      </c>
      <c r="C174" s="26">
        <v>41.5528007706167</v>
      </c>
      <c r="D174" s="26">
        <v>-93.7678788425508</v>
      </c>
      <c r="E174" s="26" t="s">
        <v>31</v>
      </c>
      <c r="F174" s="26" t="s">
        <v>32</v>
      </c>
      <c r="J174" s="29">
        <f>COUNTIF(usernameList,G174)</f>
        <v>0</v>
      </c>
    </row>
    <row r="175">
      <c r="A175" s="26">
        <v>10.0</v>
      </c>
      <c r="B175" s="26">
        <v>38.0</v>
      </c>
      <c r="C175" s="26">
        <v>41.5528007704569</v>
      </c>
      <c r="D175" s="26">
        <v>-93.767686778075</v>
      </c>
      <c r="E175" s="26" t="s">
        <v>31</v>
      </c>
      <c r="F175" s="26" t="s">
        <v>32</v>
      </c>
      <c r="J175" s="29">
        <f>COUNTIF(usernameList,G175)</f>
        <v>0</v>
      </c>
    </row>
    <row r="176">
      <c r="A176" s="26">
        <v>10.0</v>
      </c>
      <c r="B176" s="26">
        <v>39.0</v>
      </c>
      <c r="C176" s="26">
        <v>41.5528007702971</v>
      </c>
      <c r="D176" s="26">
        <v>-93.7674947135991</v>
      </c>
      <c r="E176" s="26" t="s">
        <v>31</v>
      </c>
      <c r="F176" s="26" t="s">
        <v>32</v>
      </c>
      <c r="J176" s="29">
        <f>COUNTIF(usernameList,G176)</f>
        <v>0</v>
      </c>
    </row>
    <row r="177">
      <c r="A177" s="26">
        <v>10.0</v>
      </c>
      <c r="B177" s="26">
        <v>40.0</v>
      </c>
      <c r="C177" s="26">
        <v>41.5528007701373</v>
      </c>
      <c r="D177" s="26">
        <v>-93.7673026491232</v>
      </c>
      <c r="E177" s="26" t="s">
        <v>24</v>
      </c>
      <c r="F177" s="26" t="s">
        <v>25</v>
      </c>
      <c r="J177" s="29">
        <f>COUNTIF(usernameList,G177)</f>
        <v>0</v>
      </c>
    </row>
    <row r="178">
      <c r="A178" s="26">
        <v>11.0</v>
      </c>
      <c r="B178" s="26">
        <v>3.0</v>
      </c>
      <c r="C178" s="26">
        <v>41.5526570456042</v>
      </c>
      <c r="D178" s="26">
        <v>-93.774409039855</v>
      </c>
      <c r="E178" s="26" t="s">
        <v>24</v>
      </c>
      <c r="F178" s="26" t="s">
        <v>25</v>
      </c>
      <c r="G178" s="26" t="s">
        <v>35</v>
      </c>
      <c r="H178" s="30" t="s">
        <v>173</v>
      </c>
      <c r="I178" s="26" t="s">
        <v>174</v>
      </c>
      <c r="J178" s="29">
        <f>COUNTIF(usernameList,G178)</f>
        <v>63</v>
      </c>
    </row>
    <row r="179">
      <c r="A179" s="26">
        <v>11.0</v>
      </c>
      <c r="B179" s="26">
        <v>4.0</v>
      </c>
      <c r="C179" s="26">
        <v>41.5526570454444</v>
      </c>
      <c r="D179" s="26">
        <v>-93.7742169758062</v>
      </c>
      <c r="E179" s="26" t="s">
        <v>72</v>
      </c>
      <c r="F179" s="26" t="s">
        <v>73</v>
      </c>
      <c r="G179" s="26" t="s">
        <v>33</v>
      </c>
      <c r="H179" s="30" t="s">
        <v>175</v>
      </c>
      <c r="J179" s="29">
        <f>COUNTIF(usernameList,G179)</f>
        <v>58</v>
      </c>
    </row>
    <row r="180">
      <c r="A180" s="26">
        <v>11.0</v>
      </c>
      <c r="B180" s="26">
        <v>5.0</v>
      </c>
      <c r="C180" s="26">
        <v>41.5526570452846</v>
      </c>
      <c r="D180" s="26">
        <v>-93.7740249117574</v>
      </c>
      <c r="E180" s="26" t="s">
        <v>72</v>
      </c>
      <c r="F180" s="26" t="s">
        <v>73</v>
      </c>
      <c r="J180" s="29">
        <f>COUNTIF(usernameList,G180)</f>
        <v>0</v>
      </c>
    </row>
    <row r="181">
      <c r="A181" s="26">
        <v>11.0</v>
      </c>
      <c r="B181" s="26">
        <v>6.0</v>
      </c>
      <c r="C181" s="26">
        <v>41.5526570451248</v>
      </c>
      <c r="D181" s="26">
        <v>-93.7738328477086</v>
      </c>
      <c r="E181" s="26" t="s">
        <v>72</v>
      </c>
      <c r="F181" s="26" t="s">
        <v>73</v>
      </c>
      <c r="G181" s="26" t="s">
        <v>35</v>
      </c>
      <c r="H181" s="30" t="s">
        <v>176</v>
      </c>
      <c r="I181" s="26" t="s">
        <v>177</v>
      </c>
      <c r="J181" s="29">
        <f>COUNTIF(usernameList,G181)</f>
        <v>63</v>
      </c>
    </row>
    <row r="182">
      <c r="A182" s="26">
        <v>11.0</v>
      </c>
      <c r="B182" s="26">
        <v>7.0</v>
      </c>
      <c r="C182" s="26">
        <v>41.552657044965</v>
      </c>
      <c r="D182" s="26">
        <v>-93.7736407836598</v>
      </c>
      <c r="E182" s="26" t="s">
        <v>72</v>
      </c>
      <c r="F182" s="26" t="s">
        <v>73</v>
      </c>
      <c r="G182" s="33" t="s">
        <v>33</v>
      </c>
      <c r="H182" s="30" t="s">
        <v>178</v>
      </c>
      <c r="J182" s="29">
        <f>COUNTIF(usernameList,G182)</f>
        <v>58</v>
      </c>
    </row>
    <row r="183">
      <c r="A183" s="26">
        <v>11.0</v>
      </c>
      <c r="B183" s="26">
        <v>8.0</v>
      </c>
      <c r="C183" s="26">
        <v>41.5526570448053</v>
      </c>
      <c r="D183" s="26">
        <v>-93.773448719611</v>
      </c>
      <c r="E183" s="26" t="s">
        <v>31</v>
      </c>
      <c r="F183" s="26" t="s">
        <v>32</v>
      </c>
      <c r="G183" s="26" t="s">
        <v>49</v>
      </c>
      <c r="H183" s="30" t="s">
        <v>179</v>
      </c>
      <c r="J183" s="29">
        <f>COUNTIF(usernameList,G183)</f>
        <v>69</v>
      </c>
    </row>
    <row r="184">
      <c r="A184" s="26">
        <v>11.0</v>
      </c>
      <c r="B184" s="26">
        <v>9.0</v>
      </c>
      <c r="C184" s="26">
        <v>41.5526570446455</v>
      </c>
      <c r="D184" s="26">
        <v>-93.7732566555622</v>
      </c>
      <c r="E184" s="26" t="s">
        <v>31</v>
      </c>
      <c r="F184" s="26" t="s">
        <v>32</v>
      </c>
      <c r="G184" s="26" t="s">
        <v>35</v>
      </c>
      <c r="H184" s="30" t="s">
        <v>180</v>
      </c>
      <c r="I184" s="26" t="s">
        <v>181</v>
      </c>
      <c r="J184" s="29">
        <f>COUNTIF(usernameList,G184)</f>
        <v>63</v>
      </c>
    </row>
    <row r="185">
      <c r="A185" s="26">
        <v>11.0</v>
      </c>
      <c r="B185" s="26">
        <v>10.0</v>
      </c>
      <c r="C185" s="26">
        <v>41.5526570444857</v>
      </c>
      <c r="D185" s="26">
        <v>-93.7730645915133</v>
      </c>
      <c r="E185" s="26" t="s">
        <v>31</v>
      </c>
      <c r="F185" s="26" t="s">
        <v>32</v>
      </c>
      <c r="G185" s="33" t="s">
        <v>33</v>
      </c>
      <c r="H185" s="30" t="s">
        <v>182</v>
      </c>
      <c r="J185" s="29">
        <f>COUNTIF(usernameList,G185)</f>
        <v>58</v>
      </c>
    </row>
    <row r="186">
      <c r="A186" s="26">
        <v>11.0</v>
      </c>
      <c r="B186" s="26">
        <v>11.0</v>
      </c>
      <c r="C186" s="26">
        <v>41.5526570443259</v>
      </c>
      <c r="D186" s="26">
        <v>-93.7728725274645</v>
      </c>
      <c r="E186" s="26" t="s">
        <v>31</v>
      </c>
      <c r="F186" s="26" t="s">
        <v>32</v>
      </c>
      <c r="G186" s="26" t="s">
        <v>59</v>
      </c>
      <c r="H186" s="30" t="s">
        <v>183</v>
      </c>
      <c r="J186" s="29">
        <f>COUNTIF(usernameList,G186)</f>
        <v>4</v>
      </c>
    </row>
    <row r="187">
      <c r="A187" s="26">
        <v>11.0</v>
      </c>
      <c r="B187" s="26">
        <v>12.0</v>
      </c>
      <c r="C187" s="26">
        <v>41.5526570441661</v>
      </c>
      <c r="D187" s="26">
        <v>-93.7726804634157</v>
      </c>
      <c r="E187" s="26" t="s">
        <v>31</v>
      </c>
      <c r="F187" s="26" t="s">
        <v>32</v>
      </c>
      <c r="G187" s="26" t="s">
        <v>35</v>
      </c>
      <c r="H187" s="30" t="s">
        <v>184</v>
      </c>
      <c r="I187" s="26" t="s">
        <v>185</v>
      </c>
      <c r="J187" s="29">
        <f>COUNTIF(usernameList,G187)</f>
        <v>63</v>
      </c>
    </row>
    <row r="188">
      <c r="A188" s="26">
        <v>11.0</v>
      </c>
      <c r="B188" s="26">
        <v>13.0</v>
      </c>
      <c r="C188" s="26">
        <v>41.5526570440063</v>
      </c>
      <c r="D188" s="26">
        <v>-93.7724883993669</v>
      </c>
      <c r="E188" s="26" t="s">
        <v>31</v>
      </c>
      <c r="F188" s="26" t="s">
        <v>32</v>
      </c>
      <c r="G188" s="33" t="s">
        <v>33</v>
      </c>
      <c r="H188" s="30" t="s">
        <v>186</v>
      </c>
      <c r="J188" s="29">
        <f>COUNTIF(usernameList,G188)</f>
        <v>58</v>
      </c>
    </row>
    <row r="189">
      <c r="A189" s="26">
        <v>11.0</v>
      </c>
      <c r="B189" s="26">
        <v>14.0</v>
      </c>
      <c r="C189" s="26">
        <v>41.5526570438465</v>
      </c>
      <c r="D189" s="26">
        <v>-93.7722963353181</v>
      </c>
      <c r="E189" s="26" t="s">
        <v>31</v>
      </c>
      <c r="F189" s="26" t="s">
        <v>32</v>
      </c>
      <c r="J189" s="29">
        <f>COUNTIF(usernameList,G189)</f>
        <v>0</v>
      </c>
    </row>
    <row r="190">
      <c r="A190" s="26">
        <v>11.0</v>
      </c>
      <c r="B190" s="26">
        <v>15.0</v>
      </c>
      <c r="C190" s="26">
        <v>41.5526570436867</v>
      </c>
      <c r="D190" s="26">
        <v>-93.7721042712693</v>
      </c>
      <c r="E190" s="26" t="s">
        <v>31</v>
      </c>
      <c r="F190" s="26" t="s">
        <v>32</v>
      </c>
      <c r="G190" s="26" t="s">
        <v>35</v>
      </c>
      <c r="H190" s="30" t="s">
        <v>187</v>
      </c>
      <c r="I190" s="26" t="s">
        <v>188</v>
      </c>
      <c r="J190" s="29">
        <f>COUNTIF(usernameList,G190)</f>
        <v>63</v>
      </c>
    </row>
    <row r="191">
      <c r="A191" s="26">
        <v>11.0</v>
      </c>
      <c r="B191" s="26">
        <v>16.0</v>
      </c>
      <c r="C191" s="26">
        <v>41.5526570435269</v>
      </c>
      <c r="D191" s="26">
        <v>-93.7719122072205</v>
      </c>
      <c r="E191" s="26" t="s">
        <v>31</v>
      </c>
      <c r="F191" s="26" t="s">
        <v>32</v>
      </c>
      <c r="G191" s="33" t="s">
        <v>33</v>
      </c>
      <c r="H191" s="30" t="s">
        <v>189</v>
      </c>
      <c r="J191" s="29">
        <f>COUNTIF(usernameList,G191)</f>
        <v>58</v>
      </c>
    </row>
    <row r="192">
      <c r="A192" s="26">
        <v>11.0</v>
      </c>
      <c r="B192" s="26">
        <v>17.0</v>
      </c>
      <c r="C192" s="26">
        <v>41.5526570433671</v>
      </c>
      <c r="D192" s="26">
        <v>-93.7717201431717</v>
      </c>
      <c r="E192" s="26" t="s">
        <v>31</v>
      </c>
      <c r="F192" s="26" t="s">
        <v>32</v>
      </c>
      <c r="G192" s="26" t="s">
        <v>190</v>
      </c>
      <c r="H192" s="30" t="s">
        <v>191</v>
      </c>
      <c r="J192" s="29">
        <f>COUNTIF(usernameList,G192)</f>
        <v>1</v>
      </c>
    </row>
    <row r="193">
      <c r="A193" s="26">
        <v>11.0</v>
      </c>
      <c r="B193" s="26">
        <v>18.0</v>
      </c>
      <c r="C193" s="26">
        <v>41.5526570432073</v>
      </c>
      <c r="D193" s="26">
        <v>-93.7715280791229</v>
      </c>
      <c r="E193" s="26" t="s">
        <v>31</v>
      </c>
      <c r="F193" s="26" t="s">
        <v>32</v>
      </c>
      <c r="G193" s="26" t="s">
        <v>35</v>
      </c>
      <c r="H193" s="30" t="s">
        <v>192</v>
      </c>
      <c r="I193" s="26" t="s">
        <v>193</v>
      </c>
      <c r="J193" s="29">
        <f>COUNTIF(usernameList,G193)</f>
        <v>63</v>
      </c>
    </row>
    <row r="194">
      <c r="A194" s="26">
        <v>11.0</v>
      </c>
      <c r="B194" s="26">
        <v>19.0</v>
      </c>
      <c r="C194" s="26">
        <v>41.5526570430475</v>
      </c>
      <c r="D194" s="26">
        <v>-93.7713360150741</v>
      </c>
      <c r="E194" s="26" t="s">
        <v>31</v>
      </c>
      <c r="F194" s="26" t="s">
        <v>32</v>
      </c>
      <c r="G194" s="33" t="s">
        <v>33</v>
      </c>
      <c r="H194" s="30" t="s">
        <v>194</v>
      </c>
      <c r="J194" s="29">
        <f>COUNTIF(usernameList,G194)</f>
        <v>58</v>
      </c>
    </row>
    <row r="195">
      <c r="A195" s="26">
        <v>11.0</v>
      </c>
      <c r="B195" s="26">
        <v>20.0</v>
      </c>
      <c r="C195" s="26">
        <v>41.5526570428877</v>
      </c>
      <c r="D195" s="26">
        <v>-93.7711439510253</v>
      </c>
      <c r="E195" s="26" t="s">
        <v>31</v>
      </c>
      <c r="F195" s="26" t="s">
        <v>32</v>
      </c>
      <c r="G195" s="26" t="s">
        <v>195</v>
      </c>
      <c r="H195" s="30" t="s">
        <v>196</v>
      </c>
      <c r="J195" s="29">
        <f>COUNTIF(usernameList,G195)</f>
        <v>1</v>
      </c>
    </row>
    <row r="196">
      <c r="A196" s="26">
        <v>11.0</v>
      </c>
      <c r="B196" s="26">
        <v>21.0</v>
      </c>
      <c r="C196" s="26">
        <v>41.5526570427279</v>
      </c>
      <c r="D196" s="26">
        <v>-93.7709518869764</v>
      </c>
      <c r="E196" s="26" t="s">
        <v>31</v>
      </c>
      <c r="F196" s="26" t="s">
        <v>32</v>
      </c>
      <c r="G196" s="26" t="s">
        <v>197</v>
      </c>
      <c r="H196" s="30" t="s">
        <v>198</v>
      </c>
      <c r="J196" s="29">
        <f>COUNTIF(usernameList,G196)</f>
        <v>1</v>
      </c>
    </row>
    <row r="197">
      <c r="A197" s="26">
        <v>11.0</v>
      </c>
      <c r="B197" s="26">
        <v>22.0</v>
      </c>
      <c r="C197" s="26">
        <v>41.5526570425681</v>
      </c>
      <c r="D197" s="26">
        <v>-93.7707598229276</v>
      </c>
      <c r="E197" s="26" t="s">
        <v>31</v>
      </c>
      <c r="F197" s="26" t="s">
        <v>32</v>
      </c>
      <c r="G197" s="33" t="s">
        <v>33</v>
      </c>
      <c r="H197" s="30" t="s">
        <v>199</v>
      </c>
      <c r="J197" s="29">
        <f>COUNTIF(usernameList,G197)</f>
        <v>58</v>
      </c>
    </row>
    <row r="198">
      <c r="A198" s="26">
        <v>11.0</v>
      </c>
      <c r="B198" s="26">
        <v>23.0</v>
      </c>
      <c r="C198" s="26">
        <v>41.5526570424083</v>
      </c>
      <c r="D198" s="26">
        <v>-93.7705677588788</v>
      </c>
      <c r="E198" s="26" t="s">
        <v>31</v>
      </c>
      <c r="F198" s="26" t="s">
        <v>32</v>
      </c>
      <c r="G198" s="26" t="s">
        <v>41</v>
      </c>
      <c r="H198" s="30" t="s">
        <v>200</v>
      </c>
      <c r="J198" s="29">
        <f>COUNTIF(usernameList,G198)</f>
        <v>34</v>
      </c>
    </row>
    <row r="199">
      <c r="A199" s="26">
        <v>11.0</v>
      </c>
      <c r="B199" s="26">
        <v>24.0</v>
      </c>
      <c r="C199" s="26">
        <v>41.5526570422485</v>
      </c>
      <c r="D199" s="26">
        <v>-93.77037569483</v>
      </c>
      <c r="E199" s="26" t="s">
        <v>31</v>
      </c>
      <c r="F199" s="26" t="s">
        <v>32</v>
      </c>
      <c r="G199" s="26" t="s">
        <v>35</v>
      </c>
      <c r="H199" s="30" t="s">
        <v>201</v>
      </c>
      <c r="I199" s="26" t="s">
        <v>202</v>
      </c>
      <c r="J199" s="29">
        <f>COUNTIF(usernameList,G199)</f>
        <v>63</v>
      </c>
    </row>
    <row r="200">
      <c r="A200" s="26">
        <v>11.0</v>
      </c>
      <c r="B200" s="26">
        <v>25.0</v>
      </c>
      <c r="C200" s="26">
        <v>41.5526570420887</v>
      </c>
      <c r="D200" s="26">
        <v>-93.7701836307812</v>
      </c>
      <c r="E200" s="26" t="s">
        <v>31</v>
      </c>
      <c r="F200" s="26" t="s">
        <v>32</v>
      </c>
      <c r="G200" s="33" t="s">
        <v>33</v>
      </c>
      <c r="H200" s="30" t="s">
        <v>203</v>
      </c>
      <c r="J200" s="29">
        <f>COUNTIF(usernameList,G200)</f>
        <v>58</v>
      </c>
    </row>
    <row r="201">
      <c r="A201" s="26">
        <v>11.0</v>
      </c>
      <c r="B201" s="26">
        <v>26.0</v>
      </c>
      <c r="C201" s="26">
        <v>41.5526570419289</v>
      </c>
      <c r="D201" s="26">
        <v>-93.7699915667324</v>
      </c>
      <c r="E201" s="26" t="s">
        <v>31</v>
      </c>
      <c r="F201" s="26" t="s">
        <v>32</v>
      </c>
      <c r="G201" s="26" t="s">
        <v>57</v>
      </c>
      <c r="H201" s="30" t="s">
        <v>204</v>
      </c>
      <c r="J201" s="29">
        <f>COUNTIF(usernameList,G201)</f>
        <v>20</v>
      </c>
    </row>
    <row r="202">
      <c r="A202" s="26">
        <v>11.0</v>
      </c>
      <c r="B202" s="26">
        <v>27.0</v>
      </c>
      <c r="C202" s="26">
        <v>41.5526570417691</v>
      </c>
      <c r="D202" s="26">
        <v>-93.7697995026836</v>
      </c>
      <c r="E202" s="26" t="s">
        <v>205</v>
      </c>
      <c r="F202" s="26" t="s">
        <v>206</v>
      </c>
      <c r="G202" s="26" t="s">
        <v>207</v>
      </c>
      <c r="H202" s="30" t="s">
        <v>208</v>
      </c>
      <c r="J202" s="29">
        <f>COUNTIF(usernameList,G202)</f>
        <v>1</v>
      </c>
    </row>
    <row r="203">
      <c r="A203" s="26">
        <v>11.0</v>
      </c>
      <c r="B203" s="26">
        <v>28.0</v>
      </c>
      <c r="C203" s="26">
        <v>41.5526570416093</v>
      </c>
      <c r="D203" s="26">
        <v>-93.7696074386348</v>
      </c>
      <c r="E203" s="26" t="s">
        <v>209</v>
      </c>
      <c r="F203" s="26" t="s">
        <v>210</v>
      </c>
      <c r="G203" s="33" t="s">
        <v>33</v>
      </c>
      <c r="H203" s="30" t="s">
        <v>211</v>
      </c>
      <c r="J203" s="29">
        <f>COUNTIF(usernameList,G203)</f>
        <v>58</v>
      </c>
    </row>
    <row r="204">
      <c r="A204" s="26">
        <v>11.0</v>
      </c>
      <c r="B204" s="26">
        <v>29.0</v>
      </c>
      <c r="C204" s="26">
        <v>41.5526570414495</v>
      </c>
      <c r="D204" s="26">
        <v>-93.769415374586</v>
      </c>
      <c r="E204" s="26" t="s">
        <v>209</v>
      </c>
      <c r="F204" s="26" t="s">
        <v>210</v>
      </c>
      <c r="G204" s="26" t="s">
        <v>57</v>
      </c>
      <c r="H204" s="30" t="s">
        <v>212</v>
      </c>
      <c r="J204" s="29">
        <f>COUNTIF(usernameList,G204)</f>
        <v>20</v>
      </c>
    </row>
    <row r="205">
      <c r="A205" s="26">
        <v>11.0</v>
      </c>
      <c r="B205" s="26">
        <v>30.0</v>
      </c>
      <c r="C205" s="26">
        <v>41.5526570412898</v>
      </c>
      <c r="D205" s="26">
        <v>-93.7692233105372</v>
      </c>
      <c r="E205" s="26" t="s">
        <v>205</v>
      </c>
      <c r="F205" s="26" t="s">
        <v>206</v>
      </c>
      <c r="G205" s="26" t="s">
        <v>49</v>
      </c>
      <c r="H205" s="30" t="s">
        <v>213</v>
      </c>
      <c r="J205" s="29">
        <f>COUNTIF(usernameList,G205)</f>
        <v>69</v>
      </c>
    </row>
    <row r="206">
      <c r="A206" s="26">
        <v>11.0</v>
      </c>
      <c r="B206" s="26">
        <v>31.0</v>
      </c>
      <c r="C206" s="26">
        <v>41.55265704113</v>
      </c>
      <c r="D206" s="26">
        <v>-93.7690312464884</v>
      </c>
      <c r="E206" s="26" t="s">
        <v>31</v>
      </c>
      <c r="F206" s="26" t="s">
        <v>32</v>
      </c>
      <c r="G206" s="33" t="s">
        <v>33</v>
      </c>
      <c r="H206" s="30" t="s">
        <v>214</v>
      </c>
      <c r="J206" s="29">
        <f>COUNTIF(usernameList,G206)</f>
        <v>58</v>
      </c>
    </row>
    <row r="207">
      <c r="A207" s="26">
        <v>11.0</v>
      </c>
      <c r="B207" s="26">
        <v>32.0</v>
      </c>
      <c r="C207" s="26">
        <v>41.5526570409702</v>
      </c>
      <c r="D207" s="26">
        <v>-93.7688391824396</v>
      </c>
      <c r="E207" s="26" t="s">
        <v>31</v>
      </c>
      <c r="F207" s="26" t="s">
        <v>32</v>
      </c>
      <c r="G207" s="26" t="s">
        <v>35</v>
      </c>
      <c r="H207" s="30" t="s">
        <v>215</v>
      </c>
      <c r="I207" s="26" t="s">
        <v>216</v>
      </c>
      <c r="J207" s="29">
        <f>COUNTIF(usernameList,G207)</f>
        <v>63</v>
      </c>
    </row>
    <row r="208">
      <c r="A208" s="26">
        <v>11.0</v>
      </c>
      <c r="B208" s="26">
        <v>33.0</v>
      </c>
      <c r="C208" s="26">
        <v>41.5526570408104</v>
      </c>
      <c r="D208" s="26">
        <v>-93.7686471183908</v>
      </c>
      <c r="E208" s="26" t="s">
        <v>31</v>
      </c>
      <c r="F208" s="26" t="s">
        <v>32</v>
      </c>
      <c r="G208" s="26" t="s">
        <v>49</v>
      </c>
      <c r="H208" s="30" t="s">
        <v>217</v>
      </c>
      <c r="J208" s="29">
        <f>COUNTIF(usernameList,G208)</f>
        <v>69</v>
      </c>
    </row>
    <row r="209">
      <c r="A209" s="26">
        <v>11.0</v>
      </c>
      <c r="B209" s="26">
        <v>34.0</v>
      </c>
      <c r="C209" s="26">
        <v>41.5526570406506</v>
      </c>
      <c r="D209" s="26">
        <v>-93.768455054342</v>
      </c>
      <c r="E209" s="26" t="s">
        <v>31</v>
      </c>
      <c r="F209" s="26" t="s">
        <v>32</v>
      </c>
      <c r="G209" s="33" t="s">
        <v>33</v>
      </c>
      <c r="H209" s="30" t="s">
        <v>218</v>
      </c>
      <c r="J209" s="29">
        <f>COUNTIF(usernameList,G209)</f>
        <v>58</v>
      </c>
    </row>
    <row r="210">
      <c r="A210" s="26">
        <v>11.0</v>
      </c>
      <c r="B210" s="26">
        <v>35.0</v>
      </c>
      <c r="C210" s="26">
        <v>41.5526570404908</v>
      </c>
      <c r="D210" s="26">
        <v>-93.7682629902932</v>
      </c>
      <c r="E210" s="26" t="s">
        <v>31</v>
      </c>
      <c r="F210" s="26" t="s">
        <v>32</v>
      </c>
      <c r="G210" s="26" t="s">
        <v>41</v>
      </c>
      <c r="H210" s="30" t="s">
        <v>219</v>
      </c>
      <c r="J210" s="29">
        <f>COUNTIF(usernameList,G210)</f>
        <v>34</v>
      </c>
    </row>
    <row r="211">
      <c r="A211" s="26">
        <v>11.0</v>
      </c>
      <c r="B211" s="26">
        <v>36.0</v>
      </c>
      <c r="C211" s="26">
        <v>41.552657040331</v>
      </c>
      <c r="D211" s="26">
        <v>-93.7680709262444</v>
      </c>
      <c r="E211" s="26" t="s">
        <v>31</v>
      </c>
      <c r="F211" s="26" t="s">
        <v>32</v>
      </c>
      <c r="G211" s="26" t="s">
        <v>49</v>
      </c>
      <c r="H211" s="30" t="s">
        <v>220</v>
      </c>
      <c r="J211" s="29">
        <f>COUNTIF(usernameList,G211)</f>
        <v>69</v>
      </c>
    </row>
    <row r="212">
      <c r="A212" s="26">
        <v>11.0</v>
      </c>
      <c r="B212" s="26">
        <v>37.0</v>
      </c>
      <c r="C212" s="26">
        <v>41.5526570401712</v>
      </c>
      <c r="D212" s="26">
        <v>-93.7678788621956</v>
      </c>
      <c r="E212" s="26" t="s">
        <v>31</v>
      </c>
      <c r="F212" s="26" t="s">
        <v>32</v>
      </c>
      <c r="G212" s="33" t="s">
        <v>33</v>
      </c>
      <c r="H212" s="30" t="s">
        <v>221</v>
      </c>
      <c r="J212" s="29">
        <f>COUNTIF(usernameList,G212)</f>
        <v>58</v>
      </c>
    </row>
    <row r="213">
      <c r="A213" s="26">
        <v>11.0</v>
      </c>
      <c r="B213" s="26">
        <v>38.0</v>
      </c>
      <c r="C213" s="26">
        <v>41.5526570400114</v>
      </c>
      <c r="D213" s="26">
        <v>-93.7676867981468</v>
      </c>
      <c r="E213" s="26" t="s">
        <v>31</v>
      </c>
      <c r="F213" s="26" t="s">
        <v>32</v>
      </c>
      <c r="G213" s="26" t="s">
        <v>35</v>
      </c>
      <c r="H213" s="30" t="s">
        <v>222</v>
      </c>
      <c r="I213" s="26" t="s">
        <v>223</v>
      </c>
      <c r="J213" s="29">
        <f>COUNTIF(usernameList,G213)</f>
        <v>63</v>
      </c>
    </row>
    <row r="214">
      <c r="A214" s="26">
        <v>11.0</v>
      </c>
      <c r="B214" s="26">
        <v>39.0</v>
      </c>
      <c r="C214" s="26">
        <v>41.5526570398516</v>
      </c>
      <c r="D214" s="26">
        <v>-93.767494734098</v>
      </c>
      <c r="E214" s="26" t="s">
        <v>31</v>
      </c>
      <c r="F214" s="26" t="s">
        <v>32</v>
      </c>
      <c r="J214" s="29">
        <f>COUNTIF(usernameList,G214)</f>
        <v>0</v>
      </c>
    </row>
    <row r="215">
      <c r="A215" s="26">
        <v>11.0</v>
      </c>
      <c r="B215" s="26">
        <v>40.0</v>
      </c>
      <c r="C215" s="26">
        <v>41.5526570396918</v>
      </c>
      <c r="D215" s="26">
        <v>-93.7673026700492</v>
      </c>
      <c r="E215" s="26" t="s">
        <v>24</v>
      </c>
      <c r="F215" s="26" t="s">
        <v>25</v>
      </c>
      <c r="G215" s="33" t="s">
        <v>33</v>
      </c>
      <c r="H215" s="30" t="s">
        <v>224</v>
      </c>
      <c r="J215" s="29">
        <f>COUNTIF(usernameList,G215)</f>
        <v>58</v>
      </c>
    </row>
    <row r="216">
      <c r="A216" s="26">
        <v>12.0</v>
      </c>
      <c r="B216" s="26">
        <v>3.0</v>
      </c>
      <c r="C216" s="26">
        <v>41.5525133151588</v>
      </c>
      <c r="D216" s="26">
        <v>-93.7744090449796</v>
      </c>
      <c r="E216" s="26" t="s">
        <v>24</v>
      </c>
      <c r="F216" s="26" t="s">
        <v>25</v>
      </c>
      <c r="G216" s="26" t="s">
        <v>41</v>
      </c>
      <c r="H216" s="30" t="s">
        <v>225</v>
      </c>
      <c r="J216" s="29">
        <f>COUNTIF(usernameList,G216)</f>
        <v>34</v>
      </c>
    </row>
    <row r="217">
      <c r="A217" s="26">
        <v>12.0</v>
      </c>
      <c r="B217" s="26">
        <v>4.0</v>
      </c>
      <c r="C217" s="26">
        <v>41.552513314999</v>
      </c>
      <c r="D217" s="26">
        <v>-93.7742169813579</v>
      </c>
      <c r="E217" s="26" t="s">
        <v>72</v>
      </c>
      <c r="F217" s="26" t="s">
        <v>73</v>
      </c>
      <c r="G217" s="26" t="s">
        <v>57</v>
      </c>
      <c r="H217" s="30" t="s">
        <v>226</v>
      </c>
      <c r="J217" s="29">
        <f>COUNTIF(usernameList,G217)</f>
        <v>20</v>
      </c>
    </row>
    <row r="218">
      <c r="A218" s="26">
        <v>12.0</v>
      </c>
      <c r="B218" s="26">
        <v>5.0</v>
      </c>
      <c r="C218" s="26">
        <v>41.5525133148392</v>
      </c>
      <c r="D218" s="26">
        <v>-93.7740249177362</v>
      </c>
      <c r="E218" s="26" t="s">
        <v>72</v>
      </c>
      <c r="F218" s="26" t="s">
        <v>73</v>
      </c>
      <c r="J218" s="29">
        <f>COUNTIF(usernameList,G218)</f>
        <v>0</v>
      </c>
    </row>
    <row r="219">
      <c r="A219" s="26">
        <v>12.0</v>
      </c>
      <c r="B219" s="26">
        <v>6.0</v>
      </c>
      <c r="C219" s="26">
        <v>41.5525133146794</v>
      </c>
      <c r="D219" s="26">
        <v>-93.7738328541144</v>
      </c>
      <c r="E219" s="26" t="s">
        <v>72</v>
      </c>
      <c r="F219" s="26" t="s">
        <v>73</v>
      </c>
      <c r="G219" s="26" t="s">
        <v>41</v>
      </c>
      <c r="H219" s="30" t="s">
        <v>227</v>
      </c>
      <c r="J219" s="29">
        <f>COUNTIF(usernameList,G219)</f>
        <v>34</v>
      </c>
    </row>
    <row r="220">
      <c r="A220" s="26">
        <v>12.0</v>
      </c>
      <c r="B220" s="26">
        <v>7.0</v>
      </c>
      <c r="C220" s="26">
        <v>41.5525133145196</v>
      </c>
      <c r="D220" s="26">
        <v>-93.7736407904926</v>
      </c>
      <c r="E220" s="26" t="s">
        <v>72</v>
      </c>
      <c r="F220" s="26" t="s">
        <v>73</v>
      </c>
      <c r="G220" s="26" t="s">
        <v>57</v>
      </c>
      <c r="H220" s="30" t="s">
        <v>228</v>
      </c>
      <c r="J220" s="29">
        <f>COUNTIF(usernameList,G220)</f>
        <v>20</v>
      </c>
    </row>
    <row r="221">
      <c r="A221" s="26">
        <v>12.0</v>
      </c>
      <c r="B221" s="26">
        <v>8.0</v>
      </c>
      <c r="C221" s="26">
        <v>41.5525133143598</v>
      </c>
      <c r="D221" s="26">
        <v>-93.7734487268709</v>
      </c>
      <c r="E221" s="26" t="s">
        <v>72</v>
      </c>
      <c r="F221" s="26" t="s">
        <v>73</v>
      </c>
      <c r="G221" s="26" t="s">
        <v>59</v>
      </c>
      <c r="H221" s="30" t="s">
        <v>229</v>
      </c>
      <c r="J221" s="29">
        <f>COUNTIF(usernameList,G221)</f>
        <v>4</v>
      </c>
    </row>
    <row r="222">
      <c r="A222" s="26">
        <v>12.0</v>
      </c>
      <c r="B222" s="26">
        <v>9.0</v>
      </c>
      <c r="C222" s="26">
        <v>41.5525133142</v>
      </c>
      <c r="D222" s="26">
        <v>-93.7732566632491</v>
      </c>
      <c r="E222" s="26" t="s">
        <v>72</v>
      </c>
      <c r="F222" s="26" t="s">
        <v>73</v>
      </c>
      <c r="G222" s="26" t="s">
        <v>41</v>
      </c>
      <c r="H222" s="30" t="s">
        <v>230</v>
      </c>
      <c r="J222" s="29">
        <f>COUNTIF(usernameList,G222)</f>
        <v>34</v>
      </c>
    </row>
    <row r="223">
      <c r="A223" s="26">
        <v>12.0</v>
      </c>
      <c r="B223" s="26">
        <v>10.0</v>
      </c>
      <c r="C223" s="26">
        <v>41.5525133140402</v>
      </c>
      <c r="D223" s="26">
        <v>-93.7730645996274</v>
      </c>
      <c r="E223" s="26" t="s">
        <v>31</v>
      </c>
      <c r="F223" s="26" t="s">
        <v>32</v>
      </c>
      <c r="J223" s="29">
        <f>COUNTIF(usernameList,G223)</f>
        <v>0</v>
      </c>
    </row>
    <row r="224">
      <c r="A224" s="26">
        <v>12.0</v>
      </c>
      <c r="B224" s="26">
        <v>11.0</v>
      </c>
      <c r="C224" s="26">
        <v>41.5525133138804</v>
      </c>
      <c r="D224" s="26">
        <v>-93.7728725360057</v>
      </c>
      <c r="E224" s="26" t="s">
        <v>72</v>
      </c>
      <c r="F224" s="26" t="s">
        <v>73</v>
      </c>
      <c r="G224" s="26" t="s">
        <v>57</v>
      </c>
      <c r="H224" s="30" t="s">
        <v>231</v>
      </c>
      <c r="J224" s="29">
        <f>COUNTIF(usernameList,G224)</f>
        <v>20</v>
      </c>
    </row>
    <row r="225">
      <c r="A225" s="26">
        <v>12.0</v>
      </c>
      <c r="B225" s="26">
        <v>12.0</v>
      </c>
      <c r="C225" s="26">
        <v>41.5525133137206</v>
      </c>
      <c r="D225" s="26">
        <v>-93.7726804723839</v>
      </c>
      <c r="E225" s="26" t="s">
        <v>31</v>
      </c>
      <c r="F225" s="26" t="s">
        <v>32</v>
      </c>
      <c r="G225" s="26" t="s">
        <v>41</v>
      </c>
      <c r="H225" s="30" t="s">
        <v>232</v>
      </c>
      <c r="J225" s="29">
        <f>COUNTIF(usernameList,G225)</f>
        <v>34</v>
      </c>
    </row>
    <row r="226">
      <c r="A226" s="26">
        <v>12.0</v>
      </c>
      <c r="B226" s="26">
        <v>13.0</v>
      </c>
      <c r="C226" s="26">
        <v>41.5525133135609</v>
      </c>
      <c r="D226" s="26">
        <v>-93.7724884087622</v>
      </c>
      <c r="E226" s="26" t="s">
        <v>72</v>
      </c>
      <c r="F226" s="26" t="s">
        <v>73</v>
      </c>
      <c r="G226" s="26" t="s">
        <v>49</v>
      </c>
      <c r="H226" s="30" t="s">
        <v>233</v>
      </c>
      <c r="J226" s="29">
        <f>COUNTIF(usernameList,G226)</f>
        <v>69</v>
      </c>
    </row>
    <row r="227">
      <c r="A227" s="26">
        <v>12.0</v>
      </c>
      <c r="B227" s="26">
        <v>14.0</v>
      </c>
      <c r="C227" s="26">
        <v>41.5525133134011</v>
      </c>
      <c r="D227" s="26">
        <v>-93.7722963451404</v>
      </c>
      <c r="E227" s="26" t="s">
        <v>31</v>
      </c>
      <c r="F227" s="26" t="s">
        <v>32</v>
      </c>
      <c r="G227" s="26" t="s">
        <v>57</v>
      </c>
      <c r="H227" s="30" t="s">
        <v>234</v>
      </c>
      <c r="J227" s="29">
        <f>COUNTIF(usernameList,G227)</f>
        <v>20</v>
      </c>
    </row>
    <row r="228">
      <c r="A228" s="26">
        <v>12.0</v>
      </c>
      <c r="B228" s="26">
        <v>15.0</v>
      </c>
      <c r="C228" s="26">
        <v>41.5525133132413</v>
      </c>
      <c r="D228" s="26">
        <v>-93.7721042815187</v>
      </c>
      <c r="E228" s="26" t="s">
        <v>72</v>
      </c>
      <c r="F228" s="26" t="s">
        <v>73</v>
      </c>
      <c r="G228" s="26" t="s">
        <v>41</v>
      </c>
      <c r="H228" s="30" t="s">
        <v>235</v>
      </c>
      <c r="J228" s="29">
        <f>COUNTIF(usernameList,G228)</f>
        <v>34</v>
      </c>
    </row>
    <row r="229">
      <c r="A229" s="26">
        <v>12.0</v>
      </c>
      <c r="B229" s="26">
        <v>16.0</v>
      </c>
      <c r="C229" s="26">
        <v>41.5525133130815</v>
      </c>
      <c r="D229" s="26">
        <v>-93.771912217897</v>
      </c>
      <c r="E229" s="26" t="s">
        <v>31</v>
      </c>
      <c r="F229" s="26" t="s">
        <v>32</v>
      </c>
      <c r="G229" s="26" t="s">
        <v>49</v>
      </c>
      <c r="H229" s="30" t="s">
        <v>236</v>
      </c>
      <c r="J229" s="29">
        <f>COUNTIF(usernameList,G229)</f>
        <v>69</v>
      </c>
    </row>
    <row r="230">
      <c r="A230" s="26">
        <v>12.0</v>
      </c>
      <c r="B230" s="26">
        <v>17.0</v>
      </c>
      <c r="C230" s="26">
        <v>41.5525133129217</v>
      </c>
      <c r="D230" s="26">
        <v>-93.7717201542752</v>
      </c>
      <c r="E230" s="26" t="s">
        <v>72</v>
      </c>
      <c r="F230" s="26" t="s">
        <v>73</v>
      </c>
      <c r="J230" s="29">
        <f>COUNTIF(usernameList,G230)</f>
        <v>0</v>
      </c>
    </row>
    <row r="231">
      <c r="A231" s="26">
        <v>12.0</v>
      </c>
      <c r="B231" s="26">
        <v>18.0</v>
      </c>
      <c r="C231" s="26">
        <v>41.5525133127619</v>
      </c>
      <c r="D231" s="26">
        <v>-93.7715280906535</v>
      </c>
      <c r="E231" s="26" t="s">
        <v>31</v>
      </c>
      <c r="F231" s="26" t="s">
        <v>32</v>
      </c>
      <c r="J231" s="29">
        <f>COUNTIF(usernameList,G231)</f>
        <v>0</v>
      </c>
    </row>
    <row r="232">
      <c r="A232" s="26">
        <v>12.0</v>
      </c>
      <c r="B232" s="26">
        <v>19.0</v>
      </c>
      <c r="C232" s="26">
        <v>41.5525133126021</v>
      </c>
      <c r="D232" s="26">
        <v>-93.7713360270318</v>
      </c>
      <c r="E232" s="26" t="s">
        <v>72</v>
      </c>
      <c r="F232" s="26" t="s">
        <v>73</v>
      </c>
      <c r="G232" s="26" t="s">
        <v>49</v>
      </c>
      <c r="H232" s="30" t="s">
        <v>237</v>
      </c>
      <c r="J232" s="29">
        <f>COUNTIF(usernameList,G232)</f>
        <v>69</v>
      </c>
    </row>
    <row r="233">
      <c r="A233" s="26">
        <v>12.0</v>
      </c>
      <c r="B233" s="26">
        <v>20.0</v>
      </c>
      <c r="C233" s="26">
        <v>41.5525133124423</v>
      </c>
      <c r="D233" s="26">
        <v>-93.77114396341</v>
      </c>
      <c r="E233" s="26" t="s">
        <v>31</v>
      </c>
      <c r="F233" s="26" t="s">
        <v>32</v>
      </c>
      <c r="J233" s="29">
        <f>COUNTIF(usernameList,G233)</f>
        <v>0</v>
      </c>
    </row>
    <row r="234">
      <c r="A234" s="26">
        <v>12.0</v>
      </c>
      <c r="B234" s="26">
        <v>21.0</v>
      </c>
      <c r="C234" s="26">
        <v>41.5525133122825</v>
      </c>
      <c r="D234" s="26">
        <v>-93.7709518997883</v>
      </c>
      <c r="E234" s="26" t="s">
        <v>72</v>
      </c>
      <c r="F234" s="26" t="s">
        <v>73</v>
      </c>
      <c r="J234" s="29">
        <f>COUNTIF(usernameList,G234)</f>
        <v>0</v>
      </c>
    </row>
    <row r="235">
      <c r="A235" s="26">
        <v>12.0</v>
      </c>
      <c r="B235" s="26">
        <v>22.0</v>
      </c>
      <c r="C235" s="26">
        <v>41.5525133121227</v>
      </c>
      <c r="D235" s="26">
        <v>-93.7707598361665</v>
      </c>
      <c r="E235" s="26" t="s">
        <v>31</v>
      </c>
      <c r="F235" s="26" t="s">
        <v>32</v>
      </c>
      <c r="G235" s="26" t="s">
        <v>49</v>
      </c>
      <c r="H235" s="30" t="s">
        <v>238</v>
      </c>
      <c r="J235" s="29">
        <f>COUNTIF(usernameList,G235)</f>
        <v>69</v>
      </c>
    </row>
    <row r="236">
      <c r="A236" s="26">
        <v>12.0</v>
      </c>
      <c r="B236" s="26">
        <v>23.0</v>
      </c>
      <c r="C236" s="26">
        <v>41.5525133119629</v>
      </c>
      <c r="D236" s="26">
        <v>-93.7705677725448</v>
      </c>
      <c r="E236" s="26" t="s">
        <v>72</v>
      </c>
      <c r="F236" s="26" t="s">
        <v>73</v>
      </c>
      <c r="J236" s="29">
        <f>COUNTIF(usernameList,G236)</f>
        <v>0</v>
      </c>
    </row>
    <row r="237">
      <c r="A237" s="26">
        <v>12.0</v>
      </c>
      <c r="B237" s="26">
        <v>24.0</v>
      </c>
      <c r="C237" s="26">
        <v>41.5525133118032</v>
      </c>
      <c r="D237" s="26">
        <v>-93.7703757089231</v>
      </c>
      <c r="E237" s="26" t="s">
        <v>31</v>
      </c>
      <c r="F237" s="26" t="s">
        <v>32</v>
      </c>
      <c r="J237" s="29">
        <f>COUNTIF(usernameList,G237)</f>
        <v>0</v>
      </c>
    </row>
    <row r="238">
      <c r="A238" s="26">
        <v>12.0</v>
      </c>
      <c r="B238" s="26">
        <v>25.0</v>
      </c>
      <c r="C238" s="26">
        <v>41.5525133116434</v>
      </c>
      <c r="D238" s="26">
        <v>-93.7701836453013</v>
      </c>
      <c r="E238" s="26" t="s">
        <v>72</v>
      </c>
      <c r="F238" s="26" t="s">
        <v>73</v>
      </c>
      <c r="J238" s="29">
        <f>COUNTIF(usernameList,G238)</f>
        <v>0</v>
      </c>
    </row>
    <row r="239">
      <c r="A239" s="26">
        <v>12.0</v>
      </c>
      <c r="B239" s="26">
        <v>26.0</v>
      </c>
      <c r="C239" s="26">
        <v>41.5525133114836</v>
      </c>
      <c r="D239" s="26">
        <v>-93.7699915816796</v>
      </c>
      <c r="E239" s="26" t="s">
        <v>205</v>
      </c>
      <c r="F239" s="26" t="s">
        <v>206</v>
      </c>
      <c r="G239" s="26" t="s">
        <v>49</v>
      </c>
      <c r="H239" s="30" t="s">
        <v>239</v>
      </c>
      <c r="J239" s="29">
        <f>COUNTIF(usernameList,G239)</f>
        <v>69</v>
      </c>
    </row>
    <row r="240">
      <c r="A240" s="26">
        <v>12.0</v>
      </c>
      <c r="B240" s="26">
        <v>27.0</v>
      </c>
      <c r="C240" s="26">
        <v>41.5525133113238</v>
      </c>
      <c r="D240" s="26">
        <v>-93.7697995180578</v>
      </c>
      <c r="E240" s="26" t="s">
        <v>209</v>
      </c>
      <c r="F240" s="26" t="s">
        <v>210</v>
      </c>
      <c r="G240" s="26" t="s">
        <v>43</v>
      </c>
      <c r="H240" s="30" t="s">
        <v>240</v>
      </c>
      <c r="J240" s="29">
        <f>COUNTIF(usernameList,G240)</f>
        <v>7</v>
      </c>
    </row>
    <row r="241">
      <c r="A241" s="26">
        <v>12.0</v>
      </c>
      <c r="B241" s="26">
        <v>28.0</v>
      </c>
      <c r="C241" s="26">
        <v>41.552513311164</v>
      </c>
      <c r="D241" s="26">
        <v>-93.7696074544361</v>
      </c>
      <c r="E241" s="26" t="s">
        <v>24</v>
      </c>
      <c r="F241" s="26" t="s">
        <v>25</v>
      </c>
      <c r="G241" s="26" t="s">
        <v>41</v>
      </c>
      <c r="H241" s="30" t="s">
        <v>241</v>
      </c>
      <c r="J241" s="29">
        <f>COUNTIF(usernameList,G241)</f>
        <v>34</v>
      </c>
    </row>
    <row r="242">
      <c r="A242" s="26">
        <v>12.0</v>
      </c>
      <c r="B242" s="26">
        <v>29.0</v>
      </c>
      <c r="C242" s="26">
        <v>41.5525133110042</v>
      </c>
      <c r="D242" s="26">
        <v>-93.7694153908144</v>
      </c>
      <c r="E242" s="26" t="s">
        <v>24</v>
      </c>
      <c r="F242" s="26" t="s">
        <v>25</v>
      </c>
      <c r="G242" s="26" t="s">
        <v>242</v>
      </c>
      <c r="H242" s="30" t="s">
        <v>243</v>
      </c>
      <c r="J242" s="29">
        <f>COUNTIF(usernameList,G242)</f>
        <v>1</v>
      </c>
    </row>
    <row r="243">
      <c r="A243" s="26">
        <v>12.0</v>
      </c>
      <c r="B243" s="26">
        <v>30.0</v>
      </c>
      <c r="C243" s="26">
        <v>41.5525133108444</v>
      </c>
      <c r="D243" s="26">
        <v>-93.7692233271926</v>
      </c>
      <c r="E243" s="26" t="s">
        <v>24</v>
      </c>
      <c r="F243" s="26" t="s">
        <v>25</v>
      </c>
      <c r="J243" s="29">
        <f>COUNTIF(usernameList,G243)</f>
        <v>0</v>
      </c>
    </row>
    <row r="244">
      <c r="A244" s="26">
        <v>12.0</v>
      </c>
      <c r="B244" s="26">
        <v>31.0</v>
      </c>
      <c r="C244" s="26">
        <v>41.5525133106846</v>
      </c>
      <c r="D244" s="26">
        <v>-93.7690312635709</v>
      </c>
      <c r="E244" s="26" t="s">
        <v>31</v>
      </c>
      <c r="F244" s="26" t="s">
        <v>32</v>
      </c>
      <c r="G244" s="26" t="s">
        <v>41</v>
      </c>
      <c r="H244" s="30" t="s">
        <v>244</v>
      </c>
      <c r="J244" s="29">
        <f>COUNTIF(usernameList,G244)</f>
        <v>34</v>
      </c>
    </row>
    <row r="245">
      <c r="A245" s="26">
        <v>12.0</v>
      </c>
      <c r="B245" s="26">
        <v>32.0</v>
      </c>
      <c r="C245" s="26">
        <v>41.5525133105248</v>
      </c>
      <c r="D245" s="26">
        <v>-93.7688391999491</v>
      </c>
      <c r="E245" s="26" t="s">
        <v>31</v>
      </c>
      <c r="F245" s="26" t="s">
        <v>32</v>
      </c>
      <c r="J245" s="29">
        <f>COUNTIF(usernameList,G245)</f>
        <v>0</v>
      </c>
    </row>
    <row r="246">
      <c r="A246" s="26">
        <v>12.0</v>
      </c>
      <c r="B246" s="26">
        <v>33.0</v>
      </c>
      <c r="C246" s="26">
        <v>41.552513310365</v>
      </c>
      <c r="D246" s="26">
        <v>-93.7686471363274</v>
      </c>
      <c r="E246" s="26" t="s">
        <v>31</v>
      </c>
      <c r="F246" s="26" t="s">
        <v>32</v>
      </c>
      <c r="J246" s="29">
        <f>COUNTIF(usernameList,G246)</f>
        <v>0</v>
      </c>
    </row>
    <row r="247">
      <c r="A247" s="26">
        <v>12.0</v>
      </c>
      <c r="B247" s="26">
        <v>34.0</v>
      </c>
      <c r="C247" s="26">
        <v>41.5525133102052</v>
      </c>
      <c r="D247" s="26">
        <v>-93.7684550727057</v>
      </c>
      <c r="E247" s="26" t="s">
        <v>31</v>
      </c>
      <c r="F247" s="26" t="s">
        <v>32</v>
      </c>
      <c r="J247" s="29">
        <f>COUNTIF(usernameList,G247)</f>
        <v>0</v>
      </c>
    </row>
    <row r="248">
      <c r="A248" s="26">
        <v>12.0</v>
      </c>
      <c r="B248" s="26">
        <v>35.0</v>
      </c>
      <c r="C248" s="26">
        <v>41.5525133100455</v>
      </c>
      <c r="D248" s="26">
        <v>-93.7682630090839</v>
      </c>
      <c r="E248" s="26" t="s">
        <v>72</v>
      </c>
      <c r="F248" s="26" t="s">
        <v>73</v>
      </c>
      <c r="J248" s="29">
        <f>COUNTIF(usernameList,G248)</f>
        <v>0</v>
      </c>
    </row>
    <row r="249">
      <c r="A249" s="26">
        <v>12.0</v>
      </c>
      <c r="B249" s="26">
        <v>36.0</v>
      </c>
      <c r="C249" s="26">
        <v>41.5525133098857</v>
      </c>
      <c r="D249" s="26">
        <v>-93.7680709454622</v>
      </c>
      <c r="E249" s="26" t="s">
        <v>31</v>
      </c>
      <c r="F249" s="26" t="s">
        <v>32</v>
      </c>
      <c r="J249" s="29">
        <f>COUNTIF(usernameList,G249)</f>
        <v>0</v>
      </c>
    </row>
    <row r="250">
      <c r="A250" s="26">
        <v>12.0</v>
      </c>
      <c r="B250" s="26">
        <v>37.0</v>
      </c>
      <c r="C250" s="26">
        <v>41.5525133097259</v>
      </c>
      <c r="D250" s="26">
        <v>-93.7678788818404</v>
      </c>
      <c r="E250" s="26" t="s">
        <v>72</v>
      </c>
      <c r="F250" s="26" t="s">
        <v>73</v>
      </c>
      <c r="J250" s="29">
        <f>COUNTIF(usernameList,G250)</f>
        <v>0</v>
      </c>
    </row>
    <row r="251">
      <c r="A251" s="26">
        <v>12.0</v>
      </c>
      <c r="B251" s="26">
        <v>38.0</v>
      </c>
      <c r="C251" s="26">
        <v>41.5525133095661</v>
      </c>
      <c r="D251" s="26">
        <v>-93.7676868182187</v>
      </c>
      <c r="E251" s="26" t="s">
        <v>31</v>
      </c>
      <c r="F251" s="26" t="s">
        <v>32</v>
      </c>
      <c r="G251" s="26" t="s">
        <v>41</v>
      </c>
      <c r="H251" s="30" t="s">
        <v>245</v>
      </c>
      <c r="J251" s="29">
        <f>COUNTIF(usernameList,G251)</f>
        <v>34</v>
      </c>
    </row>
    <row r="252">
      <c r="A252" s="26">
        <v>12.0</v>
      </c>
      <c r="B252" s="26">
        <v>39.0</v>
      </c>
      <c r="C252" s="26">
        <v>41.5525133094063</v>
      </c>
      <c r="D252" s="26">
        <v>-93.767494754597</v>
      </c>
      <c r="E252" s="26" t="s">
        <v>72</v>
      </c>
      <c r="F252" s="26" t="s">
        <v>73</v>
      </c>
      <c r="G252" s="26" t="s">
        <v>49</v>
      </c>
      <c r="H252" s="30" t="s">
        <v>246</v>
      </c>
      <c r="J252" s="29">
        <f>COUNTIF(usernameList,G252)</f>
        <v>69</v>
      </c>
    </row>
    <row r="253">
      <c r="A253" s="26">
        <v>12.0</v>
      </c>
      <c r="B253" s="26">
        <v>40.0</v>
      </c>
      <c r="C253" s="26">
        <v>41.5525133092465</v>
      </c>
      <c r="D253" s="26">
        <v>-93.7673026909752</v>
      </c>
      <c r="E253" s="26" t="s">
        <v>24</v>
      </c>
      <c r="F253" s="26" t="s">
        <v>25</v>
      </c>
      <c r="G253" s="26" t="s">
        <v>170</v>
      </c>
      <c r="H253" s="30" t="s">
        <v>247</v>
      </c>
      <c r="J253" s="29">
        <f>COUNTIF(usernameList,G253)</f>
        <v>15</v>
      </c>
    </row>
    <row r="254">
      <c r="A254" s="26">
        <v>13.0</v>
      </c>
      <c r="B254" s="26">
        <v>2.0</v>
      </c>
      <c r="C254" s="26">
        <v>41.5523695848732</v>
      </c>
      <c r="D254" s="26">
        <v>-93.7746011132989</v>
      </c>
      <c r="E254" s="26" t="s">
        <v>24</v>
      </c>
      <c r="F254" s="26" t="s">
        <v>25</v>
      </c>
      <c r="G254" s="26" t="s">
        <v>49</v>
      </c>
      <c r="H254" s="30" t="s">
        <v>248</v>
      </c>
      <c r="J254" s="29">
        <f>COUNTIF(usernameList,G254)</f>
        <v>69</v>
      </c>
    </row>
    <row r="255">
      <c r="A255" s="26">
        <v>13.0</v>
      </c>
      <c r="B255" s="26">
        <v>3.0</v>
      </c>
      <c r="C255" s="26">
        <v>41.5523695847134</v>
      </c>
      <c r="D255" s="26">
        <v>-93.7744090501041</v>
      </c>
      <c r="E255" s="26" t="s">
        <v>72</v>
      </c>
      <c r="F255" s="26" t="s">
        <v>73</v>
      </c>
      <c r="J255" s="29">
        <f>COUNTIF(usernameList,G255)</f>
        <v>0</v>
      </c>
    </row>
    <row r="256">
      <c r="A256" s="26">
        <v>13.0</v>
      </c>
      <c r="B256" s="26">
        <v>4.0</v>
      </c>
      <c r="C256" s="26">
        <v>41.5523695845536</v>
      </c>
      <c r="D256" s="26">
        <v>-93.7742169869095</v>
      </c>
      <c r="E256" s="26" t="s">
        <v>72</v>
      </c>
      <c r="F256" s="26" t="s">
        <v>73</v>
      </c>
      <c r="J256" s="29">
        <f>COUNTIF(usernameList,G256)</f>
        <v>0</v>
      </c>
    </row>
    <row r="257">
      <c r="A257" s="26">
        <v>13.0</v>
      </c>
      <c r="B257" s="26">
        <v>5.0</v>
      </c>
      <c r="C257" s="26">
        <v>41.5523695843938</v>
      </c>
      <c r="D257" s="26">
        <v>-93.7740249237148</v>
      </c>
      <c r="E257" s="26" t="s">
        <v>72</v>
      </c>
      <c r="F257" s="26" t="s">
        <v>73</v>
      </c>
      <c r="G257" s="26" t="s">
        <v>49</v>
      </c>
      <c r="H257" s="30" t="s">
        <v>249</v>
      </c>
      <c r="J257" s="29">
        <f>COUNTIF(usernameList,G257)</f>
        <v>69</v>
      </c>
    </row>
    <row r="258">
      <c r="A258" s="26">
        <v>13.0</v>
      </c>
      <c r="B258" s="26">
        <v>6.0</v>
      </c>
      <c r="C258" s="26">
        <v>41.552369584234</v>
      </c>
      <c r="D258" s="26">
        <v>-93.77383286052</v>
      </c>
      <c r="E258" s="26" t="s">
        <v>24</v>
      </c>
      <c r="F258" s="26" t="s">
        <v>25</v>
      </c>
      <c r="J258" s="29">
        <f>COUNTIF(usernameList,G258)</f>
        <v>0</v>
      </c>
    </row>
    <row r="259">
      <c r="A259" s="26">
        <v>13.0</v>
      </c>
      <c r="B259" s="26">
        <v>7.0</v>
      </c>
      <c r="C259" s="26">
        <v>41.5523695840742</v>
      </c>
      <c r="D259" s="26">
        <v>-93.7736407973254</v>
      </c>
      <c r="E259" s="26" t="s">
        <v>24</v>
      </c>
      <c r="F259" s="26" t="s">
        <v>25</v>
      </c>
      <c r="J259" s="29">
        <f>COUNTIF(usernameList,G259)</f>
        <v>0</v>
      </c>
    </row>
    <row r="260">
      <c r="A260" s="26">
        <v>13.0</v>
      </c>
      <c r="B260" s="26">
        <v>8.0</v>
      </c>
      <c r="C260" s="26">
        <v>41.5523695839144</v>
      </c>
      <c r="D260" s="26">
        <v>-93.7734487341307</v>
      </c>
      <c r="E260" s="26" t="s">
        <v>72</v>
      </c>
      <c r="F260" s="26" t="s">
        <v>73</v>
      </c>
      <c r="J260" s="29">
        <f>COUNTIF(usernameList,G260)</f>
        <v>0</v>
      </c>
    </row>
    <row r="261">
      <c r="A261" s="26">
        <v>13.0</v>
      </c>
      <c r="B261" s="26">
        <v>9.0</v>
      </c>
      <c r="C261" s="26">
        <v>41.5523695837546</v>
      </c>
      <c r="D261" s="26">
        <v>-93.773256670936</v>
      </c>
      <c r="E261" s="26" t="s">
        <v>72</v>
      </c>
      <c r="F261" s="26" t="s">
        <v>73</v>
      </c>
      <c r="J261" s="29">
        <f>COUNTIF(usernameList,G261)</f>
        <v>0</v>
      </c>
    </row>
    <row r="262">
      <c r="A262" s="26">
        <v>13.0</v>
      </c>
      <c r="B262" s="26">
        <v>10.0</v>
      </c>
      <c r="C262" s="26">
        <v>41.5523695835948</v>
      </c>
      <c r="D262" s="26">
        <v>-93.7730646077412</v>
      </c>
      <c r="E262" s="26" t="s">
        <v>72</v>
      </c>
      <c r="F262" s="26" t="s">
        <v>73</v>
      </c>
      <c r="J262" s="29">
        <f>COUNTIF(usernameList,G262)</f>
        <v>0</v>
      </c>
    </row>
    <row r="263">
      <c r="A263" s="26">
        <v>13.0</v>
      </c>
      <c r="B263" s="26">
        <v>11.0</v>
      </c>
      <c r="C263" s="26">
        <v>41.552369583435</v>
      </c>
      <c r="D263" s="26">
        <v>-93.7728725445465</v>
      </c>
      <c r="E263" s="26" t="s">
        <v>31</v>
      </c>
      <c r="F263" s="26" t="s">
        <v>32</v>
      </c>
      <c r="J263" s="29">
        <f>COUNTIF(usernameList,G263)</f>
        <v>0</v>
      </c>
    </row>
    <row r="264">
      <c r="A264" s="26">
        <v>13.0</v>
      </c>
      <c r="B264" s="26">
        <v>12.0</v>
      </c>
      <c r="C264" s="26">
        <v>41.5523695832752</v>
      </c>
      <c r="D264" s="26">
        <v>-93.7726804813518</v>
      </c>
      <c r="E264" s="26" t="s">
        <v>72</v>
      </c>
      <c r="F264" s="26" t="s">
        <v>73</v>
      </c>
      <c r="J264" s="29">
        <f>COUNTIF(usernameList,G264)</f>
        <v>0</v>
      </c>
    </row>
    <row r="265">
      <c r="A265" s="26">
        <v>13.0</v>
      </c>
      <c r="B265" s="26">
        <v>13.0</v>
      </c>
      <c r="C265" s="26">
        <v>41.5523695831154</v>
      </c>
      <c r="D265" s="26">
        <v>-93.772488418157</v>
      </c>
      <c r="E265" s="26" t="s">
        <v>31</v>
      </c>
      <c r="F265" s="26" t="s">
        <v>32</v>
      </c>
      <c r="J265" s="29">
        <f>COUNTIF(usernameList,G265)</f>
        <v>0</v>
      </c>
    </row>
    <row r="266">
      <c r="A266" s="26">
        <v>13.0</v>
      </c>
      <c r="B266" s="26">
        <v>14.0</v>
      </c>
      <c r="C266" s="26">
        <v>41.5523695829556</v>
      </c>
      <c r="D266" s="26">
        <v>-93.7722963549624</v>
      </c>
      <c r="E266" s="26" t="s">
        <v>72</v>
      </c>
      <c r="F266" s="26" t="s">
        <v>73</v>
      </c>
      <c r="J266" s="29">
        <f>COUNTIF(usernameList,G266)</f>
        <v>0</v>
      </c>
    </row>
    <row r="267">
      <c r="A267" s="26">
        <v>13.0</v>
      </c>
      <c r="B267" s="26">
        <v>15.0</v>
      </c>
      <c r="C267" s="26">
        <v>41.5523695827958</v>
      </c>
      <c r="D267" s="26">
        <v>-93.7721042917677</v>
      </c>
      <c r="E267" s="26" t="s">
        <v>31</v>
      </c>
      <c r="F267" s="26" t="s">
        <v>32</v>
      </c>
      <c r="J267" s="29">
        <f>COUNTIF(usernameList,G267)</f>
        <v>0</v>
      </c>
    </row>
    <row r="268">
      <c r="A268" s="26">
        <v>13.0</v>
      </c>
      <c r="B268" s="26">
        <v>16.0</v>
      </c>
      <c r="C268" s="26">
        <v>41.552369582636</v>
      </c>
      <c r="D268" s="26">
        <v>-93.771912228573</v>
      </c>
      <c r="E268" s="26" t="s">
        <v>72</v>
      </c>
      <c r="F268" s="26" t="s">
        <v>73</v>
      </c>
      <c r="J268" s="29">
        <f>COUNTIF(usernameList,G268)</f>
        <v>0</v>
      </c>
    </row>
    <row r="269">
      <c r="A269" s="26">
        <v>13.0</v>
      </c>
      <c r="B269" s="26">
        <v>17.0</v>
      </c>
      <c r="C269" s="26">
        <v>41.5523695824762</v>
      </c>
      <c r="D269" s="26">
        <v>-93.7717201653783</v>
      </c>
      <c r="E269" s="26" t="s">
        <v>31</v>
      </c>
      <c r="F269" s="26" t="s">
        <v>32</v>
      </c>
      <c r="J269" s="29">
        <f>COUNTIF(usernameList,G269)</f>
        <v>0</v>
      </c>
    </row>
    <row r="270">
      <c r="A270" s="26">
        <v>13.0</v>
      </c>
      <c r="B270" s="26">
        <v>18.0</v>
      </c>
      <c r="C270" s="26">
        <v>41.5523695823164</v>
      </c>
      <c r="D270" s="26">
        <v>-93.7715281021836</v>
      </c>
      <c r="E270" s="26" t="s">
        <v>72</v>
      </c>
      <c r="F270" s="26" t="s">
        <v>73</v>
      </c>
      <c r="G270" s="26" t="s">
        <v>41</v>
      </c>
      <c r="H270" s="30" t="s">
        <v>250</v>
      </c>
      <c r="J270" s="29">
        <f>COUNTIF(usernameList,G270)</f>
        <v>34</v>
      </c>
    </row>
    <row r="271">
      <c r="A271" s="26">
        <v>13.0</v>
      </c>
      <c r="B271" s="26">
        <v>19.0</v>
      </c>
      <c r="C271" s="26">
        <v>41.5523695821567</v>
      </c>
      <c r="D271" s="26">
        <v>-93.7713360389889</v>
      </c>
      <c r="E271" s="26" t="s">
        <v>31</v>
      </c>
      <c r="F271" s="26" t="s">
        <v>32</v>
      </c>
      <c r="J271" s="29">
        <f>COUNTIF(usernameList,G271)</f>
        <v>0</v>
      </c>
    </row>
    <row r="272">
      <c r="A272" s="26">
        <v>13.0</v>
      </c>
      <c r="B272" s="26">
        <v>20.0</v>
      </c>
      <c r="C272" s="26">
        <v>41.5523695819969</v>
      </c>
      <c r="D272" s="26">
        <v>-93.7711439757943</v>
      </c>
      <c r="E272" s="26" t="s">
        <v>72</v>
      </c>
      <c r="F272" s="26" t="s">
        <v>73</v>
      </c>
      <c r="J272" s="29">
        <f>COUNTIF(usernameList,G272)</f>
        <v>0</v>
      </c>
    </row>
    <row r="273">
      <c r="A273" s="26">
        <v>13.0</v>
      </c>
      <c r="B273" s="26">
        <v>21.0</v>
      </c>
      <c r="C273" s="26">
        <v>41.5523695818371</v>
      </c>
      <c r="D273" s="26">
        <v>-93.7709519125995</v>
      </c>
      <c r="E273" s="26" t="s">
        <v>31</v>
      </c>
      <c r="F273" s="26" t="s">
        <v>32</v>
      </c>
      <c r="J273" s="29">
        <f>COUNTIF(usernameList,G273)</f>
        <v>0</v>
      </c>
    </row>
    <row r="274">
      <c r="A274" s="26">
        <v>13.0</v>
      </c>
      <c r="B274" s="26">
        <v>22.0</v>
      </c>
      <c r="C274" s="26">
        <v>41.5523695816773</v>
      </c>
      <c r="D274" s="26">
        <v>-93.7707598494049</v>
      </c>
      <c r="E274" s="26" t="s">
        <v>72</v>
      </c>
      <c r="F274" s="26" t="s">
        <v>73</v>
      </c>
      <c r="G274" s="26" t="s">
        <v>66</v>
      </c>
      <c r="H274" s="30" t="s">
        <v>251</v>
      </c>
      <c r="J274" s="29">
        <f>COUNTIF(usernameList,G274)</f>
        <v>16</v>
      </c>
    </row>
    <row r="275">
      <c r="A275" s="26">
        <v>13.0</v>
      </c>
      <c r="B275" s="26">
        <v>23.0</v>
      </c>
      <c r="C275" s="26">
        <v>41.5523695815175</v>
      </c>
      <c r="D275" s="26">
        <v>-93.7705677862102</v>
      </c>
      <c r="E275" s="26" t="s">
        <v>31</v>
      </c>
      <c r="F275" s="26" t="s">
        <v>32</v>
      </c>
      <c r="G275" s="26" t="s">
        <v>170</v>
      </c>
      <c r="H275" s="30" t="s">
        <v>252</v>
      </c>
      <c r="J275" s="29">
        <f>COUNTIF(usernameList,G275)</f>
        <v>15</v>
      </c>
    </row>
    <row r="276">
      <c r="A276" s="26">
        <v>13.0</v>
      </c>
      <c r="B276" s="26">
        <v>24.0</v>
      </c>
      <c r="C276" s="26">
        <v>41.5523695813577</v>
      </c>
      <c r="D276" s="26">
        <v>-93.7703757230154</v>
      </c>
      <c r="E276" s="26" t="s">
        <v>72</v>
      </c>
      <c r="F276" s="26" t="s">
        <v>73</v>
      </c>
      <c r="J276" s="29">
        <f>COUNTIF(usernameList,G276)</f>
        <v>0</v>
      </c>
    </row>
    <row r="277">
      <c r="A277" s="26">
        <v>13.0</v>
      </c>
      <c r="B277" s="26">
        <v>25.0</v>
      </c>
      <c r="C277" s="26">
        <v>41.5523695811979</v>
      </c>
      <c r="D277" s="26">
        <v>-93.7701836598208</v>
      </c>
      <c r="E277" s="26" t="s">
        <v>72</v>
      </c>
      <c r="F277" s="26" t="s">
        <v>73</v>
      </c>
      <c r="J277" s="29">
        <f>COUNTIF(usernameList,G277)</f>
        <v>0</v>
      </c>
    </row>
    <row r="278">
      <c r="A278" s="26">
        <v>13.0</v>
      </c>
      <c r="B278" s="26">
        <v>26.0</v>
      </c>
      <c r="C278" s="26">
        <v>41.5523695810381</v>
      </c>
      <c r="D278" s="26">
        <v>-93.7699915966261</v>
      </c>
      <c r="E278" s="26" t="s">
        <v>205</v>
      </c>
      <c r="F278" s="26" t="s">
        <v>206</v>
      </c>
      <c r="G278" s="26" t="s">
        <v>253</v>
      </c>
      <c r="H278" s="30" t="s">
        <v>254</v>
      </c>
      <c r="J278" s="29">
        <f>COUNTIF(usernameList,G278)</f>
        <v>2</v>
      </c>
    </row>
    <row r="279">
      <c r="A279" s="26">
        <v>13.0</v>
      </c>
      <c r="B279" s="26">
        <v>27.0</v>
      </c>
      <c r="C279" s="26">
        <v>41.5523695808783</v>
      </c>
      <c r="D279" s="26">
        <v>-93.7697995334314</v>
      </c>
      <c r="E279" s="26" t="s">
        <v>209</v>
      </c>
      <c r="F279" s="26" t="s">
        <v>210</v>
      </c>
      <c r="G279" s="26" t="s">
        <v>255</v>
      </c>
      <c r="H279" s="30" t="s">
        <v>256</v>
      </c>
      <c r="J279" s="29">
        <f>COUNTIF(usernameList,G279)</f>
        <v>1</v>
      </c>
    </row>
    <row r="280">
      <c r="A280" s="26">
        <v>13.0</v>
      </c>
      <c r="B280" s="26">
        <v>28.0</v>
      </c>
      <c r="C280" s="26">
        <v>41.5523695807185</v>
      </c>
      <c r="D280" s="26">
        <v>-93.7696074702367</v>
      </c>
      <c r="E280" s="26" t="s">
        <v>205</v>
      </c>
      <c r="F280" s="26" t="s">
        <v>206</v>
      </c>
      <c r="G280" s="26" t="s">
        <v>257</v>
      </c>
      <c r="H280" s="30" t="s">
        <v>258</v>
      </c>
      <c r="J280" s="29">
        <f>COUNTIF(usernameList,G280)</f>
        <v>4</v>
      </c>
    </row>
    <row r="281">
      <c r="A281" s="26">
        <v>13.0</v>
      </c>
      <c r="B281" s="26">
        <v>29.0</v>
      </c>
      <c r="C281" s="26">
        <v>41.5523695805587</v>
      </c>
      <c r="D281" s="26">
        <v>-93.769415407042</v>
      </c>
      <c r="E281" s="26" t="s">
        <v>24</v>
      </c>
      <c r="F281" s="26" t="s">
        <v>25</v>
      </c>
      <c r="J281" s="29">
        <f>COUNTIF(usernameList,G281)</f>
        <v>0</v>
      </c>
    </row>
    <row r="282">
      <c r="A282" s="26">
        <v>13.0</v>
      </c>
      <c r="B282" s="26">
        <v>30.0</v>
      </c>
      <c r="C282" s="26">
        <v>41.5523695803989</v>
      </c>
      <c r="D282" s="26">
        <v>-93.7692233438473</v>
      </c>
      <c r="E282" s="26" t="s">
        <v>24</v>
      </c>
      <c r="F282" s="26" t="s">
        <v>25</v>
      </c>
      <c r="G282" s="26" t="s">
        <v>259</v>
      </c>
      <c r="H282" s="30" t="s">
        <v>260</v>
      </c>
      <c r="J282" s="29">
        <f>COUNTIF(usernameList,G282)</f>
        <v>1</v>
      </c>
    </row>
    <row r="283">
      <c r="A283" s="26">
        <v>13.0</v>
      </c>
      <c r="B283" s="26">
        <v>31.0</v>
      </c>
      <c r="C283" s="26">
        <v>41.5523695802391</v>
      </c>
      <c r="D283" s="26">
        <v>-93.7690312806527</v>
      </c>
      <c r="E283" s="26" t="s">
        <v>205</v>
      </c>
      <c r="F283" s="26" t="s">
        <v>206</v>
      </c>
      <c r="G283" s="26" t="s">
        <v>261</v>
      </c>
      <c r="H283" s="30" t="s">
        <v>262</v>
      </c>
      <c r="J283" s="29">
        <f>COUNTIF(usernameList,G283)</f>
        <v>2</v>
      </c>
    </row>
    <row r="284">
      <c r="A284" s="26">
        <v>13.0</v>
      </c>
      <c r="B284" s="26">
        <v>32.0</v>
      </c>
      <c r="C284" s="26">
        <v>41.5523695800793</v>
      </c>
      <c r="D284" s="26">
        <v>-93.768839217458</v>
      </c>
      <c r="E284" s="26" t="s">
        <v>72</v>
      </c>
      <c r="F284" s="26" t="s">
        <v>73</v>
      </c>
      <c r="J284" s="29">
        <f>COUNTIF(usernameList,G284)</f>
        <v>0</v>
      </c>
    </row>
    <row r="285">
      <c r="A285" s="26">
        <v>13.0</v>
      </c>
      <c r="B285" s="26">
        <v>33.0</v>
      </c>
      <c r="C285" s="26">
        <v>41.5523695799196</v>
      </c>
      <c r="D285" s="26">
        <v>-93.7686471542633</v>
      </c>
      <c r="E285" s="26" t="s">
        <v>31</v>
      </c>
      <c r="F285" s="26" t="s">
        <v>32</v>
      </c>
      <c r="J285" s="29">
        <f>COUNTIF(usernameList,G285)</f>
        <v>0</v>
      </c>
    </row>
    <row r="286">
      <c r="A286" s="26">
        <v>13.0</v>
      </c>
      <c r="B286" s="26">
        <v>34.0</v>
      </c>
      <c r="C286" s="26">
        <v>41.5523695797598</v>
      </c>
      <c r="D286" s="26">
        <v>-93.7684550910686</v>
      </c>
      <c r="E286" s="26" t="s">
        <v>72</v>
      </c>
      <c r="F286" s="26" t="s">
        <v>73</v>
      </c>
      <c r="J286" s="29">
        <f>COUNTIF(usernameList,G286)</f>
        <v>0</v>
      </c>
    </row>
    <row r="287">
      <c r="A287" s="26">
        <v>13.0</v>
      </c>
      <c r="B287" s="26">
        <v>35.0</v>
      </c>
      <c r="C287" s="26">
        <v>41.5523695796</v>
      </c>
      <c r="D287" s="26">
        <v>-93.768263027874</v>
      </c>
      <c r="E287" s="26" t="s">
        <v>31</v>
      </c>
      <c r="F287" s="26" t="s">
        <v>32</v>
      </c>
      <c r="J287" s="29">
        <f>COUNTIF(usernameList,G287)</f>
        <v>0</v>
      </c>
    </row>
    <row r="288">
      <c r="A288" s="26">
        <v>13.0</v>
      </c>
      <c r="B288" s="26">
        <v>36.0</v>
      </c>
      <c r="C288" s="26">
        <v>41.5523695794402</v>
      </c>
      <c r="D288" s="26">
        <v>-93.7680709646793</v>
      </c>
      <c r="E288" s="26" t="s">
        <v>72</v>
      </c>
      <c r="F288" s="26" t="s">
        <v>73</v>
      </c>
      <c r="J288" s="29">
        <f>COUNTIF(usernameList,G288)</f>
        <v>0</v>
      </c>
    </row>
    <row r="289">
      <c r="A289" s="26">
        <v>13.0</v>
      </c>
      <c r="B289" s="26">
        <v>37.0</v>
      </c>
      <c r="C289" s="26">
        <v>41.5523695792804</v>
      </c>
      <c r="D289" s="26">
        <v>-93.7678789014846</v>
      </c>
      <c r="E289" s="26" t="s">
        <v>31</v>
      </c>
      <c r="F289" s="26" t="s">
        <v>32</v>
      </c>
      <c r="J289" s="29">
        <f>COUNTIF(usernameList,G289)</f>
        <v>0</v>
      </c>
    </row>
    <row r="290">
      <c r="A290" s="26">
        <v>13.0</v>
      </c>
      <c r="B290" s="26">
        <v>38.0</v>
      </c>
      <c r="C290" s="26">
        <v>41.5523695791206</v>
      </c>
      <c r="D290" s="26">
        <v>-93.7676868382899</v>
      </c>
      <c r="E290" s="26" t="s">
        <v>72</v>
      </c>
      <c r="F290" s="26" t="s">
        <v>73</v>
      </c>
      <c r="J290" s="29">
        <f>COUNTIF(usernameList,G290)</f>
        <v>0</v>
      </c>
    </row>
    <row r="291">
      <c r="A291" s="26">
        <v>13.0</v>
      </c>
      <c r="B291" s="26">
        <v>39.0</v>
      </c>
      <c r="C291" s="26">
        <v>41.5523695789608</v>
      </c>
      <c r="D291" s="26">
        <v>-93.7674947750953</v>
      </c>
      <c r="E291" s="26" t="s">
        <v>24</v>
      </c>
      <c r="F291" s="26" t="s">
        <v>25</v>
      </c>
      <c r="G291" s="26" t="s">
        <v>261</v>
      </c>
      <c r="H291" s="30" t="s">
        <v>263</v>
      </c>
      <c r="J291" s="29">
        <f>COUNTIF(usernameList,G291)</f>
        <v>2</v>
      </c>
    </row>
    <row r="292">
      <c r="A292" s="26">
        <v>14.0</v>
      </c>
      <c r="B292" s="26">
        <v>1.0</v>
      </c>
      <c r="C292" s="26">
        <v>41.5522258545875</v>
      </c>
      <c r="D292" s="26">
        <v>-93.7747931807642</v>
      </c>
      <c r="E292" s="26" t="s">
        <v>24</v>
      </c>
      <c r="F292" s="26" t="s">
        <v>25</v>
      </c>
      <c r="G292" s="33" t="s">
        <v>33</v>
      </c>
      <c r="H292" s="30" t="s">
        <v>264</v>
      </c>
      <c r="J292" s="29">
        <f>COUNTIF(usernameList,G292)</f>
        <v>58</v>
      </c>
    </row>
    <row r="293">
      <c r="A293" s="26">
        <v>14.0</v>
      </c>
      <c r="B293" s="26">
        <v>2.0</v>
      </c>
      <c r="C293" s="26">
        <v>41.5522258544277</v>
      </c>
      <c r="D293" s="26">
        <v>-93.7746011179965</v>
      </c>
      <c r="E293" s="26" t="s">
        <v>31</v>
      </c>
      <c r="F293" s="26" t="s">
        <v>32</v>
      </c>
      <c r="G293" s="26" t="s">
        <v>35</v>
      </c>
      <c r="H293" s="30" t="s">
        <v>265</v>
      </c>
      <c r="I293" s="26" t="s">
        <v>266</v>
      </c>
      <c r="J293" s="29">
        <f>COUNTIF(usernameList,G293)</f>
        <v>63</v>
      </c>
    </row>
    <row r="294">
      <c r="A294" s="26">
        <v>14.0</v>
      </c>
      <c r="B294" s="26">
        <v>3.0</v>
      </c>
      <c r="C294" s="26">
        <v>41.5522258542679</v>
      </c>
      <c r="D294" s="26">
        <v>-93.7744090552288</v>
      </c>
      <c r="E294" s="26" t="s">
        <v>72</v>
      </c>
      <c r="F294" s="26" t="s">
        <v>73</v>
      </c>
      <c r="J294" s="29">
        <f>COUNTIF(usernameList,G294)</f>
        <v>0</v>
      </c>
    </row>
    <row r="295">
      <c r="A295" s="26">
        <v>14.0</v>
      </c>
      <c r="B295" s="26">
        <v>4.0</v>
      </c>
      <c r="C295" s="26">
        <v>41.5522258541081</v>
      </c>
      <c r="D295" s="26">
        <v>-93.7742169924612</v>
      </c>
      <c r="E295" s="26" t="s">
        <v>24</v>
      </c>
      <c r="F295" s="26" t="s">
        <v>25</v>
      </c>
      <c r="G295" s="33" t="s">
        <v>33</v>
      </c>
      <c r="H295" s="30" t="s">
        <v>267</v>
      </c>
      <c r="J295" s="29">
        <f>COUNTIF(usernameList,G295)</f>
        <v>58</v>
      </c>
    </row>
    <row r="296">
      <c r="A296" s="26">
        <v>14.0</v>
      </c>
      <c r="B296" s="26">
        <v>5.0</v>
      </c>
      <c r="C296" s="26">
        <v>41.5522258539483</v>
      </c>
      <c r="D296" s="26">
        <v>-93.7740249296935</v>
      </c>
      <c r="E296" s="26" t="s">
        <v>24</v>
      </c>
      <c r="F296" s="26" t="s">
        <v>25</v>
      </c>
      <c r="G296" s="26" t="s">
        <v>35</v>
      </c>
      <c r="H296" s="30" t="s">
        <v>268</v>
      </c>
      <c r="I296" s="26" t="s">
        <v>269</v>
      </c>
      <c r="J296" s="29">
        <f>COUNTIF(usernameList,G296)</f>
        <v>63</v>
      </c>
    </row>
    <row r="297">
      <c r="A297" s="26">
        <v>14.0</v>
      </c>
      <c r="B297" s="26">
        <v>7.0</v>
      </c>
      <c r="C297" s="26">
        <v>41.5522258536287</v>
      </c>
      <c r="D297" s="26">
        <v>-93.7736408041582</v>
      </c>
      <c r="E297" s="26" t="s">
        <v>24</v>
      </c>
      <c r="F297" s="26" t="s">
        <v>25</v>
      </c>
      <c r="G297" s="33" t="s">
        <v>33</v>
      </c>
      <c r="H297" s="30" t="s">
        <v>270</v>
      </c>
      <c r="J297" s="29">
        <f>COUNTIF(usernameList,G297)</f>
        <v>58</v>
      </c>
      <c r="K297" s="26" t="s">
        <v>271</v>
      </c>
    </row>
    <row r="298">
      <c r="A298" s="26">
        <v>14.0</v>
      </c>
      <c r="B298" s="26">
        <v>8.0</v>
      </c>
      <c r="C298" s="26">
        <v>41.5522258534689</v>
      </c>
      <c r="D298" s="26">
        <v>-93.7734487413905</v>
      </c>
      <c r="E298" s="26" t="s">
        <v>72</v>
      </c>
      <c r="F298" s="26" t="s">
        <v>73</v>
      </c>
      <c r="G298" s="26" t="s">
        <v>49</v>
      </c>
      <c r="H298" s="30" t="s">
        <v>272</v>
      </c>
      <c r="J298" s="29">
        <f>COUNTIF(usernameList,G298)</f>
        <v>69</v>
      </c>
    </row>
    <row r="299">
      <c r="A299" s="26">
        <v>14.0</v>
      </c>
      <c r="B299" s="26">
        <v>9.0</v>
      </c>
      <c r="C299" s="26">
        <v>41.5522258533091</v>
      </c>
      <c r="D299" s="26">
        <v>-93.7732566786228</v>
      </c>
      <c r="E299" s="26" t="s">
        <v>72</v>
      </c>
      <c r="F299" s="26" t="s">
        <v>73</v>
      </c>
      <c r="G299" s="26" t="s">
        <v>35</v>
      </c>
      <c r="H299" s="30" t="s">
        <v>273</v>
      </c>
      <c r="I299" s="26" t="s">
        <v>274</v>
      </c>
      <c r="J299" s="29">
        <f>COUNTIF(usernameList,G299)</f>
        <v>63</v>
      </c>
    </row>
    <row r="300">
      <c r="A300" s="26">
        <v>14.0</v>
      </c>
      <c r="B300" s="26">
        <v>10.0</v>
      </c>
      <c r="C300" s="26">
        <v>41.5522258531493</v>
      </c>
      <c r="D300" s="26">
        <v>-93.7730646158552</v>
      </c>
      <c r="E300" s="26" t="s">
        <v>72</v>
      </c>
      <c r="F300" s="26" t="s">
        <v>73</v>
      </c>
      <c r="G300" s="33" t="s">
        <v>33</v>
      </c>
      <c r="H300" s="30" t="s">
        <v>275</v>
      </c>
      <c r="J300" s="29">
        <f>COUNTIF(usernameList,G300)</f>
        <v>58</v>
      </c>
      <c r="K300" s="26" t="s">
        <v>271</v>
      </c>
    </row>
    <row r="301">
      <c r="A301" s="26">
        <v>14.0</v>
      </c>
      <c r="B301" s="26">
        <v>11.0</v>
      </c>
      <c r="C301" s="26">
        <v>41.5522258529896</v>
      </c>
      <c r="D301" s="26">
        <v>-93.7728725530875</v>
      </c>
      <c r="E301" s="26" t="s">
        <v>72</v>
      </c>
      <c r="F301" s="26" t="s">
        <v>73</v>
      </c>
      <c r="J301" s="29">
        <f>COUNTIF(usernameList,G301)</f>
        <v>0</v>
      </c>
    </row>
    <row r="302">
      <c r="A302" s="26">
        <v>14.0</v>
      </c>
      <c r="B302" s="26">
        <v>12.0</v>
      </c>
      <c r="C302" s="26">
        <v>41.5522258528298</v>
      </c>
      <c r="D302" s="26">
        <v>-93.7726804903198</v>
      </c>
      <c r="E302" s="26" t="s">
        <v>72</v>
      </c>
      <c r="F302" s="26" t="s">
        <v>73</v>
      </c>
      <c r="G302" s="26" t="s">
        <v>35</v>
      </c>
      <c r="H302" s="30" t="s">
        <v>276</v>
      </c>
      <c r="I302" s="26" t="s">
        <v>277</v>
      </c>
      <c r="J302" s="29">
        <f>COUNTIF(usernameList,G302)</f>
        <v>63</v>
      </c>
    </row>
    <row r="303">
      <c r="A303" s="26">
        <v>14.0</v>
      </c>
      <c r="B303" s="26">
        <v>13.0</v>
      </c>
      <c r="C303" s="26">
        <v>41.55222585267</v>
      </c>
      <c r="D303" s="26">
        <v>-93.7724884275522</v>
      </c>
      <c r="E303" s="26" t="s">
        <v>72</v>
      </c>
      <c r="F303" s="26" t="s">
        <v>73</v>
      </c>
      <c r="G303" s="33" t="s">
        <v>33</v>
      </c>
      <c r="H303" s="30" t="s">
        <v>278</v>
      </c>
      <c r="J303" s="29">
        <f>COUNTIF(usernameList,G303)</f>
        <v>58</v>
      </c>
      <c r="K303" s="26" t="s">
        <v>271</v>
      </c>
    </row>
    <row r="304">
      <c r="A304" s="26">
        <v>14.0</v>
      </c>
      <c r="B304" s="26">
        <v>14.0</v>
      </c>
      <c r="C304" s="26">
        <v>41.5522258525102</v>
      </c>
      <c r="D304" s="26">
        <v>-93.7722963647845</v>
      </c>
      <c r="E304" s="26" t="s">
        <v>72</v>
      </c>
      <c r="F304" s="26" t="s">
        <v>73</v>
      </c>
      <c r="J304" s="29">
        <f>COUNTIF(usernameList,G304)</f>
        <v>0</v>
      </c>
    </row>
    <row r="305">
      <c r="A305" s="26">
        <v>14.0</v>
      </c>
      <c r="B305" s="26">
        <v>15.0</v>
      </c>
      <c r="C305" s="26">
        <v>41.5522258523504</v>
      </c>
      <c r="D305" s="26">
        <v>-93.7721043020168</v>
      </c>
      <c r="E305" s="26" t="s">
        <v>72</v>
      </c>
      <c r="F305" s="26" t="s">
        <v>73</v>
      </c>
      <c r="G305" s="26" t="s">
        <v>35</v>
      </c>
      <c r="H305" s="30" t="s">
        <v>279</v>
      </c>
      <c r="I305" s="26" t="s">
        <v>280</v>
      </c>
      <c r="J305" s="29">
        <f>COUNTIF(usernameList,G305)</f>
        <v>63</v>
      </c>
    </row>
    <row r="306">
      <c r="A306" s="26">
        <v>14.0</v>
      </c>
      <c r="B306" s="26">
        <v>16.0</v>
      </c>
      <c r="C306" s="26">
        <v>41.5522258521906</v>
      </c>
      <c r="D306" s="26">
        <v>-93.7719122392492</v>
      </c>
      <c r="E306" s="26" t="s">
        <v>72</v>
      </c>
      <c r="F306" s="26" t="s">
        <v>73</v>
      </c>
      <c r="G306" s="33" t="s">
        <v>33</v>
      </c>
      <c r="H306" s="30" t="s">
        <v>281</v>
      </c>
      <c r="J306" s="29">
        <f>COUNTIF(usernameList,G306)</f>
        <v>58</v>
      </c>
      <c r="K306" s="26" t="s">
        <v>271</v>
      </c>
    </row>
    <row r="307">
      <c r="A307" s="26">
        <v>14.0</v>
      </c>
      <c r="B307" s="26">
        <v>17.0</v>
      </c>
      <c r="C307" s="26">
        <v>41.5522258520308</v>
      </c>
      <c r="D307" s="26">
        <v>-93.7717201764815</v>
      </c>
      <c r="E307" s="26" t="s">
        <v>72</v>
      </c>
      <c r="F307" s="26" t="s">
        <v>73</v>
      </c>
      <c r="J307" s="29">
        <f>COUNTIF(usernameList,G307)</f>
        <v>0</v>
      </c>
    </row>
    <row r="308">
      <c r="A308" s="26">
        <v>14.0</v>
      </c>
      <c r="B308" s="26">
        <v>18.0</v>
      </c>
      <c r="C308" s="26">
        <v>41.552225851871</v>
      </c>
      <c r="D308" s="26">
        <v>-93.7715281137138</v>
      </c>
      <c r="E308" s="26" t="s">
        <v>31</v>
      </c>
      <c r="F308" s="26" t="s">
        <v>32</v>
      </c>
      <c r="G308" s="26" t="s">
        <v>35</v>
      </c>
      <c r="H308" s="30" t="s">
        <v>282</v>
      </c>
      <c r="I308" s="26" t="s">
        <v>283</v>
      </c>
      <c r="J308" s="29">
        <f>COUNTIF(usernameList,G308)</f>
        <v>63</v>
      </c>
    </row>
    <row r="309">
      <c r="A309" s="26">
        <v>14.0</v>
      </c>
      <c r="B309" s="26">
        <v>19.0</v>
      </c>
      <c r="C309" s="26">
        <v>41.5522258517112</v>
      </c>
      <c r="D309" s="26">
        <v>-93.7713360509462</v>
      </c>
      <c r="E309" s="26" t="s">
        <v>72</v>
      </c>
      <c r="F309" s="26" t="s">
        <v>73</v>
      </c>
      <c r="G309" s="33" t="s">
        <v>33</v>
      </c>
      <c r="H309" s="30" t="s">
        <v>284</v>
      </c>
      <c r="J309" s="29">
        <f>COUNTIF(usernameList,G309)</f>
        <v>58</v>
      </c>
      <c r="K309" s="26" t="s">
        <v>271</v>
      </c>
    </row>
    <row r="310">
      <c r="A310" s="26">
        <v>14.0</v>
      </c>
      <c r="B310" s="26">
        <v>20.0</v>
      </c>
      <c r="C310" s="26">
        <v>41.5522258515514</v>
      </c>
      <c r="D310" s="26">
        <v>-93.7711439881785</v>
      </c>
      <c r="E310" s="26" t="s">
        <v>72</v>
      </c>
      <c r="F310" s="26" t="s">
        <v>73</v>
      </c>
      <c r="J310" s="29">
        <f>COUNTIF(usernameList,G310)</f>
        <v>0</v>
      </c>
    </row>
    <row r="311">
      <c r="A311" s="26">
        <v>14.0</v>
      </c>
      <c r="B311" s="26">
        <v>21.0</v>
      </c>
      <c r="C311" s="26">
        <v>41.5522258513917</v>
      </c>
      <c r="D311" s="26">
        <v>-93.7709519254108</v>
      </c>
      <c r="E311" s="26" t="s">
        <v>72</v>
      </c>
      <c r="F311" s="26" t="s">
        <v>73</v>
      </c>
      <c r="G311" s="26" t="s">
        <v>35</v>
      </c>
      <c r="H311" s="30" t="s">
        <v>285</v>
      </c>
      <c r="I311" s="26" t="s">
        <v>286</v>
      </c>
      <c r="J311" s="29">
        <f>COUNTIF(usernameList,G311)</f>
        <v>63</v>
      </c>
    </row>
    <row r="312">
      <c r="A312" s="26">
        <v>14.0</v>
      </c>
      <c r="B312" s="26">
        <v>22.0</v>
      </c>
      <c r="C312" s="26">
        <v>41.5522258512319</v>
      </c>
      <c r="D312" s="26">
        <v>-93.7707598626432</v>
      </c>
      <c r="E312" s="26" t="s">
        <v>72</v>
      </c>
      <c r="F312" s="26" t="s">
        <v>73</v>
      </c>
      <c r="G312" s="33" t="s">
        <v>33</v>
      </c>
      <c r="H312" s="30" t="s">
        <v>287</v>
      </c>
      <c r="J312" s="29">
        <f>COUNTIF(usernameList,G312)</f>
        <v>58</v>
      </c>
      <c r="K312" s="26" t="s">
        <v>271</v>
      </c>
    </row>
    <row r="313">
      <c r="A313" s="26">
        <v>14.0</v>
      </c>
      <c r="B313" s="26">
        <v>23.0</v>
      </c>
      <c r="C313" s="26">
        <v>41.5522258510721</v>
      </c>
      <c r="D313" s="26">
        <v>-93.7705677998756</v>
      </c>
      <c r="E313" s="26" t="s">
        <v>72</v>
      </c>
      <c r="F313" s="26" t="s">
        <v>73</v>
      </c>
      <c r="G313" s="26" t="s">
        <v>41</v>
      </c>
      <c r="H313" s="30" t="s">
        <v>288</v>
      </c>
      <c r="J313" s="29">
        <f>COUNTIF(usernameList,G313)</f>
        <v>34</v>
      </c>
    </row>
    <row r="314">
      <c r="A314" s="26">
        <v>14.0</v>
      </c>
      <c r="B314" s="26">
        <v>24.0</v>
      </c>
      <c r="C314" s="26">
        <v>41.5522258509123</v>
      </c>
      <c r="D314" s="26">
        <v>-93.7703757371079</v>
      </c>
      <c r="E314" s="26" t="s">
        <v>72</v>
      </c>
      <c r="F314" s="26" t="s">
        <v>73</v>
      </c>
      <c r="G314" s="26" t="s">
        <v>35</v>
      </c>
      <c r="H314" s="30" t="s">
        <v>289</v>
      </c>
      <c r="I314" s="26" t="s">
        <v>290</v>
      </c>
      <c r="J314" s="29">
        <f>COUNTIF(usernameList,G314)</f>
        <v>63</v>
      </c>
    </row>
    <row r="315">
      <c r="A315" s="26">
        <v>14.0</v>
      </c>
      <c r="B315" s="26">
        <v>25.0</v>
      </c>
      <c r="C315" s="26">
        <v>41.5522258507525</v>
      </c>
      <c r="D315" s="26">
        <v>-93.7701836743402</v>
      </c>
      <c r="E315" s="26" t="s">
        <v>72</v>
      </c>
      <c r="F315" s="26" t="s">
        <v>73</v>
      </c>
      <c r="G315" s="33" t="s">
        <v>33</v>
      </c>
      <c r="H315" s="30" t="s">
        <v>291</v>
      </c>
      <c r="J315" s="29">
        <f>COUNTIF(usernameList,G315)</f>
        <v>58</v>
      </c>
      <c r="K315" s="26" t="s">
        <v>271</v>
      </c>
    </row>
    <row r="316">
      <c r="A316" s="26">
        <v>14.0</v>
      </c>
      <c r="B316" s="26">
        <v>26.0</v>
      </c>
      <c r="C316" s="26">
        <v>41.5522258505927</v>
      </c>
      <c r="D316" s="26">
        <v>-93.7699916115726</v>
      </c>
      <c r="E316" s="26" t="s">
        <v>205</v>
      </c>
      <c r="F316" s="26" t="s">
        <v>206</v>
      </c>
      <c r="G316" s="26" t="s">
        <v>292</v>
      </c>
      <c r="H316" s="30" t="s">
        <v>293</v>
      </c>
      <c r="J316" s="29">
        <f>COUNTIF(usernameList,G316)</f>
        <v>4</v>
      </c>
    </row>
    <row r="317">
      <c r="A317" s="26">
        <v>14.0</v>
      </c>
      <c r="B317" s="26">
        <v>27.0</v>
      </c>
      <c r="C317" s="26">
        <v>41.5522258504329</v>
      </c>
      <c r="D317" s="26">
        <v>-93.769799548805</v>
      </c>
      <c r="E317" s="26" t="s">
        <v>209</v>
      </c>
      <c r="F317" s="26" t="s">
        <v>210</v>
      </c>
      <c r="G317" s="26" t="s">
        <v>35</v>
      </c>
      <c r="H317" s="30" t="s">
        <v>294</v>
      </c>
      <c r="I317" s="26" t="s">
        <v>295</v>
      </c>
      <c r="J317" s="29">
        <f>COUNTIF(usernameList,G317)</f>
        <v>63</v>
      </c>
    </row>
    <row r="318">
      <c r="A318" s="26">
        <v>14.0</v>
      </c>
      <c r="B318" s="26">
        <v>28.0</v>
      </c>
      <c r="C318" s="26">
        <v>41.5522258502731</v>
      </c>
      <c r="D318" s="26">
        <v>-93.7696074860373</v>
      </c>
      <c r="E318" s="26" t="s">
        <v>24</v>
      </c>
      <c r="F318" s="26" t="s">
        <v>25</v>
      </c>
      <c r="G318" s="33" t="s">
        <v>33</v>
      </c>
      <c r="H318" s="30" t="s">
        <v>296</v>
      </c>
      <c r="J318" s="29">
        <f>COUNTIF(usernameList,G318)</f>
        <v>58</v>
      </c>
      <c r="K318" s="26" t="s">
        <v>271</v>
      </c>
    </row>
    <row r="319">
      <c r="A319" s="26">
        <v>14.0</v>
      </c>
      <c r="B319" s="26">
        <v>29.0</v>
      </c>
      <c r="C319" s="26">
        <v>41.5522258501133</v>
      </c>
      <c r="D319" s="26">
        <v>-93.7694154232697</v>
      </c>
      <c r="E319" s="26" t="s">
        <v>24</v>
      </c>
      <c r="F319" s="26" t="s">
        <v>25</v>
      </c>
      <c r="G319" s="26" t="s">
        <v>49</v>
      </c>
      <c r="H319" s="30" t="s">
        <v>297</v>
      </c>
      <c r="J319" s="29">
        <f>COUNTIF(usernameList,G319)</f>
        <v>69</v>
      </c>
    </row>
    <row r="320">
      <c r="A320" s="26">
        <v>14.0</v>
      </c>
      <c r="B320" s="26">
        <v>30.0</v>
      </c>
      <c r="C320" s="26">
        <v>41.5522258499535</v>
      </c>
      <c r="D320" s="26">
        <v>-93.769223360502</v>
      </c>
      <c r="E320" s="26" t="s">
        <v>24</v>
      </c>
      <c r="F320" s="26" t="s">
        <v>25</v>
      </c>
      <c r="G320" s="26" t="s">
        <v>35</v>
      </c>
      <c r="H320" s="30" t="s">
        <v>298</v>
      </c>
      <c r="I320" s="26" t="s">
        <v>299</v>
      </c>
      <c r="J320" s="29">
        <f>COUNTIF(usernameList,G320)</f>
        <v>63</v>
      </c>
    </row>
    <row r="321">
      <c r="A321" s="26">
        <v>14.0</v>
      </c>
      <c r="B321" s="26">
        <v>31.0</v>
      </c>
      <c r="C321" s="26">
        <v>41.5522258497937</v>
      </c>
      <c r="D321" s="26">
        <v>-93.7690312977343</v>
      </c>
      <c r="E321" s="26" t="s">
        <v>205</v>
      </c>
      <c r="F321" s="26" t="s">
        <v>206</v>
      </c>
      <c r="G321" s="33" t="s">
        <v>292</v>
      </c>
      <c r="H321" s="30" t="s">
        <v>300</v>
      </c>
      <c r="J321" s="29">
        <f>COUNTIF(usernameList,G321)</f>
        <v>4</v>
      </c>
      <c r="K321" s="26" t="s">
        <v>271</v>
      </c>
    </row>
    <row r="322">
      <c r="A322" s="26">
        <v>14.0</v>
      </c>
      <c r="B322" s="26">
        <v>32.0</v>
      </c>
      <c r="C322" s="26">
        <v>41.5522258496339</v>
      </c>
      <c r="D322" s="26">
        <v>-93.7688392349667</v>
      </c>
      <c r="E322" s="26" t="s">
        <v>72</v>
      </c>
      <c r="F322" s="26" t="s">
        <v>73</v>
      </c>
      <c r="G322" s="26" t="s">
        <v>49</v>
      </c>
      <c r="H322" s="30" t="s">
        <v>301</v>
      </c>
      <c r="J322" s="29">
        <f>COUNTIF(usernameList,G322)</f>
        <v>69</v>
      </c>
    </row>
    <row r="323">
      <c r="A323" s="26">
        <v>14.0</v>
      </c>
      <c r="B323" s="26">
        <v>33.0</v>
      </c>
      <c r="C323" s="26">
        <v>41.5522258494741</v>
      </c>
      <c r="D323" s="26">
        <v>-93.768647172199</v>
      </c>
      <c r="E323" s="26" t="s">
        <v>72</v>
      </c>
      <c r="F323" s="26" t="s">
        <v>73</v>
      </c>
      <c r="G323" s="26" t="s">
        <v>35</v>
      </c>
      <c r="H323" s="30" t="s">
        <v>302</v>
      </c>
      <c r="I323" s="26" t="s">
        <v>303</v>
      </c>
      <c r="J323" s="29">
        <f>COUNTIF(usernameList,G323)</f>
        <v>63</v>
      </c>
    </row>
    <row r="324">
      <c r="A324" s="26">
        <v>14.0</v>
      </c>
      <c r="B324" s="26">
        <v>34.0</v>
      </c>
      <c r="C324" s="26">
        <v>41.5522258493143</v>
      </c>
      <c r="D324" s="26">
        <v>-93.7684551094313</v>
      </c>
      <c r="E324" s="26" t="s">
        <v>72</v>
      </c>
      <c r="F324" s="26" t="s">
        <v>73</v>
      </c>
      <c r="G324" s="33" t="s">
        <v>33</v>
      </c>
      <c r="H324" s="30" t="s">
        <v>304</v>
      </c>
      <c r="J324" s="29">
        <f>COUNTIF(usernameList,G324)</f>
        <v>58</v>
      </c>
      <c r="K324" s="26" t="s">
        <v>271</v>
      </c>
    </row>
    <row r="325">
      <c r="A325" s="26">
        <v>14.0</v>
      </c>
      <c r="B325" s="26">
        <v>35.0</v>
      </c>
      <c r="C325" s="26">
        <v>41.5522258491545</v>
      </c>
      <c r="D325" s="26">
        <v>-93.7682630466637</v>
      </c>
      <c r="E325" s="26" t="s">
        <v>72</v>
      </c>
      <c r="F325" s="26" t="s">
        <v>73</v>
      </c>
      <c r="G325" s="26" t="s">
        <v>49</v>
      </c>
      <c r="H325" s="30" t="s">
        <v>305</v>
      </c>
      <c r="J325" s="29">
        <f>COUNTIF(usernameList,G325)</f>
        <v>69</v>
      </c>
    </row>
    <row r="326">
      <c r="A326" s="26">
        <v>14.0</v>
      </c>
      <c r="B326" s="26">
        <v>36.0</v>
      </c>
      <c r="C326" s="26">
        <v>41.5522258489947</v>
      </c>
      <c r="D326" s="26">
        <v>-93.768070983896</v>
      </c>
      <c r="E326" s="26" t="s">
        <v>72</v>
      </c>
      <c r="F326" s="26" t="s">
        <v>73</v>
      </c>
      <c r="G326" s="26" t="s">
        <v>35</v>
      </c>
      <c r="H326" s="30" t="s">
        <v>306</v>
      </c>
      <c r="I326" s="26" t="s">
        <v>307</v>
      </c>
      <c r="J326" s="29">
        <f>COUNTIF(usernameList,G326)</f>
        <v>63</v>
      </c>
    </row>
    <row r="327">
      <c r="A327" s="26">
        <v>14.0</v>
      </c>
      <c r="B327" s="26">
        <v>37.0</v>
      </c>
      <c r="C327" s="26">
        <v>41.5522258488349</v>
      </c>
      <c r="D327" s="26">
        <v>-93.7678789211283</v>
      </c>
      <c r="E327" s="26" t="s">
        <v>72</v>
      </c>
      <c r="F327" s="26" t="s">
        <v>73</v>
      </c>
      <c r="G327" s="33" t="s">
        <v>33</v>
      </c>
      <c r="H327" s="30" t="s">
        <v>308</v>
      </c>
      <c r="J327" s="29">
        <f>COUNTIF(usernameList,G327)</f>
        <v>58</v>
      </c>
      <c r="K327" s="26" t="s">
        <v>271</v>
      </c>
    </row>
    <row r="328">
      <c r="A328" s="26">
        <v>14.0</v>
      </c>
      <c r="B328" s="26">
        <v>38.0</v>
      </c>
      <c r="C328" s="26">
        <v>41.5522258486751</v>
      </c>
      <c r="D328" s="26">
        <v>-93.7676868583607</v>
      </c>
      <c r="E328" s="26" t="s">
        <v>72</v>
      </c>
      <c r="F328" s="26" t="s">
        <v>73</v>
      </c>
      <c r="J328" s="29">
        <f>COUNTIF(usernameList,G328)</f>
        <v>0</v>
      </c>
    </row>
    <row r="329">
      <c r="A329" s="26">
        <v>14.0</v>
      </c>
      <c r="B329" s="26">
        <v>39.0</v>
      </c>
      <c r="C329" s="26">
        <v>41.5522258485153</v>
      </c>
      <c r="D329" s="26">
        <v>-93.7674947955931</v>
      </c>
      <c r="E329" s="26" t="s">
        <v>24</v>
      </c>
      <c r="F329" s="26" t="s">
        <v>25</v>
      </c>
      <c r="G329" s="26" t="s">
        <v>35</v>
      </c>
      <c r="H329" s="30" t="s">
        <v>309</v>
      </c>
      <c r="I329" s="26" t="s">
        <v>310</v>
      </c>
      <c r="J329" s="29">
        <f>COUNTIF(usernameList,G329)</f>
        <v>63</v>
      </c>
    </row>
    <row r="330">
      <c r="A330" s="26">
        <v>15.0</v>
      </c>
      <c r="B330" s="26">
        <v>2.0</v>
      </c>
      <c r="C330" s="26">
        <v>41.5520821239822</v>
      </c>
      <c r="D330" s="26">
        <v>-93.7746011226941</v>
      </c>
      <c r="E330" s="26" t="s">
        <v>24</v>
      </c>
      <c r="F330" s="26" t="s">
        <v>25</v>
      </c>
      <c r="G330" s="26" t="s">
        <v>41</v>
      </c>
      <c r="H330" s="30" t="s">
        <v>311</v>
      </c>
      <c r="J330" s="29">
        <f>COUNTIF(usernameList,G330)</f>
        <v>34</v>
      </c>
    </row>
    <row r="331">
      <c r="A331" s="26">
        <v>15.0</v>
      </c>
      <c r="B331" s="26">
        <v>3.0</v>
      </c>
      <c r="C331" s="26">
        <v>41.5520821238224</v>
      </c>
      <c r="D331" s="26">
        <v>-93.7744090603534</v>
      </c>
      <c r="E331" s="26" t="s">
        <v>24</v>
      </c>
      <c r="F331" s="26" t="s">
        <v>25</v>
      </c>
      <c r="G331" s="26" t="s">
        <v>66</v>
      </c>
      <c r="H331" s="28" t="s">
        <v>312</v>
      </c>
      <c r="J331" s="29">
        <f>COUNTIF(usernameList,G331)</f>
        <v>16</v>
      </c>
    </row>
    <row r="332">
      <c r="A332" s="26">
        <v>15.0</v>
      </c>
      <c r="B332" s="26">
        <v>8.0</v>
      </c>
      <c r="C332" s="26">
        <v>41.5520821230235</v>
      </c>
      <c r="D332" s="26">
        <v>-93.7734487486504</v>
      </c>
      <c r="E332" s="26" t="s">
        <v>24</v>
      </c>
      <c r="F332" s="26" t="s">
        <v>25</v>
      </c>
      <c r="G332" s="26" t="s">
        <v>41</v>
      </c>
      <c r="H332" s="30" t="s">
        <v>313</v>
      </c>
      <c r="J332" s="29">
        <f>COUNTIF(usernameList,G332)</f>
        <v>34</v>
      </c>
    </row>
    <row r="333">
      <c r="A333" s="26">
        <v>15.0</v>
      </c>
      <c r="B333" s="26">
        <v>9.0</v>
      </c>
      <c r="C333" s="26">
        <v>41.5520821228637</v>
      </c>
      <c r="D333" s="26">
        <v>-93.7732566863098</v>
      </c>
      <c r="E333" s="26" t="s">
        <v>24</v>
      </c>
      <c r="F333" s="26" t="s">
        <v>25</v>
      </c>
      <c r="J333" s="29">
        <f>COUNTIF(usernameList,G333)</f>
        <v>0</v>
      </c>
    </row>
    <row r="334">
      <c r="A334" s="26">
        <v>15.0</v>
      </c>
      <c r="B334" s="26">
        <v>10.0</v>
      </c>
      <c r="C334" s="26">
        <v>41.5520821227039</v>
      </c>
      <c r="D334" s="26">
        <v>-93.7730646239692</v>
      </c>
      <c r="E334" s="26" t="s">
        <v>72</v>
      </c>
      <c r="F334" s="26" t="s">
        <v>73</v>
      </c>
      <c r="G334" s="26" t="s">
        <v>57</v>
      </c>
      <c r="H334" s="30" t="s">
        <v>314</v>
      </c>
      <c r="J334" s="29">
        <f>COUNTIF(usernameList,G334)</f>
        <v>20</v>
      </c>
    </row>
    <row r="335">
      <c r="A335" s="26">
        <v>15.0</v>
      </c>
      <c r="B335" s="26">
        <v>11.0</v>
      </c>
      <c r="C335" s="26">
        <v>41.5520821225441</v>
      </c>
      <c r="D335" s="26">
        <v>-93.7728725616286</v>
      </c>
      <c r="E335" s="26" t="s">
        <v>72</v>
      </c>
      <c r="F335" s="26" t="s">
        <v>73</v>
      </c>
      <c r="G335" s="26" t="s">
        <v>49</v>
      </c>
      <c r="H335" s="30" t="s">
        <v>315</v>
      </c>
      <c r="J335" s="29">
        <f>COUNTIF(usernameList,G335)</f>
        <v>69</v>
      </c>
    </row>
    <row r="336">
      <c r="A336" s="26">
        <v>15.0</v>
      </c>
      <c r="B336" s="26">
        <v>12.0</v>
      </c>
      <c r="C336" s="26">
        <v>41.5520821223843</v>
      </c>
      <c r="D336" s="26">
        <v>-93.772680499288</v>
      </c>
      <c r="E336" s="26" t="s">
        <v>72</v>
      </c>
      <c r="F336" s="26" t="s">
        <v>73</v>
      </c>
      <c r="G336" s="26" t="s">
        <v>41</v>
      </c>
      <c r="H336" s="30" t="s">
        <v>316</v>
      </c>
      <c r="J336" s="29">
        <f>COUNTIF(usernameList,G336)</f>
        <v>34</v>
      </c>
    </row>
    <row r="337">
      <c r="A337" s="26">
        <v>15.0</v>
      </c>
      <c r="B337" s="26">
        <v>13.0</v>
      </c>
      <c r="C337" s="26">
        <v>41.5520821222245</v>
      </c>
      <c r="D337" s="26">
        <v>-93.7724884369474</v>
      </c>
      <c r="E337" s="26" t="s">
        <v>72</v>
      </c>
      <c r="F337" s="26" t="s">
        <v>73</v>
      </c>
      <c r="G337" s="26" t="s">
        <v>57</v>
      </c>
      <c r="H337" s="30" t="s">
        <v>317</v>
      </c>
      <c r="J337" s="29">
        <f>COUNTIF(usernameList,G337)</f>
        <v>20</v>
      </c>
    </row>
    <row r="338">
      <c r="A338" s="26">
        <v>15.0</v>
      </c>
      <c r="B338" s="26">
        <v>14.0</v>
      </c>
      <c r="C338" s="26">
        <v>41.5520821220647</v>
      </c>
      <c r="D338" s="26">
        <v>-93.7722963746068</v>
      </c>
      <c r="E338" s="26" t="s">
        <v>72</v>
      </c>
      <c r="F338" s="26" t="s">
        <v>73</v>
      </c>
      <c r="G338" s="26" t="s">
        <v>49</v>
      </c>
      <c r="H338" s="30" t="s">
        <v>318</v>
      </c>
      <c r="J338" s="29">
        <f>COUNTIF(usernameList,G338)</f>
        <v>69</v>
      </c>
    </row>
    <row r="339">
      <c r="A339" s="26">
        <v>15.0</v>
      </c>
      <c r="B339" s="26">
        <v>15.0</v>
      </c>
      <c r="C339" s="26">
        <v>41.5520821219049</v>
      </c>
      <c r="D339" s="26">
        <v>-93.7721043122662</v>
      </c>
      <c r="E339" s="26" t="s">
        <v>72</v>
      </c>
      <c r="F339" s="26" t="s">
        <v>73</v>
      </c>
      <c r="G339" s="26" t="s">
        <v>41</v>
      </c>
      <c r="H339" s="30" t="s">
        <v>319</v>
      </c>
      <c r="J339" s="29">
        <f>COUNTIF(usernameList,G339)</f>
        <v>34</v>
      </c>
    </row>
    <row r="340">
      <c r="A340" s="26">
        <v>15.0</v>
      </c>
      <c r="B340" s="26">
        <v>16.0</v>
      </c>
      <c r="C340" s="26">
        <v>41.5520821217451</v>
      </c>
      <c r="D340" s="26">
        <v>-93.7719122499256</v>
      </c>
      <c r="E340" s="26" t="s">
        <v>72</v>
      </c>
      <c r="F340" s="26" t="s">
        <v>73</v>
      </c>
      <c r="J340" s="29">
        <f>COUNTIF(usernameList,G340)</f>
        <v>0</v>
      </c>
    </row>
    <row r="341">
      <c r="A341" s="26">
        <v>15.0</v>
      </c>
      <c r="B341" s="26">
        <v>17.0</v>
      </c>
      <c r="C341" s="26">
        <v>41.5520821215853</v>
      </c>
      <c r="D341" s="26">
        <v>-93.771720187585</v>
      </c>
      <c r="E341" s="26" t="s">
        <v>72</v>
      </c>
      <c r="F341" s="26" t="s">
        <v>73</v>
      </c>
      <c r="G341" s="26" t="s">
        <v>49</v>
      </c>
      <c r="H341" s="30" t="s">
        <v>320</v>
      </c>
      <c r="J341" s="29">
        <f>COUNTIF(usernameList,G341)</f>
        <v>69</v>
      </c>
    </row>
    <row r="342">
      <c r="A342" s="26">
        <v>15.0</v>
      </c>
      <c r="B342" s="26">
        <v>18.0</v>
      </c>
      <c r="C342" s="26">
        <v>41.5520821214255</v>
      </c>
      <c r="D342" s="26">
        <v>-93.7715281252444</v>
      </c>
      <c r="E342" s="26" t="s">
        <v>72</v>
      </c>
      <c r="F342" s="26" t="s">
        <v>73</v>
      </c>
      <c r="J342" s="29">
        <f>COUNTIF(usernameList,G342)</f>
        <v>0</v>
      </c>
    </row>
    <row r="343">
      <c r="A343" s="26">
        <v>15.0</v>
      </c>
      <c r="B343" s="26">
        <v>19.0</v>
      </c>
      <c r="C343" s="26">
        <v>41.5520821212657</v>
      </c>
      <c r="D343" s="26">
        <v>-93.7713360629038</v>
      </c>
      <c r="E343" s="26" t="s">
        <v>72</v>
      </c>
      <c r="F343" s="26" t="s">
        <v>73</v>
      </c>
      <c r="J343" s="29">
        <f>COUNTIF(usernameList,G343)</f>
        <v>0</v>
      </c>
    </row>
    <row r="344">
      <c r="A344" s="26">
        <v>15.0</v>
      </c>
      <c r="B344" s="26">
        <v>20.0</v>
      </c>
      <c r="C344" s="26">
        <v>41.5520821211059</v>
      </c>
      <c r="D344" s="26">
        <v>-93.7711440005632</v>
      </c>
      <c r="E344" s="26" t="s">
        <v>72</v>
      </c>
      <c r="F344" s="26" t="s">
        <v>73</v>
      </c>
      <c r="G344" s="26" t="s">
        <v>49</v>
      </c>
      <c r="H344" s="30" t="s">
        <v>321</v>
      </c>
      <c r="J344" s="29">
        <f>COUNTIF(usernameList,G344)</f>
        <v>69</v>
      </c>
    </row>
    <row r="345">
      <c r="A345" s="26">
        <v>15.0</v>
      </c>
      <c r="B345" s="26">
        <v>21.0</v>
      </c>
      <c r="C345" s="26">
        <v>41.5520821209462</v>
      </c>
      <c r="D345" s="26">
        <v>-93.7709519382226</v>
      </c>
      <c r="E345" s="26" t="s">
        <v>72</v>
      </c>
      <c r="F345" s="26" t="s">
        <v>73</v>
      </c>
      <c r="J345" s="29">
        <f>COUNTIF(usernameList,G345)</f>
        <v>0</v>
      </c>
    </row>
    <row r="346">
      <c r="A346" s="26">
        <v>15.0</v>
      </c>
      <c r="B346" s="26">
        <v>22.0</v>
      </c>
      <c r="C346" s="26">
        <v>41.5520821207864</v>
      </c>
      <c r="D346" s="26">
        <v>-93.770759875882</v>
      </c>
      <c r="E346" s="26" t="s">
        <v>31</v>
      </c>
      <c r="F346" s="26" t="s">
        <v>32</v>
      </c>
      <c r="J346" s="29">
        <f>COUNTIF(usernameList,G346)</f>
        <v>0</v>
      </c>
    </row>
    <row r="347">
      <c r="A347" s="26">
        <v>15.0</v>
      </c>
      <c r="B347" s="26">
        <v>23.0</v>
      </c>
      <c r="C347" s="26">
        <v>41.5520821206266</v>
      </c>
      <c r="D347" s="26">
        <v>-93.7705678135414</v>
      </c>
      <c r="E347" s="26" t="s">
        <v>72</v>
      </c>
      <c r="F347" s="26" t="s">
        <v>73</v>
      </c>
      <c r="G347" s="26" t="s">
        <v>49</v>
      </c>
      <c r="H347" s="26"/>
      <c r="J347" s="29">
        <f>COUNTIF(usernameList,G347)</f>
        <v>69</v>
      </c>
    </row>
    <row r="348">
      <c r="A348" s="26">
        <v>15.0</v>
      </c>
      <c r="B348" s="26">
        <v>24.0</v>
      </c>
      <c r="C348" s="26">
        <v>41.5520821204668</v>
      </c>
      <c r="D348" s="26">
        <v>-93.7703757512008</v>
      </c>
      <c r="E348" s="26" t="s">
        <v>72</v>
      </c>
      <c r="F348" s="26" t="s">
        <v>73</v>
      </c>
      <c r="J348" s="29">
        <f>COUNTIF(usernameList,G348)</f>
        <v>0</v>
      </c>
    </row>
    <row r="349">
      <c r="A349" s="26">
        <v>15.0</v>
      </c>
      <c r="B349" s="26">
        <v>25.0</v>
      </c>
      <c r="C349" s="26">
        <v>41.552082120307</v>
      </c>
      <c r="D349" s="26">
        <v>-93.7701836888602</v>
      </c>
      <c r="E349" s="26" t="s">
        <v>72</v>
      </c>
      <c r="F349" s="26" t="s">
        <v>73</v>
      </c>
      <c r="J349" s="29">
        <f>COUNTIF(usernameList,G349)</f>
        <v>0</v>
      </c>
    </row>
    <row r="350">
      <c r="A350" s="26">
        <v>15.0</v>
      </c>
      <c r="B350" s="26">
        <v>26.0</v>
      </c>
      <c r="C350" s="26">
        <v>41.5520821201472</v>
      </c>
      <c r="D350" s="26">
        <v>-93.7699916265196</v>
      </c>
      <c r="E350" s="26" t="s">
        <v>205</v>
      </c>
      <c r="F350" s="26" t="s">
        <v>206</v>
      </c>
      <c r="G350" s="26" t="s">
        <v>49</v>
      </c>
      <c r="H350" s="30" t="s">
        <v>322</v>
      </c>
      <c r="J350" s="29">
        <f>COUNTIF(usernameList,G350)</f>
        <v>69</v>
      </c>
    </row>
    <row r="351">
      <c r="A351" s="26">
        <v>15.0</v>
      </c>
      <c r="B351" s="26">
        <v>27.0</v>
      </c>
      <c r="C351" s="26">
        <v>41.5520821199874</v>
      </c>
      <c r="D351" s="26">
        <v>-93.769799564179</v>
      </c>
      <c r="E351" s="26" t="s">
        <v>205</v>
      </c>
      <c r="F351" s="26" t="s">
        <v>206</v>
      </c>
      <c r="G351" s="26" t="s">
        <v>323</v>
      </c>
      <c r="J351" s="29">
        <f>COUNTIF(usernameList,G351)</f>
        <v>1</v>
      </c>
    </row>
    <row r="352">
      <c r="A352" s="26">
        <v>15.0</v>
      </c>
      <c r="B352" s="26">
        <v>28.0</v>
      </c>
      <c r="C352" s="26">
        <v>41.5520821198276</v>
      </c>
      <c r="D352" s="26">
        <v>-93.7696075018384</v>
      </c>
      <c r="E352" s="26" t="s">
        <v>209</v>
      </c>
      <c r="F352" s="26" t="s">
        <v>210</v>
      </c>
      <c r="G352" s="26" t="s">
        <v>324</v>
      </c>
      <c r="H352" s="30" t="s">
        <v>325</v>
      </c>
      <c r="J352" s="29">
        <f>COUNTIF(usernameList,G352)</f>
        <v>1</v>
      </c>
    </row>
    <row r="353">
      <c r="A353" s="26">
        <v>15.0</v>
      </c>
      <c r="B353" s="26">
        <v>29.0</v>
      </c>
      <c r="C353" s="26">
        <v>41.5520821196678</v>
      </c>
      <c r="D353" s="26">
        <v>-93.7694154394978</v>
      </c>
      <c r="E353" s="26" t="s">
        <v>209</v>
      </c>
      <c r="F353" s="26" t="s">
        <v>210</v>
      </c>
      <c r="G353" s="26" t="s">
        <v>326</v>
      </c>
      <c r="H353" s="30" t="s">
        <v>327</v>
      </c>
      <c r="J353" s="29">
        <f>COUNTIF(usernameList,G353)</f>
        <v>1</v>
      </c>
    </row>
    <row r="354">
      <c r="A354" s="26">
        <v>15.0</v>
      </c>
      <c r="B354" s="26">
        <v>30.0</v>
      </c>
      <c r="C354" s="26">
        <v>41.552082119508</v>
      </c>
      <c r="D354" s="26">
        <v>-93.7692233771572</v>
      </c>
      <c r="E354" s="26" t="s">
        <v>209</v>
      </c>
      <c r="F354" s="26" t="s">
        <v>210</v>
      </c>
      <c r="G354" s="26" t="s">
        <v>328</v>
      </c>
      <c r="H354" s="30" t="s">
        <v>329</v>
      </c>
      <c r="J354" s="29">
        <f>COUNTIF(usernameList,G354)</f>
        <v>1</v>
      </c>
    </row>
    <row r="355">
      <c r="A355" s="26">
        <v>15.0</v>
      </c>
      <c r="B355" s="26">
        <v>31.0</v>
      </c>
      <c r="C355" s="26">
        <v>41.5520821193482</v>
      </c>
      <c r="D355" s="26">
        <v>-93.7690313148166</v>
      </c>
      <c r="E355" s="26" t="s">
        <v>72</v>
      </c>
      <c r="F355" s="26" t="s">
        <v>73</v>
      </c>
      <c r="J355" s="29">
        <f>COUNTIF(usernameList,G355)</f>
        <v>0</v>
      </c>
    </row>
    <row r="356">
      <c r="A356" s="26">
        <v>15.0</v>
      </c>
      <c r="B356" s="26">
        <v>32.0</v>
      </c>
      <c r="C356" s="26">
        <v>41.5520821191885</v>
      </c>
      <c r="D356" s="26">
        <v>-93.768839252476</v>
      </c>
      <c r="E356" s="26" t="s">
        <v>72</v>
      </c>
      <c r="F356" s="26" t="s">
        <v>73</v>
      </c>
      <c r="J356" s="29">
        <f>COUNTIF(usernameList,G356)</f>
        <v>0</v>
      </c>
    </row>
    <row r="357">
      <c r="A357" s="26">
        <v>15.0</v>
      </c>
      <c r="B357" s="26">
        <v>33.0</v>
      </c>
      <c r="C357" s="26">
        <v>41.5520821190287</v>
      </c>
      <c r="D357" s="26">
        <v>-93.7686471901354</v>
      </c>
      <c r="E357" s="26" t="s">
        <v>72</v>
      </c>
      <c r="F357" s="26" t="s">
        <v>73</v>
      </c>
      <c r="J357" s="29">
        <f>COUNTIF(usernameList,G357)</f>
        <v>0</v>
      </c>
    </row>
    <row r="358">
      <c r="A358" s="26">
        <v>15.0</v>
      </c>
      <c r="B358" s="26">
        <v>34.0</v>
      </c>
      <c r="C358" s="26">
        <v>41.5520821188689</v>
      </c>
      <c r="D358" s="26">
        <v>-93.7684551277948</v>
      </c>
      <c r="E358" s="26" t="s">
        <v>72</v>
      </c>
      <c r="F358" s="26" t="s">
        <v>73</v>
      </c>
      <c r="J358" s="29">
        <f>COUNTIF(usernameList,G358)</f>
        <v>0</v>
      </c>
    </row>
    <row r="359">
      <c r="A359" s="26">
        <v>15.0</v>
      </c>
      <c r="B359" s="26">
        <v>35.0</v>
      </c>
      <c r="C359" s="26">
        <v>41.5520821187091</v>
      </c>
      <c r="D359" s="26">
        <v>-93.7682630654542</v>
      </c>
      <c r="E359" s="26" t="s">
        <v>72</v>
      </c>
      <c r="F359" s="26" t="s">
        <v>73</v>
      </c>
      <c r="J359" s="29">
        <f>COUNTIF(usernameList,G359)</f>
        <v>0</v>
      </c>
    </row>
    <row r="360">
      <c r="A360" s="26">
        <v>15.0</v>
      </c>
      <c r="B360" s="26">
        <v>36.0</v>
      </c>
      <c r="C360" s="26">
        <v>41.5520821185493</v>
      </c>
      <c r="D360" s="26">
        <v>-93.7680710031136</v>
      </c>
      <c r="E360" s="26" t="s">
        <v>72</v>
      </c>
      <c r="F360" s="26" t="s">
        <v>73</v>
      </c>
      <c r="J360" s="29">
        <f>COUNTIF(usernameList,G360)</f>
        <v>0</v>
      </c>
    </row>
    <row r="361">
      <c r="A361" s="26">
        <v>15.0</v>
      </c>
      <c r="B361" s="26">
        <v>37.0</v>
      </c>
      <c r="C361" s="26">
        <v>41.5520821183895</v>
      </c>
      <c r="D361" s="26">
        <v>-93.767878940773</v>
      </c>
      <c r="E361" s="26" t="s">
        <v>72</v>
      </c>
      <c r="F361" s="26" t="s">
        <v>73</v>
      </c>
      <c r="J361" s="29">
        <f>COUNTIF(usernameList,G361)</f>
        <v>0</v>
      </c>
    </row>
    <row r="362">
      <c r="A362" s="26">
        <v>15.0</v>
      </c>
      <c r="B362" s="26">
        <v>38.0</v>
      </c>
      <c r="C362" s="26">
        <v>41.5520821182297</v>
      </c>
      <c r="D362" s="26">
        <v>-93.7676868784324</v>
      </c>
      <c r="E362" s="26" t="s">
        <v>24</v>
      </c>
      <c r="F362" s="26" t="s">
        <v>25</v>
      </c>
      <c r="G362" s="26" t="s">
        <v>49</v>
      </c>
      <c r="H362" s="30" t="s">
        <v>330</v>
      </c>
      <c r="J362" s="29">
        <f>COUNTIF(usernameList,G362)</f>
        <v>69</v>
      </c>
    </row>
    <row r="363">
      <c r="A363" s="26">
        <v>16.0</v>
      </c>
      <c r="B363" s="26">
        <v>10.0</v>
      </c>
      <c r="C363" s="26">
        <v>41.5519383922584</v>
      </c>
      <c r="D363" s="26">
        <v>-93.7730646320825</v>
      </c>
      <c r="E363" s="26" t="s">
        <v>24</v>
      </c>
      <c r="F363" s="26" t="s">
        <v>25</v>
      </c>
      <c r="J363" s="29">
        <f>COUNTIF(usernameList,G363)</f>
        <v>0</v>
      </c>
    </row>
    <row r="364">
      <c r="A364" s="26">
        <v>16.0</v>
      </c>
      <c r="B364" s="26">
        <v>11.0</v>
      </c>
      <c r="C364" s="26">
        <v>41.5519383920987</v>
      </c>
      <c r="D364" s="26">
        <v>-93.7728725701689</v>
      </c>
      <c r="E364" s="26" t="s">
        <v>72</v>
      </c>
      <c r="F364" s="26" t="s">
        <v>73</v>
      </c>
      <c r="J364" s="29">
        <f>COUNTIF(usernameList,G364)</f>
        <v>0</v>
      </c>
    </row>
    <row r="365">
      <c r="A365" s="26">
        <v>16.0</v>
      </c>
      <c r="B365" s="26">
        <v>12.0</v>
      </c>
      <c r="C365" s="26">
        <v>41.5519383919389</v>
      </c>
      <c r="D365" s="26">
        <v>-93.7726805082553</v>
      </c>
      <c r="E365" s="26" t="s">
        <v>72</v>
      </c>
      <c r="F365" s="26" t="s">
        <v>73</v>
      </c>
      <c r="J365" s="29">
        <f>COUNTIF(usernameList,G365)</f>
        <v>0</v>
      </c>
    </row>
    <row r="366">
      <c r="A366" s="26">
        <v>16.0</v>
      </c>
      <c r="B366" s="26">
        <v>13.0</v>
      </c>
      <c r="C366" s="26">
        <v>41.5519383917791</v>
      </c>
      <c r="D366" s="26">
        <v>-93.7724884463417</v>
      </c>
      <c r="E366" s="26" t="s">
        <v>72</v>
      </c>
      <c r="F366" s="26" t="s">
        <v>73</v>
      </c>
      <c r="J366" s="29">
        <f>COUNTIF(usernameList,G366)</f>
        <v>0</v>
      </c>
    </row>
    <row r="367">
      <c r="A367" s="26">
        <v>16.0</v>
      </c>
      <c r="B367" s="26">
        <v>14.0</v>
      </c>
      <c r="C367" s="26">
        <v>41.5519383916193</v>
      </c>
      <c r="D367" s="26">
        <v>-93.7722963844281</v>
      </c>
      <c r="E367" s="26" t="s">
        <v>72</v>
      </c>
      <c r="F367" s="26" t="s">
        <v>73</v>
      </c>
      <c r="J367" s="29">
        <f>COUNTIF(usernameList,G367)</f>
        <v>0</v>
      </c>
    </row>
    <row r="368">
      <c r="A368" s="26">
        <v>16.0</v>
      </c>
      <c r="B368" s="26">
        <v>15.0</v>
      </c>
      <c r="C368" s="26">
        <v>41.5519383914595</v>
      </c>
      <c r="D368" s="26">
        <v>-93.7721043225145</v>
      </c>
      <c r="E368" s="26" t="s">
        <v>72</v>
      </c>
      <c r="F368" s="26" t="s">
        <v>73</v>
      </c>
      <c r="J368" s="29">
        <f>COUNTIF(usernameList,G368)</f>
        <v>0</v>
      </c>
    </row>
    <row r="369">
      <c r="A369" s="26">
        <v>16.0</v>
      </c>
      <c r="B369" s="26">
        <v>16.0</v>
      </c>
      <c r="C369" s="26">
        <v>41.5519383912997</v>
      </c>
      <c r="D369" s="26">
        <v>-93.771912260601</v>
      </c>
      <c r="E369" s="26" t="s">
        <v>72</v>
      </c>
      <c r="F369" s="26" t="s">
        <v>73</v>
      </c>
      <c r="J369" s="29">
        <f>COUNTIF(usernameList,G369)</f>
        <v>0</v>
      </c>
    </row>
    <row r="370">
      <c r="A370" s="26">
        <v>16.0</v>
      </c>
      <c r="B370" s="26">
        <v>17.0</v>
      </c>
      <c r="C370" s="26">
        <v>41.5519383911399</v>
      </c>
      <c r="D370" s="26">
        <v>-93.7717201986874</v>
      </c>
      <c r="E370" s="26" t="s">
        <v>72</v>
      </c>
      <c r="F370" s="26" t="s">
        <v>73</v>
      </c>
      <c r="J370" s="29">
        <f>COUNTIF(usernameList,G370)</f>
        <v>0</v>
      </c>
    </row>
    <row r="371">
      <c r="A371" s="26">
        <v>16.0</v>
      </c>
      <c r="B371" s="26">
        <v>18.0</v>
      </c>
      <c r="C371" s="26">
        <v>41.5519383909801</v>
      </c>
      <c r="D371" s="26">
        <v>-93.7715281367739</v>
      </c>
      <c r="E371" s="26" t="s">
        <v>72</v>
      </c>
      <c r="F371" s="26" t="s">
        <v>73</v>
      </c>
      <c r="J371" s="29">
        <f>COUNTIF(usernameList,G371)</f>
        <v>0</v>
      </c>
    </row>
    <row r="372">
      <c r="A372" s="26">
        <v>16.0</v>
      </c>
      <c r="B372" s="26">
        <v>19.0</v>
      </c>
      <c r="C372" s="26">
        <v>41.5519383908203</v>
      </c>
      <c r="D372" s="26">
        <v>-93.7713360748603</v>
      </c>
      <c r="E372" s="26" t="s">
        <v>72</v>
      </c>
      <c r="F372" s="26" t="s">
        <v>73</v>
      </c>
      <c r="J372" s="29">
        <f>COUNTIF(usernameList,G372)</f>
        <v>0</v>
      </c>
    </row>
    <row r="373">
      <c r="A373" s="26">
        <v>16.0</v>
      </c>
      <c r="B373" s="26">
        <v>20.0</v>
      </c>
      <c r="C373" s="26">
        <v>41.5519383906605</v>
      </c>
      <c r="D373" s="26">
        <v>-93.7711440129467</v>
      </c>
      <c r="E373" s="26" t="s">
        <v>72</v>
      </c>
      <c r="F373" s="26" t="s">
        <v>73</v>
      </c>
      <c r="J373" s="29">
        <f>COUNTIF(usernameList,G373)</f>
        <v>0</v>
      </c>
    </row>
    <row r="374">
      <c r="A374" s="26">
        <v>16.0</v>
      </c>
      <c r="B374" s="26">
        <v>21.0</v>
      </c>
      <c r="C374" s="26">
        <v>41.5519383905007</v>
      </c>
      <c r="D374" s="26">
        <v>-93.7709519510331</v>
      </c>
      <c r="E374" s="26" t="s">
        <v>72</v>
      </c>
      <c r="F374" s="26" t="s">
        <v>73</v>
      </c>
      <c r="J374" s="29">
        <f>COUNTIF(usernameList,G374)</f>
        <v>0</v>
      </c>
    </row>
    <row r="375">
      <c r="A375" s="26">
        <v>16.0</v>
      </c>
      <c r="B375" s="26">
        <v>22.0</v>
      </c>
      <c r="C375" s="26">
        <v>41.5519383903409</v>
      </c>
      <c r="D375" s="26">
        <v>-93.7707598891195</v>
      </c>
      <c r="E375" s="26" t="s">
        <v>72</v>
      </c>
      <c r="F375" s="26" t="s">
        <v>73</v>
      </c>
      <c r="G375" s="26" t="s">
        <v>66</v>
      </c>
      <c r="H375" s="30" t="s">
        <v>331</v>
      </c>
      <c r="J375" s="29">
        <f>COUNTIF(usernameList,G375)</f>
        <v>16</v>
      </c>
    </row>
    <row r="376">
      <c r="A376" s="26">
        <v>16.0</v>
      </c>
      <c r="B376" s="26">
        <v>23.0</v>
      </c>
      <c r="C376" s="26">
        <v>41.5519383901812</v>
      </c>
      <c r="D376" s="26">
        <v>-93.7705678272059</v>
      </c>
      <c r="E376" s="26" t="s">
        <v>72</v>
      </c>
      <c r="F376" s="26" t="s">
        <v>73</v>
      </c>
      <c r="G376" s="26" t="s">
        <v>170</v>
      </c>
      <c r="H376" s="30" t="s">
        <v>332</v>
      </c>
      <c r="J376" s="29">
        <f>COUNTIF(usernameList,G376)</f>
        <v>15</v>
      </c>
    </row>
    <row r="377">
      <c r="A377" s="26">
        <v>16.0</v>
      </c>
      <c r="B377" s="26">
        <v>24.0</v>
      </c>
      <c r="C377" s="26">
        <v>41.5519383900214</v>
      </c>
      <c r="D377" s="26">
        <v>-93.7703757652923</v>
      </c>
      <c r="E377" s="26" t="s">
        <v>72</v>
      </c>
      <c r="F377" s="26" t="s">
        <v>73</v>
      </c>
      <c r="J377" s="29">
        <f>COUNTIF(usernameList,G377)</f>
        <v>0</v>
      </c>
    </row>
    <row r="378">
      <c r="A378" s="26">
        <v>16.0</v>
      </c>
      <c r="B378" s="26">
        <v>25.0</v>
      </c>
      <c r="C378" s="26">
        <v>41.5519383898616</v>
      </c>
      <c r="D378" s="26">
        <v>-93.7701837033788</v>
      </c>
      <c r="E378" s="26" t="s">
        <v>72</v>
      </c>
      <c r="F378" s="26" t="s">
        <v>73</v>
      </c>
      <c r="G378" s="26" t="s">
        <v>66</v>
      </c>
      <c r="H378" s="30" t="s">
        <v>333</v>
      </c>
      <c r="J378" s="29">
        <f>COUNTIF(usernameList,G378)</f>
        <v>16</v>
      </c>
    </row>
    <row r="379">
      <c r="A379" s="26">
        <v>16.0</v>
      </c>
      <c r="B379" s="26">
        <v>26.0</v>
      </c>
      <c r="C379" s="26">
        <v>41.5519383897018</v>
      </c>
      <c r="D379" s="26">
        <v>-93.7699916414652</v>
      </c>
      <c r="E379" s="26" t="s">
        <v>72</v>
      </c>
      <c r="F379" s="26" t="s">
        <v>73</v>
      </c>
      <c r="G379" s="26" t="s">
        <v>170</v>
      </c>
      <c r="H379" s="30" t="s">
        <v>334</v>
      </c>
      <c r="J379" s="29">
        <f>COUNTIF(usernameList,G379)</f>
        <v>15</v>
      </c>
    </row>
    <row r="380">
      <c r="A380" s="26">
        <v>16.0</v>
      </c>
      <c r="B380" s="26">
        <v>27.0</v>
      </c>
      <c r="C380" s="26">
        <v>41.551938389542</v>
      </c>
      <c r="D380" s="26">
        <v>-93.7697995795516</v>
      </c>
      <c r="E380" s="26" t="s">
        <v>205</v>
      </c>
      <c r="F380" s="26" t="s">
        <v>206</v>
      </c>
      <c r="G380" s="26" t="s">
        <v>253</v>
      </c>
      <c r="H380" s="30" t="s">
        <v>335</v>
      </c>
      <c r="J380" s="29">
        <f>COUNTIF(usernameList,G380)</f>
        <v>2</v>
      </c>
    </row>
    <row r="381">
      <c r="A381" s="26">
        <v>16.0</v>
      </c>
      <c r="B381" s="26">
        <v>28.0</v>
      </c>
      <c r="C381" s="26">
        <v>41.5519383893822</v>
      </c>
      <c r="D381" s="26">
        <v>-93.769607517638</v>
      </c>
      <c r="E381" s="26" t="s">
        <v>205</v>
      </c>
      <c r="F381" s="26" t="s">
        <v>206</v>
      </c>
      <c r="G381" s="26" t="s">
        <v>257</v>
      </c>
      <c r="H381" s="30" t="s">
        <v>336</v>
      </c>
      <c r="J381" s="29">
        <f>COUNTIF(usernameList,G381)</f>
        <v>4</v>
      </c>
    </row>
    <row r="382">
      <c r="A382" s="26">
        <v>16.0</v>
      </c>
      <c r="B382" s="26">
        <v>29.0</v>
      </c>
      <c r="C382" s="26">
        <v>41.5519383892224</v>
      </c>
      <c r="D382" s="26">
        <v>-93.7694154557244</v>
      </c>
      <c r="E382" s="26" t="s">
        <v>205</v>
      </c>
      <c r="F382" s="26" t="s">
        <v>206</v>
      </c>
      <c r="G382" s="26" t="s">
        <v>170</v>
      </c>
      <c r="H382" s="30" t="s">
        <v>337</v>
      </c>
      <c r="J382" s="29">
        <f>COUNTIF(usernameList,G382)</f>
        <v>15</v>
      </c>
    </row>
    <row r="383">
      <c r="A383" s="26">
        <v>16.0</v>
      </c>
      <c r="B383" s="26">
        <v>30.0</v>
      </c>
      <c r="C383" s="26">
        <v>41.5519383890626</v>
      </c>
      <c r="D383" s="26">
        <v>-93.7692233938108</v>
      </c>
      <c r="E383" s="26" t="s">
        <v>205</v>
      </c>
      <c r="F383" s="26" t="s">
        <v>206</v>
      </c>
      <c r="J383" s="29">
        <f>COUNTIF(usernameList,G383)</f>
        <v>0</v>
      </c>
    </row>
    <row r="384">
      <c r="A384" s="26">
        <v>16.0</v>
      </c>
      <c r="B384" s="26">
        <v>31.0</v>
      </c>
      <c r="C384" s="26">
        <v>41.5519383889028</v>
      </c>
      <c r="D384" s="26">
        <v>-93.7690313318972</v>
      </c>
      <c r="E384" s="26" t="s">
        <v>72</v>
      </c>
      <c r="F384" s="26" t="s">
        <v>73</v>
      </c>
      <c r="J384" s="29">
        <f>COUNTIF(usernameList,G384)</f>
        <v>0</v>
      </c>
    </row>
    <row r="385">
      <c r="A385" s="26">
        <v>16.0</v>
      </c>
      <c r="B385" s="26">
        <v>32.0</v>
      </c>
      <c r="C385" s="26">
        <v>41.551938388743</v>
      </c>
      <c r="D385" s="26">
        <v>-93.7688392699837</v>
      </c>
      <c r="E385" s="26" t="s">
        <v>72</v>
      </c>
      <c r="F385" s="26" t="s">
        <v>73</v>
      </c>
      <c r="J385" s="29">
        <f>COUNTIF(usernameList,G385)</f>
        <v>0</v>
      </c>
    </row>
    <row r="386">
      <c r="A386" s="26">
        <v>16.0</v>
      </c>
      <c r="B386" s="26">
        <v>33.0</v>
      </c>
      <c r="C386" s="26">
        <v>41.5519383885832</v>
      </c>
      <c r="D386" s="26">
        <v>-93.7686472080702</v>
      </c>
      <c r="E386" s="26" t="s">
        <v>72</v>
      </c>
      <c r="F386" s="26" t="s">
        <v>73</v>
      </c>
      <c r="J386" s="29">
        <f>COUNTIF(usernameList,G386)</f>
        <v>0</v>
      </c>
    </row>
    <row r="387">
      <c r="A387" s="26">
        <v>16.0</v>
      </c>
      <c r="B387" s="26">
        <v>34.0</v>
      </c>
      <c r="C387" s="26">
        <v>41.5519383884234</v>
      </c>
      <c r="D387" s="26">
        <v>-93.7684551461566</v>
      </c>
      <c r="E387" s="26" t="s">
        <v>72</v>
      </c>
      <c r="F387" s="26" t="s">
        <v>73</v>
      </c>
      <c r="J387" s="29">
        <f>COUNTIF(usernameList,G387)</f>
        <v>0</v>
      </c>
    </row>
    <row r="388">
      <c r="A388" s="26">
        <v>16.0</v>
      </c>
      <c r="B388" s="26">
        <v>35.0</v>
      </c>
      <c r="C388" s="26">
        <v>41.5519383882636</v>
      </c>
      <c r="D388" s="26">
        <v>-93.768263084243</v>
      </c>
      <c r="E388" s="26" t="s">
        <v>72</v>
      </c>
      <c r="F388" s="26" t="s">
        <v>73</v>
      </c>
      <c r="J388" s="29">
        <f>COUNTIF(usernameList,G388)</f>
        <v>0</v>
      </c>
    </row>
    <row r="389">
      <c r="A389" s="26">
        <v>16.0</v>
      </c>
      <c r="B389" s="26">
        <v>36.0</v>
      </c>
      <c r="C389" s="26">
        <v>41.5519383881038</v>
      </c>
      <c r="D389" s="26">
        <v>-93.7680710223294</v>
      </c>
      <c r="E389" s="26" t="s">
        <v>72</v>
      </c>
      <c r="F389" s="26" t="s">
        <v>73</v>
      </c>
      <c r="J389" s="29">
        <f>COUNTIF(usernameList,G389)</f>
        <v>0</v>
      </c>
    </row>
    <row r="390">
      <c r="A390" s="26">
        <v>16.0</v>
      </c>
      <c r="B390" s="26">
        <v>37.0</v>
      </c>
      <c r="C390" s="26">
        <v>41.551938387944</v>
      </c>
      <c r="D390" s="26">
        <v>-93.7678789604159</v>
      </c>
      <c r="E390" s="26" t="s">
        <v>24</v>
      </c>
      <c r="F390" s="26" t="s">
        <v>25</v>
      </c>
      <c r="J390" s="29">
        <f>COUNTIF(usernameList,G390)</f>
        <v>0</v>
      </c>
    </row>
    <row r="391">
      <c r="A391" s="26">
        <v>17.0</v>
      </c>
      <c r="B391" s="26">
        <v>11.0</v>
      </c>
      <c r="C391" s="26">
        <v>41.5517946616533</v>
      </c>
      <c r="D391" s="26">
        <v>-93.7728725787101</v>
      </c>
      <c r="E391" s="26" t="s">
        <v>24</v>
      </c>
      <c r="F391" s="26" t="s">
        <v>25</v>
      </c>
      <c r="G391" s="26" t="s">
        <v>35</v>
      </c>
      <c r="H391" s="30" t="s">
        <v>338</v>
      </c>
      <c r="I391" s="26" t="s">
        <v>339</v>
      </c>
      <c r="J391" s="29">
        <f>COUNTIF(usernameList,G391)</f>
        <v>63</v>
      </c>
    </row>
    <row r="392">
      <c r="A392" s="26">
        <v>17.0</v>
      </c>
      <c r="B392" s="26">
        <v>12.0</v>
      </c>
      <c r="C392" s="26">
        <v>41.5517946614935</v>
      </c>
      <c r="D392" s="26">
        <v>-93.7726805172236</v>
      </c>
      <c r="E392" s="26" t="s">
        <v>72</v>
      </c>
      <c r="F392" s="26" t="s">
        <v>73</v>
      </c>
      <c r="J392" s="29">
        <f>COUNTIF(usernameList,G392)</f>
        <v>0</v>
      </c>
    </row>
    <row r="393">
      <c r="A393" s="26">
        <v>17.0</v>
      </c>
      <c r="B393" s="26">
        <v>13.0</v>
      </c>
      <c r="C393" s="26">
        <v>41.5517946613337</v>
      </c>
      <c r="D393" s="26">
        <v>-93.7724884557371</v>
      </c>
      <c r="E393" s="26" t="s">
        <v>72</v>
      </c>
      <c r="F393" s="26" t="s">
        <v>73</v>
      </c>
      <c r="G393" s="33" t="s">
        <v>33</v>
      </c>
      <c r="H393" s="30" t="s">
        <v>340</v>
      </c>
      <c r="J393" s="29">
        <f>COUNTIF(usernameList,G393)</f>
        <v>58</v>
      </c>
      <c r="K393" s="26" t="s">
        <v>271</v>
      </c>
    </row>
    <row r="394">
      <c r="A394" s="26">
        <v>17.0</v>
      </c>
      <c r="B394" s="26">
        <v>14.0</v>
      </c>
      <c r="C394" s="26">
        <v>41.5517946611739</v>
      </c>
      <c r="D394" s="26">
        <v>-93.7722963942505</v>
      </c>
      <c r="E394" s="26" t="s">
        <v>72</v>
      </c>
      <c r="F394" s="26" t="s">
        <v>73</v>
      </c>
      <c r="G394" s="26" t="s">
        <v>35</v>
      </c>
      <c r="H394" s="30" t="s">
        <v>341</v>
      </c>
      <c r="I394" s="26" t="s">
        <v>342</v>
      </c>
      <c r="J394" s="29">
        <f>COUNTIF(usernameList,G394)</f>
        <v>63</v>
      </c>
    </row>
    <row r="395">
      <c r="A395" s="26">
        <v>17.0</v>
      </c>
      <c r="B395" s="26">
        <v>15.0</v>
      </c>
      <c r="C395" s="26">
        <v>41.5517946610141</v>
      </c>
      <c r="D395" s="26">
        <v>-93.772104332764</v>
      </c>
      <c r="E395" s="26" t="s">
        <v>72</v>
      </c>
      <c r="F395" s="26" t="s">
        <v>73</v>
      </c>
      <c r="J395" s="29">
        <f>COUNTIF(usernameList,G395)</f>
        <v>0</v>
      </c>
    </row>
    <row r="396">
      <c r="A396" s="26">
        <v>17.0</v>
      </c>
      <c r="B396" s="26">
        <v>16.0</v>
      </c>
      <c r="C396" s="26">
        <v>41.5517946608544</v>
      </c>
      <c r="D396" s="26">
        <v>-93.7719122712775</v>
      </c>
      <c r="E396" s="26" t="s">
        <v>72</v>
      </c>
      <c r="F396" s="26" t="s">
        <v>73</v>
      </c>
      <c r="G396" s="33" t="s">
        <v>33</v>
      </c>
      <c r="H396" s="30" t="s">
        <v>343</v>
      </c>
      <c r="J396" s="29">
        <f>COUNTIF(usernameList,G396)</f>
        <v>58</v>
      </c>
      <c r="K396" s="26" t="s">
        <v>271</v>
      </c>
    </row>
    <row r="397">
      <c r="A397" s="26">
        <v>17.0</v>
      </c>
      <c r="B397" s="26">
        <v>17.0</v>
      </c>
      <c r="C397" s="26">
        <v>41.5517946606946</v>
      </c>
      <c r="D397" s="26">
        <v>-93.771720209791</v>
      </c>
      <c r="E397" s="26" t="s">
        <v>72</v>
      </c>
      <c r="F397" s="26" t="s">
        <v>73</v>
      </c>
      <c r="G397" s="26" t="s">
        <v>35</v>
      </c>
      <c r="H397" s="30" t="s">
        <v>344</v>
      </c>
      <c r="I397" s="26" t="s">
        <v>345</v>
      </c>
      <c r="J397" s="29">
        <f>COUNTIF(usernameList,G397)</f>
        <v>63</v>
      </c>
    </row>
    <row r="398">
      <c r="A398" s="26">
        <v>17.0</v>
      </c>
      <c r="B398" s="26">
        <v>18.0</v>
      </c>
      <c r="C398" s="26">
        <v>41.5517946605348</v>
      </c>
      <c r="D398" s="26">
        <v>-93.7715281483044</v>
      </c>
      <c r="E398" s="26" t="s">
        <v>72</v>
      </c>
      <c r="F398" s="26" t="s">
        <v>73</v>
      </c>
      <c r="J398" s="29">
        <f>COUNTIF(usernameList,G398)</f>
        <v>0</v>
      </c>
    </row>
    <row r="399">
      <c r="A399" s="26">
        <v>17.0</v>
      </c>
      <c r="B399" s="26">
        <v>19.0</v>
      </c>
      <c r="C399" s="26">
        <v>41.551794660375</v>
      </c>
      <c r="D399" s="26">
        <v>-93.7713360868179</v>
      </c>
      <c r="E399" s="26" t="s">
        <v>72</v>
      </c>
      <c r="F399" s="26" t="s">
        <v>73</v>
      </c>
      <c r="G399" s="33" t="s">
        <v>33</v>
      </c>
      <c r="H399" s="30" t="s">
        <v>346</v>
      </c>
      <c r="J399" s="29">
        <f>COUNTIF(usernameList,G399)</f>
        <v>58</v>
      </c>
      <c r="K399" s="26" t="s">
        <v>271</v>
      </c>
    </row>
    <row r="400">
      <c r="A400" s="26">
        <v>17.0</v>
      </c>
      <c r="B400" s="26">
        <v>20.0</v>
      </c>
      <c r="C400" s="26">
        <v>41.5517946602152</v>
      </c>
      <c r="D400" s="26">
        <v>-93.7711440253314</v>
      </c>
      <c r="E400" s="26" t="s">
        <v>72</v>
      </c>
      <c r="F400" s="26" t="s">
        <v>73</v>
      </c>
      <c r="G400" s="26" t="s">
        <v>35</v>
      </c>
      <c r="H400" s="30" t="s">
        <v>347</v>
      </c>
      <c r="I400" s="26" t="s">
        <v>348</v>
      </c>
      <c r="J400" s="29">
        <f>COUNTIF(usernameList,G400)</f>
        <v>63</v>
      </c>
    </row>
    <row r="401">
      <c r="A401" s="26">
        <v>17.0</v>
      </c>
      <c r="B401" s="26">
        <v>21.0</v>
      </c>
      <c r="C401" s="26">
        <v>41.5517946600554</v>
      </c>
      <c r="D401" s="26">
        <v>-93.7709519638448</v>
      </c>
      <c r="E401" s="26" t="s">
        <v>72</v>
      </c>
      <c r="F401" s="26" t="s">
        <v>73</v>
      </c>
      <c r="J401" s="29">
        <f>COUNTIF(usernameList,G401)</f>
        <v>0</v>
      </c>
    </row>
    <row r="402">
      <c r="A402" s="26">
        <v>17.0</v>
      </c>
      <c r="B402" s="26">
        <v>22.0</v>
      </c>
      <c r="C402" s="26">
        <v>41.5517946598956</v>
      </c>
      <c r="D402" s="26">
        <v>-93.7707599023583</v>
      </c>
      <c r="E402" s="26" t="s">
        <v>72</v>
      </c>
      <c r="F402" s="26" t="s">
        <v>73</v>
      </c>
      <c r="G402" s="33" t="s">
        <v>33</v>
      </c>
      <c r="H402" s="30" t="s">
        <v>349</v>
      </c>
      <c r="J402" s="29">
        <f>COUNTIF(usernameList,G402)</f>
        <v>58</v>
      </c>
      <c r="K402" s="26" t="s">
        <v>271</v>
      </c>
    </row>
    <row r="403">
      <c r="A403" s="26">
        <v>17.0</v>
      </c>
      <c r="B403" s="26">
        <v>23.0</v>
      </c>
      <c r="C403" s="26">
        <v>41.5517946597358</v>
      </c>
      <c r="D403" s="26">
        <v>-93.7705678408718</v>
      </c>
      <c r="E403" s="26" t="s">
        <v>72</v>
      </c>
      <c r="F403" s="26" t="s">
        <v>73</v>
      </c>
      <c r="G403" s="26" t="s">
        <v>35</v>
      </c>
      <c r="H403" s="30" t="s">
        <v>350</v>
      </c>
      <c r="I403" s="26" t="s">
        <v>351</v>
      </c>
      <c r="J403" s="29">
        <f>COUNTIF(usernameList,G403)</f>
        <v>63</v>
      </c>
    </row>
    <row r="404">
      <c r="A404" s="26">
        <v>17.0</v>
      </c>
      <c r="B404" s="26">
        <v>24.0</v>
      </c>
      <c r="C404" s="26">
        <v>41.551794659576</v>
      </c>
      <c r="D404" s="26">
        <v>-93.7703757793852</v>
      </c>
      <c r="E404" s="26" t="s">
        <v>352</v>
      </c>
      <c r="F404" s="26" t="s">
        <v>353</v>
      </c>
      <c r="G404" s="26" t="s">
        <v>43</v>
      </c>
      <c r="H404" s="30" t="s">
        <v>354</v>
      </c>
      <c r="J404" s="29">
        <f>COUNTIF(usernameList,G404)</f>
        <v>7</v>
      </c>
    </row>
    <row r="405">
      <c r="A405" s="26">
        <v>17.0</v>
      </c>
      <c r="B405" s="26">
        <v>25.0</v>
      </c>
      <c r="C405" s="26">
        <v>41.5517946594163</v>
      </c>
      <c r="D405" s="26">
        <v>-93.7701837178988</v>
      </c>
      <c r="E405" s="26" t="s">
        <v>72</v>
      </c>
      <c r="F405" s="26" t="s">
        <v>73</v>
      </c>
      <c r="G405" s="33" t="s">
        <v>33</v>
      </c>
      <c r="H405" s="30" t="s">
        <v>355</v>
      </c>
      <c r="J405" s="29">
        <f>COUNTIF(usernameList,G405)</f>
        <v>58</v>
      </c>
      <c r="K405" s="26" t="s">
        <v>271</v>
      </c>
    </row>
    <row r="406">
      <c r="A406" s="26">
        <v>17.0</v>
      </c>
      <c r="B406" s="26">
        <v>26.0</v>
      </c>
      <c r="C406" s="26">
        <v>41.5517946592565</v>
      </c>
      <c r="D406" s="26">
        <v>-93.7699916564122</v>
      </c>
      <c r="E406" s="26" t="s">
        <v>72</v>
      </c>
      <c r="F406" s="26" t="s">
        <v>73</v>
      </c>
      <c r="G406" s="26" t="s">
        <v>35</v>
      </c>
      <c r="H406" s="30" t="s">
        <v>356</v>
      </c>
      <c r="I406" s="26" t="s">
        <v>357</v>
      </c>
      <c r="J406" s="29">
        <f>COUNTIF(usernameList,G406)</f>
        <v>63</v>
      </c>
    </row>
    <row r="407">
      <c r="A407" s="26">
        <v>17.0</v>
      </c>
      <c r="B407" s="26">
        <v>27.0</v>
      </c>
      <c r="C407" s="26">
        <v>41.5517946590967</v>
      </c>
      <c r="D407" s="26">
        <v>-93.7697995949257</v>
      </c>
      <c r="E407" s="26" t="s">
        <v>72</v>
      </c>
      <c r="F407" s="26" t="s">
        <v>73</v>
      </c>
      <c r="J407" s="29">
        <f>COUNTIF(usernameList,G407)</f>
        <v>0</v>
      </c>
    </row>
    <row r="408">
      <c r="A408" s="26">
        <v>17.0</v>
      </c>
      <c r="B408" s="26">
        <v>28.0</v>
      </c>
      <c r="C408" s="26">
        <v>41.5517946589369</v>
      </c>
      <c r="D408" s="26">
        <v>-93.7696075334392</v>
      </c>
      <c r="E408" s="26" t="s">
        <v>72</v>
      </c>
      <c r="F408" s="26" t="s">
        <v>73</v>
      </c>
      <c r="G408" s="33" t="s">
        <v>33</v>
      </c>
      <c r="H408" s="30" t="s">
        <v>358</v>
      </c>
      <c r="J408" s="29">
        <f>COUNTIF(usernameList,G408)</f>
        <v>58</v>
      </c>
      <c r="K408" s="26" t="s">
        <v>271</v>
      </c>
    </row>
    <row r="409">
      <c r="A409" s="26">
        <v>17.0</v>
      </c>
      <c r="B409" s="26">
        <v>29.0</v>
      </c>
      <c r="C409" s="26">
        <v>41.5517946587771</v>
      </c>
      <c r="D409" s="26">
        <v>-93.7694154719527</v>
      </c>
      <c r="E409" s="26" t="s">
        <v>72</v>
      </c>
      <c r="F409" s="26" t="s">
        <v>73</v>
      </c>
      <c r="G409" s="26" t="s">
        <v>49</v>
      </c>
      <c r="H409" s="30" t="s">
        <v>359</v>
      </c>
      <c r="J409" s="29">
        <f>COUNTIF(usernameList,G409)</f>
        <v>69</v>
      </c>
    </row>
    <row r="410">
      <c r="A410" s="26">
        <v>17.0</v>
      </c>
      <c r="B410" s="26">
        <v>30.0</v>
      </c>
      <c r="C410" s="26">
        <v>41.5517946586173</v>
      </c>
      <c r="D410" s="26">
        <v>-93.7692234104661</v>
      </c>
      <c r="E410" s="26" t="s">
        <v>72</v>
      </c>
      <c r="F410" s="26" t="s">
        <v>73</v>
      </c>
      <c r="G410" s="26" t="s">
        <v>35</v>
      </c>
      <c r="H410" s="30" t="s">
        <v>360</v>
      </c>
      <c r="I410" s="26" t="s">
        <v>361</v>
      </c>
      <c r="J410" s="29">
        <f>COUNTIF(usernameList,G410)</f>
        <v>63</v>
      </c>
    </row>
    <row r="411">
      <c r="A411" s="26">
        <v>17.0</v>
      </c>
      <c r="B411" s="26">
        <v>31.0</v>
      </c>
      <c r="C411" s="26">
        <v>41.5517946584575</v>
      </c>
      <c r="D411" s="26">
        <v>-93.7690313489796</v>
      </c>
      <c r="E411" s="26" t="s">
        <v>72</v>
      </c>
      <c r="F411" s="26" t="s">
        <v>73</v>
      </c>
      <c r="G411" s="33" t="s">
        <v>33</v>
      </c>
      <c r="H411" s="30" t="s">
        <v>362</v>
      </c>
      <c r="J411" s="29">
        <f>COUNTIF(usernameList,G411)</f>
        <v>58</v>
      </c>
      <c r="K411" s="26" t="s">
        <v>271</v>
      </c>
    </row>
    <row r="412">
      <c r="A412" s="26">
        <v>17.0</v>
      </c>
      <c r="B412" s="26">
        <v>32.0</v>
      </c>
      <c r="C412" s="26">
        <v>41.5517946582977</v>
      </c>
      <c r="D412" s="26">
        <v>-93.7688392874931</v>
      </c>
      <c r="E412" s="26" t="s">
        <v>205</v>
      </c>
      <c r="F412" s="26" t="s">
        <v>206</v>
      </c>
      <c r="G412" s="26" t="s">
        <v>49</v>
      </c>
      <c r="H412" s="30" t="s">
        <v>363</v>
      </c>
      <c r="J412" s="29">
        <f>COUNTIF(usernameList,G412)</f>
        <v>69</v>
      </c>
    </row>
    <row r="413">
      <c r="A413" s="26">
        <v>17.0</v>
      </c>
      <c r="B413" s="26">
        <v>33.0</v>
      </c>
      <c r="C413" s="26">
        <v>41.551794658138</v>
      </c>
      <c r="D413" s="26">
        <v>-93.7686472260065</v>
      </c>
      <c r="E413" s="26" t="s">
        <v>205</v>
      </c>
      <c r="F413" s="26" t="s">
        <v>206</v>
      </c>
      <c r="G413" s="26" t="s">
        <v>35</v>
      </c>
      <c r="H413" s="30" t="s">
        <v>364</v>
      </c>
      <c r="I413" s="26" t="s">
        <v>365</v>
      </c>
      <c r="J413" s="29">
        <f>COUNTIF(usernameList,G413)</f>
        <v>63</v>
      </c>
    </row>
    <row r="414">
      <c r="A414" s="26">
        <v>17.0</v>
      </c>
      <c r="B414" s="26">
        <v>34.0</v>
      </c>
      <c r="C414" s="26">
        <v>41.5517946579782</v>
      </c>
      <c r="D414" s="26">
        <v>-93.76845516452</v>
      </c>
      <c r="E414" s="26" t="s">
        <v>205</v>
      </c>
      <c r="F414" s="26" t="s">
        <v>206</v>
      </c>
      <c r="G414" s="33" t="s">
        <v>292</v>
      </c>
      <c r="H414" s="30" t="s">
        <v>366</v>
      </c>
      <c r="J414" s="29">
        <f>COUNTIF(usernameList,G414)</f>
        <v>4</v>
      </c>
      <c r="K414" s="26" t="s">
        <v>271</v>
      </c>
    </row>
    <row r="415">
      <c r="A415" s="26">
        <v>17.0</v>
      </c>
      <c r="B415" s="26">
        <v>35.0</v>
      </c>
      <c r="C415" s="26">
        <v>41.5517946578184</v>
      </c>
      <c r="D415" s="26">
        <v>-93.7682631030335</v>
      </c>
      <c r="E415" s="26" t="s">
        <v>205</v>
      </c>
      <c r="F415" s="26" t="s">
        <v>206</v>
      </c>
      <c r="G415" s="26" t="s">
        <v>49</v>
      </c>
      <c r="H415" s="30" t="s">
        <v>367</v>
      </c>
      <c r="J415" s="29">
        <f>COUNTIF(usernameList,G415)</f>
        <v>69</v>
      </c>
    </row>
    <row r="416">
      <c r="A416" s="26">
        <v>17.0</v>
      </c>
      <c r="B416" s="26">
        <v>36.0</v>
      </c>
      <c r="C416" s="26">
        <v>41.5517946576586</v>
      </c>
      <c r="D416" s="26">
        <v>-93.7680710415469</v>
      </c>
      <c r="E416" s="26" t="s">
        <v>24</v>
      </c>
      <c r="F416" s="26" t="s">
        <v>25</v>
      </c>
      <c r="G416" s="26" t="s">
        <v>35</v>
      </c>
      <c r="H416" s="30" t="s">
        <v>368</v>
      </c>
      <c r="I416" s="26" t="s">
        <v>369</v>
      </c>
      <c r="J416" s="29">
        <f>COUNTIF(usernameList,G416)</f>
        <v>63</v>
      </c>
    </row>
    <row r="417">
      <c r="A417" s="26">
        <v>18.0</v>
      </c>
      <c r="B417" s="26">
        <v>12.0</v>
      </c>
      <c r="C417" s="26">
        <v>41.5516509310481</v>
      </c>
      <c r="D417" s="26">
        <v>-93.7726805261915</v>
      </c>
      <c r="E417" s="26" t="s">
        <v>24</v>
      </c>
      <c r="F417" s="26" t="s">
        <v>25</v>
      </c>
      <c r="G417" s="26" t="s">
        <v>49</v>
      </c>
      <c r="H417" s="30" t="s">
        <v>370</v>
      </c>
      <c r="J417" s="29">
        <f>COUNTIF(usernameList,G417)</f>
        <v>69</v>
      </c>
    </row>
    <row r="418">
      <c r="A418" s="26">
        <v>18.0</v>
      </c>
      <c r="B418" s="26">
        <v>13.0</v>
      </c>
      <c r="C418" s="26">
        <v>41.5516509308883</v>
      </c>
      <c r="D418" s="26">
        <v>-93.772488465132</v>
      </c>
      <c r="E418" s="26" t="s">
        <v>72</v>
      </c>
      <c r="F418" s="26" t="s">
        <v>73</v>
      </c>
      <c r="J418" s="29">
        <f>COUNTIF(usernameList,G418)</f>
        <v>0</v>
      </c>
    </row>
    <row r="419">
      <c r="A419" s="26">
        <v>18.0</v>
      </c>
      <c r="B419" s="26">
        <v>14.0</v>
      </c>
      <c r="C419" s="26">
        <v>41.5516509307285</v>
      </c>
      <c r="D419" s="26">
        <v>-93.7722964040725</v>
      </c>
      <c r="E419" s="26" t="s">
        <v>31</v>
      </c>
      <c r="F419" s="26" t="s">
        <v>32</v>
      </c>
      <c r="G419" s="26" t="s">
        <v>57</v>
      </c>
      <c r="H419" s="30" t="s">
        <v>371</v>
      </c>
      <c r="J419" s="29">
        <f>COUNTIF(usernameList,G419)</f>
        <v>20</v>
      </c>
    </row>
    <row r="420">
      <c r="A420" s="26">
        <v>18.0</v>
      </c>
      <c r="B420" s="26">
        <v>15.0</v>
      </c>
      <c r="C420" s="26">
        <v>41.5516509305687</v>
      </c>
      <c r="D420" s="26">
        <v>-93.7721043430131</v>
      </c>
      <c r="E420" s="26" t="s">
        <v>72</v>
      </c>
      <c r="F420" s="26" t="s">
        <v>73</v>
      </c>
      <c r="G420" s="26" t="s">
        <v>49</v>
      </c>
      <c r="H420" s="30" t="s">
        <v>372</v>
      </c>
      <c r="J420" s="29">
        <f>COUNTIF(usernameList,G420)</f>
        <v>69</v>
      </c>
    </row>
    <row r="421">
      <c r="A421" s="26">
        <v>18.0</v>
      </c>
      <c r="B421" s="26">
        <v>16.0</v>
      </c>
      <c r="C421" s="26">
        <v>41.5516509304089</v>
      </c>
      <c r="D421" s="26">
        <v>-93.7719122819536</v>
      </c>
      <c r="E421" s="26" t="s">
        <v>72</v>
      </c>
      <c r="F421" s="26" t="s">
        <v>73</v>
      </c>
      <c r="J421" s="29">
        <f>COUNTIF(usernameList,G421)</f>
        <v>0</v>
      </c>
    </row>
    <row r="422">
      <c r="A422" s="26">
        <v>18.0</v>
      </c>
      <c r="B422" s="26">
        <v>17.0</v>
      </c>
      <c r="C422" s="26">
        <v>41.5516509302491</v>
      </c>
      <c r="D422" s="26">
        <v>-93.7717202208941</v>
      </c>
      <c r="E422" s="26" t="s">
        <v>72</v>
      </c>
      <c r="F422" s="26" t="s">
        <v>73</v>
      </c>
      <c r="G422" s="26" t="s">
        <v>57</v>
      </c>
      <c r="H422" s="30" t="s">
        <v>373</v>
      </c>
      <c r="J422" s="29">
        <f>COUNTIF(usernameList,G422)</f>
        <v>20</v>
      </c>
    </row>
    <row r="423">
      <c r="A423" s="26">
        <v>18.0</v>
      </c>
      <c r="B423" s="26">
        <v>18.0</v>
      </c>
      <c r="C423" s="26">
        <v>41.5516509300893</v>
      </c>
      <c r="D423" s="26">
        <v>-93.7715281598347</v>
      </c>
      <c r="E423" s="26" t="s">
        <v>72</v>
      </c>
      <c r="F423" s="26" t="s">
        <v>73</v>
      </c>
      <c r="G423" s="26" t="s">
        <v>49</v>
      </c>
      <c r="H423" s="30" t="s">
        <v>374</v>
      </c>
      <c r="J423" s="29">
        <f>COUNTIF(usernameList,G423)</f>
        <v>69</v>
      </c>
    </row>
    <row r="424">
      <c r="A424" s="26">
        <v>18.0</v>
      </c>
      <c r="B424" s="26">
        <v>19.0</v>
      </c>
      <c r="C424" s="26">
        <v>41.5516509299296</v>
      </c>
      <c r="D424" s="26">
        <v>-93.7713360987751</v>
      </c>
      <c r="E424" s="26" t="s">
        <v>72</v>
      </c>
      <c r="F424" s="26" t="s">
        <v>73</v>
      </c>
      <c r="J424" s="29">
        <f>COUNTIF(usernameList,G424)</f>
        <v>0</v>
      </c>
    </row>
    <row r="425">
      <c r="A425" s="26">
        <v>18.0</v>
      </c>
      <c r="B425" s="26">
        <v>20.0</v>
      </c>
      <c r="C425" s="26">
        <v>41.5516509297698</v>
      </c>
      <c r="D425" s="26">
        <v>-93.7711440377157</v>
      </c>
      <c r="E425" s="26" t="s">
        <v>72</v>
      </c>
      <c r="F425" s="26" t="s">
        <v>73</v>
      </c>
      <c r="G425" s="26" t="s">
        <v>57</v>
      </c>
      <c r="H425" s="30" t="s">
        <v>375</v>
      </c>
      <c r="J425" s="29">
        <f>COUNTIF(usernameList,G425)</f>
        <v>20</v>
      </c>
    </row>
    <row r="426">
      <c r="A426" s="26">
        <v>18.0</v>
      </c>
      <c r="B426" s="26">
        <v>21.0</v>
      </c>
      <c r="C426" s="26">
        <v>41.55165092961</v>
      </c>
      <c r="D426" s="26">
        <v>-93.7709519766562</v>
      </c>
      <c r="E426" s="26" t="s">
        <v>72</v>
      </c>
      <c r="F426" s="26" t="s">
        <v>73</v>
      </c>
      <c r="G426" s="26" t="s">
        <v>49</v>
      </c>
      <c r="H426" s="30" t="s">
        <v>376</v>
      </c>
      <c r="J426" s="29">
        <f>COUNTIF(usernameList,G426)</f>
        <v>69</v>
      </c>
    </row>
    <row r="427">
      <c r="A427" s="26">
        <v>18.0</v>
      </c>
      <c r="B427" s="26">
        <v>22.0</v>
      </c>
      <c r="C427" s="26">
        <v>41.5516509294502</v>
      </c>
      <c r="D427" s="26">
        <v>-93.7707599155967</v>
      </c>
      <c r="E427" s="26" t="s">
        <v>72</v>
      </c>
      <c r="F427" s="26" t="s">
        <v>73</v>
      </c>
      <c r="J427" s="29">
        <f>COUNTIF(usernameList,G427)</f>
        <v>0</v>
      </c>
    </row>
    <row r="428">
      <c r="A428" s="26">
        <v>18.0</v>
      </c>
      <c r="B428" s="26">
        <v>23.0</v>
      </c>
      <c r="C428" s="26">
        <v>41.5516509292904</v>
      </c>
      <c r="D428" s="26">
        <v>-93.7705678545373</v>
      </c>
      <c r="E428" s="26" t="s">
        <v>72</v>
      </c>
      <c r="F428" s="26" t="s">
        <v>73</v>
      </c>
      <c r="J428" s="29">
        <f>COUNTIF(usernameList,G428)</f>
        <v>0</v>
      </c>
    </row>
    <row r="429">
      <c r="A429" s="26">
        <v>18.0</v>
      </c>
      <c r="B429" s="26">
        <v>24.0</v>
      </c>
      <c r="C429" s="26">
        <v>41.5516509291306</v>
      </c>
      <c r="D429" s="26">
        <v>-93.7703757934778</v>
      </c>
      <c r="E429" s="26" t="s">
        <v>352</v>
      </c>
      <c r="F429" s="26" t="s">
        <v>353</v>
      </c>
      <c r="G429" s="26" t="s">
        <v>49</v>
      </c>
      <c r="H429" s="30" t="s">
        <v>377</v>
      </c>
      <c r="J429" s="29">
        <f>COUNTIF(usernameList,G429)</f>
        <v>69</v>
      </c>
    </row>
    <row r="430">
      <c r="A430" s="26">
        <v>18.0</v>
      </c>
      <c r="B430" s="26">
        <v>25.0</v>
      </c>
      <c r="C430" s="26">
        <v>41.5516509289709</v>
      </c>
      <c r="D430" s="26">
        <v>-93.7701837324183</v>
      </c>
      <c r="E430" s="26" t="s">
        <v>352</v>
      </c>
      <c r="F430" s="26" t="s">
        <v>353</v>
      </c>
      <c r="J430" s="29">
        <f>COUNTIF(usernameList,G430)</f>
        <v>0</v>
      </c>
    </row>
    <row r="431">
      <c r="A431" s="26">
        <v>18.0</v>
      </c>
      <c r="B431" s="26">
        <v>26.0</v>
      </c>
      <c r="C431" s="26">
        <v>41.5516509288111</v>
      </c>
      <c r="D431" s="26">
        <v>-93.7699916713589</v>
      </c>
      <c r="E431" s="26" t="s">
        <v>72</v>
      </c>
      <c r="F431" s="26" t="s">
        <v>73</v>
      </c>
      <c r="J431" s="29">
        <f>COUNTIF(usernameList,G431)</f>
        <v>0</v>
      </c>
    </row>
    <row r="432">
      <c r="A432" s="26">
        <v>18.0</v>
      </c>
      <c r="B432" s="26">
        <v>27.0</v>
      </c>
      <c r="C432" s="26">
        <v>41.5516509286513</v>
      </c>
      <c r="D432" s="26">
        <v>-93.7697996102994</v>
      </c>
      <c r="E432" s="26" t="s">
        <v>72</v>
      </c>
      <c r="F432" s="26" t="s">
        <v>73</v>
      </c>
      <c r="J432" s="29">
        <f>COUNTIF(usernameList,G432)</f>
        <v>0</v>
      </c>
    </row>
    <row r="433">
      <c r="A433" s="26">
        <v>18.0</v>
      </c>
      <c r="B433" s="26">
        <v>28.0</v>
      </c>
      <c r="C433" s="26">
        <v>41.5516509284915</v>
      </c>
      <c r="D433" s="26">
        <v>-93.7696075492399</v>
      </c>
      <c r="E433" s="26" t="s">
        <v>205</v>
      </c>
      <c r="F433" s="26" t="s">
        <v>206</v>
      </c>
      <c r="G433" s="26" t="s">
        <v>292</v>
      </c>
      <c r="H433" s="30" t="s">
        <v>378</v>
      </c>
      <c r="J433" s="29">
        <f>COUNTIF(usernameList,G433)</f>
        <v>4</v>
      </c>
    </row>
    <row r="434">
      <c r="A434" s="26">
        <v>18.0</v>
      </c>
      <c r="B434" s="26">
        <v>29.0</v>
      </c>
      <c r="C434" s="26">
        <v>41.5516509283317</v>
      </c>
      <c r="D434" s="26">
        <v>-93.7694154881804</v>
      </c>
      <c r="E434" s="26" t="s">
        <v>205</v>
      </c>
      <c r="F434" s="26" t="s">
        <v>206</v>
      </c>
      <c r="J434" s="29">
        <f>COUNTIF(usernameList,G434)</f>
        <v>0</v>
      </c>
    </row>
    <row r="435">
      <c r="A435" s="26">
        <v>18.0</v>
      </c>
      <c r="B435" s="26">
        <v>30.0</v>
      </c>
      <c r="C435" s="26">
        <v>41.5516509281719</v>
      </c>
      <c r="D435" s="26">
        <v>-93.769223427121</v>
      </c>
      <c r="E435" s="26" t="s">
        <v>205</v>
      </c>
      <c r="F435" s="26" t="s">
        <v>206</v>
      </c>
      <c r="J435" s="29">
        <f>COUNTIF(usernameList,G435)</f>
        <v>0</v>
      </c>
    </row>
    <row r="436">
      <c r="A436" s="26">
        <v>18.0</v>
      </c>
      <c r="B436" s="26">
        <v>31.0</v>
      </c>
      <c r="C436" s="26">
        <v>41.5516509280122</v>
      </c>
      <c r="D436" s="26">
        <v>-93.7690313660615</v>
      </c>
      <c r="E436" s="26" t="s">
        <v>205</v>
      </c>
      <c r="F436" s="26" t="s">
        <v>206</v>
      </c>
      <c r="J436" s="29">
        <f>COUNTIF(usernameList,G436)</f>
        <v>0</v>
      </c>
    </row>
    <row r="437">
      <c r="A437" s="26">
        <v>18.0</v>
      </c>
      <c r="B437" s="26">
        <v>32.0</v>
      </c>
      <c r="C437" s="26">
        <v>41.5516509278524</v>
      </c>
      <c r="D437" s="26">
        <v>-93.768839305002</v>
      </c>
      <c r="E437" s="26" t="s">
        <v>205</v>
      </c>
      <c r="F437" s="26" t="s">
        <v>206</v>
      </c>
      <c r="J437" s="29">
        <f>COUNTIF(usernameList,G437)</f>
        <v>0</v>
      </c>
    </row>
    <row r="438">
      <c r="A438" s="26">
        <v>18.0</v>
      </c>
      <c r="B438" s="26">
        <v>33.0</v>
      </c>
      <c r="C438" s="26">
        <v>41.5516509276926</v>
      </c>
      <c r="D438" s="26">
        <v>-93.7686472439426</v>
      </c>
      <c r="E438" s="26" t="s">
        <v>205</v>
      </c>
      <c r="F438" s="26" t="s">
        <v>206</v>
      </c>
      <c r="J438" s="29">
        <f>COUNTIF(usernameList,G438)</f>
        <v>0</v>
      </c>
    </row>
    <row r="439">
      <c r="A439" s="26">
        <v>18.0</v>
      </c>
      <c r="B439" s="26">
        <v>34.0</v>
      </c>
      <c r="C439" s="26">
        <v>41.5516509275328</v>
      </c>
      <c r="D439" s="26">
        <v>-93.7684551828831</v>
      </c>
      <c r="E439" s="26" t="s">
        <v>205</v>
      </c>
      <c r="F439" s="26" t="s">
        <v>206</v>
      </c>
      <c r="G439" s="26" t="s">
        <v>257</v>
      </c>
      <c r="H439" s="30" t="s">
        <v>379</v>
      </c>
      <c r="J439" s="29">
        <f>COUNTIF(usernameList,G439)</f>
        <v>4</v>
      </c>
    </row>
    <row r="440">
      <c r="A440" s="26">
        <v>18.0</v>
      </c>
      <c r="B440" s="26">
        <v>35.0</v>
      </c>
      <c r="C440" s="26">
        <v>41.551650927373</v>
      </c>
      <c r="D440" s="26">
        <v>-93.7682631218236</v>
      </c>
      <c r="E440" s="26" t="s">
        <v>24</v>
      </c>
      <c r="F440" s="26" t="s">
        <v>25</v>
      </c>
      <c r="J440" s="29">
        <f>COUNTIF(usernameList,G440)</f>
        <v>0</v>
      </c>
    </row>
    <row r="441">
      <c r="A441" s="26">
        <v>19.0</v>
      </c>
      <c r="B441" s="26">
        <v>13.0</v>
      </c>
      <c r="C441" s="26">
        <v>41.5515072004428</v>
      </c>
      <c r="D441" s="26">
        <v>-93.7724884745267</v>
      </c>
      <c r="E441" s="26" t="s">
        <v>24</v>
      </c>
      <c r="F441" s="26" t="s">
        <v>25</v>
      </c>
      <c r="J441" s="29">
        <f>COUNTIF(usernameList,G441)</f>
        <v>0</v>
      </c>
    </row>
    <row r="442">
      <c r="A442" s="26">
        <v>19.0</v>
      </c>
      <c r="B442" s="26">
        <v>14.0</v>
      </c>
      <c r="C442" s="26">
        <v>41.5515072002831</v>
      </c>
      <c r="D442" s="26">
        <v>-93.7722964138942</v>
      </c>
      <c r="E442" s="26" t="s">
        <v>72</v>
      </c>
      <c r="F442" s="26" t="s">
        <v>73</v>
      </c>
      <c r="J442" s="29">
        <f>COUNTIF(usernameList,G442)</f>
        <v>0</v>
      </c>
    </row>
    <row r="443">
      <c r="A443" s="26">
        <v>19.0</v>
      </c>
      <c r="B443" s="26">
        <v>15.0</v>
      </c>
      <c r="C443" s="26">
        <v>41.5515072001233</v>
      </c>
      <c r="D443" s="26">
        <v>-93.7721043532618</v>
      </c>
      <c r="E443" s="26" t="s">
        <v>31</v>
      </c>
      <c r="F443" s="26" t="s">
        <v>32</v>
      </c>
      <c r="J443" s="29">
        <f>COUNTIF(usernameList,G443)</f>
        <v>0</v>
      </c>
    </row>
    <row r="444">
      <c r="A444" s="26">
        <v>19.0</v>
      </c>
      <c r="B444" s="26">
        <v>16.0</v>
      </c>
      <c r="C444" s="26">
        <v>41.5515071999635</v>
      </c>
      <c r="D444" s="26">
        <v>-93.7719122926293</v>
      </c>
      <c r="E444" s="26" t="s">
        <v>72</v>
      </c>
      <c r="F444" s="26" t="s">
        <v>73</v>
      </c>
      <c r="J444" s="29">
        <f>COUNTIF(usernameList,G444)</f>
        <v>0</v>
      </c>
    </row>
    <row r="445">
      <c r="A445" s="26">
        <v>19.0</v>
      </c>
      <c r="B445" s="26">
        <v>17.0</v>
      </c>
      <c r="C445" s="26">
        <v>41.5515071998037</v>
      </c>
      <c r="D445" s="26">
        <v>-93.7717202319968</v>
      </c>
      <c r="E445" s="26" t="s">
        <v>72</v>
      </c>
      <c r="F445" s="26" t="s">
        <v>73</v>
      </c>
      <c r="J445" s="29">
        <f>COUNTIF(usernameList,G445)</f>
        <v>0</v>
      </c>
    </row>
    <row r="446">
      <c r="A446" s="26">
        <v>19.0</v>
      </c>
      <c r="B446" s="26">
        <v>18.0</v>
      </c>
      <c r="C446" s="26">
        <v>41.5515071996439</v>
      </c>
      <c r="D446" s="26">
        <v>-93.7715281713644</v>
      </c>
      <c r="E446" s="26" t="s">
        <v>72</v>
      </c>
      <c r="F446" s="26" t="s">
        <v>73</v>
      </c>
      <c r="J446" s="29">
        <f>COUNTIF(usernameList,G446)</f>
        <v>0</v>
      </c>
    </row>
    <row r="447">
      <c r="A447" s="26">
        <v>19.0</v>
      </c>
      <c r="B447" s="26">
        <v>19.0</v>
      </c>
      <c r="C447" s="26">
        <v>41.5515071994841</v>
      </c>
      <c r="D447" s="26">
        <v>-93.7713361107319</v>
      </c>
      <c r="E447" s="26" t="s">
        <v>72</v>
      </c>
      <c r="F447" s="26" t="s">
        <v>73</v>
      </c>
      <c r="J447" s="29">
        <f>COUNTIF(usernameList,G447)</f>
        <v>0</v>
      </c>
    </row>
    <row r="448">
      <c r="A448" s="26">
        <v>19.0</v>
      </c>
      <c r="B448" s="26">
        <v>20.0</v>
      </c>
      <c r="C448" s="26">
        <v>41.5515071993244</v>
      </c>
      <c r="D448" s="26">
        <v>-93.7711440500995</v>
      </c>
      <c r="E448" s="26" t="s">
        <v>72</v>
      </c>
      <c r="F448" s="26" t="s">
        <v>73</v>
      </c>
      <c r="J448" s="29">
        <f>COUNTIF(usernameList,G448)</f>
        <v>0</v>
      </c>
    </row>
    <row r="449">
      <c r="A449" s="26">
        <v>19.0</v>
      </c>
      <c r="B449" s="26">
        <v>21.0</v>
      </c>
      <c r="C449" s="26">
        <v>41.5515071991646</v>
      </c>
      <c r="D449" s="26">
        <v>-93.770951989467</v>
      </c>
      <c r="E449" s="26" t="s">
        <v>72</v>
      </c>
      <c r="F449" s="26" t="s">
        <v>73</v>
      </c>
      <c r="J449" s="29">
        <f>COUNTIF(usernameList,G449)</f>
        <v>0</v>
      </c>
    </row>
    <row r="450">
      <c r="A450" s="26">
        <v>19.0</v>
      </c>
      <c r="B450" s="26">
        <v>22.0</v>
      </c>
      <c r="C450" s="26">
        <v>41.5515071990048</v>
      </c>
      <c r="D450" s="26">
        <v>-93.7707599288346</v>
      </c>
      <c r="E450" s="26" t="s">
        <v>72</v>
      </c>
      <c r="F450" s="26" t="s">
        <v>73</v>
      </c>
      <c r="G450" s="26" t="s">
        <v>66</v>
      </c>
      <c r="H450" s="30" t="s">
        <v>380</v>
      </c>
      <c r="J450" s="29">
        <f>COUNTIF(usernameList,G450)</f>
        <v>16</v>
      </c>
    </row>
    <row r="451">
      <c r="A451" s="26">
        <v>19.0</v>
      </c>
      <c r="B451" s="26">
        <v>23.0</v>
      </c>
      <c r="C451" s="26">
        <v>41.551507198845</v>
      </c>
      <c r="D451" s="26">
        <v>-93.7705678682021</v>
      </c>
      <c r="E451" s="26" t="s">
        <v>72</v>
      </c>
      <c r="F451" s="26" t="s">
        <v>73</v>
      </c>
      <c r="G451" s="26" t="s">
        <v>170</v>
      </c>
      <c r="H451" s="30" t="s">
        <v>381</v>
      </c>
      <c r="J451" s="29">
        <f>COUNTIF(usernameList,G451)</f>
        <v>15</v>
      </c>
    </row>
    <row r="452">
      <c r="A452" s="26">
        <v>19.0</v>
      </c>
      <c r="B452" s="26">
        <v>24.0</v>
      </c>
      <c r="C452" s="26">
        <v>41.5515071986852</v>
      </c>
      <c r="D452" s="26">
        <v>-93.7703758075696</v>
      </c>
      <c r="E452" s="26" t="s">
        <v>352</v>
      </c>
      <c r="F452" s="26" t="s">
        <v>353</v>
      </c>
      <c r="J452" s="29">
        <f>COUNTIF(usernameList,G452)</f>
        <v>0</v>
      </c>
    </row>
    <row r="453">
      <c r="A453" s="26">
        <v>19.0</v>
      </c>
      <c r="B453" s="26">
        <v>25.0</v>
      </c>
      <c r="C453" s="26">
        <v>41.5515071985254</v>
      </c>
      <c r="D453" s="26">
        <v>-93.7701837469372</v>
      </c>
      <c r="E453" s="26" t="s">
        <v>352</v>
      </c>
      <c r="F453" s="26" t="s">
        <v>353</v>
      </c>
      <c r="G453" s="26" t="s">
        <v>66</v>
      </c>
      <c r="H453" s="30" t="s">
        <v>382</v>
      </c>
      <c r="J453" s="29">
        <f>COUNTIF(usernameList,G453)</f>
        <v>16</v>
      </c>
    </row>
    <row r="454">
      <c r="A454" s="26">
        <v>19.0</v>
      </c>
      <c r="B454" s="26">
        <v>26.0</v>
      </c>
      <c r="C454" s="26">
        <v>41.5515071983656</v>
      </c>
      <c r="D454" s="26">
        <v>-93.7699916863047</v>
      </c>
      <c r="E454" s="26" t="s">
        <v>352</v>
      </c>
      <c r="F454" s="26" t="s">
        <v>353</v>
      </c>
      <c r="G454" s="26" t="s">
        <v>170</v>
      </c>
      <c r="H454" s="30" t="s">
        <v>383</v>
      </c>
      <c r="J454" s="29">
        <f>COUNTIF(usernameList,G454)</f>
        <v>15</v>
      </c>
    </row>
    <row r="455">
      <c r="A455" s="26">
        <v>19.0</v>
      </c>
      <c r="B455" s="26">
        <v>27.0</v>
      </c>
      <c r="C455" s="26">
        <v>41.5515071982059</v>
      </c>
      <c r="D455" s="26">
        <v>-93.7697996256723</v>
      </c>
      <c r="E455" s="26" t="s">
        <v>205</v>
      </c>
      <c r="F455" s="26" t="s">
        <v>206</v>
      </c>
      <c r="G455" s="26" t="s">
        <v>384</v>
      </c>
      <c r="H455" s="30" t="s">
        <v>385</v>
      </c>
      <c r="J455" s="29">
        <f>COUNTIF(usernameList,G455)</f>
        <v>1</v>
      </c>
    </row>
    <row r="456">
      <c r="A456" s="26">
        <v>19.0</v>
      </c>
      <c r="B456" s="26">
        <v>28.0</v>
      </c>
      <c r="C456" s="26">
        <v>41.5515071980461</v>
      </c>
      <c r="D456" s="26">
        <v>-93.7696075650398</v>
      </c>
      <c r="E456" s="26" t="s">
        <v>205</v>
      </c>
      <c r="F456" s="26" t="s">
        <v>206</v>
      </c>
      <c r="G456" s="26" t="s">
        <v>66</v>
      </c>
      <c r="H456" s="30" t="s">
        <v>386</v>
      </c>
      <c r="J456" s="29">
        <f>COUNTIF(usernameList,G456)</f>
        <v>16</v>
      </c>
    </row>
    <row r="457">
      <c r="A457" s="26">
        <v>19.0</v>
      </c>
      <c r="B457" s="26">
        <v>29.0</v>
      </c>
      <c r="C457" s="26">
        <v>41.5515071978863</v>
      </c>
      <c r="D457" s="26">
        <v>-93.7694155044073</v>
      </c>
      <c r="E457" s="26" t="s">
        <v>205</v>
      </c>
      <c r="F457" s="26" t="s">
        <v>206</v>
      </c>
      <c r="G457" s="26" t="s">
        <v>170</v>
      </c>
      <c r="H457" s="30" t="s">
        <v>387</v>
      </c>
      <c r="J457" s="29">
        <f>COUNTIF(usernameList,G457)</f>
        <v>15</v>
      </c>
    </row>
    <row r="458">
      <c r="A458" s="26">
        <v>19.0</v>
      </c>
      <c r="B458" s="26">
        <v>30.0</v>
      </c>
      <c r="C458" s="26">
        <v>41.5515071977265</v>
      </c>
      <c r="D458" s="26">
        <v>-93.7692234437749</v>
      </c>
      <c r="E458" s="26" t="s">
        <v>205</v>
      </c>
      <c r="F458" s="26" t="s">
        <v>206</v>
      </c>
      <c r="J458" s="29">
        <f>COUNTIF(usernameList,G458)</f>
        <v>0</v>
      </c>
    </row>
    <row r="459">
      <c r="A459" s="26">
        <v>19.0</v>
      </c>
      <c r="B459" s="26">
        <v>31.0</v>
      </c>
      <c r="C459" s="26">
        <v>41.5515071975667</v>
      </c>
      <c r="D459" s="26">
        <v>-93.7690313831424</v>
      </c>
      <c r="E459" s="26" t="s">
        <v>205</v>
      </c>
      <c r="F459" s="26" t="s">
        <v>206</v>
      </c>
      <c r="G459" s="26" t="s">
        <v>66</v>
      </c>
      <c r="H459" s="30" t="s">
        <v>388</v>
      </c>
      <c r="J459" s="29">
        <f>COUNTIF(usernameList,G459)</f>
        <v>16</v>
      </c>
    </row>
    <row r="460">
      <c r="A460" s="26">
        <v>19.0</v>
      </c>
      <c r="B460" s="26">
        <v>32.0</v>
      </c>
      <c r="C460" s="26">
        <v>41.5515071974069</v>
      </c>
      <c r="D460" s="26">
        <v>-93.76883932251</v>
      </c>
      <c r="E460" s="26" t="s">
        <v>205</v>
      </c>
      <c r="F460" s="26" t="s">
        <v>206</v>
      </c>
      <c r="G460" s="26" t="s">
        <v>170</v>
      </c>
      <c r="H460" s="30" t="s">
        <v>389</v>
      </c>
      <c r="J460" s="29">
        <f>COUNTIF(usernameList,G460)</f>
        <v>15</v>
      </c>
    </row>
    <row r="461">
      <c r="A461" s="26">
        <v>19.0</v>
      </c>
      <c r="B461" s="26">
        <v>33.0</v>
      </c>
      <c r="C461" s="26">
        <v>41.5515071972472</v>
      </c>
      <c r="D461" s="26">
        <v>-93.7686472618775</v>
      </c>
      <c r="E461" s="26" t="s">
        <v>205</v>
      </c>
      <c r="F461" s="26" t="s">
        <v>206</v>
      </c>
      <c r="J461" s="29">
        <f>COUNTIF(usernameList,G461)</f>
        <v>0</v>
      </c>
    </row>
    <row r="462">
      <c r="A462" s="26">
        <v>19.0</v>
      </c>
      <c r="B462" s="26">
        <v>34.0</v>
      </c>
      <c r="C462" s="26">
        <v>41.5515071970874</v>
      </c>
      <c r="D462" s="26">
        <v>-93.7684552012451</v>
      </c>
      <c r="E462" s="26" t="s">
        <v>205</v>
      </c>
      <c r="F462" s="26" t="s">
        <v>206</v>
      </c>
      <c r="G462" s="26" t="s">
        <v>66</v>
      </c>
      <c r="H462" s="30" t="s">
        <v>390</v>
      </c>
      <c r="J462" s="29">
        <f>COUNTIF(usernameList,G462)</f>
        <v>16</v>
      </c>
    </row>
    <row r="463">
      <c r="A463" s="26">
        <v>19.0</v>
      </c>
      <c r="B463" s="26">
        <v>35.0</v>
      </c>
      <c r="C463" s="26">
        <v>41.5515071969276</v>
      </c>
      <c r="D463" s="26">
        <v>-93.7682631406126</v>
      </c>
      <c r="E463" s="26" t="s">
        <v>24</v>
      </c>
      <c r="F463" s="26" t="s">
        <v>25</v>
      </c>
      <c r="J463" s="29">
        <f>COUNTIF(usernameList,G463)</f>
        <v>0</v>
      </c>
    </row>
    <row r="464">
      <c r="A464" s="26">
        <v>20.0</v>
      </c>
      <c r="B464" s="26">
        <v>13.0</v>
      </c>
      <c r="C464" s="26">
        <v>41.5513634699974</v>
      </c>
      <c r="D464" s="26">
        <v>-93.7724884839209</v>
      </c>
      <c r="E464" s="26" t="s">
        <v>24</v>
      </c>
      <c r="F464" s="26" t="s">
        <v>25</v>
      </c>
      <c r="G464" s="33" t="s">
        <v>35</v>
      </c>
      <c r="H464" s="30" t="s">
        <v>391</v>
      </c>
      <c r="I464" s="26" t="s">
        <v>392</v>
      </c>
      <c r="J464" s="29">
        <f>COUNTIF(usernameList,G464)</f>
        <v>63</v>
      </c>
      <c r="K464" s="26" t="s">
        <v>271</v>
      </c>
    </row>
    <row r="465">
      <c r="A465" s="26">
        <v>20.0</v>
      </c>
      <c r="B465" s="26">
        <v>14.0</v>
      </c>
      <c r="C465" s="26">
        <v>41.5513634698376</v>
      </c>
      <c r="D465" s="26">
        <v>-93.7722964237155</v>
      </c>
      <c r="E465" s="26" t="s">
        <v>31</v>
      </c>
      <c r="F465" s="26" t="s">
        <v>32</v>
      </c>
      <c r="G465" s="26" t="s">
        <v>393</v>
      </c>
      <c r="H465" s="30" t="s">
        <v>394</v>
      </c>
      <c r="J465" s="29">
        <f>COUNTIF(usernameList,G465)</f>
        <v>58</v>
      </c>
    </row>
    <row r="466">
      <c r="A466" s="26">
        <v>20.0</v>
      </c>
      <c r="B466" s="26">
        <v>15.0</v>
      </c>
      <c r="C466" s="26">
        <v>41.5513634696778</v>
      </c>
      <c r="D466" s="26">
        <v>-93.7721043635101</v>
      </c>
      <c r="E466" s="26" t="s">
        <v>72</v>
      </c>
      <c r="F466" s="26" t="s">
        <v>73</v>
      </c>
      <c r="J466" s="29">
        <f>COUNTIF(usernameList,G466)</f>
        <v>0</v>
      </c>
    </row>
    <row r="467">
      <c r="A467" s="26">
        <v>20.0</v>
      </c>
      <c r="B467" s="26">
        <v>16.0</v>
      </c>
      <c r="C467" s="26">
        <v>41.551363469518</v>
      </c>
      <c r="D467" s="26">
        <v>-93.7719123033047</v>
      </c>
      <c r="E467" s="26" t="s">
        <v>31</v>
      </c>
      <c r="F467" s="26" t="s">
        <v>32</v>
      </c>
      <c r="G467" s="33" t="s">
        <v>35</v>
      </c>
      <c r="H467" s="30" t="s">
        <v>395</v>
      </c>
      <c r="I467" s="26" t="s">
        <v>396</v>
      </c>
      <c r="J467" s="29">
        <f>COUNTIF(usernameList,G467)</f>
        <v>63</v>
      </c>
      <c r="K467" s="26" t="s">
        <v>271</v>
      </c>
    </row>
    <row r="468">
      <c r="A468" s="26">
        <v>20.0</v>
      </c>
      <c r="B468" s="26">
        <v>17.0</v>
      </c>
      <c r="C468" s="26">
        <v>41.5513634693582</v>
      </c>
      <c r="D468" s="26">
        <v>-93.7717202430992</v>
      </c>
      <c r="E468" s="26" t="s">
        <v>72</v>
      </c>
      <c r="F468" s="26" t="s">
        <v>73</v>
      </c>
      <c r="G468" s="26" t="s">
        <v>33</v>
      </c>
      <c r="J468" s="29">
        <f>COUNTIF(usernameList,G468)</f>
        <v>58</v>
      </c>
    </row>
    <row r="469">
      <c r="A469" s="26">
        <v>20.0</v>
      </c>
      <c r="B469" s="26">
        <v>18.0</v>
      </c>
      <c r="C469" s="26">
        <v>41.5513634691985</v>
      </c>
      <c r="D469" s="26">
        <v>-93.7715281828938</v>
      </c>
      <c r="E469" s="26" t="s">
        <v>72</v>
      </c>
      <c r="F469" s="26" t="s">
        <v>73</v>
      </c>
      <c r="J469" s="29">
        <f>COUNTIF(usernameList,G469)</f>
        <v>0</v>
      </c>
    </row>
    <row r="470">
      <c r="A470" s="26">
        <v>20.0</v>
      </c>
      <c r="B470" s="26">
        <v>19.0</v>
      </c>
      <c r="C470" s="26">
        <v>41.5513634690387</v>
      </c>
      <c r="D470" s="26">
        <v>-93.7713361226883</v>
      </c>
      <c r="E470" s="26" t="s">
        <v>72</v>
      </c>
      <c r="F470" s="26" t="s">
        <v>73</v>
      </c>
      <c r="G470" s="33" t="s">
        <v>35</v>
      </c>
      <c r="H470" s="30" t="s">
        <v>397</v>
      </c>
      <c r="I470" s="26" t="s">
        <v>398</v>
      </c>
      <c r="J470" s="29">
        <f>COUNTIF(usernameList,G470)</f>
        <v>63</v>
      </c>
      <c r="K470" s="26" t="s">
        <v>271</v>
      </c>
    </row>
    <row r="471">
      <c r="A471" s="26">
        <v>20.0</v>
      </c>
      <c r="B471" s="26">
        <v>20.0</v>
      </c>
      <c r="C471" s="26">
        <v>41.5513634688789</v>
      </c>
      <c r="D471" s="26">
        <v>-93.7711440624829</v>
      </c>
      <c r="E471" s="26" t="s">
        <v>72</v>
      </c>
      <c r="F471" s="26" t="s">
        <v>73</v>
      </c>
      <c r="G471" s="26" t="s">
        <v>33</v>
      </c>
      <c r="H471" s="30" t="s">
        <v>399</v>
      </c>
      <c r="J471" s="29">
        <f>COUNTIF(usernameList,G471)</f>
        <v>58</v>
      </c>
    </row>
    <row r="472">
      <c r="A472" s="26">
        <v>20.0</v>
      </c>
      <c r="B472" s="26">
        <v>21.0</v>
      </c>
      <c r="C472" s="26">
        <v>41.5513634687191</v>
      </c>
      <c r="D472" s="26">
        <v>-93.7709520022774</v>
      </c>
      <c r="E472" s="26" t="s">
        <v>72</v>
      </c>
      <c r="F472" s="26" t="s">
        <v>73</v>
      </c>
      <c r="J472" s="29">
        <f>COUNTIF(usernameList,G472)</f>
        <v>0</v>
      </c>
    </row>
    <row r="473">
      <c r="A473" s="26">
        <v>20.0</v>
      </c>
      <c r="B473" s="26">
        <v>22.0</v>
      </c>
      <c r="C473" s="26">
        <v>41.5513634685593</v>
      </c>
      <c r="D473" s="26">
        <v>-93.770759942072</v>
      </c>
      <c r="E473" s="26" t="s">
        <v>72</v>
      </c>
      <c r="F473" s="26" t="s">
        <v>73</v>
      </c>
      <c r="G473" s="33" t="s">
        <v>35</v>
      </c>
      <c r="H473" s="30" t="s">
        <v>400</v>
      </c>
      <c r="I473" s="26" t="s">
        <v>401</v>
      </c>
      <c r="J473" s="29">
        <f>COUNTIF(usernameList,G473)</f>
        <v>63</v>
      </c>
      <c r="K473" s="26" t="s">
        <v>271</v>
      </c>
    </row>
    <row r="474">
      <c r="A474" s="26">
        <v>20.0</v>
      </c>
      <c r="B474" s="26">
        <v>23.0</v>
      </c>
      <c r="C474" s="26">
        <v>41.5513634683995</v>
      </c>
      <c r="D474" s="26">
        <v>-93.7705678818665</v>
      </c>
      <c r="E474" s="26" t="s">
        <v>205</v>
      </c>
      <c r="F474" s="26" t="s">
        <v>206</v>
      </c>
      <c r="G474" s="26" t="s">
        <v>257</v>
      </c>
      <c r="H474" s="30" t="s">
        <v>402</v>
      </c>
      <c r="J474" s="29">
        <f>COUNTIF(usernameList,G474)</f>
        <v>4</v>
      </c>
    </row>
    <row r="475">
      <c r="A475" s="26">
        <v>20.0</v>
      </c>
      <c r="B475" s="26">
        <v>24.0</v>
      </c>
      <c r="C475" s="26">
        <v>41.5513634682398</v>
      </c>
      <c r="D475" s="26">
        <v>-93.7703758216611</v>
      </c>
      <c r="E475" s="26" t="s">
        <v>352</v>
      </c>
      <c r="F475" s="26" t="s">
        <v>353</v>
      </c>
      <c r="G475" s="26" t="s">
        <v>33</v>
      </c>
      <c r="H475" s="30" t="s">
        <v>403</v>
      </c>
      <c r="J475" s="29">
        <f>COUNTIF(usernameList,G475)</f>
        <v>58</v>
      </c>
    </row>
    <row r="476">
      <c r="A476" s="26">
        <v>20.0</v>
      </c>
      <c r="B476" s="26">
        <v>25.0</v>
      </c>
      <c r="C476" s="26">
        <v>41.55136346808</v>
      </c>
      <c r="D476" s="26">
        <v>-93.7701837614556</v>
      </c>
      <c r="E476" s="26" t="s">
        <v>352</v>
      </c>
      <c r="F476" s="26" t="s">
        <v>353</v>
      </c>
      <c r="G476" s="33" t="s">
        <v>35</v>
      </c>
      <c r="H476" s="30" t="s">
        <v>404</v>
      </c>
      <c r="I476" s="26" t="s">
        <v>405</v>
      </c>
      <c r="J476" s="29">
        <f>COUNTIF(usernameList,G476)</f>
        <v>63</v>
      </c>
      <c r="K476" s="26" t="s">
        <v>271</v>
      </c>
    </row>
    <row r="477">
      <c r="A477" s="26">
        <v>20.0</v>
      </c>
      <c r="B477" s="26">
        <v>26.0</v>
      </c>
      <c r="C477" s="26">
        <v>41.5513634679202</v>
      </c>
      <c r="D477" s="26">
        <v>-93.7699917012502</v>
      </c>
      <c r="E477" s="26" t="s">
        <v>352</v>
      </c>
      <c r="F477" s="26" t="s">
        <v>353</v>
      </c>
      <c r="J477" s="29">
        <f>COUNTIF(usernameList,G477)</f>
        <v>0</v>
      </c>
    </row>
    <row r="478">
      <c r="A478" s="26">
        <v>20.0</v>
      </c>
      <c r="B478" s="26">
        <v>27.0</v>
      </c>
      <c r="C478" s="26">
        <v>41.5513634677604</v>
      </c>
      <c r="D478" s="26">
        <v>-93.7697996410447</v>
      </c>
      <c r="E478" s="26" t="s">
        <v>352</v>
      </c>
      <c r="F478" s="26" t="s">
        <v>353</v>
      </c>
      <c r="G478" s="26" t="s">
        <v>49</v>
      </c>
      <c r="H478" s="30" t="s">
        <v>406</v>
      </c>
      <c r="J478" s="29">
        <f>COUNTIF(usernameList,G478)</f>
        <v>69</v>
      </c>
    </row>
    <row r="479">
      <c r="A479" s="26">
        <v>20.0</v>
      </c>
      <c r="B479" s="26">
        <v>28.0</v>
      </c>
      <c r="C479" s="26">
        <v>41.5513634676006</v>
      </c>
      <c r="D479" s="26">
        <v>-93.7696075808393</v>
      </c>
      <c r="E479" s="26" t="s">
        <v>352</v>
      </c>
      <c r="F479" s="26" t="s">
        <v>353</v>
      </c>
      <c r="G479" s="33" t="s">
        <v>35</v>
      </c>
      <c r="H479" s="30" t="s">
        <v>407</v>
      </c>
      <c r="I479" s="26" t="s">
        <v>408</v>
      </c>
      <c r="J479" s="29">
        <f>COUNTIF(usernameList,G479)</f>
        <v>63</v>
      </c>
      <c r="K479" s="26" t="s">
        <v>271</v>
      </c>
    </row>
    <row r="480">
      <c r="A480" s="26">
        <v>20.0</v>
      </c>
      <c r="B480" s="26">
        <v>29.0</v>
      </c>
      <c r="C480" s="26">
        <v>41.5513634674408</v>
      </c>
      <c r="D480" s="26">
        <v>-93.7694155206339</v>
      </c>
      <c r="E480" s="26" t="s">
        <v>205</v>
      </c>
      <c r="F480" s="26" t="s">
        <v>206</v>
      </c>
      <c r="J480" s="29">
        <f>COUNTIF(usernameList,G480)</f>
        <v>0</v>
      </c>
    </row>
    <row r="481">
      <c r="A481" s="26">
        <v>20.0</v>
      </c>
      <c r="B481" s="26">
        <v>30.0</v>
      </c>
      <c r="C481" s="26">
        <v>41.5513634672811</v>
      </c>
      <c r="D481" s="26">
        <v>-93.7692234604285</v>
      </c>
      <c r="E481" s="26" t="s">
        <v>205</v>
      </c>
      <c r="F481" s="26" t="s">
        <v>206</v>
      </c>
      <c r="G481" s="26" t="s">
        <v>49</v>
      </c>
      <c r="H481" s="30" t="s">
        <v>409</v>
      </c>
      <c r="J481" s="29">
        <f>COUNTIF(usernameList,G481)</f>
        <v>69</v>
      </c>
    </row>
    <row r="482">
      <c r="A482" s="26">
        <v>20.0</v>
      </c>
      <c r="B482" s="26">
        <v>31.0</v>
      </c>
      <c r="C482" s="26">
        <v>41.5513634671213</v>
      </c>
      <c r="D482" s="26">
        <v>-93.7690314002231</v>
      </c>
      <c r="E482" s="26" t="s">
        <v>205</v>
      </c>
      <c r="F482" s="26" t="s">
        <v>206</v>
      </c>
      <c r="G482" s="33" t="s">
        <v>35</v>
      </c>
      <c r="H482" s="30" t="s">
        <v>410</v>
      </c>
      <c r="I482" s="26" t="s">
        <v>411</v>
      </c>
      <c r="J482" s="29">
        <f>COUNTIF(usernameList,G482)</f>
        <v>63</v>
      </c>
      <c r="K482" s="26" t="s">
        <v>271</v>
      </c>
    </row>
    <row r="483">
      <c r="A483" s="26">
        <v>20.0</v>
      </c>
      <c r="B483" s="26">
        <v>32.0</v>
      </c>
      <c r="C483" s="26">
        <v>41.5513634669615</v>
      </c>
      <c r="D483" s="26">
        <v>-93.7688393400177</v>
      </c>
      <c r="E483" s="26" t="s">
        <v>205</v>
      </c>
      <c r="F483" s="26" t="s">
        <v>206</v>
      </c>
      <c r="J483" s="29">
        <f>COUNTIF(usernameList,G483)</f>
        <v>0</v>
      </c>
    </row>
    <row r="484">
      <c r="A484" s="26">
        <v>20.0</v>
      </c>
      <c r="B484" s="26">
        <v>33.0</v>
      </c>
      <c r="C484" s="26">
        <v>41.5513634668017</v>
      </c>
      <c r="D484" s="26">
        <v>-93.7686472798122</v>
      </c>
      <c r="E484" s="26" t="s">
        <v>205</v>
      </c>
      <c r="F484" s="26" t="s">
        <v>206</v>
      </c>
      <c r="G484" s="26" t="s">
        <v>49</v>
      </c>
      <c r="H484" s="30" t="s">
        <v>412</v>
      </c>
      <c r="J484" s="29">
        <f>COUNTIF(usernameList,G484)</f>
        <v>69</v>
      </c>
    </row>
    <row r="485">
      <c r="A485" s="26">
        <v>20.0</v>
      </c>
      <c r="B485" s="26">
        <v>34.0</v>
      </c>
      <c r="C485" s="26">
        <v>41.5513634666419</v>
      </c>
      <c r="D485" s="26">
        <v>-93.7684552196068</v>
      </c>
      <c r="E485" s="26" t="s">
        <v>24</v>
      </c>
      <c r="F485" s="26" t="s">
        <v>25</v>
      </c>
      <c r="G485" s="33" t="s">
        <v>35</v>
      </c>
      <c r="H485" s="30" t="s">
        <v>413</v>
      </c>
      <c r="I485" s="26" t="s">
        <v>414</v>
      </c>
      <c r="J485" s="29">
        <f>COUNTIF(usernameList,G485)</f>
        <v>63</v>
      </c>
      <c r="K485" s="26" t="s">
        <v>271</v>
      </c>
    </row>
    <row r="486">
      <c r="A486" s="26">
        <v>21.0</v>
      </c>
      <c r="B486" s="26">
        <v>11.0</v>
      </c>
      <c r="C486" s="26">
        <v>41.5512197398715</v>
      </c>
      <c r="D486" s="26">
        <v>-93.7728726128721</v>
      </c>
      <c r="E486" s="26" t="s">
        <v>24</v>
      </c>
      <c r="F486" s="26" t="s">
        <v>25</v>
      </c>
      <c r="G486" s="26" t="s">
        <v>49</v>
      </c>
      <c r="H486" s="30" t="s">
        <v>415</v>
      </c>
      <c r="J486" s="29">
        <f>COUNTIF(usernameList,G486)</f>
        <v>69</v>
      </c>
    </row>
    <row r="487">
      <c r="A487" s="26">
        <v>21.0</v>
      </c>
      <c r="B487" s="26">
        <v>12.0</v>
      </c>
      <c r="C487" s="26">
        <v>41.5512197397117</v>
      </c>
      <c r="D487" s="26">
        <v>-93.7726805530937</v>
      </c>
      <c r="E487" s="26" t="s">
        <v>24</v>
      </c>
      <c r="F487" s="26" t="s">
        <v>25</v>
      </c>
      <c r="J487" s="29">
        <f>COUNTIF(usernameList,G487)</f>
        <v>0</v>
      </c>
    </row>
    <row r="488">
      <c r="A488" s="26">
        <v>21.0</v>
      </c>
      <c r="B488" s="26">
        <v>13.0</v>
      </c>
      <c r="C488" s="26">
        <v>41.5512197395519</v>
      </c>
      <c r="D488" s="26">
        <v>-93.7724884933153</v>
      </c>
      <c r="E488" s="26" t="s">
        <v>72</v>
      </c>
      <c r="F488" s="26" t="s">
        <v>73</v>
      </c>
      <c r="J488" s="29">
        <f>COUNTIF(usernameList,G488)</f>
        <v>0</v>
      </c>
    </row>
    <row r="489">
      <c r="A489" s="26">
        <v>21.0</v>
      </c>
      <c r="B489" s="26">
        <v>14.0</v>
      </c>
      <c r="C489" s="26">
        <v>41.5512197393922</v>
      </c>
      <c r="D489" s="26">
        <v>-93.7722964335369</v>
      </c>
      <c r="E489" s="26" t="s">
        <v>72</v>
      </c>
      <c r="F489" s="26" t="s">
        <v>73</v>
      </c>
      <c r="G489" s="26" t="s">
        <v>49</v>
      </c>
      <c r="H489" s="30" t="s">
        <v>416</v>
      </c>
      <c r="J489" s="29">
        <f>COUNTIF(usernameList,G489)</f>
        <v>69</v>
      </c>
    </row>
    <row r="490">
      <c r="A490" s="26">
        <v>21.0</v>
      </c>
      <c r="B490" s="26">
        <v>15.0</v>
      </c>
      <c r="C490" s="26">
        <v>41.5512197392324</v>
      </c>
      <c r="D490" s="26">
        <v>-93.7721043737584</v>
      </c>
      <c r="E490" s="26" t="s">
        <v>31</v>
      </c>
      <c r="F490" s="26" t="s">
        <v>32</v>
      </c>
      <c r="J490" s="29">
        <f>COUNTIF(usernameList,G490)</f>
        <v>0</v>
      </c>
    </row>
    <row r="491">
      <c r="A491" s="26">
        <v>21.0</v>
      </c>
      <c r="B491" s="26">
        <v>16.0</v>
      </c>
      <c r="C491" s="26">
        <v>41.5512197390726</v>
      </c>
      <c r="D491" s="26">
        <v>-93.77191231398</v>
      </c>
      <c r="E491" s="26" t="s">
        <v>31</v>
      </c>
      <c r="F491" s="26" t="s">
        <v>32</v>
      </c>
      <c r="J491" s="29">
        <f>COUNTIF(usernameList,G491)</f>
        <v>0</v>
      </c>
    </row>
    <row r="492">
      <c r="A492" s="26">
        <v>21.0</v>
      </c>
      <c r="B492" s="26">
        <v>17.0</v>
      </c>
      <c r="C492" s="26">
        <v>41.5512197389128</v>
      </c>
      <c r="D492" s="26">
        <v>-93.7717202542015</v>
      </c>
      <c r="E492" s="26" t="s">
        <v>31</v>
      </c>
      <c r="F492" s="26" t="s">
        <v>32</v>
      </c>
      <c r="G492" s="26" t="s">
        <v>49</v>
      </c>
      <c r="H492" s="30" t="s">
        <v>417</v>
      </c>
      <c r="J492" s="29">
        <f>COUNTIF(usernameList,G492)</f>
        <v>69</v>
      </c>
    </row>
    <row r="493">
      <c r="A493" s="26">
        <v>21.0</v>
      </c>
      <c r="B493" s="26">
        <v>18.0</v>
      </c>
      <c r="C493" s="26">
        <v>41.551219738753</v>
      </c>
      <c r="D493" s="26">
        <v>-93.7715281944231</v>
      </c>
      <c r="E493" s="26" t="s">
        <v>72</v>
      </c>
      <c r="F493" s="26" t="s">
        <v>73</v>
      </c>
      <c r="J493" s="29">
        <f>COUNTIF(usernameList,G493)</f>
        <v>0</v>
      </c>
    </row>
    <row r="494">
      <c r="A494" s="26">
        <v>21.0</v>
      </c>
      <c r="B494" s="26">
        <v>19.0</v>
      </c>
      <c r="C494" s="26">
        <v>41.5512197385932</v>
      </c>
      <c r="D494" s="26">
        <v>-93.7713361346446</v>
      </c>
      <c r="E494" s="26" t="s">
        <v>72</v>
      </c>
      <c r="F494" s="26" t="s">
        <v>73</v>
      </c>
      <c r="J494" s="29">
        <f>COUNTIF(usernameList,G494)</f>
        <v>0</v>
      </c>
    </row>
    <row r="495">
      <c r="A495" s="26">
        <v>21.0</v>
      </c>
      <c r="B495" s="26">
        <v>20.0</v>
      </c>
      <c r="C495" s="26">
        <v>41.5512197384334</v>
      </c>
      <c r="D495" s="26">
        <v>-93.7711440748663</v>
      </c>
      <c r="E495" s="26" t="s">
        <v>205</v>
      </c>
      <c r="F495" s="26" t="s">
        <v>206</v>
      </c>
      <c r="G495" s="26" t="s">
        <v>49</v>
      </c>
      <c r="H495" s="30" t="s">
        <v>418</v>
      </c>
      <c r="J495" s="29">
        <f>COUNTIF(usernameList,G495)</f>
        <v>69</v>
      </c>
    </row>
    <row r="496">
      <c r="A496" s="26">
        <v>21.0</v>
      </c>
      <c r="B496" s="26">
        <v>21.0</v>
      </c>
      <c r="C496" s="26">
        <v>41.5512197382737</v>
      </c>
      <c r="D496" s="26">
        <v>-93.7709520150879</v>
      </c>
      <c r="E496" s="26" t="s">
        <v>205</v>
      </c>
      <c r="F496" s="26" t="s">
        <v>206</v>
      </c>
      <c r="J496" s="29">
        <f>COUNTIF(usernameList,G496)</f>
        <v>0</v>
      </c>
    </row>
    <row r="497">
      <c r="A497" s="26">
        <v>21.0</v>
      </c>
      <c r="B497" s="26">
        <v>22.0</v>
      </c>
      <c r="C497" s="26">
        <v>41.5512197381139</v>
      </c>
      <c r="D497" s="26">
        <v>-93.7707599553094</v>
      </c>
      <c r="E497" s="26" t="s">
        <v>205</v>
      </c>
      <c r="F497" s="26" t="s">
        <v>206</v>
      </c>
      <c r="J497" s="29">
        <f>COUNTIF(usernameList,G497)</f>
        <v>0</v>
      </c>
    </row>
    <row r="498">
      <c r="A498" s="26">
        <v>21.0</v>
      </c>
      <c r="B498" s="26">
        <v>23.0</v>
      </c>
      <c r="C498" s="26">
        <v>41.5512197379541</v>
      </c>
      <c r="D498" s="26">
        <v>-93.770567895531</v>
      </c>
      <c r="E498" s="26" t="s">
        <v>205</v>
      </c>
      <c r="F498" s="26" t="s">
        <v>206</v>
      </c>
      <c r="G498" s="26" t="s">
        <v>49</v>
      </c>
      <c r="H498" s="30" t="s">
        <v>419</v>
      </c>
      <c r="J498" s="29">
        <f>COUNTIF(usernameList,G498)</f>
        <v>69</v>
      </c>
    </row>
    <row r="499">
      <c r="A499" s="26">
        <v>21.0</v>
      </c>
      <c r="B499" s="26">
        <v>24.0</v>
      </c>
      <c r="C499" s="26">
        <v>41.5512197377943</v>
      </c>
      <c r="D499" s="26">
        <v>-93.7703758357526</v>
      </c>
      <c r="E499" s="26" t="s">
        <v>205</v>
      </c>
      <c r="F499" s="26" t="s">
        <v>206</v>
      </c>
      <c r="J499" s="29">
        <f>COUNTIF(usernameList,G499)</f>
        <v>0</v>
      </c>
    </row>
    <row r="500">
      <c r="A500" s="26">
        <v>21.0</v>
      </c>
      <c r="B500" s="26">
        <v>25.0</v>
      </c>
      <c r="C500" s="26">
        <v>41.5512197376345</v>
      </c>
      <c r="D500" s="26">
        <v>-93.7701837759742</v>
      </c>
      <c r="E500" s="26" t="s">
        <v>205</v>
      </c>
      <c r="F500" s="26" t="s">
        <v>206</v>
      </c>
      <c r="J500" s="29">
        <f>COUNTIF(usernameList,G500)</f>
        <v>0</v>
      </c>
    </row>
    <row r="501">
      <c r="A501" s="26">
        <v>21.0</v>
      </c>
      <c r="B501" s="26">
        <v>26.0</v>
      </c>
      <c r="C501" s="26">
        <v>41.5512197374748</v>
      </c>
      <c r="D501" s="26">
        <v>-93.7699917161958</v>
      </c>
      <c r="E501" s="26" t="s">
        <v>352</v>
      </c>
      <c r="F501" s="26" t="s">
        <v>353</v>
      </c>
      <c r="G501" s="26" t="s">
        <v>57</v>
      </c>
      <c r="H501" s="30" t="s">
        <v>420</v>
      </c>
      <c r="J501" s="29">
        <f>COUNTIF(usernameList,G501)</f>
        <v>20</v>
      </c>
    </row>
    <row r="502">
      <c r="A502" s="26">
        <v>21.0</v>
      </c>
      <c r="B502" s="26">
        <v>27.0</v>
      </c>
      <c r="C502" s="26">
        <v>41.551219737315</v>
      </c>
      <c r="D502" s="26">
        <v>-93.7697996564174</v>
      </c>
      <c r="E502" s="26" t="s">
        <v>352</v>
      </c>
      <c r="F502" s="26" t="s">
        <v>353</v>
      </c>
      <c r="J502" s="29">
        <f>COUNTIF(usernameList,G502)</f>
        <v>0</v>
      </c>
    </row>
    <row r="503">
      <c r="A503" s="26">
        <v>21.0</v>
      </c>
      <c r="B503" s="26">
        <v>28.0</v>
      </c>
      <c r="C503" s="26">
        <v>41.5512197371552</v>
      </c>
      <c r="D503" s="26">
        <v>-93.7696075966391</v>
      </c>
      <c r="E503" s="26" t="s">
        <v>352</v>
      </c>
      <c r="F503" s="26" t="s">
        <v>353</v>
      </c>
      <c r="J503" s="29">
        <f>COUNTIF(usernameList,G503)</f>
        <v>0</v>
      </c>
    </row>
    <row r="504">
      <c r="A504" s="26">
        <v>21.0</v>
      </c>
      <c r="B504" s="26">
        <v>29.0</v>
      </c>
      <c r="C504" s="26">
        <v>41.5512197369954</v>
      </c>
      <c r="D504" s="26">
        <v>-93.7694155368607</v>
      </c>
      <c r="E504" s="26" t="s">
        <v>352</v>
      </c>
      <c r="F504" s="26" t="s">
        <v>353</v>
      </c>
      <c r="G504" s="26" t="s">
        <v>57</v>
      </c>
      <c r="H504" s="30" t="s">
        <v>421</v>
      </c>
      <c r="J504" s="29">
        <f>COUNTIF(usernameList,G504)</f>
        <v>20</v>
      </c>
    </row>
    <row r="505">
      <c r="A505" s="26">
        <v>21.0</v>
      </c>
      <c r="B505" s="26">
        <v>30.0</v>
      </c>
      <c r="C505" s="26">
        <v>41.5512197368356</v>
      </c>
      <c r="D505" s="26">
        <v>-93.7692234770823</v>
      </c>
      <c r="E505" s="26" t="s">
        <v>352</v>
      </c>
      <c r="F505" s="26" t="s">
        <v>353</v>
      </c>
      <c r="J505" s="29">
        <f>COUNTIF(usernameList,G505)</f>
        <v>0</v>
      </c>
    </row>
    <row r="506">
      <c r="A506" s="26">
        <v>21.0</v>
      </c>
      <c r="B506" s="26">
        <v>31.0</v>
      </c>
      <c r="C506" s="26">
        <v>41.5512197366758</v>
      </c>
      <c r="D506" s="26">
        <v>-93.7690314173039</v>
      </c>
      <c r="E506" s="26" t="s">
        <v>352</v>
      </c>
      <c r="F506" s="26" t="s">
        <v>353</v>
      </c>
      <c r="J506" s="29">
        <f>COUNTIF(usernameList,G506)</f>
        <v>0</v>
      </c>
    </row>
    <row r="507">
      <c r="A507" s="26">
        <v>21.0</v>
      </c>
      <c r="B507" s="26">
        <v>32.0</v>
      </c>
      <c r="C507" s="26">
        <v>41.551219736516</v>
      </c>
      <c r="D507" s="26">
        <v>-93.7688393575255</v>
      </c>
      <c r="E507" s="26" t="s">
        <v>352</v>
      </c>
      <c r="F507" s="26" t="s">
        <v>353</v>
      </c>
      <c r="G507" s="26" t="s">
        <v>57</v>
      </c>
      <c r="H507" s="30" t="s">
        <v>422</v>
      </c>
      <c r="J507" s="29">
        <f>COUNTIF(usernameList,G507)</f>
        <v>20</v>
      </c>
    </row>
    <row r="508">
      <c r="A508" s="26">
        <v>21.0</v>
      </c>
      <c r="B508" s="26">
        <v>33.0</v>
      </c>
      <c r="C508" s="26">
        <v>41.5512197363563</v>
      </c>
      <c r="D508" s="26">
        <v>-93.7686472977471</v>
      </c>
      <c r="E508" s="26" t="s">
        <v>24</v>
      </c>
      <c r="F508" s="26" t="s">
        <v>25</v>
      </c>
      <c r="J508" s="29">
        <f>COUNTIF(usernameList,G508)</f>
        <v>0</v>
      </c>
    </row>
    <row r="509">
      <c r="A509" s="26">
        <v>22.0</v>
      </c>
      <c r="B509" s="26">
        <v>10.0</v>
      </c>
      <c r="C509" s="26">
        <v>41.5510760095859</v>
      </c>
      <c r="D509" s="26">
        <v>-93.7730646807646</v>
      </c>
      <c r="E509" s="26" t="s">
        <v>24</v>
      </c>
      <c r="F509" s="26" t="s">
        <v>25</v>
      </c>
      <c r="J509" s="29">
        <f>COUNTIF(usernameList,G509)</f>
        <v>0</v>
      </c>
    </row>
    <row r="510">
      <c r="A510" s="26">
        <v>22.0</v>
      </c>
      <c r="B510" s="26">
        <v>11.0</v>
      </c>
      <c r="C510" s="26">
        <v>41.5510760094261</v>
      </c>
      <c r="D510" s="26">
        <v>-93.7728726214132</v>
      </c>
      <c r="E510" s="26" t="s">
        <v>72</v>
      </c>
      <c r="F510" s="26" t="s">
        <v>73</v>
      </c>
      <c r="J510" s="29">
        <f>COUNTIF(usernameList,G510)</f>
        <v>0</v>
      </c>
    </row>
    <row r="511">
      <c r="A511" s="26">
        <v>22.0</v>
      </c>
      <c r="B511" s="26">
        <v>12.0</v>
      </c>
      <c r="C511" s="26">
        <v>41.5510760092663</v>
      </c>
      <c r="D511" s="26">
        <v>-93.7726805620618</v>
      </c>
      <c r="E511" s="26" t="s">
        <v>72</v>
      </c>
      <c r="F511" s="26" t="s">
        <v>73</v>
      </c>
      <c r="J511" s="29">
        <f>COUNTIF(usernameList,G511)</f>
        <v>0</v>
      </c>
    </row>
    <row r="512">
      <c r="A512" s="26">
        <v>22.0</v>
      </c>
      <c r="B512" s="26">
        <v>13.0</v>
      </c>
      <c r="C512" s="26">
        <v>41.5510760091065</v>
      </c>
      <c r="D512" s="26">
        <v>-93.7724885027104</v>
      </c>
      <c r="E512" s="26" t="s">
        <v>31</v>
      </c>
      <c r="F512" s="26" t="s">
        <v>32</v>
      </c>
      <c r="J512" s="29">
        <f>COUNTIF(usernameList,G512)</f>
        <v>0</v>
      </c>
    </row>
    <row r="513">
      <c r="A513" s="26">
        <v>22.0</v>
      </c>
      <c r="B513" s="26">
        <v>14.0</v>
      </c>
      <c r="C513" s="26">
        <v>41.5510760089467</v>
      </c>
      <c r="D513" s="26">
        <v>-93.7722964433591</v>
      </c>
      <c r="E513" s="26" t="s">
        <v>31</v>
      </c>
      <c r="F513" s="26" t="s">
        <v>32</v>
      </c>
      <c r="J513" s="29">
        <f>COUNTIF(usernameList,G513)</f>
        <v>0</v>
      </c>
    </row>
    <row r="514">
      <c r="A514" s="26">
        <v>22.0</v>
      </c>
      <c r="B514" s="26">
        <v>15.0</v>
      </c>
      <c r="C514" s="26">
        <v>41.5510760087869</v>
      </c>
      <c r="D514" s="26">
        <v>-93.7721043840077</v>
      </c>
      <c r="E514" s="26" t="s">
        <v>31</v>
      </c>
      <c r="F514" s="26" t="s">
        <v>32</v>
      </c>
      <c r="J514" s="29">
        <f>COUNTIF(usernameList,G514)</f>
        <v>0</v>
      </c>
    </row>
    <row r="515">
      <c r="A515" s="26">
        <v>22.0</v>
      </c>
      <c r="B515" s="26">
        <v>16.0</v>
      </c>
      <c r="C515" s="26">
        <v>41.5510760086272</v>
      </c>
      <c r="D515" s="26">
        <v>-93.7719123246563</v>
      </c>
      <c r="E515" s="26" t="s">
        <v>31</v>
      </c>
      <c r="F515" s="26" t="s">
        <v>32</v>
      </c>
      <c r="J515" s="29">
        <f>COUNTIF(usernameList,G515)</f>
        <v>0</v>
      </c>
    </row>
    <row r="516">
      <c r="A516" s="26">
        <v>22.0</v>
      </c>
      <c r="B516" s="26">
        <v>17.0</v>
      </c>
      <c r="C516" s="26">
        <v>41.5510760084674</v>
      </c>
      <c r="D516" s="26">
        <v>-93.7717202653049</v>
      </c>
      <c r="E516" s="26" t="s">
        <v>72</v>
      </c>
      <c r="F516" s="26" t="s">
        <v>73</v>
      </c>
      <c r="J516" s="29">
        <f>COUNTIF(usernameList,G516)</f>
        <v>0</v>
      </c>
    </row>
    <row r="517">
      <c r="A517" s="26">
        <v>22.0</v>
      </c>
      <c r="B517" s="26">
        <v>18.0</v>
      </c>
      <c r="C517" s="26">
        <v>41.5510760083076</v>
      </c>
      <c r="D517" s="26">
        <v>-93.7715282059535</v>
      </c>
      <c r="E517" s="26" t="s">
        <v>72</v>
      </c>
      <c r="F517" s="26" t="s">
        <v>73</v>
      </c>
      <c r="J517" s="29">
        <f>COUNTIF(usernameList,G517)</f>
        <v>0</v>
      </c>
    </row>
    <row r="518">
      <c r="A518" s="26">
        <v>22.0</v>
      </c>
      <c r="B518" s="26">
        <v>19.0</v>
      </c>
      <c r="C518" s="26">
        <v>41.5510760081478</v>
      </c>
      <c r="D518" s="26">
        <v>-93.7713361466022</v>
      </c>
      <c r="E518" s="26" t="s">
        <v>205</v>
      </c>
      <c r="F518" s="26" t="s">
        <v>206</v>
      </c>
      <c r="J518" s="29">
        <f>COUNTIF(usernameList,G518)</f>
        <v>0</v>
      </c>
    </row>
    <row r="519">
      <c r="A519" s="26">
        <v>22.0</v>
      </c>
      <c r="B519" s="26">
        <v>20.0</v>
      </c>
      <c r="C519" s="26">
        <v>41.551076007988</v>
      </c>
      <c r="D519" s="26">
        <v>-93.7711440872508</v>
      </c>
      <c r="E519" s="26" t="s">
        <v>205</v>
      </c>
      <c r="F519" s="26" t="s">
        <v>206</v>
      </c>
      <c r="G519" s="26" t="s">
        <v>423</v>
      </c>
      <c r="H519" s="30" t="s">
        <v>424</v>
      </c>
      <c r="J519" s="29">
        <f>COUNTIF(usernameList,G519)</f>
        <v>2</v>
      </c>
    </row>
    <row r="520">
      <c r="A520" s="26">
        <v>22.0</v>
      </c>
      <c r="B520" s="26">
        <v>21.0</v>
      </c>
      <c r="C520" s="26">
        <v>41.5510760078282</v>
      </c>
      <c r="D520" s="26">
        <v>-93.7709520278994</v>
      </c>
      <c r="E520" s="26" t="s">
        <v>205</v>
      </c>
      <c r="F520" s="26" t="s">
        <v>206</v>
      </c>
      <c r="G520" s="26" t="s">
        <v>425</v>
      </c>
      <c r="H520" s="30" t="s">
        <v>426</v>
      </c>
      <c r="J520" s="29">
        <f>COUNTIF(usernameList,G520)</f>
        <v>2</v>
      </c>
    </row>
    <row r="521">
      <c r="A521" s="26">
        <v>22.0</v>
      </c>
      <c r="B521" s="26">
        <v>22.0</v>
      </c>
      <c r="C521" s="26">
        <v>41.5510760076685</v>
      </c>
      <c r="D521" s="26">
        <v>-93.770759968548</v>
      </c>
      <c r="E521" s="26" t="s">
        <v>205</v>
      </c>
      <c r="F521" s="26" t="s">
        <v>206</v>
      </c>
      <c r="G521" s="26" t="s">
        <v>66</v>
      </c>
      <c r="H521" s="30" t="s">
        <v>427</v>
      </c>
      <c r="J521" s="29">
        <f>COUNTIF(usernameList,G521)</f>
        <v>16</v>
      </c>
    </row>
    <row r="522">
      <c r="A522" s="26">
        <v>22.0</v>
      </c>
      <c r="B522" s="26">
        <v>23.0</v>
      </c>
      <c r="C522" s="26">
        <v>41.5510760075087</v>
      </c>
      <c r="D522" s="26">
        <v>-93.7705679091967</v>
      </c>
      <c r="E522" s="26" t="s">
        <v>205</v>
      </c>
      <c r="F522" s="26" t="s">
        <v>206</v>
      </c>
      <c r="G522" s="26" t="s">
        <v>170</v>
      </c>
      <c r="H522" s="30" t="s">
        <v>428</v>
      </c>
      <c r="J522" s="29">
        <f>COUNTIF(usernameList,G522)</f>
        <v>15</v>
      </c>
    </row>
    <row r="523">
      <c r="A523" s="26">
        <v>22.0</v>
      </c>
      <c r="B523" s="26">
        <v>24.0</v>
      </c>
      <c r="C523" s="26">
        <v>41.5510760073489</v>
      </c>
      <c r="D523" s="26">
        <v>-93.7703758498453</v>
      </c>
      <c r="E523" s="26" t="s">
        <v>205</v>
      </c>
      <c r="F523" s="26" t="s">
        <v>206</v>
      </c>
      <c r="J523" s="29">
        <f>COUNTIF(usernameList,G523)</f>
        <v>0</v>
      </c>
    </row>
    <row r="524">
      <c r="A524" s="26">
        <v>22.0</v>
      </c>
      <c r="B524" s="26">
        <v>25.0</v>
      </c>
      <c r="C524" s="26">
        <v>41.5510760071891</v>
      </c>
      <c r="D524" s="26">
        <v>-93.7701837904939</v>
      </c>
      <c r="E524" s="26" t="s">
        <v>205</v>
      </c>
      <c r="F524" s="26" t="s">
        <v>206</v>
      </c>
      <c r="G524" s="26" t="s">
        <v>66</v>
      </c>
      <c r="H524" s="30" t="s">
        <v>429</v>
      </c>
      <c r="J524" s="29">
        <f>COUNTIF(usernameList,G524)</f>
        <v>16</v>
      </c>
    </row>
    <row r="525">
      <c r="A525" s="26">
        <v>22.0</v>
      </c>
      <c r="B525" s="26">
        <v>26.0</v>
      </c>
      <c r="C525" s="26">
        <v>41.5510760070293</v>
      </c>
      <c r="D525" s="26">
        <v>-93.7699917311425</v>
      </c>
      <c r="E525" s="26" t="s">
        <v>205</v>
      </c>
      <c r="F525" s="26" t="s">
        <v>206</v>
      </c>
      <c r="J525" s="29">
        <f>COUNTIF(usernameList,G525)</f>
        <v>0</v>
      </c>
    </row>
    <row r="526">
      <c r="A526" s="26">
        <v>22.0</v>
      </c>
      <c r="B526" s="26">
        <v>27.0</v>
      </c>
      <c r="C526" s="26">
        <v>41.5510760068696</v>
      </c>
      <c r="D526" s="26">
        <v>-93.7697996717911</v>
      </c>
      <c r="E526" s="26" t="s">
        <v>352</v>
      </c>
      <c r="F526" s="26" t="s">
        <v>353</v>
      </c>
      <c r="J526" s="29">
        <f>COUNTIF(usernameList,G526)</f>
        <v>0</v>
      </c>
    </row>
    <row r="527">
      <c r="A527" s="26">
        <v>22.0</v>
      </c>
      <c r="B527" s="26">
        <v>28.0</v>
      </c>
      <c r="C527" s="26">
        <v>41.5510760067098</v>
      </c>
      <c r="D527" s="26">
        <v>-93.7696076124398</v>
      </c>
      <c r="E527" s="26" t="s">
        <v>352</v>
      </c>
      <c r="F527" s="26" t="s">
        <v>353</v>
      </c>
      <c r="G527" s="26" t="s">
        <v>66</v>
      </c>
      <c r="H527" s="30" t="s">
        <v>430</v>
      </c>
      <c r="J527" s="29">
        <f>COUNTIF(usernameList,G527)</f>
        <v>16</v>
      </c>
    </row>
    <row r="528">
      <c r="A528" s="26">
        <v>22.0</v>
      </c>
      <c r="B528" s="26">
        <v>29.0</v>
      </c>
      <c r="C528" s="26">
        <v>41.55107600655</v>
      </c>
      <c r="D528" s="26">
        <v>-93.7694155530884</v>
      </c>
      <c r="E528" s="26" t="s">
        <v>352</v>
      </c>
      <c r="F528" s="26" t="s">
        <v>353</v>
      </c>
      <c r="J528" s="29">
        <f>COUNTIF(usernameList,G528)</f>
        <v>0</v>
      </c>
    </row>
    <row r="529">
      <c r="A529" s="26">
        <v>22.0</v>
      </c>
      <c r="B529" s="26">
        <v>30.0</v>
      </c>
      <c r="C529" s="26">
        <v>41.5510760063902</v>
      </c>
      <c r="D529" s="26">
        <v>-93.769223493737</v>
      </c>
      <c r="E529" s="26" t="s">
        <v>352</v>
      </c>
      <c r="F529" s="26" t="s">
        <v>353</v>
      </c>
      <c r="J529" s="29">
        <f>COUNTIF(usernameList,G529)</f>
        <v>0</v>
      </c>
    </row>
    <row r="530">
      <c r="A530" s="26">
        <v>22.0</v>
      </c>
      <c r="B530" s="26">
        <v>31.0</v>
      </c>
      <c r="C530" s="26">
        <v>41.5510760062304</v>
      </c>
      <c r="D530" s="26">
        <v>-93.7690314343856</v>
      </c>
      <c r="E530" s="26" t="s">
        <v>352</v>
      </c>
      <c r="F530" s="26" t="s">
        <v>353</v>
      </c>
      <c r="J530" s="29">
        <f>COUNTIF(usernameList,G530)</f>
        <v>0</v>
      </c>
    </row>
    <row r="531">
      <c r="A531" s="26">
        <v>22.0</v>
      </c>
      <c r="B531" s="26">
        <v>32.0</v>
      </c>
      <c r="C531" s="26">
        <v>41.5510760060706</v>
      </c>
      <c r="D531" s="26">
        <v>-93.7688393750343</v>
      </c>
      <c r="E531" s="26" t="s">
        <v>352</v>
      </c>
      <c r="F531" s="26" t="s">
        <v>353</v>
      </c>
      <c r="J531" s="29">
        <f>COUNTIF(usernameList,G531)</f>
        <v>0</v>
      </c>
    </row>
    <row r="532">
      <c r="A532" s="26">
        <v>22.0</v>
      </c>
      <c r="B532" s="26">
        <v>33.0</v>
      </c>
      <c r="C532" s="26">
        <v>41.5510760059108</v>
      </c>
      <c r="D532" s="26">
        <v>-93.7686473156829</v>
      </c>
      <c r="E532" s="26" t="s">
        <v>24</v>
      </c>
      <c r="F532" s="26" t="s">
        <v>25</v>
      </c>
      <c r="J532" s="29">
        <f>COUNTIF(usernameList,G532)</f>
        <v>0</v>
      </c>
    </row>
    <row r="533">
      <c r="A533" s="26">
        <v>23.0</v>
      </c>
      <c r="B533" s="26">
        <v>9.0</v>
      </c>
      <c r="C533" s="26">
        <v>41.5509322793002</v>
      </c>
      <c r="D533" s="26">
        <v>-93.7732567478021</v>
      </c>
      <c r="E533" s="26" t="s">
        <v>24</v>
      </c>
      <c r="F533" s="26" t="s">
        <v>25</v>
      </c>
      <c r="G533" s="26" t="s">
        <v>35</v>
      </c>
      <c r="H533" s="30" t="s">
        <v>431</v>
      </c>
      <c r="I533" s="26" t="s">
        <v>432</v>
      </c>
      <c r="J533" s="29">
        <f>COUNTIF(usernameList,G533)</f>
        <v>63</v>
      </c>
    </row>
    <row r="534">
      <c r="A534" s="26">
        <v>23.0</v>
      </c>
      <c r="B534" s="26">
        <v>10.0</v>
      </c>
      <c r="C534" s="26">
        <v>41.5509322791404</v>
      </c>
      <c r="D534" s="26">
        <v>-93.7730646888778</v>
      </c>
      <c r="E534" s="26" t="s">
        <v>31</v>
      </c>
      <c r="F534" s="26" t="s">
        <v>32</v>
      </c>
      <c r="G534" s="33" t="s">
        <v>33</v>
      </c>
      <c r="H534" s="30" t="s">
        <v>433</v>
      </c>
      <c r="J534" s="29">
        <f>COUNTIF(usernameList,G534)</f>
        <v>58</v>
      </c>
      <c r="K534" s="26" t="s">
        <v>271</v>
      </c>
    </row>
    <row r="535">
      <c r="A535" s="26">
        <v>23.0</v>
      </c>
      <c r="B535" s="26">
        <v>11.0</v>
      </c>
      <c r="C535" s="26">
        <v>41.5509322789806</v>
      </c>
      <c r="D535" s="26">
        <v>-93.7728726299534</v>
      </c>
      <c r="E535" s="26" t="s">
        <v>31</v>
      </c>
      <c r="F535" s="26" t="s">
        <v>32</v>
      </c>
      <c r="J535" s="29">
        <f>COUNTIF(usernameList,G535)</f>
        <v>0</v>
      </c>
    </row>
    <row r="536">
      <c r="A536" s="26">
        <v>23.0</v>
      </c>
      <c r="B536" s="26">
        <v>12.0</v>
      </c>
      <c r="C536" s="26">
        <v>41.5509322788208</v>
      </c>
      <c r="D536" s="26">
        <v>-93.772680571029</v>
      </c>
      <c r="E536" s="26" t="s">
        <v>31</v>
      </c>
      <c r="F536" s="26" t="s">
        <v>32</v>
      </c>
      <c r="G536" s="26" t="s">
        <v>35</v>
      </c>
      <c r="H536" s="30" t="s">
        <v>434</v>
      </c>
      <c r="J536" s="29">
        <f>COUNTIF(usernameList,G536)</f>
        <v>63</v>
      </c>
    </row>
    <row r="537">
      <c r="A537" s="26">
        <v>23.0</v>
      </c>
      <c r="B537" s="26">
        <v>13.0</v>
      </c>
      <c r="C537" s="26">
        <v>41.550932278661</v>
      </c>
      <c r="D537" s="26">
        <v>-93.7724885121047</v>
      </c>
      <c r="E537" s="26" t="s">
        <v>31</v>
      </c>
      <c r="F537" s="26" t="s">
        <v>32</v>
      </c>
      <c r="G537" s="33" t="s">
        <v>33</v>
      </c>
      <c r="H537" s="30" t="s">
        <v>435</v>
      </c>
      <c r="J537" s="29">
        <f>COUNTIF(usernameList,G537)</f>
        <v>58</v>
      </c>
      <c r="K537" s="26" t="s">
        <v>271</v>
      </c>
    </row>
    <row r="538">
      <c r="A538" s="26">
        <v>23.0</v>
      </c>
      <c r="B538" s="26">
        <v>14.0</v>
      </c>
      <c r="C538" s="26">
        <v>41.5509322785012</v>
      </c>
      <c r="D538" s="26">
        <v>-93.7722964531803</v>
      </c>
      <c r="E538" s="26" t="s">
        <v>31</v>
      </c>
      <c r="F538" s="26" t="s">
        <v>32</v>
      </c>
      <c r="J538" s="29">
        <f>COUNTIF(usernameList,G538)</f>
        <v>0</v>
      </c>
    </row>
    <row r="539">
      <c r="A539" s="26">
        <v>23.0</v>
      </c>
      <c r="B539" s="26">
        <v>15.0</v>
      </c>
      <c r="C539" s="26">
        <v>41.5509322783415</v>
      </c>
      <c r="D539" s="26">
        <v>-93.7721043942559</v>
      </c>
      <c r="E539" s="26" t="s">
        <v>31</v>
      </c>
      <c r="F539" s="26" t="s">
        <v>32</v>
      </c>
      <c r="G539" s="26" t="s">
        <v>35</v>
      </c>
      <c r="H539" s="30" t="s">
        <v>436</v>
      </c>
      <c r="J539" s="29">
        <f>COUNTIF(usernameList,G539)</f>
        <v>63</v>
      </c>
    </row>
    <row r="540">
      <c r="A540" s="26">
        <v>23.0</v>
      </c>
      <c r="B540" s="26">
        <v>16.0</v>
      </c>
      <c r="C540" s="26">
        <v>41.5509322781817</v>
      </c>
      <c r="D540" s="26">
        <v>-93.7719123353315</v>
      </c>
      <c r="E540" s="26" t="s">
        <v>72</v>
      </c>
      <c r="F540" s="26" t="s">
        <v>73</v>
      </c>
      <c r="G540" s="33" t="s">
        <v>33</v>
      </c>
      <c r="H540" s="30" t="s">
        <v>437</v>
      </c>
      <c r="J540" s="29">
        <f>COUNTIF(usernameList,G540)</f>
        <v>58</v>
      </c>
      <c r="K540" s="26" t="s">
        <v>271</v>
      </c>
    </row>
    <row r="541">
      <c r="A541" s="26">
        <v>23.0</v>
      </c>
      <c r="B541" s="26">
        <v>17.0</v>
      </c>
      <c r="C541" s="26">
        <v>41.5509322780219</v>
      </c>
      <c r="D541" s="26">
        <v>-93.7717202764072</v>
      </c>
      <c r="E541" s="26" t="s">
        <v>72</v>
      </c>
      <c r="F541" s="26" t="s">
        <v>73</v>
      </c>
      <c r="J541" s="29">
        <f>COUNTIF(usernameList,G541)</f>
        <v>0</v>
      </c>
    </row>
    <row r="542">
      <c r="A542" s="26">
        <v>23.0</v>
      </c>
      <c r="B542" s="26">
        <v>18.0</v>
      </c>
      <c r="C542" s="26">
        <v>41.5509322778621</v>
      </c>
      <c r="D542" s="26">
        <v>-93.7715282174828</v>
      </c>
      <c r="E542" s="26" t="s">
        <v>205</v>
      </c>
      <c r="F542" s="26" t="s">
        <v>206</v>
      </c>
      <c r="G542" s="26" t="s">
        <v>35</v>
      </c>
      <c r="H542" s="30" t="s">
        <v>438</v>
      </c>
      <c r="J542" s="29">
        <f>COUNTIF(usernameList,G542)</f>
        <v>63</v>
      </c>
    </row>
    <row r="543">
      <c r="A543" s="26">
        <v>23.0</v>
      </c>
      <c r="B543" s="26">
        <v>19.0</v>
      </c>
      <c r="C543" s="26">
        <v>41.5509322777023</v>
      </c>
      <c r="D543" s="26">
        <v>-93.7713361585584</v>
      </c>
      <c r="E543" s="26" t="s">
        <v>205</v>
      </c>
      <c r="F543" s="26" t="s">
        <v>206</v>
      </c>
      <c r="G543" s="33"/>
      <c r="J543" s="29">
        <f>COUNTIF(usernameList,G543)</f>
        <v>0</v>
      </c>
      <c r="K543" s="26" t="s">
        <v>271</v>
      </c>
    </row>
    <row r="544">
      <c r="A544" s="26">
        <v>23.0</v>
      </c>
      <c r="B544" s="26">
        <v>20.0</v>
      </c>
      <c r="C544" s="26">
        <v>41.5509322775425</v>
      </c>
      <c r="D544" s="26">
        <v>-93.7711440996341</v>
      </c>
      <c r="E544" s="26" t="s">
        <v>205</v>
      </c>
      <c r="F544" s="26" t="s">
        <v>206</v>
      </c>
      <c r="J544" s="29">
        <f>COUNTIF(usernameList,G544)</f>
        <v>0</v>
      </c>
    </row>
    <row r="545">
      <c r="A545" s="26">
        <v>23.0</v>
      </c>
      <c r="B545" s="26">
        <v>21.0</v>
      </c>
      <c r="C545" s="26">
        <v>41.5509322773828</v>
      </c>
      <c r="D545" s="26">
        <v>-93.7709520407098</v>
      </c>
      <c r="E545" s="26" t="s">
        <v>205</v>
      </c>
      <c r="F545" s="26" t="s">
        <v>206</v>
      </c>
      <c r="G545" s="26" t="s">
        <v>35</v>
      </c>
      <c r="H545" s="30" t="s">
        <v>439</v>
      </c>
      <c r="J545" s="29">
        <f>COUNTIF(usernameList,G545)</f>
        <v>63</v>
      </c>
    </row>
    <row r="546">
      <c r="A546" s="26">
        <v>23.0</v>
      </c>
      <c r="B546" s="26">
        <v>22.0</v>
      </c>
      <c r="C546" s="26">
        <v>41.550932277223</v>
      </c>
      <c r="D546" s="26">
        <v>-93.7707599817855</v>
      </c>
      <c r="E546" s="26" t="s">
        <v>205</v>
      </c>
      <c r="F546" s="26" t="s">
        <v>206</v>
      </c>
      <c r="G546" s="33"/>
      <c r="J546" s="29">
        <f>COUNTIF(usernameList,G546)</f>
        <v>0</v>
      </c>
      <c r="K546" s="26" t="s">
        <v>271</v>
      </c>
    </row>
    <row r="547">
      <c r="A547" s="26">
        <v>23.0</v>
      </c>
      <c r="B547" s="26">
        <v>23.0</v>
      </c>
      <c r="C547" s="26">
        <v>41.5509322770632</v>
      </c>
      <c r="D547" s="26">
        <v>-93.7705679228612</v>
      </c>
      <c r="E547" s="26" t="s">
        <v>205</v>
      </c>
      <c r="F547" s="26" t="s">
        <v>206</v>
      </c>
      <c r="J547" s="29">
        <f>COUNTIF(usernameList,G547)</f>
        <v>0</v>
      </c>
    </row>
    <row r="548">
      <c r="A548" s="26">
        <v>23.0</v>
      </c>
      <c r="B548" s="26">
        <v>24.0</v>
      </c>
      <c r="C548" s="26">
        <v>41.5509322769034</v>
      </c>
      <c r="D548" s="26">
        <v>-93.7703758639368</v>
      </c>
      <c r="E548" s="26" t="s">
        <v>205</v>
      </c>
      <c r="F548" s="26" t="s">
        <v>206</v>
      </c>
      <c r="G548" s="26" t="s">
        <v>35</v>
      </c>
      <c r="H548" s="30" t="s">
        <v>440</v>
      </c>
      <c r="J548" s="29">
        <f>COUNTIF(usernameList,G548)</f>
        <v>63</v>
      </c>
    </row>
    <row r="549">
      <c r="A549" s="26">
        <v>23.0</v>
      </c>
      <c r="B549" s="26">
        <v>25.0</v>
      </c>
      <c r="C549" s="26">
        <v>41.5509322767436</v>
      </c>
      <c r="D549" s="26">
        <v>-93.7701838050125</v>
      </c>
      <c r="E549" s="26" t="s">
        <v>205</v>
      </c>
      <c r="F549" s="26" t="s">
        <v>206</v>
      </c>
      <c r="G549" s="33"/>
      <c r="J549" s="29">
        <f>COUNTIF(usernameList,G549)</f>
        <v>0</v>
      </c>
      <c r="K549" s="26" t="s">
        <v>271</v>
      </c>
    </row>
    <row r="550">
      <c r="A550" s="26">
        <v>23.0</v>
      </c>
      <c r="B550" s="26">
        <v>26.0</v>
      </c>
      <c r="C550" s="26">
        <v>41.5509322765838</v>
      </c>
      <c r="D550" s="26">
        <v>-93.7699917460881</v>
      </c>
      <c r="E550" s="26" t="s">
        <v>205</v>
      </c>
      <c r="F550" s="26" t="s">
        <v>206</v>
      </c>
      <c r="G550" s="26" t="s">
        <v>49</v>
      </c>
      <c r="H550" s="30" t="s">
        <v>441</v>
      </c>
      <c r="J550" s="29">
        <f>COUNTIF(usernameList,G550)</f>
        <v>69</v>
      </c>
    </row>
    <row r="551">
      <c r="A551" s="26">
        <v>23.0</v>
      </c>
      <c r="B551" s="26">
        <v>27.0</v>
      </c>
      <c r="C551" s="26">
        <v>41.550932276424</v>
      </c>
      <c r="D551" s="26">
        <v>-93.7697996871637</v>
      </c>
      <c r="E551" s="26" t="s">
        <v>205</v>
      </c>
      <c r="F551" s="26" t="s">
        <v>206</v>
      </c>
      <c r="G551" s="26" t="s">
        <v>35</v>
      </c>
      <c r="H551" s="30" t="s">
        <v>442</v>
      </c>
      <c r="J551" s="29">
        <f>COUNTIF(usernameList,G551)</f>
        <v>63</v>
      </c>
    </row>
    <row r="552">
      <c r="A552" s="26">
        <v>23.0</v>
      </c>
      <c r="B552" s="26">
        <v>28.0</v>
      </c>
      <c r="C552" s="26">
        <v>41.5509322762643</v>
      </c>
      <c r="D552" s="26">
        <v>-93.7696076282393</v>
      </c>
      <c r="E552" s="26" t="s">
        <v>352</v>
      </c>
      <c r="F552" s="26" t="s">
        <v>353</v>
      </c>
      <c r="G552" s="33" t="s">
        <v>33</v>
      </c>
      <c r="H552" s="30" t="s">
        <v>443</v>
      </c>
      <c r="J552" s="29">
        <f>COUNTIF(usernameList,G552)</f>
        <v>58</v>
      </c>
      <c r="K552" s="26" t="s">
        <v>271</v>
      </c>
    </row>
    <row r="553">
      <c r="A553" s="26">
        <v>23.0</v>
      </c>
      <c r="B553" s="26">
        <v>29.0</v>
      </c>
      <c r="C553" s="26">
        <v>41.5509322761045</v>
      </c>
      <c r="D553" s="26">
        <v>-93.769415569315</v>
      </c>
      <c r="E553" s="26" t="s">
        <v>352</v>
      </c>
      <c r="F553" s="26" t="s">
        <v>353</v>
      </c>
      <c r="G553" s="26" t="s">
        <v>49</v>
      </c>
      <c r="H553" s="30" t="s">
        <v>444</v>
      </c>
      <c r="J553" s="29">
        <f>COUNTIF(usernameList,G553)</f>
        <v>69</v>
      </c>
    </row>
    <row r="554">
      <c r="A554" s="26">
        <v>23.0</v>
      </c>
      <c r="B554" s="26">
        <v>30.0</v>
      </c>
      <c r="C554" s="26">
        <v>41.5509322759447</v>
      </c>
      <c r="D554" s="26">
        <v>-93.7692235103906</v>
      </c>
      <c r="E554" s="26" t="s">
        <v>352</v>
      </c>
      <c r="F554" s="26" t="s">
        <v>353</v>
      </c>
      <c r="G554" s="26" t="s">
        <v>35</v>
      </c>
      <c r="H554" s="30" t="s">
        <v>445</v>
      </c>
      <c r="J554" s="29">
        <f>COUNTIF(usernameList,G554)</f>
        <v>63</v>
      </c>
    </row>
    <row r="555">
      <c r="A555" s="26">
        <v>23.0</v>
      </c>
      <c r="B555" s="26">
        <v>31.0</v>
      </c>
      <c r="C555" s="26">
        <v>41.5509322757849</v>
      </c>
      <c r="D555" s="26">
        <v>-93.7690314514662</v>
      </c>
      <c r="E555" s="26" t="s">
        <v>352</v>
      </c>
      <c r="F555" s="26" t="s">
        <v>353</v>
      </c>
      <c r="G555" s="33" t="s">
        <v>33</v>
      </c>
      <c r="J555" s="29">
        <f>COUNTIF(usernameList,G555)</f>
        <v>58</v>
      </c>
      <c r="K555" s="26" t="s">
        <v>271</v>
      </c>
    </row>
    <row r="556">
      <c r="A556" s="26">
        <v>23.0</v>
      </c>
      <c r="B556" s="26">
        <v>32.0</v>
      </c>
      <c r="C556" s="26">
        <v>41.5509322756251</v>
      </c>
      <c r="D556" s="26">
        <v>-93.7688393925419</v>
      </c>
      <c r="E556" s="26" t="s">
        <v>205</v>
      </c>
      <c r="F556" s="26" t="s">
        <v>206</v>
      </c>
      <c r="G556" s="26" t="s">
        <v>49</v>
      </c>
      <c r="H556" s="30" t="s">
        <v>446</v>
      </c>
      <c r="J556" s="29">
        <f>COUNTIF(usernameList,G556)</f>
        <v>69</v>
      </c>
    </row>
    <row r="557">
      <c r="A557" s="26">
        <v>23.0</v>
      </c>
      <c r="B557" s="26">
        <v>33.0</v>
      </c>
      <c r="C557" s="26">
        <v>41.5509322754653</v>
      </c>
      <c r="D557" s="26">
        <v>-93.7686473336176</v>
      </c>
      <c r="E557" s="26" t="s">
        <v>24</v>
      </c>
      <c r="F557" s="26" t="s">
        <v>25</v>
      </c>
      <c r="G557" s="26" t="s">
        <v>35</v>
      </c>
      <c r="H557" s="30" t="s">
        <v>447</v>
      </c>
      <c r="J557" s="29">
        <f>COUNTIF(usernameList,G557)</f>
        <v>63</v>
      </c>
    </row>
    <row r="558">
      <c r="A558" s="26">
        <v>24.0</v>
      </c>
      <c r="B558" s="26">
        <v>9.0</v>
      </c>
      <c r="C558" s="26">
        <v>41.5507885488547</v>
      </c>
      <c r="D558" s="26">
        <v>-93.7732567554883</v>
      </c>
      <c r="E558" s="26" t="s">
        <v>24</v>
      </c>
      <c r="F558" s="26" t="s">
        <v>25</v>
      </c>
      <c r="G558" s="26" t="s">
        <v>49</v>
      </c>
      <c r="H558" s="30" t="s">
        <v>448</v>
      </c>
      <c r="J558" s="29">
        <f>COUNTIF(usernameList,G558)</f>
        <v>69</v>
      </c>
    </row>
    <row r="559">
      <c r="A559" s="26">
        <v>24.0</v>
      </c>
      <c r="B559" s="26">
        <v>10.0</v>
      </c>
      <c r="C559" s="26">
        <v>41.5507885486949</v>
      </c>
      <c r="D559" s="26">
        <v>-93.773064696991</v>
      </c>
      <c r="E559" s="26" t="s">
        <v>72</v>
      </c>
      <c r="F559" s="26" t="s">
        <v>73</v>
      </c>
      <c r="J559" s="29">
        <f>COUNTIF(usernameList,G559)</f>
        <v>0</v>
      </c>
    </row>
    <row r="560">
      <c r="A560" s="26">
        <v>24.0</v>
      </c>
      <c r="B560" s="26">
        <v>11.0</v>
      </c>
      <c r="C560" s="26">
        <v>41.5507885485351</v>
      </c>
      <c r="D560" s="26">
        <v>-93.7728726384936</v>
      </c>
      <c r="E560" s="26" t="s">
        <v>31</v>
      </c>
      <c r="F560" s="26" t="s">
        <v>32</v>
      </c>
      <c r="J560" s="29">
        <f>COUNTIF(usernameList,G560)</f>
        <v>0</v>
      </c>
    </row>
    <row r="561">
      <c r="A561" s="26">
        <v>24.0</v>
      </c>
      <c r="B561" s="26">
        <v>12.0</v>
      </c>
      <c r="C561" s="26">
        <v>41.5507885483754</v>
      </c>
      <c r="D561" s="26">
        <v>-93.7726805799962</v>
      </c>
      <c r="E561" s="26" t="s">
        <v>72</v>
      </c>
      <c r="F561" s="26" t="s">
        <v>73</v>
      </c>
      <c r="G561" s="26" t="s">
        <v>49</v>
      </c>
      <c r="H561" s="30" t="s">
        <v>449</v>
      </c>
      <c r="J561" s="29">
        <f>COUNTIF(usernameList,G561)</f>
        <v>69</v>
      </c>
    </row>
    <row r="562">
      <c r="A562" s="26">
        <v>24.0</v>
      </c>
      <c r="B562" s="26">
        <v>13.0</v>
      </c>
      <c r="C562" s="26">
        <v>41.5507885482156</v>
      </c>
      <c r="D562" s="26">
        <v>-93.7724885214989</v>
      </c>
      <c r="E562" s="26" t="s">
        <v>72</v>
      </c>
      <c r="F562" s="26" t="s">
        <v>73</v>
      </c>
      <c r="J562" s="29">
        <f>COUNTIF(usernameList,G562)</f>
        <v>0</v>
      </c>
    </row>
    <row r="563">
      <c r="A563" s="26">
        <v>24.0</v>
      </c>
      <c r="B563" s="26">
        <v>14.0</v>
      </c>
      <c r="C563" s="26">
        <v>41.5507885480558</v>
      </c>
      <c r="D563" s="26">
        <v>-93.7722964630015</v>
      </c>
      <c r="E563" s="26" t="s">
        <v>72</v>
      </c>
      <c r="F563" s="26" t="s">
        <v>73</v>
      </c>
      <c r="J563" s="29">
        <f>COUNTIF(usernameList,G563)</f>
        <v>0</v>
      </c>
    </row>
    <row r="564">
      <c r="A564" s="26">
        <v>24.0</v>
      </c>
      <c r="B564" s="26">
        <v>15.0</v>
      </c>
      <c r="C564" s="26">
        <v>41.550788547896</v>
      </c>
      <c r="D564" s="26">
        <v>-93.7721044045042</v>
      </c>
      <c r="E564" s="26" t="s">
        <v>72</v>
      </c>
      <c r="F564" s="26" t="s">
        <v>73</v>
      </c>
      <c r="G564" s="26" t="s">
        <v>49</v>
      </c>
      <c r="H564" s="30" t="s">
        <v>450</v>
      </c>
      <c r="J564" s="29">
        <f>COUNTIF(usernameList,G564)</f>
        <v>69</v>
      </c>
    </row>
    <row r="565">
      <c r="A565" s="26">
        <v>24.0</v>
      </c>
      <c r="B565" s="26">
        <v>16.0</v>
      </c>
      <c r="C565" s="26">
        <v>41.5507885477362</v>
      </c>
      <c r="D565" s="26">
        <v>-93.7719123460068</v>
      </c>
      <c r="E565" s="26" t="s">
        <v>72</v>
      </c>
      <c r="F565" s="26" t="s">
        <v>73</v>
      </c>
      <c r="J565" s="29">
        <f>COUNTIF(usernameList,G565)</f>
        <v>0</v>
      </c>
    </row>
    <row r="566">
      <c r="A566" s="26">
        <v>24.0</v>
      </c>
      <c r="B566" s="26">
        <v>17.0</v>
      </c>
      <c r="C566" s="26">
        <v>41.5507885475764</v>
      </c>
      <c r="D566" s="26">
        <v>-93.7717202875095</v>
      </c>
      <c r="E566" s="26" t="s">
        <v>205</v>
      </c>
      <c r="F566" s="26" t="s">
        <v>206</v>
      </c>
      <c r="J566" s="29">
        <f>COUNTIF(usernameList,G566)</f>
        <v>0</v>
      </c>
    </row>
    <row r="567">
      <c r="A567" s="26">
        <v>24.0</v>
      </c>
      <c r="B567" s="26">
        <v>18.0</v>
      </c>
      <c r="C567" s="26">
        <v>41.5507885474167</v>
      </c>
      <c r="D567" s="26">
        <v>-93.7715282290122</v>
      </c>
      <c r="E567" s="26" t="s">
        <v>205</v>
      </c>
      <c r="F567" s="26" t="s">
        <v>206</v>
      </c>
      <c r="G567" s="26" t="s">
        <v>49</v>
      </c>
      <c r="H567" s="30" t="s">
        <v>451</v>
      </c>
      <c r="J567" s="29">
        <f>COUNTIF(usernameList,G567)</f>
        <v>69</v>
      </c>
    </row>
    <row r="568">
      <c r="A568" s="26">
        <v>24.0</v>
      </c>
      <c r="B568" s="26">
        <v>19.0</v>
      </c>
      <c r="C568" s="26">
        <v>41.5507885472569</v>
      </c>
      <c r="D568" s="26">
        <v>-93.7713361705148</v>
      </c>
      <c r="E568" s="26" t="s">
        <v>205</v>
      </c>
      <c r="F568" s="26" t="s">
        <v>206</v>
      </c>
      <c r="J568" s="29">
        <f>COUNTIF(usernameList,G568)</f>
        <v>0</v>
      </c>
    </row>
    <row r="569">
      <c r="A569" s="26">
        <v>24.0</v>
      </c>
      <c r="B569" s="26">
        <v>20.0</v>
      </c>
      <c r="C569" s="26">
        <v>41.5507885470971</v>
      </c>
      <c r="D569" s="26">
        <v>-93.7711441120175</v>
      </c>
      <c r="E569" s="26" t="s">
        <v>205</v>
      </c>
      <c r="F569" s="26" t="s">
        <v>206</v>
      </c>
      <c r="J569" s="29">
        <f>COUNTIF(usernameList,G569)</f>
        <v>0</v>
      </c>
    </row>
    <row r="570">
      <c r="A570" s="26">
        <v>24.0</v>
      </c>
      <c r="B570" s="26">
        <v>21.0</v>
      </c>
      <c r="C570" s="26">
        <v>41.5507885469373</v>
      </c>
      <c r="D570" s="26">
        <v>-93.7709520535201</v>
      </c>
      <c r="E570" s="26" t="s">
        <v>205</v>
      </c>
      <c r="F570" s="26" t="s">
        <v>206</v>
      </c>
      <c r="G570" s="26" t="s">
        <v>49</v>
      </c>
      <c r="H570" s="30" t="s">
        <v>452</v>
      </c>
      <c r="J570" s="29">
        <f>COUNTIF(usernameList,G570)</f>
        <v>69</v>
      </c>
    </row>
    <row r="571">
      <c r="A571" s="26">
        <v>24.0</v>
      </c>
      <c r="B571" s="26">
        <v>22.0</v>
      </c>
      <c r="C571" s="26">
        <v>41.5507885467775</v>
      </c>
      <c r="D571" s="26">
        <v>-93.7707599950227</v>
      </c>
      <c r="E571" s="26" t="s">
        <v>205</v>
      </c>
      <c r="F571" s="26" t="s">
        <v>206</v>
      </c>
      <c r="J571" s="29">
        <f>COUNTIF(usernameList,G571)</f>
        <v>0</v>
      </c>
    </row>
    <row r="572">
      <c r="A572" s="26">
        <v>24.0</v>
      </c>
      <c r="B572" s="26">
        <v>23.0</v>
      </c>
      <c r="C572" s="26">
        <v>41.5507885466177</v>
      </c>
      <c r="D572" s="26">
        <v>-93.7705679365254</v>
      </c>
      <c r="E572" s="26" t="s">
        <v>205</v>
      </c>
      <c r="F572" s="26" t="s">
        <v>206</v>
      </c>
      <c r="J572" s="29">
        <f>COUNTIF(usernameList,G572)</f>
        <v>0</v>
      </c>
    </row>
    <row r="573">
      <c r="A573" s="26">
        <v>24.0</v>
      </c>
      <c r="B573" s="26">
        <v>24.0</v>
      </c>
      <c r="C573" s="26">
        <v>41.550788546458</v>
      </c>
      <c r="D573" s="26">
        <v>-93.770375878028</v>
      </c>
      <c r="E573" s="26" t="s">
        <v>205</v>
      </c>
      <c r="F573" s="26" t="s">
        <v>206</v>
      </c>
      <c r="J573" s="29">
        <f>COUNTIF(usernameList,G573)</f>
        <v>0</v>
      </c>
    </row>
    <row r="574">
      <c r="A574" s="26">
        <v>24.0</v>
      </c>
      <c r="B574" s="26">
        <v>25.0</v>
      </c>
      <c r="C574" s="26">
        <v>41.5507885462982</v>
      </c>
      <c r="D574" s="26">
        <v>-93.7701838195307</v>
      </c>
      <c r="E574" s="26" t="s">
        <v>205</v>
      </c>
      <c r="F574" s="26" t="s">
        <v>206</v>
      </c>
      <c r="J574" s="29">
        <f>COUNTIF(usernameList,G574)</f>
        <v>0</v>
      </c>
    </row>
    <row r="575">
      <c r="A575" s="26">
        <v>24.0</v>
      </c>
      <c r="B575" s="26">
        <v>26.0</v>
      </c>
      <c r="C575" s="26">
        <v>41.5507885461384</v>
      </c>
      <c r="D575" s="26">
        <v>-93.7699917610333</v>
      </c>
      <c r="E575" s="26" t="s">
        <v>205</v>
      </c>
      <c r="F575" s="26" t="s">
        <v>206</v>
      </c>
      <c r="J575" s="29">
        <f>COUNTIF(usernameList,G575)</f>
        <v>0</v>
      </c>
    </row>
    <row r="576">
      <c r="A576" s="26">
        <v>24.0</v>
      </c>
      <c r="B576" s="26">
        <v>27.0</v>
      </c>
      <c r="C576" s="26">
        <v>41.5507885459786</v>
      </c>
      <c r="D576" s="26">
        <v>-93.7697997025359</v>
      </c>
      <c r="E576" s="26" t="s">
        <v>205</v>
      </c>
      <c r="F576" s="26" t="s">
        <v>206</v>
      </c>
      <c r="J576" s="29">
        <f>COUNTIF(usernameList,G576)</f>
        <v>0</v>
      </c>
    </row>
    <row r="577">
      <c r="A577" s="26">
        <v>24.0</v>
      </c>
      <c r="B577" s="26">
        <v>28.0</v>
      </c>
      <c r="C577" s="26">
        <v>41.5507885458188</v>
      </c>
      <c r="D577" s="26">
        <v>-93.7696076440386</v>
      </c>
      <c r="E577" s="26" t="s">
        <v>205</v>
      </c>
      <c r="F577" s="26" t="s">
        <v>206</v>
      </c>
      <c r="J577" s="29">
        <f>COUNTIF(usernameList,G577)</f>
        <v>0</v>
      </c>
    </row>
    <row r="578">
      <c r="A578" s="26">
        <v>24.0</v>
      </c>
      <c r="B578" s="26">
        <v>29.0</v>
      </c>
      <c r="C578" s="26">
        <v>41.550788545659</v>
      </c>
      <c r="D578" s="26">
        <v>-93.7694155855413</v>
      </c>
      <c r="E578" s="26" t="s">
        <v>352</v>
      </c>
      <c r="F578" s="26" t="s">
        <v>353</v>
      </c>
      <c r="J578" s="29">
        <f>COUNTIF(usernameList,G578)</f>
        <v>0</v>
      </c>
    </row>
    <row r="579">
      <c r="A579" s="26">
        <v>24.0</v>
      </c>
      <c r="B579" s="26">
        <v>30.0</v>
      </c>
      <c r="C579" s="26">
        <v>41.5507885454993</v>
      </c>
      <c r="D579" s="26">
        <v>-93.769223527044</v>
      </c>
      <c r="E579" s="26" t="s">
        <v>352</v>
      </c>
      <c r="F579" s="26" t="s">
        <v>353</v>
      </c>
      <c r="J579" s="29">
        <f>COUNTIF(usernameList,G579)</f>
        <v>0</v>
      </c>
    </row>
    <row r="580">
      <c r="A580" s="26">
        <v>24.0</v>
      </c>
      <c r="B580" s="26">
        <v>31.0</v>
      </c>
      <c r="C580" s="26">
        <v>41.5507885453395</v>
      </c>
      <c r="D580" s="26">
        <v>-93.7690314685467</v>
      </c>
      <c r="E580" s="26" t="s">
        <v>205</v>
      </c>
      <c r="F580" s="26" t="s">
        <v>206</v>
      </c>
      <c r="J580" s="29">
        <f>COUNTIF(usernameList,G580)</f>
        <v>0</v>
      </c>
    </row>
    <row r="581">
      <c r="A581" s="26">
        <v>24.0</v>
      </c>
      <c r="B581" s="26">
        <v>32.0</v>
      </c>
      <c r="C581" s="26">
        <v>41.5507885451797</v>
      </c>
      <c r="D581" s="26">
        <v>-93.7688394100494</v>
      </c>
      <c r="E581" s="26" t="s">
        <v>205</v>
      </c>
      <c r="F581" s="26" t="s">
        <v>206</v>
      </c>
      <c r="J581" s="29">
        <f>COUNTIF(usernameList,G581)</f>
        <v>0</v>
      </c>
    </row>
    <row r="582">
      <c r="A582" s="26">
        <v>24.0</v>
      </c>
      <c r="B582" s="26">
        <v>33.0</v>
      </c>
      <c r="C582" s="26">
        <v>41.5507885450199</v>
      </c>
      <c r="D582" s="26">
        <v>-93.768647351552</v>
      </c>
      <c r="E582" s="26" t="s">
        <v>24</v>
      </c>
      <c r="F582" s="26" t="s">
        <v>25</v>
      </c>
      <c r="J582" s="29">
        <f>COUNTIF(usernameList,G582)</f>
        <v>0</v>
      </c>
    </row>
    <row r="583">
      <c r="A583" s="26">
        <v>25.0</v>
      </c>
      <c r="B583" s="26">
        <v>10.0</v>
      </c>
      <c r="C583" s="26">
        <v>41.5506448182495</v>
      </c>
      <c r="D583" s="26">
        <v>-93.7730647051046</v>
      </c>
      <c r="E583" s="26" t="s">
        <v>24</v>
      </c>
      <c r="F583" s="26" t="s">
        <v>25</v>
      </c>
      <c r="J583" s="29">
        <f>COUNTIF(usernameList,G583)</f>
        <v>0</v>
      </c>
    </row>
    <row r="584">
      <c r="A584" s="26">
        <v>25.0</v>
      </c>
      <c r="B584" s="26">
        <v>11.0</v>
      </c>
      <c r="C584" s="26">
        <v>41.5506448180897</v>
      </c>
      <c r="D584" s="26">
        <v>-93.7728726470343</v>
      </c>
      <c r="E584" s="26" t="s">
        <v>24</v>
      </c>
      <c r="F584" s="26" t="s">
        <v>25</v>
      </c>
      <c r="J584" s="29">
        <f>COUNTIF(usernameList,G584)</f>
        <v>0</v>
      </c>
    </row>
    <row r="585">
      <c r="A585" s="26">
        <v>25.0</v>
      </c>
      <c r="B585" s="26">
        <v>12.0</v>
      </c>
      <c r="C585" s="26">
        <v>41.5506448179299</v>
      </c>
      <c r="D585" s="26">
        <v>-93.772680588964</v>
      </c>
      <c r="E585" s="26" t="s">
        <v>24</v>
      </c>
      <c r="F585" s="26" t="s">
        <v>25</v>
      </c>
      <c r="J585" s="29">
        <f>COUNTIF(usernameList,G585)</f>
        <v>0</v>
      </c>
    </row>
    <row r="586">
      <c r="A586" s="26">
        <v>25.0</v>
      </c>
      <c r="B586" s="26">
        <v>13.0</v>
      </c>
      <c r="C586" s="26">
        <v>41.5506448177701</v>
      </c>
      <c r="D586" s="26">
        <v>-93.7724885308936</v>
      </c>
      <c r="E586" s="26" t="s">
        <v>24</v>
      </c>
      <c r="F586" s="26" t="s">
        <v>25</v>
      </c>
      <c r="J586" s="29">
        <f>COUNTIF(usernameList,G586)</f>
        <v>0</v>
      </c>
    </row>
    <row r="587">
      <c r="A587" s="26">
        <v>25.0</v>
      </c>
      <c r="B587" s="26">
        <v>14.0</v>
      </c>
      <c r="C587" s="26">
        <v>41.5506448176104</v>
      </c>
      <c r="D587" s="26">
        <v>-93.7722964728233</v>
      </c>
      <c r="E587" s="26" t="s">
        <v>24</v>
      </c>
      <c r="F587" s="26" t="s">
        <v>25</v>
      </c>
      <c r="J587" s="29">
        <f>COUNTIF(usernameList,G587)</f>
        <v>0</v>
      </c>
    </row>
    <row r="588">
      <c r="A588" s="26">
        <v>25.0</v>
      </c>
      <c r="B588" s="26">
        <v>15.0</v>
      </c>
      <c r="C588" s="26">
        <v>41.5506448174506</v>
      </c>
      <c r="D588" s="26">
        <v>-93.772104414753</v>
      </c>
      <c r="E588" s="26" t="s">
        <v>24</v>
      </c>
      <c r="F588" s="26" t="s">
        <v>25</v>
      </c>
      <c r="J588" s="29">
        <f>COUNTIF(usernameList,G588)</f>
        <v>0</v>
      </c>
    </row>
    <row r="589">
      <c r="A589" s="26">
        <v>25.0</v>
      </c>
      <c r="B589" s="26">
        <v>16.0</v>
      </c>
      <c r="C589" s="26">
        <v>41.5506448172908</v>
      </c>
      <c r="D589" s="26">
        <v>-93.7719123566827</v>
      </c>
      <c r="E589" s="26" t="s">
        <v>24</v>
      </c>
      <c r="F589" s="26" t="s">
        <v>25</v>
      </c>
      <c r="J589" s="29">
        <f>COUNTIF(usernameList,G589)</f>
        <v>0</v>
      </c>
    </row>
    <row r="590">
      <c r="A590" s="26">
        <v>25.0</v>
      </c>
      <c r="B590" s="26">
        <v>17.0</v>
      </c>
      <c r="C590" s="26">
        <v>41.550644817131</v>
      </c>
      <c r="D590" s="26">
        <v>-93.7717202986124</v>
      </c>
      <c r="E590" s="26" t="s">
        <v>24</v>
      </c>
      <c r="F590" s="26" t="s">
        <v>25</v>
      </c>
      <c r="J590" s="29">
        <f>COUNTIF(usernameList,G590)</f>
        <v>0</v>
      </c>
    </row>
    <row r="591">
      <c r="A591" s="26">
        <v>25.0</v>
      </c>
      <c r="B591" s="26">
        <v>18.0</v>
      </c>
      <c r="C591" s="26">
        <v>41.5506448169712</v>
      </c>
      <c r="D591" s="26">
        <v>-93.7715282405421</v>
      </c>
      <c r="E591" s="26" t="s">
        <v>205</v>
      </c>
      <c r="F591" s="26" t="s">
        <v>206</v>
      </c>
      <c r="J591" s="29">
        <f>COUNTIF(usernameList,G591)</f>
        <v>0</v>
      </c>
    </row>
    <row r="592">
      <c r="A592" s="26">
        <v>25.0</v>
      </c>
      <c r="B592" s="26">
        <v>19.0</v>
      </c>
      <c r="C592" s="26">
        <v>41.5506448168114</v>
      </c>
      <c r="D592" s="26">
        <v>-93.7713361824718</v>
      </c>
      <c r="E592" s="26" t="s">
        <v>205</v>
      </c>
      <c r="F592" s="26" t="s">
        <v>206</v>
      </c>
      <c r="J592" s="29">
        <f>COUNTIF(usernameList,G592)</f>
        <v>0</v>
      </c>
    </row>
    <row r="593">
      <c r="A593" s="26">
        <v>25.0</v>
      </c>
      <c r="B593" s="26">
        <v>20.0</v>
      </c>
      <c r="C593" s="26">
        <v>41.5506448166517</v>
      </c>
      <c r="D593" s="26">
        <v>-93.7711441244015</v>
      </c>
      <c r="E593" s="26" t="s">
        <v>205</v>
      </c>
      <c r="F593" s="26" t="s">
        <v>206</v>
      </c>
      <c r="J593" s="29">
        <f>COUNTIF(usernameList,G593)</f>
        <v>0</v>
      </c>
    </row>
    <row r="594">
      <c r="A594" s="26">
        <v>25.0</v>
      </c>
      <c r="B594" s="26">
        <v>21.0</v>
      </c>
      <c r="C594" s="26">
        <v>41.5506448164919</v>
      </c>
      <c r="D594" s="26">
        <v>-93.7709520663312</v>
      </c>
      <c r="E594" s="26" t="s">
        <v>205</v>
      </c>
      <c r="F594" s="26" t="s">
        <v>206</v>
      </c>
      <c r="G594" s="26" t="s">
        <v>453</v>
      </c>
      <c r="H594" s="26">
        <v>3230.0</v>
      </c>
      <c r="J594" s="29">
        <f>COUNTIF(usernameList,G594)</f>
        <v>1</v>
      </c>
    </row>
    <row r="595">
      <c r="A595" s="26">
        <v>25.0</v>
      </c>
      <c r="B595" s="26">
        <v>22.0</v>
      </c>
      <c r="C595" s="26">
        <v>41.5506448163321</v>
      </c>
      <c r="D595" s="26">
        <v>-93.7707600082609</v>
      </c>
      <c r="E595" s="26" t="s">
        <v>205</v>
      </c>
      <c r="F595" s="26" t="s">
        <v>206</v>
      </c>
      <c r="G595" s="26" t="s">
        <v>66</v>
      </c>
      <c r="H595" s="30" t="s">
        <v>454</v>
      </c>
      <c r="J595" s="29">
        <f>COUNTIF(usernameList,G595)</f>
        <v>16</v>
      </c>
    </row>
    <row r="596">
      <c r="A596" s="26">
        <v>25.0</v>
      </c>
      <c r="B596" s="26">
        <v>23.0</v>
      </c>
      <c r="C596" s="26">
        <v>41.5506448161723</v>
      </c>
      <c r="D596" s="26">
        <v>-93.7705679501905</v>
      </c>
      <c r="E596" s="26" t="s">
        <v>205</v>
      </c>
      <c r="F596" s="26" t="s">
        <v>206</v>
      </c>
      <c r="G596" s="26" t="s">
        <v>170</v>
      </c>
      <c r="H596" s="30" t="s">
        <v>455</v>
      </c>
      <c r="J596" s="29">
        <f>COUNTIF(usernameList,G596)</f>
        <v>15</v>
      </c>
    </row>
    <row r="597">
      <c r="A597" s="26">
        <v>25.0</v>
      </c>
      <c r="B597" s="26">
        <v>24.0</v>
      </c>
      <c r="C597" s="26">
        <v>41.5506448160125</v>
      </c>
      <c r="D597" s="26">
        <v>-93.7703758921202</v>
      </c>
      <c r="E597" s="26" t="s">
        <v>205</v>
      </c>
      <c r="F597" s="26" t="s">
        <v>206</v>
      </c>
      <c r="J597" s="29">
        <f>COUNTIF(usernameList,G597)</f>
        <v>0</v>
      </c>
    </row>
    <row r="598">
      <c r="A598" s="26">
        <v>25.0</v>
      </c>
      <c r="B598" s="26">
        <v>25.0</v>
      </c>
      <c r="C598" s="26">
        <v>41.5506448158527</v>
      </c>
      <c r="D598" s="26">
        <v>-93.7701838340499</v>
      </c>
      <c r="E598" s="26" t="s">
        <v>205</v>
      </c>
      <c r="F598" s="26" t="s">
        <v>206</v>
      </c>
      <c r="J598" s="29">
        <f>COUNTIF(usernameList,G598)</f>
        <v>0</v>
      </c>
    </row>
    <row r="599">
      <c r="A599" s="26">
        <v>25.0</v>
      </c>
      <c r="B599" s="26">
        <v>26.0</v>
      </c>
      <c r="C599" s="26">
        <v>41.550644815693</v>
      </c>
      <c r="D599" s="26">
        <v>-93.7699917759796</v>
      </c>
      <c r="E599" s="26" t="s">
        <v>205</v>
      </c>
      <c r="F599" s="26" t="s">
        <v>206</v>
      </c>
      <c r="J599" s="29">
        <f>COUNTIF(usernameList,G599)</f>
        <v>0</v>
      </c>
    </row>
    <row r="600">
      <c r="A600" s="26">
        <v>25.0</v>
      </c>
      <c r="B600" s="26">
        <v>27.0</v>
      </c>
      <c r="C600" s="26">
        <v>41.5506448155332</v>
      </c>
      <c r="D600" s="26">
        <v>-93.7697997179093</v>
      </c>
      <c r="E600" s="26" t="s">
        <v>205</v>
      </c>
      <c r="F600" s="26" t="s">
        <v>206</v>
      </c>
      <c r="J600" s="29">
        <f>COUNTIF(usernameList,G600)</f>
        <v>0</v>
      </c>
    </row>
    <row r="601">
      <c r="A601" s="26">
        <v>25.0</v>
      </c>
      <c r="B601" s="26">
        <v>28.0</v>
      </c>
      <c r="C601" s="26">
        <v>41.5506448153734</v>
      </c>
      <c r="D601" s="26">
        <v>-93.7696076598389</v>
      </c>
      <c r="E601" s="26" t="s">
        <v>205</v>
      </c>
      <c r="F601" s="26" t="s">
        <v>206</v>
      </c>
      <c r="J601" s="29">
        <f>COUNTIF(usernameList,G601)</f>
        <v>0</v>
      </c>
    </row>
    <row r="602">
      <c r="A602" s="26">
        <v>25.0</v>
      </c>
      <c r="B602" s="26">
        <v>29.0</v>
      </c>
      <c r="C602" s="26">
        <v>41.5506448152136</v>
      </c>
      <c r="D602" s="26">
        <v>-93.7694156017686</v>
      </c>
      <c r="E602" s="26" t="s">
        <v>205</v>
      </c>
      <c r="F602" s="26" t="s">
        <v>206</v>
      </c>
      <c r="G602" s="26" t="s">
        <v>170</v>
      </c>
      <c r="H602" s="30" t="s">
        <v>456</v>
      </c>
      <c r="J602" s="29">
        <f>COUNTIF(usernameList,G602)</f>
        <v>15</v>
      </c>
    </row>
    <row r="603">
      <c r="A603" s="26">
        <v>25.0</v>
      </c>
      <c r="B603" s="26">
        <v>30.0</v>
      </c>
      <c r="C603" s="26">
        <v>41.5506448150538</v>
      </c>
      <c r="D603" s="26">
        <v>-93.7692235436983</v>
      </c>
      <c r="E603" s="26" t="s">
        <v>205</v>
      </c>
      <c r="F603" s="26" t="s">
        <v>206</v>
      </c>
      <c r="J603" s="29">
        <f>COUNTIF(usernameList,G603)</f>
        <v>0</v>
      </c>
    </row>
    <row r="604">
      <c r="A604" s="26">
        <v>25.0</v>
      </c>
      <c r="B604" s="26">
        <v>31.0</v>
      </c>
      <c r="C604" s="26">
        <v>41.550644814894</v>
      </c>
      <c r="D604" s="26">
        <v>-93.7690314856279</v>
      </c>
      <c r="E604" s="26" t="s">
        <v>205</v>
      </c>
      <c r="F604" s="26" t="s">
        <v>206</v>
      </c>
      <c r="J604" s="29">
        <f>COUNTIF(usernameList,G604)</f>
        <v>0</v>
      </c>
    </row>
    <row r="605">
      <c r="A605" s="26">
        <v>25.0</v>
      </c>
      <c r="B605" s="26">
        <v>32.0</v>
      </c>
      <c r="C605" s="26">
        <v>41.5506448147343</v>
      </c>
      <c r="D605" s="26">
        <v>-93.7688394275576</v>
      </c>
      <c r="E605" s="26" t="s">
        <v>24</v>
      </c>
      <c r="F605" s="26" t="s">
        <v>25</v>
      </c>
      <c r="G605" s="26" t="s">
        <v>170</v>
      </c>
      <c r="H605" s="30" t="s">
        <v>457</v>
      </c>
      <c r="J605" s="29">
        <f>COUNTIF(usernameList,G605)</f>
        <v>15</v>
      </c>
    </row>
    <row r="606">
      <c r="A606" s="26">
        <v>26.0</v>
      </c>
      <c r="B606" s="26">
        <v>18.0</v>
      </c>
      <c r="C606" s="26">
        <v>41.5505010865258</v>
      </c>
      <c r="D606" s="26">
        <v>-93.7715282520711</v>
      </c>
      <c r="E606" s="26" t="s">
        <v>24</v>
      </c>
      <c r="F606" s="26" t="s">
        <v>25</v>
      </c>
      <c r="J606" s="29">
        <f>COUNTIF(usernameList,G606)</f>
        <v>0</v>
      </c>
    </row>
    <row r="607">
      <c r="A607" s="26">
        <v>26.0</v>
      </c>
      <c r="B607" s="26">
        <v>19.0</v>
      </c>
      <c r="C607" s="26">
        <v>41.550501086366</v>
      </c>
      <c r="D607" s="26">
        <v>-93.7713361944278</v>
      </c>
      <c r="E607" s="26" t="s">
        <v>24</v>
      </c>
      <c r="F607" s="26" t="s">
        <v>25</v>
      </c>
      <c r="G607" s="33"/>
      <c r="J607" s="29">
        <f>COUNTIF(usernameList,G607)</f>
        <v>0</v>
      </c>
      <c r="K607" s="26" t="s">
        <v>271</v>
      </c>
    </row>
    <row r="608">
      <c r="A608" s="26">
        <v>26.0</v>
      </c>
      <c r="B608" s="26">
        <v>20.0</v>
      </c>
      <c r="C608" s="26">
        <v>41.5505010862062</v>
      </c>
      <c r="D608" s="26">
        <v>-93.7711441367845</v>
      </c>
      <c r="E608" s="26" t="s">
        <v>205</v>
      </c>
      <c r="F608" s="26" t="s">
        <v>206</v>
      </c>
      <c r="J608" s="29">
        <f>COUNTIF(usernameList,G608)</f>
        <v>0</v>
      </c>
    </row>
    <row r="609">
      <c r="A609" s="26">
        <v>26.0</v>
      </c>
      <c r="B609" s="26">
        <v>21.0</v>
      </c>
      <c r="C609" s="26">
        <v>41.5505010860464</v>
      </c>
      <c r="D609" s="26">
        <v>-93.7709520791412</v>
      </c>
      <c r="E609" s="26" t="s">
        <v>205</v>
      </c>
      <c r="F609" s="26" t="s">
        <v>206</v>
      </c>
      <c r="G609" s="26" t="s">
        <v>423</v>
      </c>
      <c r="H609" s="30" t="s">
        <v>458</v>
      </c>
      <c r="J609" s="29">
        <f>COUNTIF(usernameList,G609)</f>
        <v>2</v>
      </c>
    </row>
    <row r="610">
      <c r="A610" s="26">
        <v>26.0</v>
      </c>
      <c r="B610" s="26">
        <v>22.0</v>
      </c>
      <c r="C610" s="26">
        <v>41.5505010858867</v>
      </c>
      <c r="D610" s="26">
        <v>-93.7707600214979</v>
      </c>
      <c r="E610" s="26" t="s">
        <v>205</v>
      </c>
      <c r="F610" s="26" t="s">
        <v>206</v>
      </c>
      <c r="G610" s="33" t="s">
        <v>425</v>
      </c>
      <c r="H610" s="30" t="s">
        <v>459</v>
      </c>
      <c r="J610" s="29">
        <f>COUNTIF(usernameList,G610)</f>
        <v>2</v>
      </c>
      <c r="K610" s="26" t="s">
        <v>271</v>
      </c>
    </row>
    <row r="611">
      <c r="A611" s="26">
        <v>26.0</v>
      </c>
      <c r="B611" s="26">
        <v>23.0</v>
      </c>
      <c r="C611" s="26">
        <v>41.5505010857269</v>
      </c>
      <c r="D611" s="26">
        <v>-93.7705679638546</v>
      </c>
      <c r="E611" s="26" t="s">
        <v>205</v>
      </c>
      <c r="F611" s="26" t="s">
        <v>206</v>
      </c>
      <c r="J611" s="29">
        <f>COUNTIF(usernameList,G611)</f>
        <v>0</v>
      </c>
    </row>
    <row r="612">
      <c r="A612" s="26">
        <v>26.0</v>
      </c>
      <c r="B612" s="26">
        <v>24.0</v>
      </c>
      <c r="C612" s="26">
        <v>41.5505010855671</v>
      </c>
      <c r="D612" s="26">
        <v>-93.7703759062113</v>
      </c>
      <c r="E612" s="26" t="s">
        <v>205</v>
      </c>
      <c r="F612" s="26" t="s">
        <v>206</v>
      </c>
      <c r="G612" s="26" t="s">
        <v>49</v>
      </c>
      <c r="H612" s="30" t="s">
        <v>460</v>
      </c>
      <c r="J612" s="29">
        <f>COUNTIF(usernameList,G612)</f>
        <v>69</v>
      </c>
    </row>
    <row r="613">
      <c r="A613" s="26">
        <v>26.0</v>
      </c>
      <c r="B613" s="26">
        <v>25.0</v>
      </c>
      <c r="C613" s="26">
        <v>41.5505010854073</v>
      </c>
      <c r="D613" s="26">
        <v>-93.770183848568</v>
      </c>
      <c r="E613" s="26" t="s">
        <v>205</v>
      </c>
      <c r="F613" s="26" t="s">
        <v>206</v>
      </c>
      <c r="G613" s="33"/>
      <c r="J613" s="29">
        <f>COUNTIF(usernameList,G613)</f>
        <v>0</v>
      </c>
      <c r="K613" s="26" t="s">
        <v>271</v>
      </c>
    </row>
    <row r="614">
      <c r="A614" s="26">
        <v>26.0</v>
      </c>
      <c r="B614" s="26">
        <v>26.0</v>
      </c>
      <c r="C614" s="26">
        <v>41.5505010852475</v>
      </c>
      <c r="D614" s="26">
        <v>-93.7699917909247</v>
      </c>
      <c r="E614" s="26" t="s">
        <v>205</v>
      </c>
      <c r="F614" s="26" t="s">
        <v>206</v>
      </c>
      <c r="J614" s="29">
        <f>COUNTIF(usernameList,G614)</f>
        <v>0</v>
      </c>
    </row>
    <row r="615">
      <c r="A615" s="26">
        <v>26.0</v>
      </c>
      <c r="B615" s="26">
        <v>27.0</v>
      </c>
      <c r="C615" s="26">
        <v>41.5505010850877</v>
      </c>
      <c r="D615" s="26">
        <v>-93.7697997332815</v>
      </c>
      <c r="E615" s="26" t="s">
        <v>205</v>
      </c>
      <c r="F615" s="26" t="s">
        <v>206</v>
      </c>
      <c r="G615" s="26" t="s">
        <v>49</v>
      </c>
      <c r="H615" s="30" t="s">
        <v>461</v>
      </c>
      <c r="J615" s="29">
        <f>COUNTIF(usernameList,G615)</f>
        <v>69</v>
      </c>
    </row>
    <row r="616">
      <c r="A616" s="26">
        <v>26.0</v>
      </c>
      <c r="B616" s="26">
        <v>28.0</v>
      </c>
      <c r="C616" s="26">
        <v>41.550501084928</v>
      </c>
      <c r="D616" s="26">
        <v>-93.7696076756382</v>
      </c>
      <c r="E616" s="26" t="s">
        <v>205</v>
      </c>
      <c r="F616" s="26" t="s">
        <v>206</v>
      </c>
      <c r="G616" s="33"/>
      <c r="J616" s="29">
        <f>COUNTIF(usernameList,G616)</f>
        <v>0</v>
      </c>
      <c r="K616" s="26" t="s">
        <v>271</v>
      </c>
    </row>
    <row r="617">
      <c r="A617" s="26">
        <v>26.0</v>
      </c>
      <c r="B617" s="26">
        <v>29.0</v>
      </c>
      <c r="C617" s="26">
        <v>41.5505010847682</v>
      </c>
      <c r="D617" s="26">
        <v>-93.7694156179949</v>
      </c>
      <c r="E617" s="26" t="s">
        <v>24</v>
      </c>
      <c r="F617" s="26" t="s">
        <v>25</v>
      </c>
      <c r="J617" s="29">
        <f>COUNTIF(usernameList,G617)</f>
        <v>0</v>
      </c>
    </row>
    <row r="618">
      <c r="A618" s="26">
        <v>26.0</v>
      </c>
      <c r="B618" s="26">
        <v>30.0</v>
      </c>
      <c r="C618" s="26">
        <v>41.5505010846084</v>
      </c>
      <c r="D618" s="26">
        <v>-93.7692235603516</v>
      </c>
      <c r="E618" s="26" t="s">
        <v>24</v>
      </c>
      <c r="F618" s="26" t="s">
        <v>25</v>
      </c>
      <c r="G618" s="26" t="s">
        <v>49</v>
      </c>
      <c r="H618" s="30" t="s">
        <v>462</v>
      </c>
      <c r="J618" s="29">
        <f>COUNTIF(usernameList,G618)</f>
        <v>69</v>
      </c>
    </row>
    <row r="619">
      <c r="A619" s="26">
        <v>26.0</v>
      </c>
      <c r="B619" s="26">
        <v>31.0</v>
      </c>
      <c r="C619" s="26">
        <v>41.5505010844486</v>
      </c>
      <c r="D619" s="26">
        <v>-93.7690315027083</v>
      </c>
      <c r="E619" s="26" t="s">
        <v>24</v>
      </c>
      <c r="F619" s="26" t="s">
        <v>25</v>
      </c>
      <c r="G619" s="33"/>
      <c r="J619" s="29">
        <f>COUNTIF(usernameList,G619)</f>
        <v>0</v>
      </c>
      <c r="K619" s="26" t="s">
        <v>271</v>
      </c>
    </row>
    <row r="620">
      <c r="A620" s="26">
        <v>27.0</v>
      </c>
      <c r="B620" s="26">
        <v>20.0</v>
      </c>
      <c r="C620" s="26">
        <v>41.5503573557608</v>
      </c>
      <c r="D620" s="26">
        <v>-93.7711441491674</v>
      </c>
      <c r="E620" s="26" t="s">
        <v>24</v>
      </c>
      <c r="F620" s="26" t="s">
        <v>25</v>
      </c>
      <c r="G620" s="26" t="s">
        <v>35</v>
      </c>
      <c r="H620" s="30" t="s">
        <v>463</v>
      </c>
      <c r="J620" s="29">
        <f>COUNTIF(usernameList,G620)</f>
        <v>63</v>
      </c>
    </row>
    <row r="621">
      <c r="A621" s="26">
        <v>27.0</v>
      </c>
      <c r="B621" s="26">
        <v>21.0</v>
      </c>
      <c r="C621" s="26">
        <v>41.550357355601</v>
      </c>
      <c r="D621" s="26">
        <v>-93.7709520919511</v>
      </c>
      <c r="E621" s="26" t="s">
        <v>24</v>
      </c>
      <c r="F621" s="26" t="s">
        <v>25</v>
      </c>
      <c r="G621" s="26" t="s">
        <v>49</v>
      </c>
      <c r="H621" s="30" t="s">
        <v>464</v>
      </c>
      <c r="J621" s="29">
        <f>COUNTIF(usernameList,G621)</f>
        <v>69</v>
      </c>
    </row>
    <row r="622">
      <c r="A622" s="26">
        <v>27.0</v>
      </c>
      <c r="B622" s="26">
        <v>22.0</v>
      </c>
      <c r="C622" s="26">
        <v>41.5503573554412</v>
      </c>
      <c r="D622" s="26">
        <v>-93.7707600347348</v>
      </c>
      <c r="E622" s="26" t="s">
        <v>24</v>
      </c>
      <c r="F622" s="26" t="s">
        <v>25</v>
      </c>
      <c r="J622" s="29">
        <f>COUNTIF(usernameList,G622)</f>
        <v>0</v>
      </c>
    </row>
    <row r="623">
      <c r="A623" s="26">
        <v>27.0</v>
      </c>
      <c r="B623" s="26">
        <v>23.0</v>
      </c>
      <c r="C623" s="26">
        <v>41.5503573552814</v>
      </c>
      <c r="D623" s="26">
        <v>-93.7705679775185</v>
      </c>
      <c r="E623" s="26" t="s">
        <v>24</v>
      </c>
      <c r="F623" s="26" t="s">
        <v>25</v>
      </c>
      <c r="G623" s="26" t="s">
        <v>35</v>
      </c>
      <c r="H623" s="30" t="s">
        <v>465</v>
      </c>
      <c r="J623" s="29">
        <f>COUNTIF(usernameList,G623)</f>
        <v>63</v>
      </c>
    </row>
    <row r="624">
      <c r="A624" s="26">
        <v>27.0</v>
      </c>
      <c r="B624" s="26">
        <v>24.0</v>
      </c>
      <c r="C624" s="26">
        <v>41.5503573551217</v>
      </c>
      <c r="D624" s="26">
        <v>-93.7703759203022</v>
      </c>
      <c r="E624" s="26" t="s">
        <v>24</v>
      </c>
      <c r="F624" s="26" t="s">
        <v>25</v>
      </c>
      <c r="J624" s="29">
        <f>COUNTIF(usernameList,G625)</f>
        <v>16</v>
      </c>
    </row>
    <row r="625">
      <c r="A625" s="26">
        <v>27.0</v>
      </c>
      <c r="B625" s="26">
        <v>25.0</v>
      </c>
      <c r="C625" s="26">
        <v>41.5503573549619</v>
      </c>
      <c r="D625" s="26">
        <v>-93.770183863086</v>
      </c>
      <c r="E625" s="26" t="s">
        <v>24</v>
      </c>
      <c r="F625" s="26" t="s">
        <v>25</v>
      </c>
      <c r="G625" s="26" t="s">
        <v>66</v>
      </c>
      <c r="H625" s="30" t="s">
        <v>466</v>
      </c>
      <c r="J625" s="29">
        <f>COUNTIF(usernameList,G626)</f>
        <v>15</v>
      </c>
    </row>
    <row r="626">
      <c r="A626" s="26">
        <v>27.0</v>
      </c>
      <c r="B626" s="26">
        <v>26.0</v>
      </c>
      <c r="C626" s="26">
        <v>41.5503573548021</v>
      </c>
      <c r="D626" s="26">
        <v>-93.7699918058697</v>
      </c>
      <c r="E626" s="26" t="s">
        <v>24</v>
      </c>
      <c r="F626" s="26" t="s">
        <v>25</v>
      </c>
      <c r="G626" s="26" t="s">
        <v>170</v>
      </c>
      <c r="H626" s="30" t="s">
        <v>467</v>
      </c>
      <c r="J626" s="29">
        <f>COUNTIF(usernameList,#REF!)</f>
        <v>0</v>
      </c>
    </row>
    <row r="627">
      <c r="A627" s="26">
        <v>27.0</v>
      </c>
      <c r="B627" s="26">
        <v>27.0</v>
      </c>
      <c r="C627" s="26">
        <v>41.5503573546423</v>
      </c>
      <c r="D627" s="26">
        <v>-93.7697997486534</v>
      </c>
      <c r="E627" s="26" t="s">
        <v>24</v>
      </c>
      <c r="F627" s="26" t="s">
        <v>25</v>
      </c>
      <c r="J627" s="29">
        <f>COUNTIF(usernameList,G627)</f>
        <v>0</v>
      </c>
    </row>
    <row r="628">
      <c r="A628" s="26">
        <v>27.0</v>
      </c>
      <c r="B628" s="26">
        <v>28.0</v>
      </c>
      <c r="C628" s="26">
        <v>41.5503573544825</v>
      </c>
      <c r="D628" s="26">
        <v>-93.7696076914371</v>
      </c>
      <c r="E628" s="26" t="s">
        <v>24</v>
      </c>
      <c r="F628" s="26" t="s">
        <v>25</v>
      </c>
      <c r="G628" s="26" t="s">
        <v>35</v>
      </c>
      <c r="H628" s="30" t="s">
        <v>468</v>
      </c>
      <c r="J628" s="29">
        <f>COUNTIF(usernameList,G628)</f>
        <v>63</v>
      </c>
    </row>
    <row r="630">
      <c r="A630" s="26" t="s">
        <v>469</v>
      </c>
    </row>
    <row r="631">
      <c r="A631" s="26" t="s">
        <v>470</v>
      </c>
      <c r="B631" s="26">
        <v>41.5522978604661</v>
      </c>
      <c r="C631" s="26">
        <v>-93.7710479504917</v>
      </c>
      <c r="D631" s="26">
        <v>17.0</v>
      </c>
      <c r="E631" s="26">
        <v>10.0</v>
      </c>
      <c r="F631" s="26">
        <v>90.0</v>
      </c>
      <c r="G631" s="26">
        <v>0.0</v>
      </c>
      <c r="H631" s="26">
        <v>40.0</v>
      </c>
      <c r="I631" s="26">
        <v>17.0</v>
      </c>
    </row>
  </sheetData>
  <autoFilter ref="$H$129:$I$133"/>
  <mergeCells count="1">
    <mergeCell ref="A1:F2"/>
  </mergeCells>
  <conditionalFormatting sqref="E16:F629">
    <cfRule type="containsText" dxfId="0" priority="1" operator="containsText" text="black">
      <formula>NOT(ISERROR(SEARCH(("black"),(E16))))</formula>
    </cfRule>
  </conditionalFormatting>
  <conditionalFormatting sqref="E16:F629">
    <cfRule type="containsText" dxfId="1" priority="2" operator="containsText" text="turquoise blue">
      <formula>NOT(ISERROR(SEARCH(("turquoise blue"),(E16))))</formula>
    </cfRule>
  </conditionalFormatting>
  <conditionalFormatting sqref="E16:F629">
    <cfRule type="containsText" dxfId="2" priority="3" operator="containsText" text="pink">
      <formula>NOT(ISERROR(SEARCH(("pink"),(E16))))</formula>
    </cfRule>
  </conditionalFormatting>
  <conditionalFormatting sqref="E16:F629 G16:G157 H16:H380 I16:Z629 G159:G623 H382:H629 G625:G629">
    <cfRule type="containsText" dxfId="3" priority="4" operator="containsText" text="blue">
      <formula>NOT(ISERROR(SEARCH(("blue"),(E16))))</formula>
    </cfRule>
  </conditionalFormatting>
  <conditionalFormatting sqref="E16:F629">
    <cfRule type="containsText" dxfId="4" priority="5" operator="containsText" text="orange">
      <formula>NOT(ISERROR(SEARCH(("orange"),(E16))))</formula>
    </cfRule>
  </conditionalFormatting>
  <conditionalFormatting sqref="A1:F2">
    <cfRule type="notContainsBlanks" dxfId="5" priority="6">
      <formula>LEN(TRIM(A1))&gt;0</formula>
    </cfRule>
  </conditionalFormatting>
  <hyperlinks>
    <hyperlink r:id="rId1" ref="H16"/>
    <hyperlink r:id="rId2" ref="H17"/>
    <hyperlink r:id="rId3" ref="H18"/>
    <hyperlink r:id="rId4" ref="H19"/>
    <hyperlink r:id="rId5" ref="H20"/>
    <hyperlink r:id="rId6" ref="H21"/>
    <hyperlink r:id="rId7" ref="H22"/>
    <hyperlink r:id="rId8" ref="H23"/>
    <hyperlink r:id="rId9" ref="H24"/>
    <hyperlink r:id="rId10" ref="H25"/>
    <hyperlink r:id="rId11" ref="H26"/>
    <hyperlink r:id="rId12" ref="H27"/>
    <hyperlink r:id="rId13" ref="H28"/>
    <hyperlink r:id="rId14" ref="H29"/>
    <hyperlink r:id="rId15" ref="H30"/>
    <hyperlink r:id="rId16" ref="H31"/>
    <hyperlink r:id="rId17" ref="H32"/>
    <hyperlink r:id="rId18" ref="H33"/>
    <hyperlink r:id="rId19" ref="H34"/>
    <hyperlink r:id="rId20" ref="H35"/>
    <hyperlink r:id="rId21" ref="H36"/>
    <hyperlink r:id="rId22" ref="H37"/>
    <hyperlink r:id="rId23" ref="H38"/>
    <hyperlink r:id="rId24" ref="H39"/>
    <hyperlink r:id="rId25" ref="H40"/>
    <hyperlink r:id="rId26" ref="H41"/>
    <hyperlink r:id="rId27" ref="H42"/>
    <hyperlink r:id="rId28" ref="H43"/>
    <hyperlink r:id="rId29" ref="H44"/>
    <hyperlink r:id="rId30" ref="H45"/>
    <hyperlink r:id="rId31" ref="H47"/>
    <hyperlink r:id="rId32" ref="H48"/>
    <hyperlink r:id="rId33" ref="H49"/>
    <hyperlink r:id="rId34" ref="H51"/>
    <hyperlink r:id="rId35" ref="H52"/>
    <hyperlink r:id="rId36" ref="H54"/>
    <hyperlink r:id="rId37" ref="H57"/>
    <hyperlink r:id="rId38" ref="H58"/>
    <hyperlink r:id="rId39" ref="H59"/>
    <hyperlink r:id="rId40" ref="H60"/>
    <hyperlink r:id="rId41" ref="H61"/>
    <hyperlink r:id="rId42" ref="H63"/>
    <hyperlink r:id="rId43" ref="H66"/>
    <hyperlink r:id="rId44" ref="H67"/>
    <hyperlink r:id="rId45" ref="H68"/>
    <hyperlink r:id="rId46" ref="H70"/>
    <hyperlink r:id="rId47" ref="H71"/>
    <hyperlink r:id="rId48" ref="H72"/>
    <hyperlink r:id="rId49" ref="H73"/>
    <hyperlink r:id="rId50" ref="H75"/>
    <hyperlink r:id="rId51" ref="H76"/>
    <hyperlink r:id="rId52" ref="H77"/>
    <hyperlink r:id="rId53" ref="H78"/>
    <hyperlink r:id="rId54" ref="H79"/>
    <hyperlink r:id="rId55" ref="H80"/>
    <hyperlink r:id="rId56" ref="H82"/>
    <hyperlink r:id="rId57" ref="H83"/>
    <hyperlink r:id="rId58" ref="H85"/>
    <hyperlink r:id="rId59" ref="H86"/>
    <hyperlink r:id="rId60" ref="H87"/>
    <hyperlink r:id="rId61" ref="H88"/>
    <hyperlink r:id="rId62" ref="H89"/>
    <hyperlink r:id="rId63" ref="H90"/>
    <hyperlink r:id="rId64" ref="H91"/>
    <hyperlink r:id="rId65" ref="H92"/>
    <hyperlink r:id="rId66" ref="H93"/>
    <hyperlink r:id="rId67" ref="H94"/>
    <hyperlink r:id="rId68" ref="H95"/>
    <hyperlink r:id="rId69" ref="H96"/>
    <hyperlink r:id="rId70" ref="H97"/>
    <hyperlink r:id="rId71" ref="H98"/>
    <hyperlink r:id="rId72" ref="H99"/>
    <hyperlink r:id="rId73" ref="H100"/>
    <hyperlink r:id="rId74" ref="H101"/>
    <hyperlink r:id="rId75" ref="H102"/>
    <hyperlink r:id="rId76" ref="H103"/>
    <hyperlink r:id="rId77" ref="H104"/>
    <hyperlink r:id="rId78" ref="H105"/>
    <hyperlink r:id="rId79" ref="H107"/>
    <hyperlink r:id="rId80" ref="H108"/>
    <hyperlink r:id="rId81" ref="H109"/>
    <hyperlink r:id="rId82" ref="H111"/>
    <hyperlink r:id="rId83" ref="H112"/>
    <hyperlink r:id="rId84" ref="H113"/>
    <hyperlink r:id="rId85" ref="H114"/>
    <hyperlink r:id="rId86" ref="H115"/>
    <hyperlink r:id="rId87" ref="H116"/>
    <hyperlink r:id="rId88" ref="H117"/>
    <hyperlink r:id="rId89" ref="H118"/>
    <hyperlink r:id="rId90" ref="H119"/>
    <hyperlink r:id="rId91" ref="H120"/>
    <hyperlink r:id="rId92" ref="H121"/>
    <hyperlink r:id="rId93" ref="H122"/>
    <hyperlink r:id="rId94" ref="H123"/>
    <hyperlink r:id="rId95" ref="H124"/>
    <hyperlink r:id="rId96" ref="H126"/>
    <hyperlink r:id="rId97" ref="H130"/>
    <hyperlink r:id="rId98" ref="H132"/>
    <hyperlink r:id="rId99" ref="H133"/>
    <hyperlink r:id="rId100" ref="H135"/>
    <hyperlink r:id="rId101" ref="H139"/>
    <hyperlink r:id="rId102" ref="H140"/>
    <hyperlink r:id="rId103" ref="H141"/>
    <hyperlink r:id="rId104" ref="H154"/>
    <hyperlink r:id="rId105" ref="H157"/>
    <hyperlink r:id="rId106" ref="H159"/>
    <hyperlink r:id="rId107" ref="H160"/>
    <hyperlink r:id="rId108" ref="H172"/>
    <hyperlink r:id="rId109" ref="H178"/>
    <hyperlink r:id="rId110" ref="H179"/>
    <hyperlink r:id="rId111" ref="H181"/>
    <hyperlink r:id="rId112" ref="H182"/>
    <hyperlink r:id="rId113" ref="H183"/>
    <hyperlink r:id="rId114" ref="H184"/>
    <hyperlink r:id="rId115" ref="H185"/>
    <hyperlink r:id="rId116" ref="H186"/>
    <hyperlink r:id="rId117" ref="H187"/>
    <hyperlink r:id="rId118" ref="H188"/>
    <hyperlink r:id="rId119" ref="H190"/>
    <hyperlink r:id="rId120" ref="H191"/>
    <hyperlink r:id="rId121" ref="H192"/>
    <hyperlink r:id="rId122" ref="H193"/>
    <hyperlink r:id="rId123" ref="H194"/>
    <hyperlink r:id="rId124" ref="H195"/>
    <hyperlink r:id="rId125" ref="H196"/>
    <hyperlink r:id="rId126" ref="H197"/>
    <hyperlink r:id="rId127" ref="H198"/>
    <hyperlink r:id="rId128" ref="H199"/>
    <hyperlink r:id="rId129" ref="H200"/>
    <hyperlink r:id="rId130" ref="H201"/>
    <hyperlink r:id="rId131" ref="H202"/>
    <hyperlink r:id="rId132" ref="H203"/>
    <hyperlink r:id="rId133" ref="H204"/>
    <hyperlink r:id="rId134" ref="H205"/>
    <hyperlink r:id="rId135" ref="H206"/>
    <hyperlink r:id="rId136" ref="H207"/>
    <hyperlink r:id="rId137" ref="H208"/>
    <hyperlink r:id="rId138" ref="H209"/>
    <hyperlink r:id="rId139" ref="H210"/>
    <hyperlink r:id="rId140" ref="H211"/>
    <hyperlink r:id="rId141" ref="H212"/>
    <hyperlink r:id="rId142" ref="H213"/>
    <hyperlink r:id="rId143" ref="H215"/>
    <hyperlink r:id="rId144" ref="H216"/>
    <hyperlink r:id="rId145" ref="H217"/>
    <hyperlink r:id="rId146" ref="H219"/>
    <hyperlink r:id="rId147" ref="H220"/>
    <hyperlink r:id="rId148" ref="H221"/>
    <hyperlink r:id="rId149" ref="H222"/>
    <hyperlink r:id="rId150" ref="H224"/>
    <hyperlink r:id="rId151" ref="H225"/>
    <hyperlink r:id="rId152" ref="H226"/>
    <hyperlink r:id="rId153" ref="H227"/>
    <hyperlink r:id="rId154" ref="H228"/>
    <hyperlink r:id="rId155" ref="H229"/>
    <hyperlink r:id="rId156" ref="H232"/>
    <hyperlink r:id="rId157" ref="H235"/>
    <hyperlink r:id="rId158" ref="H239"/>
    <hyperlink r:id="rId159" ref="H240"/>
    <hyperlink r:id="rId160" ref="H241"/>
    <hyperlink r:id="rId161" ref="H242"/>
    <hyperlink r:id="rId162" ref="H244"/>
    <hyperlink r:id="rId163" ref="H251"/>
    <hyperlink r:id="rId164" ref="H252"/>
    <hyperlink r:id="rId165" ref="H253"/>
    <hyperlink r:id="rId166" ref="H254"/>
    <hyperlink r:id="rId167" ref="H257"/>
    <hyperlink r:id="rId168" ref="H270"/>
    <hyperlink r:id="rId169" ref="H274"/>
    <hyperlink r:id="rId170" ref="H275"/>
    <hyperlink r:id="rId171" ref="H278"/>
    <hyperlink r:id="rId172" ref="H279"/>
    <hyperlink r:id="rId173" ref="H280"/>
    <hyperlink r:id="rId174" ref="H282"/>
    <hyperlink r:id="rId175" ref="H283"/>
    <hyperlink r:id="rId176" ref="H291"/>
    <hyperlink r:id="rId177" ref="H292"/>
    <hyperlink r:id="rId178" ref="H293"/>
    <hyperlink r:id="rId179" ref="H295"/>
    <hyperlink r:id="rId180" ref="H296"/>
    <hyperlink r:id="rId181" ref="H297"/>
    <hyperlink r:id="rId182" ref="H298"/>
    <hyperlink r:id="rId183" ref="H299"/>
    <hyperlink r:id="rId184" ref="H300"/>
    <hyperlink r:id="rId185" ref="H302"/>
    <hyperlink r:id="rId186" ref="H303"/>
    <hyperlink r:id="rId187" ref="H305"/>
    <hyperlink r:id="rId188" ref="H306"/>
    <hyperlink r:id="rId189" ref="H308"/>
    <hyperlink r:id="rId190" ref="H309"/>
    <hyperlink r:id="rId191" ref="H311"/>
    <hyperlink r:id="rId192" ref="H312"/>
    <hyperlink r:id="rId193" ref="H313"/>
    <hyperlink r:id="rId194" ref="H314"/>
    <hyperlink r:id="rId195" ref="H315"/>
    <hyperlink r:id="rId196" ref="H316"/>
    <hyperlink r:id="rId197" ref="H317"/>
    <hyperlink r:id="rId198" ref="H318"/>
    <hyperlink r:id="rId199" ref="H319"/>
    <hyperlink r:id="rId200" ref="H320"/>
    <hyperlink r:id="rId201" ref="H321"/>
    <hyperlink r:id="rId202" ref="H322"/>
    <hyperlink r:id="rId203" ref="H323"/>
    <hyperlink r:id="rId204" ref="H324"/>
    <hyperlink r:id="rId205" ref="H325"/>
    <hyperlink r:id="rId206" ref="H326"/>
    <hyperlink r:id="rId207" ref="H327"/>
    <hyperlink r:id="rId208" ref="H329"/>
    <hyperlink r:id="rId209" ref="H330"/>
    <hyperlink r:id="rId210" ref="H331"/>
    <hyperlink r:id="rId211" ref="H332"/>
    <hyperlink r:id="rId212" ref="H334"/>
    <hyperlink r:id="rId213" ref="H335"/>
    <hyperlink r:id="rId214" ref="H336"/>
    <hyperlink r:id="rId215" ref="H337"/>
    <hyperlink r:id="rId216" ref="H338"/>
    <hyperlink r:id="rId217" ref="H339"/>
    <hyperlink r:id="rId218" ref="H341"/>
    <hyperlink r:id="rId219" ref="H344"/>
    <hyperlink r:id="rId220" ref="H350"/>
    <hyperlink r:id="rId221" ref="H352"/>
    <hyperlink r:id="rId222" ref="H353"/>
    <hyperlink r:id="rId223" ref="H354"/>
    <hyperlink r:id="rId224" ref="H362"/>
    <hyperlink r:id="rId225" ref="H375"/>
    <hyperlink r:id="rId226" ref="H376"/>
    <hyperlink r:id="rId227" ref="H378"/>
    <hyperlink r:id="rId228" ref="H379"/>
    <hyperlink r:id="rId229" ref="H380"/>
    <hyperlink r:id="rId230" ref="H381"/>
    <hyperlink r:id="rId231" ref="H382"/>
    <hyperlink r:id="rId232" ref="H391"/>
    <hyperlink r:id="rId233" ref="H393"/>
    <hyperlink r:id="rId234" ref="H394"/>
    <hyperlink r:id="rId235" ref="H396"/>
    <hyperlink r:id="rId236" ref="H397"/>
    <hyperlink r:id="rId237" ref="H399"/>
    <hyperlink r:id="rId238" ref="H400"/>
    <hyperlink r:id="rId239" ref="H402"/>
    <hyperlink r:id="rId240" ref="H403"/>
    <hyperlink r:id="rId241" ref="H404"/>
    <hyperlink r:id="rId242" ref="H405"/>
    <hyperlink r:id="rId243" ref="H406"/>
    <hyperlink r:id="rId244" ref="H408"/>
    <hyperlink r:id="rId245" ref="H409"/>
    <hyperlink r:id="rId246" ref="H410"/>
    <hyperlink r:id="rId247" ref="H411"/>
    <hyperlink r:id="rId248" ref="H412"/>
    <hyperlink r:id="rId249" ref="H413"/>
    <hyperlink r:id="rId250" ref="H414"/>
    <hyperlink r:id="rId251" ref="H415"/>
    <hyperlink r:id="rId252" ref="H416"/>
    <hyperlink r:id="rId253" ref="H417"/>
    <hyperlink r:id="rId254" ref="H419"/>
    <hyperlink r:id="rId255" ref="H420"/>
    <hyperlink r:id="rId256" ref="H422"/>
    <hyperlink r:id="rId257" ref="H423"/>
    <hyperlink r:id="rId258" ref="H425"/>
    <hyperlink r:id="rId259" ref="H426"/>
    <hyperlink r:id="rId260" ref="H429"/>
    <hyperlink r:id="rId261" ref="H433"/>
    <hyperlink r:id="rId262" ref="H439"/>
    <hyperlink r:id="rId263" ref="H450"/>
    <hyperlink r:id="rId264" ref="H451"/>
    <hyperlink r:id="rId265" ref="H453"/>
    <hyperlink r:id="rId266" ref="H454"/>
    <hyperlink r:id="rId267" ref="H455"/>
    <hyperlink r:id="rId268" ref="H456"/>
    <hyperlink r:id="rId269" ref="H457"/>
    <hyperlink r:id="rId270" ref="H459"/>
    <hyperlink r:id="rId271" ref="H460"/>
    <hyperlink r:id="rId272" ref="H462"/>
    <hyperlink r:id="rId273" ref="H464"/>
    <hyperlink r:id="rId274" ref="H465"/>
    <hyperlink r:id="rId275" ref="H467"/>
    <hyperlink r:id="rId276" ref="H470"/>
    <hyperlink r:id="rId277" ref="H471"/>
    <hyperlink r:id="rId278" ref="H473"/>
    <hyperlink r:id="rId279" ref="H474"/>
    <hyperlink r:id="rId280" ref="H475"/>
    <hyperlink r:id="rId281" ref="H476"/>
    <hyperlink r:id="rId282" ref="H478"/>
    <hyperlink r:id="rId283" ref="H479"/>
    <hyperlink r:id="rId284" ref="H481"/>
    <hyperlink r:id="rId285" ref="H482"/>
    <hyperlink r:id="rId286" ref="H484"/>
    <hyperlink r:id="rId287" ref="H485"/>
    <hyperlink r:id="rId288" ref="H486"/>
    <hyperlink r:id="rId289" ref="H489"/>
    <hyperlink r:id="rId290" ref="H492"/>
    <hyperlink r:id="rId291" ref="H495"/>
    <hyperlink r:id="rId292" ref="H498"/>
    <hyperlink r:id="rId293" ref="H501"/>
    <hyperlink r:id="rId294" ref="H504"/>
    <hyperlink r:id="rId295" ref="H507"/>
    <hyperlink r:id="rId296" ref="H519"/>
    <hyperlink r:id="rId297" ref="H520"/>
    <hyperlink r:id="rId298" ref="H521"/>
    <hyperlink r:id="rId299" ref="H522"/>
    <hyperlink r:id="rId300" ref="H524"/>
    <hyperlink r:id="rId301" ref="H527"/>
    <hyperlink r:id="rId302" ref="H533"/>
    <hyperlink r:id="rId303" ref="H534"/>
    <hyperlink r:id="rId304" ref="H536"/>
    <hyperlink r:id="rId305" ref="H537"/>
    <hyperlink r:id="rId306" ref="H539"/>
    <hyperlink r:id="rId307" ref="H540"/>
    <hyperlink r:id="rId308" ref="H542"/>
    <hyperlink r:id="rId309" ref="H545"/>
    <hyperlink r:id="rId310" ref="H548"/>
    <hyperlink r:id="rId311" ref="H550"/>
    <hyperlink r:id="rId312" ref="H551"/>
    <hyperlink r:id="rId313" ref="H552"/>
    <hyperlink r:id="rId314" ref="H553"/>
    <hyperlink r:id="rId315" ref="H554"/>
    <hyperlink r:id="rId316" ref="H556"/>
    <hyperlink r:id="rId317" ref="H557"/>
    <hyperlink r:id="rId318" ref="H558"/>
    <hyperlink r:id="rId319" ref="H561"/>
    <hyperlink r:id="rId320" ref="H564"/>
    <hyperlink r:id="rId321" ref="H567"/>
    <hyperlink r:id="rId322" ref="H570"/>
    <hyperlink r:id="rId323" ref="H595"/>
    <hyperlink r:id="rId324" ref="H596"/>
    <hyperlink r:id="rId325" ref="H602"/>
    <hyperlink r:id="rId326" ref="H605"/>
    <hyperlink r:id="rId327" ref="H609"/>
    <hyperlink r:id="rId328" ref="H610"/>
    <hyperlink r:id="rId329" ref="H612"/>
    <hyperlink r:id="rId330" ref="H615"/>
    <hyperlink r:id="rId331" ref="H618"/>
    <hyperlink r:id="rId332" ref="H620"/>
    <hyperlink r:id="rId333" ref="H621"/>
    <hyperlink r:id="rId334" ref="H623"/>
    <hyperlink r:id="rId335" ref="H625"/>
    <hyperlink r:id="rId336" ref="H626"/>
    <hyperlink r:id="rId337" ref="H628"/>
  </hyperlinks>
  <drawing r:id="rId338"/>
</worksheet>
</file>