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elridge Garden" sheetId="1" r:id="rId3"/>
    <sheet state="visible" name="Noelridge Flats Garden" sheetId="2" r:id="rId4"/>
  </sheets>
  <definedNames>
    <definedName name="username2">'Noelridge Flats Garden'!$H$15:$H$369</definedName>
    <definedName name="username">'Noelridge Garden'!$H$15:$H$369</definedName>
  </definedNames>
  <calcPr/>
</workbook>
</file>

<file path=xl/sharedStrings.xml><?xml version="1.0" encoding="utf-8"?>
<sst xmlns="http://schemas.openxmlformats.org/spreadsheetml/2006/main" count="4059" uniqueCount="1552">
  <si>
    <t>Noelridge Mystery Garden</t>
  </si>
  <si>
    <t>Garden</t>
  </si>
  <si>
    <t>Total</t>
  </si>
  <si>
    <t>Available</t>
  </si>
  <si>
    <t>Filled</t>
  </si>
  <si>
    <t>%Filled</t>
  </si>
  <si>
    <t>Total Spots</t>
  </si>
  <si>
    <t>White MVM</t>
  </si>
  <si>
    <t>Socials Available</t>
  </si>
  <si>
    <t>Light Blue MVM</t>
  </si>
  <si>
    <t>Blue MVM</t>
  </si>
  <si>
    <t>1-2 DEPLOYS</t>
  </si>
  <si>
    <t>3-4 DEPLOYS</t>
  </si>
  <si>
    <t>Unique Deployers</t>
  </si>
  <si>
    <t>5+ DEPLOYS</t>
  </si>
  <si>
    <t>SPREADSHEET URL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</si>
  <si>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</si>
  <si>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</si>
  <si>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</si>
  <si>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</si>
  <si>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</si>
  <si>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</si>
  <si>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</si>
  <si>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</si>
  <si>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</si>
  <si>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Social(s) Sent</t>
  </si>
  <si>
    <t># Deployed</t>
  </si>
  <si>
    <t>Mystery Garden 1</t>
  </si>
  <si>
    <t>MVM White</t>
  </si>
  <si>
    <t>white</t>
  </si>
  <si>
    <t>dboracle</t>
  </si>
  <si>
    <t>https://www.munzee.com/m/dboracle/2933</t>
  </si>
  <si>
    <t>1,2</t>
  </si>
  <si>
    <t>Mystery Garden 2</t>
  </si>
  <si>
    <t>gabbster</t>
  </si>
  <si>
    <t>https://www.munzee.com/m/gabbster/1300/</t>
  </si>
  <si>
    <t>1,2,3</t>
  </si>
  <si>
    <t>Mystery Garden 3</t>
  </si>
  <si>
    <t>rodrico101</t>
  </si>
  <si>
    <t>https://www.munzee.com/m/rodrico101/3327/</t>
  </si>
  <si>
    <t>X</t>
  </si>
  <si>
    <t>Mystery Garden 4</t>
  </si>
  <si>
    <t>magnacharge</t>
  </si>
  <si>
    <t>https://www.munzee.com/m/magnacharge/1361/</t>
  </si>
  <si>
    <t>Mystery Garden 5</t>
  </si>
  <si>
    <t>my2boysmama</t>
  </si>
  <si>
    <t>https://www.munzee.com/m/my2boysmama/1289</t>
  </si>
  <si>
    <t>Mystery Garden 6</t>
  </si>
  <si>
    <t>seal</t>
  </si>
  <si>
    <t>https://www.munzee.com/m/seal/3261</t>
  </si>
  <si>
    <t>Mystery Garden 7</t>
  </si>
  <si>
    <t>AngelGirl</t>
  </si>
  <si>
    <t>https://www.munzee.com/m/AngelGirl/2294/</t>
  </si>
  <si>
    <t>Mystery Garden 8</t>
  </si>
  <si>
    <t>brandikorte</t>
  </si>
  <si>
    <t>https://www.munzee.com/m/Brandikorte/2328</t>
  </si>
  <si>
    <t>Mystery Garden 9</t>
  </si>
  <si>
    <t>MVM Blue</t>
  </si>
  <si>
    <t>blue</t>
  </si>
  <si>
    <t>sdgal</t>
  </si>
  <si>
    <t>https://www.munzee.com/m/sdgal/2094/</t>
  </si>
  <si>
    <t>Mystery Garden 10</t>
  </si>
  <si>
    <t>https://www.munzee.com/m/AngelGirl/2292/</t>
  </si>
  <si>
    <t>Mystery Garden 11</t>
  </si>
  <si>
    <t>Whelen</t>
  </si>
  <si>
    <t>https://www.munzee.com/m/Whelen/12211/</t>
  </si>
  <si>
    <t>Mystery Garden 12</t>
  </si>
  <si>
    <t>https://www.munzee.com/m/seal/3262</t>
  </si>
  <si>
    <t>Mystery Garden 13</t>
  </si>
  <si>
    <t>https://www.munzee.com/m/AngelGirl/2291/</t>
  </si>
  <si>
    <t>Mystery Garden 14</t>
  </si>
  <si>
    <t>Andyscorch</t>
  </si>
  <si>
    <t>https://www.munzee.com/m/andyscorch/1435/</t>
  </si>
  <si>
    <t>Mystery Garden 15</t>
  </si>
  <si>
    <t>Dg25plus</t>
  </si>
  <si>
    <t>https://www.munzee.com/m/Dg25plus/1925/</t>
  </si>
  <si>
    <t>Mystery Garden 16</t>
  </si>
  <si>
    <t>monrose</t>
  </si>
  <si>
    <t>https://www.munzee.com/m/monrose/3587/</t>
  </si>
  <si>
    <t>Mystery Garden 17</t>
  </si>
  <si>
    <t>xxxxxxx</t>
  </si>
  <si>
    <t>https://www.munzee.com/m/ncc1701e/1555/</t>
  </si>
  <si>
    <t>Mystery Garden 18</t>
  </si>
  <si>
    <t>Oskar173</t>
  </si>
  <si>
    <t>https://www.munzee.com/m/Oskar173/708/admin/</t>
  </si>
  <si>
    <t>Mystery Garden 19</t>
  </si>
  <si>
    <t>MVM Light Blue</t>
  </si>
  <si>
    <t>light blue</t>
  </si>
  <si>
    <t>danielle41101</t>
  </si>
  <si>
    <t>https://www.munzee.com/m/danielle41101/6389/</t>
  </si>
  <si>
    <t>Mystery Garden 20</t>
  </si>
  <si>
    <t>Doc29</t>
  </si>
  <si>
    <t>https://www.munzee.com/m/Doc29/3931/</t>
  </si>
  <si>
    <t>Mystery Garden 21</t>
  </si>
  <si>
    <t>kiitokurre</t>
  </si>
  <si>
    <t>https://www.munzee.com/m/Kiitokurre/2612/</t>
  </si>
  <si>
    <t>Mystery Garden 22</t>
  </si>
  <si>
    <t>https://www.munzee.com/m/danielle41101/6388/</t>
  </si>
  <si>
    <t>Mystery Garden 23</t>
  </si>
  <si>
    <t>https://www.munzee.com/m/Doc29/3825/</t>
  </si>
  <si>
    <t>Mystery Garden 24</t>
  </si>
  <si>
    <t>hz</t>
  </si>
  <si>
    <t>https://www.munzee.com/m/hz/2636/</t>
  </si>
  <si>
    <t>Mystery Garden 25</t>
  </si>
  <si>
    <t>https://www.munzee.com/m/danielle41101/6387/</t>
  </si>
  <si>
    <t>Mystery Garden 26</t>
  </si>
  <si>
    <t>pawpatrolthomas</t>
  </si>
  <si>
    <t>https://www.munzee.com/m/PawPatrolThomas/588/</t>
  </si>
  <si>
    <t>Mystery Garden 27</t>
  </si>
  <si>
    <t>oletimer</t>
  </si>
  <si>
    <t>https://www.munzee.com/m/oletimer/1293/</t>
  </si>
  <si>
    <t>Mystery Garden 28</t>
  </si>
  <si>
    <t>https://www.munzee.com/m/gabbster/1271/</t>
  </si>
  <si>
    <t>Mystery Garden 29</t>
  </si>
  <si>
    <t>https://www.munzee.com/m/rodrico101/3317/</t>
  </si>
  <si>
    <t>Mystery Garden 30</t>
  </si>
  <si>
    <t>https://www.munzee.com/m/magnacharge/1342/</t>
  </si>
  <si>
    <t>Mystery Garden 31</t>
  </si>
  <si>
    <t>https://www.munzee.com/m/gabbster/1297/</t>
  </si>
  <si>
    <t>Mystery Garden 32</t>
  </si>
  <si>
    <t>https://www.munzee.com/m/rodrico101/3323/</t>
  </si>
  <si>
    <t>Mystery Garden 33</t>
  </si>
  <si>
    <t>https://www.munzee.com/m/magnacharge/1363/</t>
  </si>
  <si>
    <t>Mystery Garden 34</t>
  </si>
  <si>
    <t>https://www.munzee.com/m/gabbster/1310/</t>
  </si>
  <si>
    <t>Mystery Garden 35</t>
  </si>
  <si>
    <t>https://www.munzee.com/m/rodrico101/3296/</t>
  </si>
  <si>
    <t>Mystery Garden 36</t>
  </si>
  <si>
    <t>https://www.munzee.com/m/magnacharge/1372/</t>
  </si>
  <si>
    <t>Mystery Garden 37</t>
  </si>
  <si>
    <t>dvdnjyc</t>
  </si>
  <si>
    <t>https://www.munzee.com/m/DVDNJYC/1841</t>
  </si>
  <si>
    <t>Mystery Garden 38</t>
  </si>
  <si>
    <t>hana8804</t>
  </si>
  <si>
    <t>https://www.munzee.com/m/Hana8804/862/</t>
  </si>
  <si>
    <t>Mystery Garden 39</t>
  </si>
  <si>
    <t>https://www.munzee.com/m/hz/2631/</t>
  </si>
  <si>
    <t>Mystery Garden 40</t>
  </si>
  <si>
    <t>https://www.munzee.com/m/andyscorch/1428/</t>
  </si>
  <si>
    <t>Mystery Garden 41</t>
  </si>
  <si>
    <t>https://www.munzee.com/m/seal/3264/</t>
  </si>
  <si>
    <t>Mystery Garden 42</t>
  </si>
  <si>
    <t>annabanana</t>
  </si>
  <si>
    <t>https://www.munzee.com/m/annabanana/5733/</t>
  </si>
  <si>
    <t>Mystery Garden 43</t>
  </si>
  <si>
    <t>angelGirl</t>
  </si>
  <si>
    <t>https://www.munzee.com/m/AngelGirl/2287/</t>
  </si>
  <si>
    <t>Mystery Garden 44</t>
  </si>
  <si>
    <t>https://www.munzee.com/m/seal/3265</t>
  </si>
  <si>
    <t>Mystery Garden 45</t>
  </si>
  <si>
    <t>MeanderingMonkeys</t>
  </si>
  <si>
    <t>https://www.munzee.com/m/MeanderingMonkeys/11005/</t>
  </si>
  <si>
    <t>Mystery Garden 46</t>
  </si>
  <si>
    <t>https://www.munzee.com/m/AngelGirl/2285/</t>
  </si>
  <si>
    <t>Mystery Garden 47</t>
  </si>
  <si>
    <t>https://www.munzee.com/m/Whelen/12212/</t>
  </si>
  <si>
    <t>Mystery Garden 48</t>
  </si>
  <si>
    <t>https://www.munzee.com/m/sdgal/2137/</t>
  </si>
  <si>
    <t>Mystery Garden 49</t>
  </si>
  <si>
    <t>https://www.munzee.com/m/AngelGirl/2276/</t>
  </si>
  <si>
    <t>Mystery Garden 50</t>
  </si>
  <si>
    <t>https://www.munzee.com/m/seal/3268</t>
  </si>
  <si>
    <t>Mystery Garden 51</t>
  </si>
  <si>
    <t>https://www.munzee.com/m/MeanderingMonkeys/11006/</t>
  </si>
  <si>
    <t>Mystery Garden 52</t>
  </si>
  <si>
    <t>JakabGyorgy</t>
  </si>
  <si>
    <t>https://www.munzee.com/m/JakabGyorgy/3515/</t>
  </si>
  <si>
    <t>Mystery Garden 53</t>
  </si>
  <si>
    <t>https://www.munzee.com/m/seal/3651</t>
  </si>
  <si>
    <t>Mystery Garden 54</t>
  </si>
  <si>
    <t>https://www.munzee.com/m/Hana8804/860/</t>
  </si>
  <si>
    <t>Mystery Garden 55</t>
  </si>
  <si>
    <t>https://www.munzee.com/m/Oskar173/589/admin/</t>
  </si>
  <si>
    <t>Mystery Garden 56</t>
  </si>
  <si>
    <t>jal</t>
  </si>
  <si>
    <t>https://www.munzee.com/m/JAL/1850</t>
  </si>
  <si>
    <t>Mystery Garden 57</t>
  </si>
  <si>
    <t>https://www.munzee.com/m/danielle41101/6307/</t>
  </si>
  <si>
    <t>Mystery Garden 58</t>
  </si>
  <si>
    <t>https://www.munzee.com/m/Doc29/3824/</t>
  </si>
  <si>
    <t>Mystery Garden 59</t>
  </si>
  <si>
    <t>https://www.munzee.com/m/DVDNJYC/1840</t>
  </si>
  <si>
    <t>Mystery Garden 60</t>
  </si>
  <si>
    <t>peachesncream</t>
  </si>
  <si>
    <t>https://www.munzee.com/m/PeachesnCream/1487</t>
  </si>
  <si>
    <t>Mystery Garden 61</t>
  </si>
  <si>
    <t>https://www.munzee.com/m/Doc29/3815/</t>
  </si>
  <si>
    <t>Mystery Garden 62</t>
  </si>
  <si>
    <t>https://www.munzee.com/m/dboracle/2962</t>
  </si>
  <si>
    <t>Mystery Garden 63</t>
  </si>
  <si>
    <t>https://www.munzee.com/m/my2boysmama/1294</t>
  </si>
  <si>
    <t>Mystery Garden 64</t>
  </si>
  <si>
    <t>https://www.munzee.com/m/Doc29/3814/</t>
  </si>
  <si>
    <t>Mystery Garden 65</t>
  </si>
  <si>
    <t>https://www.munzee.com/m/PeachesnCream/1488</t>
  </si>
  <si>
    <t>Mystery Garden 66</t>
  </si>
  <si>
    <t>https://www.munzee.com/m/Dg25plus/1972</t>
  </si>
  <si>
    <t>Mystery Garden 67</t>
  </si>
  <si>
    <t>https://www.munzee.com/m/danielle41101/6302/</t>
  </si>
  <si>
    <t>Mystery Garden 68</t>
  </si>
  <si>
    <t>https://www.munzee.com/m/PawPatrolThomas/587/</t>
  </si>
  <si>
    <t>Mystery Garden 69</t>
  </si>
  <si>
    <t>whelen</t>
  </si>
  <si>
    <t>https://www.munzee.com/m/Whelen/12213/</t>
  </si>
  <si>
    <t>Mystery Garden 70</t>
  </si>
  <si>
    <t>war1man</t>
  </si>
  <si>
    <t>https://www.munzee.com/m/war1man/10566/</t>
  </si>
  <si>
    <t>Mystery Garden 71</t>
  </si>
  <si>
    <t>https://www.munzee.com/m/monrose/3618/</t>
  </si>
  <si>
    <t>Mystery Garden 72</t>
  </si>
  <si>
    <t>rosieree</t>
  </si>
  <si>
    <t>https://www.munzee.com/m/rosieree/12076/</t>
  </si>
  <si>
    <t>Mystery Garden 73</t>
  </si>
  <si>
    <t>https://www.munzee.com/m/JakabGyorgy/3509/</t>
  </si>
  <si>
    <t>Mystery Garden 74</t>
  </si>
  <si>
    <t>https://www.munzee.com/m/rodrico101/3314/</t>
  </si>
  <si>
    <t>Mystery Garden 75</t>
  </si>
  <si>
    <t>https://www.munzee.com/m/monrose/3586/</t>
  </si>
  <si>
    <t>Mystery Garden 76</t>
  </si>
  <si>
    <t>https://www.munzee.com/m/gabbster/1290/</t>
  </si>
  <si>
    <t>Mystery Garden 77</t>
  </si>
  <si>
    <t>https://www.munzee.com/m/rodrico101/3321/</t>
  </si>
  <si>
    <t>Mystery Garden 78</t>
  </si>
  <si>
    <t>https://www.munzee.com/m/magnacharge/1357/</t>
  </si>
  <si>
    <t>Mystery Garden 79</t>
  </si>
  <si>
    <t>https://www.munzee.com/m/andyscorch/1427/</t>
  </si>
  <si>
    <t>Mystery Garden 80</t>
  </si>
  <si>
    <t>https://www.munzee.com/m/rodrico101/3494/</t>
  </si>
  <si>
    <t>Mystery Garden 81</t>
  </si>
  <si>
    <t>Lindylou</t>
  </si>
  <si>
    <t>https://www.munzee.com/m/Lindylou/620/</t>
  </si>
  <si>
    <t>Mystery Garden 82</t>
  </si>
  <si>
    <t>https://www.munzee.com/m/war1man/10565/</t>
  </si>
  <si>
    <t>Mystery Garden 83</t>
  </si>
  <si>
    <t>https://www.munzee.com/m/rosieree/12075/</t>
  </si>
  <si>
    <t>Mystery Garden 84</t>
  </si>
  <si>
    <t>https://www.munzee.com/m/monrose/3614/</t>
  </si>
  <si>
    <t>Mystery Garden 85</t>
  </si>
  <si>
    <t>EmileP68</t>
  </si>
  <si>
    <t>https://www.munzee.com/m/EmileP68/1145/</t>
  </si>
  <si>
    <t>Mystery Garden 86</t>
  </si>
  <si>
    <t>https://www.munzee.com/m/EmileP68/1140/</t>
  </si>
  <si>
    <t>Mystery Garden 87</t>
  </si>
  <si>
    <t>https://www.munzee.com/m/hz/2630/</t>
  </si>
  <si>
    <t>Mystery Garden 88</t>
  </si>
  <si>
    <t>bjktgdmb</t>
  </si>
  <si>
    <t>https://www.munzee.com/m/bjktgdmb/2291/</t>
  </si>
  <si>
    <t>Mystery Garden 89</t>
  </si>
  <si>
    <t>https://www.munzee.com/m/AngelGirl/2269/</t>
  </si>
  <si>
    <t>Mystery Garden 90</t>
  </si>
  <si>
    <t>https://www.munzee.com/m/MeanderingMonkeys/11007/</t>
  </si>
  <si>
    <t>Mystery Garden 91</t>
  </si>
  <si>
    <t>NotNagel</t>
  </si>
  <si>
    <t>https://www.munzee.com/m/NotNagel/400</t>
  </si>
  <si>
    <t>Mystery Garden 92</t>
  </si>
  <si>
    <t>https://www.munzee.com/m/AngelGirl/2267/</t>
  </si>
  <si>
    <t>Mystery Garden 93</t>
  </si>
  <si>
    <t>https://www.munzee.com/m/seal/3653</t>
  </si>
  <si>
    <t>Mystery Garden 94</t>
  </si>
  <si>
    <t>https://www.munzee.com/m/MeanderingMonkeys/11008/</t>
  </si>
  <si>
    <t>Mystery Garden 95</t>
  </si>
  <si>
    <t>AngelGril</t>
  </si>
  <si>
    <t>https://www.munzee.com/m/AngelGirl/2266/</t>
  </si>
  <si>
    <t>Mystery Garden 96</t>
  </si>
  <si>
    <t>denali0407</t>
  </si>
  <si>
    <t>https://www.munzee.com/m/denali0407/7119/</t>
  </si>
  <si>
    <t>Mystery Garden 97</t>
  </si>
  <si>
    <t>https://www.munzee.com/m/annabanana/5734/</t>
  </si>
  <si>
    <t>Mystery Garden 98</t>
  </si>
  <si>
    <t>https://www.munzee.com/m/AngelGirl/2263/</t>
  </si>
  <si>
    <t>Mystery Garden 99</t>
  </si>
  <si>
    <t>https://www.munzee.com/m/Whelen/12214/</t>
  </si>
  <si>
    <t>Mystery Garden 100</t>
  </si>
  <si>
    <t>https://www.munzee.com/m/MeanderingMonkeys/11009/</t>
  </si>
  <si>
    <t>Mystery Garden 101</t>
  </si>
  <si>
    <t>https://www.munzee.com/m/DVDNJYC/1839</t>
  </si>
  <si>
    <t>Mystery Garden 102</t>
  </si>
  <si>
    <t>BilltheBear</t>
  </si>
  <si>
    <t>https://www.munzee.com/m/BilltheBear/582/admin/</t>
  </si>
  <si>
    <t>Mystery Garden 103</t>
  </si>
  <si>
    <t>https://www.munzee.com/m/hz/2628/</t>
  </si>
  <si>
    <t>Mystery Garden 104</t>
  </si>
  <si>
    <t>ambyr</t>
  </si>
  <si>
    <t>https://www.munzee.com/m/ambyr/1241/</t>
  </si>
  <si>
    <t>Mystery Garden 105</t>
  </si>
  <si>
    <t>dt07751</t>
  </si>
  <si>
    <t>https://www.munzee.com/m/dt07751/20401/</t>
  </si>
  <si>
    <t>Mystery Garden 106</t>
  </si>
  <si>
    <t>https://www.munzee.com/m/oletimer/1293</t>
  </si>
  <si>
    <t>Mystery Garden 107</t>
  </si>
  <si>
    <t>https://www.munzee.com/m/danielle41101/6023/</t>
  </si>
  <si>
    <t>Mystery Garden 108</t>
  </si>
  <si>
    <t>hunniees</t>
  </si>
  <si>
    <t>https://www.munzee.com/m/hunniees/21524</t>
  </si>
  <si>
    <t>Mystery Garden 109</t>
  </si>
  <si>
    <t>https://www.munzee.com/m/Whelen/12238/</t>
  </si>
  <si>
    <t>Mystery Garden 110</t>
  </si>
  <si>
    <t>https://www.munzee.com/m/Lindylou/618/</t>
  </si>
  <si>
    <t>Mystery Garden 111</t>
  </si>
  <si>
    <t>https://www.munzee.com/m/Doc29/3813/</t>
  </si>
  <si>
    <t>Mystery Garden 112</t>
  </si>
  <si>
    <t>https://www.munzee.com/m/danielle41101/6009/</t>
  </si>
  <si>
    <t>Mystery Garden 113</t>
  </si>
  <si>
    <t>https://www.munzee.com/m/dboracle/2963</t>
  </si>
  <si>
    <t>Mystery Garden 114</t>
  </si>
  <si>
    <t>https://www.munzee.com/m/Doc29/3812/</t>
  </si>
  <si>
    <t>Mystery Garden 115</t>
  </si>
  <si>
    <t>https://www.munzee.com/m/Whelen/12215/</t>
  </si>
  <si>
    <t>Mystery Garden 116</t>
  </si>
  <si>
    <t>https://www.munzee.com/m/my2boysmama/1295</t>
  </si>
  <si>
    <t>Mystery Garden 117</t>
  </si>
  <si>
    <t>https://www.munzee.com/m/Doc29/3811/</t>
  </si>
  <si>
    <t>Mystery Garden 118</t>
  </si>
  <si>
    <t>CandyLace</t>
  </si>
  <si>
    <t>https://www.munzee.com/m/CandyLace/918/</t>
  </si>
  <si>
    <t>Mystery Garden 119</t>
  </si>
  <si>
    <t>https://www.munzee.com/m/danielle41101/5985/</t>
  </si>
  <si>
    <t>Mystery Garden 120</t>
  </si>
  <si>
    <t>https://www.munzee.com/m/ambyr/1235/</t>
  </si>
  <si>
    <t>Mystery Garden 121</t>
  </si>
  <si>
    <t>https://www.munzee.com/m/Whelen/12223/</t>
  </si>
  <si>
    <t>Mystery Garden 122</t>
  </si>
  <si>
    <t>https://www.munzee.com/m/danielle41101/5981/</t>
  </si>
  <si>
    <t>Mystery Garden 123</t>
  </si>
  <si>
    <t>https://www.munzee.com/m/bjktgdmb/2383/</t>
  </si>
  <si>
    <t>Mystery Garden 124</t>
  </si>
  <si>
    <t>Arrrow</t>
  </si>
  <si>
    <t>https://www.munzee.com/m/Arrrow/929/</t>
  </si>
  <si>
    <t>Mystery Garden 125</t>
  </si>
  <si>
    <t>https://www.munzee.com/m/Whelen/12236/</t>
  </si>
  <si>
    <t>Mystery Garden 126</t>
  </si>
  <si>
    <t>xraybill</t>
  </si>
  <si>
    <t>https://www.munzee.com/m/xraybill/1016/</t>
  </si>
  <si>
    <t>Mystery Garden 127</t>
  </si>
  <si>
    <t>twoleftknees</t>
  </si>
  <si>
    <t>https://www.munzee.com/m/twoleftknees/3449/</t>
  </si>
  <si>
    <t>Mystery Garden 128</t>
  </si>
  <si>
    <t>https://www.munzee.com/m/Hana8804/846/</t>
  </si>
  <si>
    <t>Mystery Garden 129</t>
  </si>
  <si>
    <t>https://www.munzee.com/m/xraybill/1012/</t>
  </si>
  <si>
    <t>Mystery Garden 130</t>
  </si>
  <si>
    <t>1derWoman</t>
  </si>
  <si>
    <t>https://www.munzee.com/m/1derWoman/1886/</t>
  </si>
  <si>
    <t>Mystery Garden 131</t>
  </si>
  <si>
    <t>tcguru</t>
  </si>
  <si>
    <t>https://www.munzee.com/m/tcguru/4442/</t>
  </si>
  <si>
    <t>Mystery Garden 132</t>
  </si>
  <si>
    <t>https://www.munzee.com/m/gabbster/1291/</t>
  </si>
  <si>
    <t>Mystery Garden 133</t>
  </si>
  <si>
    <t>https://www.munzee.com/m/rodrico101/3496/</t>
  </si>
  <si>
    <t>Mystery Garden 134</t>
  </si>
  <si>
    <t>https://www.munzee.com/m/magnacharge/1352/</t>
  </si>
  <si>
    <t>Mystery Garden 135</t>
  </si>
  <si>
    <t>https://www.munzee.com/m/DVDNJYC/1838</t>
  </si>
  <si>
    <t>Mystery Garden 136</t>
  </si>
  <si>
    <t>https://www.munzee.com/m/rodrico101/3501/</t>
  </si>
  <si>
    <t>Mystery Garden 137</t>
  </si>
  <si>
    <t>https://www.munzee.com/m/JAL/1849</t>
  </si>
  <si>
    <t>Mystery Garden 138</t>
  </si>
  <si>
    <t>https://www.munzee.com/m/dt07751/20281/</t>
  </si>
  <si>
    <t>Mystery Garden 139</t>
  </si>
  <si>
    <t>https://www.munzee.com/m/hunniees/21525</t>
  </si>
  <si>
    <t>Mystery Garden 140</t>
  </si>
  <si>
    <t>https://www.munzee.com/m/twoleftknees/3440/</t>
  </si>
  <si>
    <t>Mystery Garden 141</t>
  </si>
  <si>
    <t>Clownshoes</t>
  </si>
  <si>
    <t>https://www.munzee.com/m/ClownShoes/2084/</t>
  </si>
  <si>
    <t>Mystery Garden 142</t>
  </si>
  <si>
    <t>https://www.munzee.com/m/xraybill/1011/</t>
  </si>
  <si>
    <t>Mystery Garden 143</t>
  </si>
  <si>
    <t>https://www.munzee.com/m/hz/2626/</t>
  </si>
  <si>
    <t>Mystery Garden 144</t>
  </si>
  <si>
    <t>https://www.munzee.com/m/rosieree/12074/</t>
  </si>
  <si>
    <t>Mystery Garden 145</t>
  </si>
  <si>
    <t>https://www.munzee.com/m/war1man/10562/</t>
  </si>
  <si>
    <t>Mystery Garden 146</t>
  </si>
  <si>
    <t>https://www.munzee.com/m/bjktgdmb/2373/</t>
  </si>
  <si>
    <t>Mystery Garden 147</t>
  </si>
  <si>
    <t>https://www.munzee.com/m/rosieree/12073/</t>
  </si>
  <si>
    <t>Mystery Garden 148</t>
  </si>
  <si>
    <t>https://www.munzee.com/m/war1man/10561/</t>
  </si>
  <si>
    <t>Mystery Garden 149</t>
  </si>
  <si>
    <t>https://www.munzee.com/m/AngelGirl/2262/</t>
  </si>
  <si>
    <t>Mystery Garden 150</t>
  </si>
  <si>
    <t>https://www.munzee.com/m/rosieree/12072/</t>
  </si>
  <si>
    <t>Mystery Garden 151</t>
  </si>
  <si>
    <t>https://www.munzee.com/m/war1man/10558/</t>
  </si>
  <si>
    <t>Mystery Garden 152</t>
  </si>
  <si>
    <t>https://www.munzee.com/m/AngelGirl/2260/</t>
  </si>
  <si>
    <t>Mystery Garden 153</t>
  </si>
  <si>
    <t>https://www.munzee.com/m/denali0407/7120/</t>
  </si>
  <si>
    <t>Mystery Garden 154</t>
  </si>
  <si>
    <t>https://www.munzee.com/m/sdgal/2158/</t>
  </si>
  <si>
    <t>Mystery Garden 155</t>
  </si>
  <si>
    <t>https://www.munzee.com/m/AngelGirl/2250/</t>
  </si>
  <si>
    <t>Mystery Garden 156</t>
  </si>
  <si>
    <t>https://www.munzee.com/m/xraybill/1007/</t>
  </si>
  <si>
    <t>Mystery Garden 157</t>
  </si>
  <si>
    <t>https://www.munzee.com/m/NotNagel/424</t>
  </si>
  <si>
    <t>Mystery Garden 158</t>
  </si>
  <si>
    <t>https://www.munzee.com/m/Hana8804/858/</t>
  </si>
  <si>
    <t>Mystery Garden 159</t>
  </si>
  <si>
    <t>DSL</t>
  </si>
  <si>
    <t>https://www.munzee.com/m/DSL/1873</t>
  </si>
  <si>
    <t>Mystery Garden 160</t>
  </si>
  <si>
    <t>https://www.munzee.com/m/JAL/1848</t>
  </si>
  <si>
    <t>Mystery Garden 161</t>
  </si>
  <si>
    <t>https://www.munzee.com/m/monrose/3577/</t>
  </si>
  <si>
    <t>Mystery Garden 162</t>
  </si>
  <si>
    <t>https://www.munzee.com/m/Lindylou/614/</t>
  </si>
  <si>
    <t>Mystery Garden 163</t>
  </si>
  <si>
    <t>https://www.munzee.com/m/hunniees/21523</t>
  </si>
  <si>
    <t>Mystery Garden 164</t>
  </si>
  <si>
    <t>https://www.munzee.com/m/danielle41101/5984/</t>
  </si>
  <si>
    <t>Mystery Garden 165</t>
  </si>
  <si>
    <t>https://www.munzee.com/m/dt07751/20279/</t>
  </si>
  <si>
    <t>Mystery Garden 166</t>
  </si>
  <si>
    <t>https://www.munzee.com/m/monrose/3576/</t>
  </si>
  <si>
    <t>Mystery Garden 167</t>
  </si>
  <si>
    <t>https://www.munzee.com/m/hunniees/21526</t>
  </si>
  <si>
    <t>Mystery Garden 168</t>
  </si>
  <si>
    <t>https://www.munzee.com/m/Doc29/3809/</t>
  </si>
  <si>
    <t>Mystery Garden 169</t>
  </si>
  <si>
    <t>https://www.munzee.com/m/dt07751/20268/</t>
  </si>
  <si>
    <t>Mystery Garden 170</t>
  </si>
  <si>
    <t>https://www.munzee.com/m/monrose/3575/</t>
  </si>
  <si>
    <t>Mystery Garden 171</t>
  </si>
  <si>
    <t>https://www.munzee.com/m/Doc29/3806/</t>
  </si>
  <si>
    <t>Mystery Garden 172</t>
  </si>
  <si>
    <t>https://www.munzee.com/m/Whelen/12216/</t>
  </si>
  <si>
    <t>Mystery Garden 173</t>
  </si>
  <si>
    <t>https://www.munzee.com/m/monrose/3574/</t>
  </si>
  <si>
    <t>Mystery Garden 174</t>
  </si>
  <si>
    <t>https://www.munzee.com/m/Doc29/3801/</t>
  </si>
  <si>
    <t>Mystery Garden 175</t>
  </si>
  <si>
    <t>https://www.munzee.com/m/twoleftknees/3436/</t>
  </si>
  <si>
    <t>Mystery Garden 176</t>
  </si>
  <si>
    <t>https://www.munzee.com/m/monrose/3567/</t>
  </si>
  <si>
    <t>Mystery Garden 177</t>
  </si>
  <si>
    <t>snakelips</t>
  </si>
  <si>
    <t>https://www.munzee.com/m/snakelips/1807/admin/</t>
  </si>
  <si>
    <t>Mystery Garden 178</t>
  </si>
  <si>
    <t>jaw</t>
  </si>
  <si>
    <t>https://www.munzee.com/m/jaw/2185/map/</t>
  </si>
  <si>
    <t>Mystery Garden 179</t>
  </si>
  <si>
    <t>https://www.munzee.com/m/hz/2623/</t>
  </si>
  <si>
    <t>Mystery Garden 180</t>
  </si>
  <si>
    <t>https://www.munzee.com/m/bjktgdmb/2294/</t>
  </si>
  <si>
    <t>Mystery Garden 181</t>
  </si>
  <si>
    <t>https://www.munzee.com/m/DSL/1874</t>
  </si>
  <si>
    <t>Mystery Garden 182</t>
  </si>
  <si>
    <t>Cachelady</t>
  </si>
  <si>
    <t>https://www.munzee.com/m/Cachelady/4597</t>
  </si>
  <si>
    <t>Mystery Garden 183</t>
  </si>
  <si>
    <t>https://www.munzee.com/m/NotNagel/434</t>
  </si>
  <si>
    <t>Mystery Garden 184</t>
  </si>
  <si>
    <t>https://www.munzee.com/m/DSL/1884</t>
  </si>
  <si>
    <t>Mystery Garden 185</t>
  </si>
  <si>
    <t>https://www.munzee.com/m/jaw/2184/map/</t>
  </si>
  <si>
    <t>Mystery Garden 186</t>
  </si>
  <si>
    <t>https://www.munzee.com/m/gabbster/1354/</t>
  </si>
  <si>
    <t>Mystery Garden 187</t>
  </si>
  <si>
    <t>https://www.munzee.com/m/magnacharge/1376/</t>
  </si>
  <si>
    <t>Mystery Garden 188</t>
  </si>
  <si>
    <t>https://www.munzee.com/m/DVDNJYC/1835</t>
  </si>
  <si>
    <t>Mystery Garden 189</t>
  </si>
  <si>
    <t>https://www.munzee.com/m/gabbster/1304/</t>
  </si>
  <si>
    <t>Mystery Garden 190</t>
  </si>
  <si>
    <t>https://www.munzee.com/m/rodrico101/3458/</t>
  </si>
  <si>
    <t>Mystery Garden 191</t>
  </si>
  <si>
    <t>https://www.munzee.com/m/magnacharge/1367/</t>
  </si>
  <si>
    <t>Mystery Garden 192</t>
  </si>
  <si>
    <t>https://www.munzee.com/m/JAL/1847</t>
  </si>
  <si>
    <t>Mystery Garden 193</t>
  </si>
  <si>
    <t>https://www.munzee.com/m/DSL/1886</t>
  </si>
  <si>
    <t>Mystery Garden 194</t>
  </si>
  <si>
    <t>Winsomesmile</t>
  </si>
  <si>
    <t>https://www.munzee.com/m/Winsomesmile/1491/</t>
  </si>
  <si>
    <t>Mystery Garden 195</t>
  </si>
  <si>
    <t>https://www.munzee.com/m/magnacharge/1422/</t>
  </si>
  <si>
    <t>Mystery Garden 196</t>
  </si>
  <si>
    <t>https://www.munzee.com/m/bjktgdmb/2293/</t>
  </si>
  <si>
    <t>Mystery Garden 197</t>
  </si>
  <si>
    <t>RubyRubyDues</t>
  </si>
  <si>
    <t>https://www.munzee.com/m/RubyRubyDues/2899/</t>
  </si>
  <si>
    <t>Mystery Garden 198</t>
  </si>
  <si>
    <t>https://www.munzee.com/m/xraybill/1004/</t>
  </si>
  <si>
    <t>Mystery Garden 199</t>
  </si>
  <si>
    <t>https://www.munzee.com/m/snakelips/1814/admin/</t>
  </si>
  <si>
    <t>Mystery Garden 200</t>
  </si>
  <si>
    <t>https://www.munzee.com/m/ClownShoes/2102/</t>
  </si>
  <si>
    <t>Mystery Garden 201</t>
  </si>
  <si>
    <t>jokerFG</t>
  </si>
  <si>
    <t>https://www.munzee.com/m/jokerFG/659/</t>
  </si>
  <si>
    <t>Mystery Garden 202</t>
  </si>
  <si>
    <t>Bungi</t>
  </si>
  <si>
    <t>https://www.munzee.com/m/Bungi/1044/</t>
  </si>
  <si>
    <t>Mystery Garden 203</t>
  </si>
  <si>
    <t>Rheingauer</t>
  </si>
  <si>
    <t>https://www.munzee.com/m/Rheingauer/479</t>
  </si>
  <si>
    <t>Mystery Garden 204</t>
  </si>
  <si>
    <t>https://www.munzee.com/m/AngelGirl/2249/</t>
  </si>
  <si>
    <t>Mystery Garden 205</t>
  </si>
  <si>
    <t>https://www.munzee.com/m/NotNagel/438</t>
  </si>
  <si>
    <t>Mystery Garden 206</t>
  </si>
  <si>
    <t>https://www.munzee.com/m/JAL/1843</t>
  </si>
  <si>
    <t>Mystery Garden 207</t>
  </si>
  <si>
    <t>https://www.munzee.com/m/AngelGirl/2248/</t>
  </si>
  <si>
    <t>Mystery Garden 208</t>
  </si>
  <si>
    <t>https://www.munzee.com/m/tcguru/4447/</t>
  </si>
  <si>
    <t>Mystery Garden 209</t>
  </si>
  <si>
    <t>https://www.munzee.com/m/DVDNJYC/1834</t>
  </si>
  <si>
    <t>Mystery Garden 210</t>
  </si>
  <si>
    <t>https://www.munzee.com/m/AngelGirl/2243/</t>
  </si>
  <si>
    <t>Mystery Garden 211</t>
  </si>
  <si>
    <t>https://www.munzee.com/m/jaw/2183/map/</t>
  </si>
  <si>
    <t>Mystery Garden 212</t>
  </si>
  <si>
    <t>https://www.munzee.com/m/Bungi/1054/</t>
  </si>
  <si>
    <t>Mystery Garden 213</t>
  </si>
  <si>
    <t>MunZip</t>
  </si>
  <si>
    <t>https://www.munzee.com/m/Munzip/22/</t>
  </si>
  <si>
    <t>Mystery Garden 214</t>
  </si>
  <si>
    <t>https://www.munzee.com/m/twoleftknees/3426/</t>
  </si>
  <si>
    <t>Mystery Garden 215</t>
  </si>
  <si>
    <t>https://www.munzee.com/m/NotNagel/439</t>
  </si>
  <si>
    <t>Mystery Garden 216</t>
  </si>
  <si>
    <t>https://www.munzee.com/m/RubyRubyDues/2901/</t>
  </si>
  <si>
    <t>Mystery Garden 217</t>
  </si>
  <si>
    <t>https://www.munzee.com/m/Doc29/3800/</t>
  </si>
  <si>
    <t>Mystery Garden 218</t>
  </si>
  <si>
    <t>Topdeck</t>
  </si>
  <si>
    <t>https://www.munzee.com/m/TopDeck/144/</t>
  </si>
  <si>
    <t>Mystery Garden 219</t>
  </si>
  <si>
    <t>https://www.munzee.com/m/RubyRubyDues/2916/</t>
  </si>
  <si>
    <t>Mystery Garden 220</t>
  </si>
  <si>
    <t>https://www.munzee.com/m/Doc29/3799/</t>
  </si>
  <si>
    <t>Mystery Garden 221</t>
  </si>
  <si>
    <t>https://www.munzee.com/m/DSL/1892</t>
  </si>
  <si>
    <t>Mystery Garden 222</t>
  </si>
  <si>
    <t>https://www.munzee.com/m/Rheingauer/486/</t>
  </si>
  <si>
    <t>Mystery Garden 223</t>
  </si>
  <si>
    <t>https://www.munzee.com/m/Doc29/3797/</t>
  </si>
  <si>
    <t>Mystery Garden 224</t>
  </si>
  <si>
    <t>https://www.munzee.com/m/Whelen/12224/</t>
  </si>
  <si>
    <t>Mystery Garden 225</t>
  </si>
  <si>
    <t>https://www.munzee.com/m/snakelips/1819/admin/</t>
  </si>
  <si>
    <t>Mystery Garden 226</t>
  </si>
  <si>
    <t>https://www.munzee.com/m/Doc29/3796/</t>
  </si>
  <si>
    <t>Mystery Garden 227</t>
  </si>
  <si>
    <t>https://www.munzee.com/m/Whelen/12225/</t>
  </si>
  <si>
    <t>Mystery Garden 228</t>
  </si>
  <si>
    <t>https://www.munzee.com/m/dt07751/20267/</t>
  </si>
  <si>
    <t>Mystery Garden 229</t>
  </si>
  <si>
    <t>Hercules99</t>
  </si>
  <si>
    <t>https://www.munzee.com/m/Hercules99/336/</t>
  </si>
  <si>
    <t>Mystery Garden 230</t>
  </si>
  <si>
    <t>https://www.munzee.com/m/Whelen/12226/</t>
  </si>
  <si>
    <t>Mystery Garden 231</t>
  </si>
  <si>
    <t>https://www.munzee.com/m/monrose/3566/</t>
  </si>
  <si>
    <t>Mystery Garden 232</t>
  </si>
  <si>
    <t>https://www.munzee.com/m/DSL/1903</t>
  </si>
  <si>
    <t>Mystery Garden 233</t>
  </si>
  <si>
    <t>hwbas04</t>
  </si>
  <si>
    <t>https://www.munzee.com/m/hwbas04/277/</t>
  </si>
  <si>
    <t>Mystery Garden 234</t>
  </si>
  <si>
    <t>https://www.munzee.com/m/jaw/2181/map/</t>
  </si>
  <si>
    <t>Mystery Garden 235</t>
  </si>
  <si>
    <t>MrsDoc29</t>
  </si>
  <si>
    <t>https://www.munzee.com/m/MrsDoc29/2003/</t>
  </si>
  <si>
    <t>Mystery Garden 236</t>
  </si>
  <si>
    <t>https://www.munzee.com/m/DVDNJYC/1833</t>
  </si>
  <si>
    <t>Mystery Garden 237</t>
  </si>
  <si>
    <t>https://www.munzee.com/m/gabbster/1283/</t>
  </si>
  <si>
    <t>Mystery Garden 238</t>
  </si>
  <si>
    <t>https://www.munzee.com/m/MrsDoc29/2007/</t>
  </si>
  <si>
    <t>Mystery Garden 239</t>
  </si>
  <si>
    <t>hisaccityiowahere</t>
  </si>
  <si>
    <t>https://www.munzee.com/m/hisaccityiowahere/2172/</t>
  </si>
  <si>
    <t>Mystery Garden 240</t>
  </si>
  <si>
    <t>https://www.munzee.com/m/JAL/1842</t>
  </si>
  <si>
    <t>Mystery Garden 241</t>
  </si>
  <si>
    <t>https://www.munzee.com/m/MrsDoc29/2008/</t>
  </si>
  <si>
    <t>Mystery Garden 242</t>
  </si>
  <si>
    <t>https://www.munzee.com/m/magnacharge/1421/</t>
  </si>
  <si>
    <t>Mystery Garden 243</t>
  </si>
  <si>
    <t>https://www.munzee.com/m/DSL/1940</t>
  </si>
  <si>
    <t>Mystery Garden 244</t>
  </si>
  <si>
    <t>https://www.munzee.com/m/jokerFG/661</t>
  </si>
  <si>
    <t>Mystery Garden 245</t>
  </si>
  <si>
    <t>https://www.munzee.com/m/RubyRubyDues/2917/</t>
  </si>
  <si>
    <t>Mystery Garden 246</t>
  </si>
  <si>
    <t>timandweze</t>
  </si>
  <si>
    <t>https://www.munzee.com/m/timandweze/3748</t>
  </si>
  <si>
    <t>Mystery Garden 247</t>
  </si>
  <si>
    <t>https://www.munzee.com/m/NotNagel/498</t>
  </si>
  <si>
    <t>Mystery Garden 248</t>
  </si>
  <si>
    <t>https://www.munzee.com/m/Bungi/1047/</t>
  </si>
  <si>
    <t>Mystery Garden 249</t>
  </si>
  <si>
    <t>https://www.munzee.com/m/AngelGirl/2241/</t>
  </si>
  <si>
    <t>Mystery Garden 250</t>
  </si>
  <si>
    <t>https://www.munzee.com/m/timandweze/3749</t>
  </si>
  <si>
    <t>Mystery Garden 251</t>
  </si>
  <si>
    <t>https://www.munzee.com/m/RubyRubyDues/2918/</t>
  </si>
  <si>
    <t>Mystery Garden 252</t>
  </si>
  <si>
    <t>https://www.munzee.com/m/AngelGirl/2235/</t>
  </si>
  <si>
    <t>Mystery Garden 253</t>
  </si>
  <si>
    <t>https://www.munzee.com/m/timandweze/3753</t>
  </si>
  <si>
    <t>Mystery Garden 254</t>
  </si>
  <si>
    <t>https://www.munzee.com/m/RubyRubyDues/2920/</t>
  </si>
  <si>
    <t>Mystery Garden 255</t>
  </si>
  <si>
    <t>https://www.munzee.com/m/AngelGirl/2217/</t>
  </si>
  <si>
    <t>Mystery Garden 256</t>
  </si>
  <si>
    <t>https://www.munzee.com/m/timandweze/3768</t>
  </si>
  <si>
    <t>Mystery Garden 257</t>
  </si>
  <si>
    <t>Buck4Big</t>
  </si>
  <si>
    <t>https://www.munzee.com/m/Buck4Big/125/</t>
  </si>
  <si>
    <t>Mystery Garden 258</t>
  </si>
  <si>
    <t>https://www.munzee.com/m/Munzip/47/</t>
  </si>
  <si>
    <t>Mystery Garden 259</t>
  </si>
  <si>
    <t>https://www.munzee.com/m/TopDeck/140/</t>
  </si>
  <si>
    <t>Mystery Garden 260</t>
  </si>
  <si>
    <t>https://www.munzee.com/m/twoleftknees/3417/</t>
  </si>
  <si>
    <t>Mystery Garden 261</t>
  </si>
  <si>
    <t>shabs</t>
  </si>
  <si>
    <t>https://www.munzee.com/m/shabs/3259/map/</t>
  </si>
  <si>
    <t>Mystery Garden 262</t>
  </si>
  <si>
    <t>https://www.munzee.com/m/Doc29/3792/</t>
  </si>
  <si>
    <t>Mystery Garden 263</t>
  </si>
  <si>
    <t>https://www.munzee.com/m/snakelips/1820/admin/</t>
  </si>
  <si>
    <t>Mystery Garden 264</t>
  </si>
  <si>
    <t>https://www.munzee.com/m/JAL/1841</t>
  </si>
  <si>
    <t>Mystery Garden 265</t>
  </si>
  <si>
    <t>https://www.munzee.com/m/Doc29/3774/</t>
  </si>
  <si>
    <t>Mystery Garden 266</t>
  </si>
  <si>
    <t>https://www.munzee.com/m/Whelen/12235/</t>
  </si>
  <si>
    <t>Mystery Garden 267</t>
  </si>
  <si>
    <t>https://www.munzee.com/m/DVDNJYC/1828</t>
  </si>
  <si>
    <t>Mystery Garden 268</t>
  </si>
  <si>
    <t>https://www.munzee.com/m/Doc29/3773/</t>
  </si>
  <si>
    <t>Mystery Garden 269</t>
  </si>
  <si>
    <t>Badger2</t>
  </si>
  <si>
    <t>https://www.munzee.com/m/Badger2/404/</t>
  </si>
  <si>
    <t>Mystery Garden 270</t>
  </si>
  <si>
    <t>https://www.munzee.com/m/TopDeck/141/</t>
  </si>
  <si>
    <t>Mystery Garden 271</t>
  </si>
  <si>
    <t>https://www.munzee.com/m/Doc29/3793/</t>
  </si>
  <si>
    <t>Mystery Garden 272</t>
  </si>
  <si>
    <t>Buckeyes</t>
  </si>
  <si>
    <t>https://www.munzee.com/m/Buckeyes/406/</t>
  </si>
  <si>
    <t>Mystery Garden 273</t>
  </si>
  <si>
    <t>https://www.munzee.com/m/RubyRubyDues/2928/</t>
  </si>
  <si>
    <t>Mystery Garden 274</t>
  </si>
  <si>
    <t>https://www.munzee.com/m/Buck4Big/122/</t>
  </si>
  <si>
    <t>Mystery Garden 275</t>
  </si>
  <si>
    <t>https://www.munzee.com/m/MrsDoc29/2010/</t>
  </si>
  <si>
    <t>Mystery Garden 276</t>
  </si>
  <si>
    <t>tobale1893</t>
  </si>
  <si>
    <t>https://www.munzee.com/m/tobale1893/216/</t>
  </si>
  <si>
    <t>Mystery Garden 277</t>
  </si>
  <si>
    <t>https://www.munzee.com/m/gabbster/1272/</t>
  </si>
  <si>
    <t>Mystery Garden 278</t>
  </si>
  <si>
    <t>https://www.munzee.com/m/MrsDoc29/2011/</t>
  </si>
  <si>
    <t>Mystery Garden 279</t>
  </si>
  <si>
    <t>https://www.munzee.com/m/magnacharge/1356/</t>
  </si>
  <si>
    <t>Mystery Garden 280</t>
  </si>
  <si>
    <t>https://www.munzee.com/m/DSL/1932</t>
  </si>
  <si>
    <t>Mystery Garden 281</t>
  </si>
  <si>
    <t>https://www.munzee.com/m/MrsDoc29/2015/</t>
  </si>
  <si>
    <t>Mystery Garden 282</t>
  </si>
  <si>
    <t>https://www.munzee.com/m/NotNagel/481</t>
  </si>
  <si>
    <t>Mystery Garden 283</t>
  </si>
  <si>
    <t>https://www.munzee.com/m/DSL/1933</t>
  </si>
  <si>
    <t>Mystery Garden 284</t>
  </si>
  <si>
    <t>https://www.munzee.com/m/RubyRubyDues/2934/</t>
  </si>
  <si>
    <t>Mystery Garden 285</t>
  </si>
  <si>
    <t>https://www.munzee.com/m/NotNagel/482</t>
  </si>
  <si>
    <t>Mystery Garden 286</t>
  </si>
  <si>
    <t>https://www.munzee.com/m/jaw/2178/map/</t>
  </si>
  <si>
    <t>Mystery Garden 287</t>
  </si>
  <si>
    <t>https://www.munzee.com/m/AngelGirl/2214/</t>
  </si>
  <si>
    <t>Mystery Garden 288</t>
  </si>
  <si>
    <t>https://www.munzee.com/m/RubyRubyDues/2936/</t>
  </si>
  <si>
    <t>Mystery Garden 289</t>
  </si>
  <si>
    <t>https://www.munzee.com/m/DVDNJYC/1824</t>
  </si>
  <si>
    <t>Mystery Garden 290</t>
  </si>
  <si>
    <t>https://www.munzee.com/m/AngelGirl/2196/</t>
  </si>
  <si>
    <t>Mystery Garden 291</t>
  </si>
  <si>
    <t>https://www.munzee.com/m/Munzip/44/</t>
  </si>
  <si>
    <t>Mystery Garden 292</t>
  </si>
  <si>
    <t>https://www.munzee.com/m/RubyRubyDues/2939/</t>
  </si>
  <si>
    <t>Mystery Garden 293</t>
  </si>
  <si>
    <t>https://www.munzee.com/m/AngelGirl/2195/</t>
  </si>
  <si>
    <t>Mystery Garden 294</t>
  </si>
  <si>
    <t>https://www.munzee.com/m/Whelen/12234/</t>
  </si>
  <si>
    <t>Mystery Garden 295</t>
  </si>
  <si>
    <t>https://www.munzee.com/m/JAL/1838</t>
  </si>
  <si>
    <t>Mystery Garden 296</t>
  </si>
  <si>
    <t>https://www.munzee.com/m/Badger2/401/</t>
  </si>
  <si>
    <t>Mystery Garden 297</t>
  </si>
  <si>
    <t>https://www.munzee.com/m/TopDeck/137/</t>
  </si>
  <si>
    <t>Mystery Garden 298</t>
  </si>
  <si>
    <t>https://www.munzee.com/m/Doc29/3767/</t>
  </si>
  <si>
    <t>Mystery Garden 299</t>
  </si>
  <si>
    <t>https://www.munzee.com/m/Whelen/12233/</t>
  </si>
  <si>
    <t>Mystery Garden 300</t>
  </si>
  <si>
    <t>https://www.munzee.com/m/TopDeck/136/</t>
  </si>
  <si>
    <t>Mystery Garden 301</t>
  </si>
  <si>
    <t>https://www.munzee.com/m/Doc29/3764/</t>
  </si>
  <si>
    <t>Mystery Garden 302</t>
  </si>
  <si>
    <t>https://www.munzee.com/m/Whelen/12230/</t>
  </si>
  <si>
    <t>Mystery Garden 303</t>
  </si>
  <si>
    <t>BonnieB1</t>
  </si>
  <si>
    <t>https://www.munzee.com/m/BonnieB1/1121/</t>
  </si>
  <si>
    <t>Mystery Garden 304</t>
  </si>
  <si>
    <t>https://www.munzee.com/m/Doc29/3763/</t>
  </si>
  <si>
    <t>Mystery Garden 305</t>
  </si>
  <si>
    <t>https://www.munzee.com/m/TopDeck/135/</t>
  </si>
  <si>
    <t>Mystery Garden 306</t>
  </si>
  <si>
    <t>https://www.munzee.com/m/Buck4Big/120/</t>
  </si>
  <si>
    <t>Mystery Garden 307</t>
  </si>
  <si>
    <t>https://www.munzee.com/m/1derWoman/1885/</t>
  </si>
  <si>
    <t>Mystery Garden 308</t>
  </si>
  <si>
    <t>https://www.munzee.com/m/MrsDoc29/2016/</t>
  </si>
  <si>
    <t>Mystery Garden 309</t>
  </si>
  <si>
    <t>https://www.munzee.com/m/Buckeyes/404/</t>
  </si>
  <si>
    <t>Mystery Garden 310</t>
  </si>
  <si>
    <t>https://www.munzee.com/m/JAL/1831</t>
  </si>
  <si>
    <t>Mystery Garden 311</t>
  </si>
  <si>
    <t>https://www.munzee.com/m/MrsDoc29/2017/</t>
  </si>
  <si>
    <t>Mystery Garden 312</t>
  </si>
  <si>
    <t>https://www.munzee.com/m/shabs/3261/map/</t>
  </si>
  <si>
    <t>Mystery Garden 313</t>
  </si>
  <si>
    <t>https://www.munzee.com/m/DVDNJYC/1823</t>
  </si>
  <si>
    <t>Mystery Garden 314</t>
  </si>
  <si>
    <t>https://www.munzee.com/m/MrsDoc29/2019/</t>
  </si>
  <si>
    <t>Mystery Garden 315</t>
  </si>
  <si>
    <t>https://www.munzee.com/m/hisaccityiowahere/2173/</t>
  </si>
  <si>
    <t>Mystery Garden 316</t>
  </si>
  <si>
    <t>https://www.munzee.com/m/RubyRubyDues/2944/</t>
  </si>
  <si>
    <t>Mystery Garden 317</t>
  </si>
  <si>
    <t>https://www.munzee.com/m/AngelGirl/2191/</t>
  </si>
  <si>
    <t>Mystery Garden 318</t>
  </si>
  <si>
    <t>https://www.munzee.com/m/shabs/3271/map/</t>
  </si>
  <si>
    <t>Mystery Garden 319</t>
  </si>
  <si>
    <t>https://www.munzee.com/m/RubyRubyDues/2945/</t>
  </si>
  <si>
    <t>Mystery Garden 320</t>
  </si>
  <si>
    <t>https://www.munzee.com/m/AngelGirl/2190/</t>
  </si>
  <si>
    <t>Mystery Garden 321</t>
  </si>
  <si>
    <t>https://www.munzee.com/m/snakelips/1821/admin/</t>
  </si>
  <si>
    <t>Mystery Garden 322</t>
  </si>
  <si>
    <t>https://www.munzee.com/m/Munzip/41/</t>
  </si>
  <si>
    <t>Mystery Garden 323</t>
  </si>
  <si>
    <t>https://www.munzee.com/m/AngelGirl/2183/</t>
  </si>
  <si>
    <t>Mystery Garden 324</t>
  </si>
  <si>
    <t>https://www.munzee.com/m/RubyRubyDues/2949/</t>
  </si>
  <si>
    <t>Mystery Garden 325</t>
  </si>
  <si>
    <t>https://www.munzee.com/m/Doc29/3762/</t>
  </si>
  <si>
    <t>Mystery Garden 326</t>
  </si>
  <si>
    <t>https://www.munzee.com/m/my2boysmama/1296</t>
  </si>
  <si>
    <t>Mystery Garden 327</t>
  </si>
  <si>
    <t>https://www.munzee.com/m/dboracle/2964</t>
  </si>
  <si>
    <t>Mystery Garden 328</t>
  </si>
  <si>
    <t>https://www.munzee.com/m/Doc29/3759/</t>
  </si>
  <si>
    <t>Mystery Garden 329</t>
  </si>
  <si>
    <t>https://www.munzee.com/m/Whelen/12231/</t>
  </si>
  <si>
    <t>Mystery Garden 330</t>
  </si>
  <si>
    <t>https://www.munzee.com/m/TopDeck/105/</t>
  </si>
  <si>
    <t>Mystery Garden 331</t>
  </si>
  <si>
    <t>https://www.munzee.com/m/Doc29/3756/</t>
  </si>
  <si>
    <t>Mystery Garden 332</t>
  </si>
  <si>
    <t>https://www.munzee.com/m/MrsDoc29/2022/</t>
  </si>
  <si>
    <t>Mystery Garden 333</t>
  </si>
  <si>
    <t>https://www.munzee.com/m/1derWoman/1884/</t>
  </si>
  <si>
    <t>Mystery Garden 334</t>
  </si>
  <si>
    <t>https://www.munzee.com/m/DVDNJYC/1821</t>
  </si>
  <si>
    <t>Mystery Garden 335</t>
  </si>
  <si>
    <t>https://www.munzee.com/m/MrsDoc29/2021/</t>
  </si>
  <si>
    <t>Mystery Garden 336</t>
  </si>
  <si>
    <t>https://www.munzee.com/m/JAL/1830</t>
  </si>
  <si>
    <t>Mystery Garden 337</t>
  </si>
  <si>
    <t>https://www.munzee.com/m/shabs/3273/map/</t>
  </si>
  <si>
    <t>Mystery Garden 338</t>
  </si>
  <si>
    <t>https://www.munzee.com/m/MrsDoc29/2020/</t>
  </si>
  <si>
    <t>Mystery Garden 339</t>
  </si>
  <si>
    <t>https://www.munzee.com/m/Hercules99/337/</t>
  </si>
  <si>
    <t>Mystery Garden 340</t>
  </si>
  <si>
    <t>https://www.munzee.com/m/Buck4Big/118/</t>
  </si>
  <si>
    <t>Mystery Garden 341</t>
  </si>
  <si>
    <t>https://www.munzee.com/m/AngelGirl/2182/</t>
  </si>
  <si>
    <t>Mystery Garden 342</t>
  </si>
  <si>
    <t>https://www.munzee.com/m/Hercules99/338/</t>
  </si>
  <si>
    <t>Mystery Garden 343</t>
  </si>
  <si>
    <t>https://www.munzee.com/m/RubyRubyDues/2978/</t>
  </si>
  <si>
    <t>Mystery Garden 344</t>
  </si>
  <si>
    <t>https://www.munzee.com/m/shabs/3274/map/</t>
  </si>
  <si>
    <t>Mystery Garden 345</t>
  </si>
  <si>
    <t>https://www.munzee.com/m/TopDeck/108/</t>
  </si>
  <si>
    <t>Mystery Garden 346</t>
  </si>
  <si>
    <t>https://www.munzee.com/m/Doc29/3753/</t>
  </si>
  <si>
    <t>Mystery Garden 347</t>
  </si>
  <si>
    <t>https://www.munzee.com/m/Whelen/12232/</t>
  </si>
  <si>
    <t>Mystery Garden 348</t>
  </si>
  <si>
    <t>https://www.munzee.com/m/jaw/2177/map/</t>
  </si>
  <si>
    <t>Mystery Garden 349</t>
  </si>
  <si>
    <t>https://www.munzee.com/m/RubyRubyDues/3251/</t>
  </si>
  <si>
    <t>Mystery Garden 350</t>
  </si>
  <si>
    <t>https://www.munzee.com/m/rodrico101/3506/</t>
  </si>
  <si>
    <t>Mystery Garden 351</t>
  </si>
  <si>
    <t>https://www.munzee.com/m/shabs/3275/map/</t>
  </si>
  <si>
    <t>Mystery Garden 352</t>
  </si>
  <si>
    <t>https://www.munzee.com/m/JAL/1829</t>
  </si>
  <si>
    <t>Mystery Garden 353</t>
  </si>
  <si>
    <t>https://www.munzee.com/m/AngelGirl/2172/</t>
  </si>
  <si>
    <t>Mystery Garden 354</t>
  </si>
  <si>
    <t>https://www.munzee.com/m/snakelips/1822/admin/</t>
  </si>
  <si>
    <t>Mystery Garden 355</t>
  </si>
  <si>
    <t>https://www.munzee.com/m/Doc29/3865/</t>
  </si>
  <si>
    <t>Please do NOT delete the following line. You will need it if you want to load the CSV file back to the map!</t>
  </si>
  <si>
    <t>URL: gardenpainter.ide.sk</t>
  </si>
  <si>
    <t>Noelridge Flats Garden</t>
  </si>
  <si>
    <t>Flat Rob/Matt</t>
  </si>
  <si>
    <t>Noelridge Flats Garden 1</t>
  </si>
  <si>
    <t>flat type</t>
  </si>
  <si>
    <t>https://www.munzee.com/m/dboracle/2788</t>
  </si>
  <si>
    <t>Noelridge Flats Garden 2</t>
  </si>
  <si>
    <t>https://www.munzee.com/m/gabbster/1311/</t>
  </si>
  <si>
    <t>Noelridge Flats Garden 3</t>
  </si>
  <si>
    <t>https://www.munzee.com/m/rodrico101/3326/</t>
  </si>
  <si>
    <t>Noelridge Flats Garden 4</t>
  </si>
  <si>
    <t>https://www.munzee.com/m/magnacharge/1381/</t>
  </si>
  <si>
    <t>Noelridge Flats Garden 5</t>
  </si>
  <si>
    <t>https://www.munzee.com/m/my2boysmama/1185</t>
  </si>
  <si>
    <t>Noelridge Flats Garden 6</t>
  </si>
  <si>
    <t>https://www.munzee.com/m/Brandikorte/2633</t>
  </si>
  <si>
    <t>Noelridge Flats Garden 7</t>
  </si>
  <si>
    <t>https://www.munzee.com/m/BilltheBear/580/admin/</t>
  </si>
  <si>
    <t>Noelridge Flats Garden 8</t>
  </si>
  <si>
    <t>https://www.munzee.com/m/annabanana/5484/</t>
  </si>
  <si>
    <t>Noelridge Flats Garden 9</t>
  </si>
  <si>
    <t>https://www.munzee.com/m/seal/3223</t>
  </si>
  <si>
    <t>Noelridge Flats Garden 10</t>
  </si>
  <si>
    <t>https://www.munzee.com/m/AngelGirl/2106/</t>
  </si>
  <si>
    <t>Noelridge Flats Garden 11</t>
  </si>
  <si>
    <t>molesen</t>
  </si>
  <si>
    <t>https://www.munzee.com/m/molesen/2000/</t>
  </si>
  <si>
    <t>Noelridge Flats Garden 12</t>
  </si>
  <si>
    <t>https://www.munzee.com/m/seal/3227</t>
  </si>
  <si>
    <t>Noelridge Flats Garden 13</t>
  </si>
  <si>
    <t>georeyna</t>
  </si>
  <si>
    <t>https://www.munzee.com/m/georeyna/6344/</t>
  </si>
  <si>
    <t>Noelridge Flats Garden 14</t>
  </si>
  <si>
    <t>https://www.munzee.com/m/andyscorch/1433/</t>
  </si>
  <si>
    <t>Noelridge Flats Garden 15</t>
  </si>
  <si>
    <t>https://www.munzee.com/m/Oskar173/718/admin/</t>
  </si>
  <si>
    <t>Noelridge Flats Garden 16</t>
  </si>
  <si>
    <t>PawsAndSniffs</t>
  </si>
  <si>
    <t>https://www.munzee.com/m/PawsAndSniffs/402/</t>
  </si>
  <si>
    <t>Noelridge Flats Garden 17</t>
  </si>
  <si>
    <t>https://www.munzee.com/m/danielle41101/6384/</t>
  </si>
  <si>
    <t>Noelridge Flats Garden 18</t>
  </si>
  <si>
    <t>https://www.munzee.com/m/MeanderingMonkeys/10837/</t>
  </si>
  <si>
    <t>Noelridge Flats Garden 19</t>
  </si>
  <si>
    <t>Gdog99</t>
  </si>
  <si>
    <t>https://www.munzee.com/m/GDog99/519/</t>
  </si>
  <si>
    <t>Noelridge Flats Garden 20</t>
  </si>
  <si>
    <t>https://www.munzee.com/m/Doc29/3768/</t>
  </si>
  <si>
    <t>Noelridge Flats Garden 21</t>
  </si>
  <si>
    <t>https://www.munzee.com/m/Whelen/11878/</t>
  </si>
  <si>
    <t>Noelridge Flats Garden 22</t>
  </si>
  <si>
    <t>https://www.munzee.com/m/MeanderingMonkeys/10838/</t>
  </si>
  <si>
    <t>Noelridge Flats Garden 23</t>
  </si>
  <si>
    <t>https://www.munzee.com/m/danielle41101/6383/</t>
  </si>
  <si>
    <t>Noelridge Flats Garden 24</t>
  </si>
  <si>
    <t>kwd</t>
  </si>
  <si>
    <t>https://www.munzee.com/m/kwd/3587</t>
  </si>
  <si>
    <t>Noelridge Flats Garden 25</t>
  </si>
  <si>
    <t>jldh</t>
  </si>
  <si>
    <t>https://www.munzee.com/m/jldh/499/</t>
  </si>
  <si>
    <t>Noelridge Flats Garden 26</t>
  </si>
  <si>
    <t>https://www.munzee.com/m/jldh/498/</t>
  </si>
  <si>
    <t>Noelridge Flats Garden 27</t>
  </si>
  <si>
    <t>https://www.munzee.com/m/sdgal/2195/</t>
  </si>
  <si>
    <t>Noelridge Flats Garden 28</t>
  </si>
  <si>
    <t>https://www.munzee.com/m/gabbster/1308/</t>
  </si>
  <si>
    <t>Noelridge Flats Garden 29</t>
  </si>
  <si>
    <t>https://www.munzee.com/m/rodrico101/3319/</t>
  </si>
  <si>
    <t>Noelridge Flats Garden 30</t>
  </si>
  <si>
    <t>https://www.munzee.com/m/magnacharge/1378/</t>
  </si>
  <si>
    <t>Noelridge Flats Garden 31</t>
  </si>
  <si>
    <t>https://www.munzee.com/m/gabbster/1309/</t>
  </si>
  <si>
    <t>Noelridge Flats Garden 32</t>
  </si>
  <si>
    <t>https://www.munzee.com/m/rodrico101/3325/</t>
  </si>
  <si>
    <t>Noelridge Flats Garden 33</t>
  </si>
  <si>
    <t>https://www.munzee.com/m/magnacharge/1375/</t>
  </si>
  <si>
    <t>Noelridge Flats Garden 34</t>
  </si>
  <si>
    <t>https://www.munzee.com/m/gabbster/1302/</t>
  </si>
  <si>
    <t>Noelridge Flats Garden 35</t>
  </si>
  <si>
    <t>https://www.munzee.com/m/rodrico101/3320/</t>
  </si>
  <si>
    <t>Noelridge Flats Garden 36</t>
  </si>
  <si>
    <t>https://www.munzee.com/m/magnacharge/1373/</t>
  </si>
  <si>
    <t>Noelridge Flats Garden 37</t>
  </si>
  <si>
    <t>https://www.munzee.com/m/BilltheBear/576/admin/</t>
  </si>
  <si>
    <t>Noelridge Flats Garden 38</t>
  </si>
  <si>
    <t>oskar173</t>
  </si>
  <si>
    <t>https://www.munzee.com/m/Oskar173/717/admin/</t>
  </si>
  <si>
    <t>Noelridge Flats Garden 39</t>
  </si>
  <si>
    <t>https://www.munzee.com/m/seal/3232</t>
  </si>
  <si>
    <t>Noelridge Flats Garden 40</t>
  </si>
  <si>
    <t>https://www.munzee.com/m/georeyna/6170/</t>
  </si>
  <si>
    <t>Noelridge Flats Garden 41</t>
  </si>
  <si>
    <t>https://www.munzee.com/m/hz/2635/admin/</t>
  </si>
  <si>
    <t>Noelridge Flats Garden 42</t>
  </si>
  <si>
    <t>https://www.munzee.com/m/seal/3272</t>
  </si>
  <si>
    <t>Noelridge Flats Garden 43</t>
  </si>
  <si>
    <t>https://www.munzee.com/m/andyscorch/1426/</t>
  </si>
  <si>
    <t>Noelridge Flats Garden 44</t>
  </si>
  <si>
    <t>https://www.munzee.com/m/hz/2634/</t>
  </si>
  <si>
    <t>Noelridge Flats Garden 45</t>
  </si>
  <si>
    <t>https://www.munzee.com/m/seal/3273</t>
  </si>
  <si>
    <t>Noelridge Flats Garden 46</t>
  </si>
  <si>
    <t>https://www.munzee.com/m/AngelGirl/2100/</t>
  </si>
  <si>
    <t>Noelridge Flats Garden 47</t>
  </si>
  <si>
    <t>https://www.munzee.com/m/annabanana/5485/</t>
  </si>
  <si>
    <t>Noelridge Flats Garden 48</t>
  </si>
  <si>
    <t>TopDeck</t>
  </si>
  <si>
    <t>https://www.munzee.com/m/TopDeck/107/</t>
  </si>
  <si>
    <t>Noelridge Flats Garden 49</t>
  </si>
  <si>
    <t>https://www.munzee.com/m/hz/2633/</t>
  </si>
  <si>
    <t>Noelridge Flats Garden 50</t>
  </si>
  <si>
    <t>https://www.munzee.com/m/monrose/3654/</t>
  </si>
  <si>
    <t>Noelridge Flats Garden 51</t>
  </si>
  <si>
    <t>https://www.munzee.com/m/TopDeck/109/</t>
  </si>
  <si>
    <t>Noelridge Flats Garden 52</t>
  </si>
  <si>
    <t>https://www.munzee.com/m/hz/2625/</t>
  </si>
  <si>
    <t>Noelridge Flats Garden 53</t>
  </si>
  <si>
    <t>https://www.munzee.com/m/kwd/3684/</t>
  </si>
  <si>
    <t>Noelridge Flats Garden 54</t>
  </si>
  <si>
    <t>https://www.munzee.com/m/danielle41101/6342/</t>
  </si>
  <si>
    <t>Noelridge Flats Garden 55</t>
  </si>
  <si>
    <t>https://www.munzee.com/m/monrose/3652/</t>
  </si>
  <si>
    <t>Noelridge Flats Garden 56</t>
  </si>
  <si>
    <t>granitente</t>
  </si>
  <si>
    <t>https://www.munzee.com/m/granitente/1547/</t>
  </si>
  <si>
    <t>Noelridge Flats Garden 57</t>
  </si>
  <si>
    <t>https://www.munzee.com/m/danielle41101/6337/</t>
  </si>
  <si>
    <t>Noelridge Flats Garden 58</t>
  </si>
  <si>
    <t>https://www.munzee.com/m/monrose/3650/</t>
  </si>
  <si>
    <t>Noelridge Flats Garden 59</t>
  </si>
  <si>
    <t>https://www.munzee.com/m/MeanderingMonkeys/10839/</t>
  </si>
  <si>
    <t>Noelridge Flats Garden 60</t>
  </si>
  <si>
    <t>https://www.munzee.com/m/GDog99/509/</t>
  </si>
  <si>
    <t>Noelridge Flats Garden 61</t>
  </si>
  <si>
    <t>doc29</t>
  </si>
  <si>
    <t>https://www.munzee.com/m/Doc29/3766/</t>
  </si>
  <si>
    <t>Noelridge Flats Garden 62</t>
  </si>
  <si>
    <t>https://www.munzee.com/m/Whelen/11879/</t>
  </si>
  <si>
    <t>Noelridge Flats Garden 63</t>
  </si>
  <si>
    <t>https://www.munzee.com/m/MeanderingMonkeys/10840/</t>
  </si>
  <si>
    <t>Noelridge Flats Garden 64</t>
  </si>
  <si>
    <t>https://www.munzee.com/m/danielle41101/6336/</t>
  </si>
  <si>
    <t>Noelridge Flats Garden 65</t>
  </si>
  <si>
    <t xml:space="preserve">wemissmo </t>
  </si>
  <si>
    <t>https://www.munzee.com/m/wemissmo/5758/</t>
  </si>
  <si>
    <t>Noelridge Flats Garden 66</t>
  </si>
  <si>
    <t>OleTimer</t>
  </si>
  <si>
    <t>https://www.munzee.com/m/oletimer/1296</t>
  </si>
  <si>
    <t>Noelridge Flats Garden 67</t>
  </si>
  <si>
    <t>https://www.munzee.com/m/Lindylou/617/</t>
  </si>
  <si>
    <t>Noelridge Flats Garden 68</t>
  </si>
  <si>
    <t>https://www.munzee.com/m/andyscorch/1429/</t>
  </si>
  <si>
    <t>Noelridge Flats Garden 69</t>
  </si>
  <si>
    <t>https://www.munzee.com/m/Whelen/11885/</t>
  </si>
  <si>
    <t>Noelridge Flats Garden 70</t>
  </si>
  <si>
    <t>Deployed</t>
  </si>
  <si>
    <t>Noelridge Flats Garden 71</t>
  </si>
  <si>
    <t>https://www.munzee.com/m/rodrico101/3310/</t>
  </si>
  <si>
    <t>Noelridge Flats Garden 72</t>
  </si>
  <si>
    <t>https://www.munzee.com/m/magnacharge/1355/</t>
  </si>
  <si>
    <t>Noelridge Flats Garden 73</t>
  </si>
  <si>
    <t>https://www.munzee.com/m/gabbster/1287/</t>
  </si>
  <si>
    <t>Noelridge Flats Garden 74</t>
  </si>
  <si>
    <t>https://www.munzee.com/m/rodrico101/3316/</t>
  </si>
  <si>
    <t>Noelridge Flats Garden 75</t>
  </si>
  <si>
    <t>https://www.munzee.com/m/magnacharge/1383/</t>
  </si>
  <si>
    <t>Noelridge Flats Garden 76</t>
  </si>
  <si>
    <t>https://www.munzee.com/m/gabbster/1284/</t>
  </si>
  <si>
    <t>Noelridge Flats Garden 77</t>
  </si>
  <si>
    <t>https://www.munzee.com/m/rodrico101/3322/</t>
  </si>
  <si>
    <t>Noelridge Flats Garden 78</t>
  </si>
  <si>
    <t>https://www.munzee.com/m/magnacharge/1353/</t>
  </si>
  <si>
    <t>Noelridge Flats Garden 79</t>
  </si>
  <si>
    <t>https://www.munzee.com/m/gabbster/1289/</t>
  </si>
  <si>
    <t>Noelridge Flats Garden 80</t>
  </si>
  <si>
    <t>https://www.munzee.com/m/rodrico101/3306/</t>
  </si>
  <si>
    <t>Noelridge Flats Garden 81</t>
  </si>
  <si>
    <t>https://www.munzee.com/m/PawsAndSniffs/275/</t>
  </si>
  <si>
    <t>Noelridge Flats Garden 82</t>
  </si>
  <si>
    <t>https://www.munzee.com/m/magnacharge/1354/</t>
  </si>
  <si>
    <t>Noelridge Flats Garden 83</t>
  </si>
  <si>
    <t>https://www.munzee.com/m/rodrico101/3311/</t>
  </si>
  <si>
    <t>Noelridge Flats Garden 84</t>
  </si>
  <si>
    <t>https://www.munzee.com/m/gabbster/1293/</t>
  </si>
  <si>
    <t>Noelridge Flats Garden 85</t>
  </si>
  <si>
    <t>https://www.munzee.com/m/monrose/3647/</t>
  </si>
  <si>
    <t>Noelridge Flats Garden 86</t>
  </si>
  <si>
    <t>https://www.munzee.com/m/TopDeck/112/</t>
  </si>
  <si>
    <t>Noelridge Flats Garden 87</t>
  </si>
  <si>
    <t>https://www.munzee.com/m/hz/2622/</t>
  </si>
  <si>
    <t>Noelridge Flats Garden 88</t>
  </si>
  <si>
    <t>https://www.munzee.com/m/DSL/1924</t>
  </si>
  <si>
    <t>Noelridge Flats Garden 89</t>
  </si>
  <si>
    <t>https://www.munzee.com/m/TopDeck/115/</t>
  </si>
  <si>
    <t>Noelridge Flats Garden 90</t>
  </si>
  <si>
    <t>https://www.munzee.com/m/hz/2621/</t>
  </si>
  <si>
    <t>Noelridge Flats Garden 91</t>
  </si>
  <si>
    <t>https://www.munzee.com/m/BilltheBear/584/admin/</t>
  </si>
  <si>
    <t>Noelridge Flats Garden 92</t>
  </si>
  <si>
    <t>https://www.munzee.com/m/TopDeck/117/</t>
  </si>
  <si>
    <t>Noelridge Flats Garden 93</t>
  </si>
  <si>
    <t>deployed</t>
  </si>
  <si>
    <t>Noelridge Flats Garden 94</t>
  </si>
  <si>
    <t>https://www.munzee.com/m/JAL/1828</t>
  </si>
  <si>
    <t>Noelridge Flats Garden 95</t>
  </si>
  <si>
    <t>https://www.munzee.com/m/AngelGirl/2099/</t>
  </si>
  <si>
    <t>Noelridge Flats Garden 96</t>
  </si>
  <si>
    <t>https://www.munzee.com/m/TopDeck/126/</t>
  </si>
  <si>
    <t>Noelridge Flats Garden 97</t>
  </si>
  <si>
    <t>https://www.munzee.com/m/DVDNJYC/1810</t>
  </si>
  <si>
    <t>Noelridge Flats Garden 98</t>
  </si>
  <si>
    <t>https://www.munzee.com/m/sdgal/1992/</t>
  </si>
  <si>
    <t>Noelridge Flats Garden 99</t>
  </si>
  <si>
    <t>https://www.munzee.com/m/Whelen/11991/</t>
  </si>
  <si>
    <t>Noelridge Flats Garden 100</t>
  </si>
  <si>
    <t>https://www.munzee.com/m/monrose/3646/</t>
  </si>
  <si>
    <t>Noelridge Flats Garden 101</t>
  </si>
  <si>
    <t>Noelridge Flats Garden 102</t>
  </si>
  <si>
    <t>https://www.munzee.com/m/DSL/1919</t>
  </si>
  <si>
    <t>Noelridge Flats Garden 103</t>
  </si>
  <si>
    <t>https://www.munzee.com/m/NotNagel/466</t>
  </si>
  <si>
    <t>Noelridge Flats Garden 104</t>
  </si>
  <si>
    <t>Kwd</t>
  </si>
  <si>
    <t>Noelridge Flats Garden 105</t>
  </si>
  <si>
    <t>https://www.munzee.com/m/danielle41101/6333/</t>
  </si>
  <si>
    <t>Noelridge Flats Garden 106</t>
  </si>
  <si>
    <t>https://www.munzee.com/m/granitente/1545/</t>
  </si>
  <si>
    <t>Noelridge Flats Garden 107</t>
  </si>
  <si>
    <t>https://www.munzee.com/m/NotNagel/462/</t>
  </si>
  <si>
    <t>Noelridge Flats Garden 108</t>
  </si>
  <si>
    <t>https://www.munzee.com/m/danielle41101/6332/</t>
  </si>
  <si>
    <t>Noelridge Flats Garden 109</t>
  </si>
  <si>
    <t>https://www.munzee.com/m/bjktgdmb/2264/</t>
  </si>
  <si>
    <t>Noelridge Flats Garden 110</t>
  </si>
  <si>
    <t>https://www.munzee.com/m/ClownShoes/2079/</t>
  </si>
  <si>
    <t>Noelridge Flats Garden 111</t>
  </si>
  <si>
    <t>https://www.munzee.com/m/danielle41101/6331/</t>
  </si>
  <si>
    <t>Noelridge Flats Garden 112</t>
  </si>
  <si>
    <t>https://www.munzee.com/m/DSL/1918/</t>
  </si>
  <si>
    <t>Noelridge Flats Garden 113</t>
  </si>
  <si>
    <t>https://www.munzee.com/m/GDog99/502/</t>
  </si>
  <si>
    <t>Noelridge Flats Garden 114</t>
  </si>
  <si>
    <t>https://www.munzee.com/m/Doc29/3765/</t>
  </si>
  <si>
    <t>Noelridge Flats Garden 115</t>
  </si>
  <si>
    <t>https://www.munzee.com/m/Whelen/11889/</t>
  </si>
  <si>
    <t>Noelridge Flats Garden 116</t>
  </si>
  <si>
    <t>https://www.munzee.com/m/Lindylou/615/</t>
  </si>
  <si>
    <t>Noelridge Flats Garden 117</t>
  </si>
  <si>
    <t>redshark78</t>
  </si>
  <si>
    <t>https://www.munzee.com/m/redshark78/1191</t>
  </si>
  <si>
    <t>Noelridge Flats Garden 118</t>
  </si>
  <si>
    <t>https://www.munzee.com/m/MeanderingMonkeys/10841/</t>
  </si>
  <si>
    <t>Noelridge Flats Garden 119</t>
  </si>
  <si>
    <t>https://www.munzee.com/m/danielle41101/6318/</t>
  </si>
  <si>
    <t>Noelridge Flats Garden 120</t>
  </si>
  <si>
    <t>https://www.munzee.com/m/sdgal/1993/</t>
  </si>
  <si>
    <t>Noelridge Flats Garden 121</t>
  </si>
  <si>
    <t>https://www.munzee.com/m/Whelen/11993/</t>
  </si>
  <si>
    <t>Noelridge Flats Garden 122</t>
  </si>
  <si>
    <t>https://www.munzee.com/m/danielle41101/6316/</t>
  </si>
  <si>
    <t>Noelridge Flats Garden 123</t>
  </si>
  <si>
    <t>ARENDT</t>
  </si>
  <si>
    <t>https://www.munzee.com/m/Arendt/874/</t>
  </si>
  <si>
    <t>Noelridge Flats Garden 124</t>
  </si>
  <si>
    <t>https://www.munzee.com/m/BilltheBear/591/admin/</t>
  </si>
  <si>
    <t>Noelridge Flats Garden 125</t>
  </si>
  <si>
    <t>proximity alert</t>
  </si>
  <si>
    <t>https://www.munzee.com/m/oletimer/1292/</t>
  </si>
  <si>
    <t>Noelridge Flats Garden 126</t>
  </si>
  <si>
    <t>https://www.munzee.com/m/ambyr/1273/</t>
  </si>
  <si>
    <t>Noelridge Flats Garden 127</t>
  </si>
  <si>
    <t>https://www.munzee.com/m/xraybill/1019/</t>
  </si>
  <si>
    <t>Noelridge Flats Garden 128</t>
  </si>
  <si>
    <t>https://www.munzee.com/m/twoleftknees/3408/</t>
  </si>
  <si>
    <t>Noelridge Flats Garden 129</t>
  </si>
  <si>
    <t>https://www.munzee.com/m/gabbster/1299/</t>
  </si>
  <si>
    <t>Noelridge Flats Garden 130</t>
  </si>
  <si>
    <t>https://www.munzee.com/m/rodrico101/3308/</t>
  </si>
  <si>
    <t>Noelridge Flats Garden 131</t>
  </si>
  <si>
    <t>https://www.munzee.com/m/magnacharge/1362/</t>
  </si>
  <si>
    <t>Noelridge Flats Garden 132</t>
  </si>
  <si>
    <t>https://www.munzee.com/m/gabbster/1285/</t>
  </si>
  <si>
    <t>Noelridge Flats Garden 133</t>
  </si>
  <si>
    <t>https://www.munzee.com/m/rodrico101/3307/</t>
  </si>
  <si>
    <t>Noelridge Flats Garden 134</t>
  </si>
  <si>
    <t>https://www.munzee.com/m/magnacharge/1384/</t>
  </si>
  <si>
    <t>Noelridge Flats Garden 135</t>
  </si>
  <si>
    <t>https://www.munzee.com/m/gabbster/1298/</t>
  </si>
  <si>
    <t>Noelridge Flats Garden 136</t>
  </si>
  <si>
    <t>https://www.munzee.com/m/rodrico101/3309/</t>
  </si>
  <si>
    <t>Noelridge Flats Garden 137</t>
  </si>
  <si>
    <t>https://www.munzee.com/m/magnacharge/1366/</t>
  </si>
  <si>
    <t>Noelridge Flats Garden 138</t>
  </si>
  <si>
    <t>Jenna2sipz</t>
  </si>
  <si>
    <t>https://www.munzee.com/m/Jenna2sipz/1099/</t>
  </si>
  <si>
    <t>Noelridge Flats Garden 139</t>
  </si>
  <si>
    <t>https://www.munzee.com/m/Arendt/870/admin/</t>
  </si>
  <si>
    <t>Noelridge Flats Garden 140</t>
  </si>
  <si>
    <t>https://www.munzee.com/m/bjktgdmb/2087/</t>
  </si>
  <si>
    <t>Noelridge Flats Garden 141</t>
  </si>
  <si>
    <t>https://www.munzee.com/m/ClownShoes/2095/</t>
  </si>
  <si>
    <t>Noelridge Flats Garden 142</t>
  </si>
  <si>
    <t>https://www.munzee.com/m/sdgal/1998/</t>
  </si>
  <si>
    <t>Noelridge Flats Garden 143</t>
  </si>
  <si>
    <t>https://www.munzee.com/m/bjktgdmb/2365/</t>
  </si>
  <si>
    <t>Noelridge Flats Garden 144</t>
  </si>
  <si>
    <t>https://www.munzee.com/m/PawsAndSniffs/277/</t>
  </si>
  <si>
    <t>Noelridge Flats Garden 145</t>
  </si>
  <si>
    <t>https://www.munzee.com/m/Jenna2sipz/1097/</t>
  </si>
  <si>
    <t>Noelridge Flats Garden 146</t>
  </si>
  <si>
    <t>https://www.munzee.com/m/Cachelady/4605/</t>
  </si>
  <si>
    <t>Noelridge Flats Garden 147</t>
  </si>
  <si>
    <t>https://www.munzee.com/m/DSL/1906</t>
  </si>
  <si>
    <t>Noelridge Flats Garden 148</t>
  </si>
  <si>
    <t>https://www.munzee.com/m/NotNagel/460</t>
  </si>
  <si>
    <t>Noelridge Flats Garden 149</t>
  </si>
  <si>
    <t>https://www.munzee.com/m/AngelGirl/2311/</t>
  </si>
  <si>
    <t>Noelridge Flats Garden 150</t>
  </si>
  <si>
    <t>https://www.munzee.com/m/sdgal/1996/</t>
  </si>
  <si>
    <t>Noelridge Flats Garden 151</t>
  </si>
  <si>
    <t>https://www.munzee.com/m/Hercules99/282/</t>
  </si>
  <si>
    <t>Noelridge Flats Garden 152</t>
  </si>
  <si>
    <t>https://www.munzee.com/m/AngelGirl/2015/</t>
  </si>
  <si>
    <t>Noelridge Flats Garden 153</t>
  </si>
  <si>
    <t>https://www.munzee.com/m/Badger2/368/</t>
  </si>
  <si>
    <t>Noelridge Flats Garden 154</t>
  </si>
  <si>
    <t>https://www.munzee.com/m/JAL/1814</t>
  </si>
  <si>
    <t>Noelridge Flats Garden 155</t>
  </si>
  <si>
    <t>Lightek there.</t>
  </si>
  <si>
    <t>Noelridge Flats Garden 156</t>
  </si>
  <si>
    <t>https://www.munzee.com/m/DVDNJYC/1832</t>
  </si>
  <si>
    <t>Noelridge Flats Garden 157</t>
  </si>
  <si>
    <t>https://www.munzee.com/m/granitente/1491/</t>
  </si>
  <si>
    <t>Noelridge Flats Garden 158</t>
  </si>
  <si>
    <t>https://www.munzee.com/m/ambyr/1275/</t>
  </si>
  <si>
    <t>Noelridge Flats Garden 159</t>
  </si>
  <si>
    <t>https://www.munzee.com/m/xraybill/1017/</t>
  </si>
  <si>
    <t>Noelridge Flats Garden 160</t>
  </si>
  <si>
    <t>https://www.munzee.com/m/twoleftknees/3416/</t>
  </si>
  <si>
    <t>Noelridge Flats Garden 161</t>
  </si>
  <si>
    <t>https://www.munzee.com/m/DSL/1907</t>
  </si>
  <si>
    <t>Noelridge Flats Garden 162</t>
  </si>
  <si>
    <t>https://www.munzee.com/m/danielle41101/6315/</t>
  </si>
  <si>
    <t>Noelridge Flats Garden 163</t>
  </si>
  <si>
    <t>https://www.munzee.com/m/Arendt/869/</t>
  </si>
  <si>
    <t>Noelridge Flats Garden 164</t>
  </si>
  <si>
    <t>nascar</t>
  </si>
  <si>
    <t>https://www.munzee.com/m/nascar/1124/</t>
  </si>
  <si>
    <t>Noelridge Flats Garden 165</t>
  </si>
  <si>
    <t>https://www.munzee.com/m/danielle41101/6311/</t>
  </si>
  <si>
    <t>Noelridge Flats Garden 166</t>
  </si>
  <si>
    <t>https://www.munzee.com/m/Lindylou/612/</t>
  </si>
  <si>
    <t>Noelridge Flats Garden 167</t>
  </si>
  <si>
    <t>https://www.munzee.com/m/bjktgdmb/2363/</t>
  </si>
  <si>
    <t>Noelridge Flats Garden 168</t>
  </si>
  <si>
    <t>https://www.munzee.com/m/Doc29/3843/</t>
  </si>
  <si>
    <t>Noelridge Flats Garden 169</t>
  </si>
  <si>
    <t>https://www.munzee.com/m/twoleftknees/3427/</t>
  </si>
  <si>
    <t>Noelridge Flats Garden 170</t>
  </si>
  <si>
    <t>https://www.munzee.com/m/GDog99/500/</t>
  </si>
  <si>
    <t>Noelridge Flats Garden 171</t>
  </si>
  <si>
    <t>https://www.munzee.com/m/Doc29/3760/</t>
  </si>
  <si>
    <t>Noelridge Flats Garden 172</t>
  </si>
  <si>
    <t>https://www.munzee.com/m/Whelen/11994/</t>
  </si>
  <si>
    <t>Noelridge Flats Garden 173</t>
  </si>
  <si>
    <t>https://www.munzee.com/m/redshark78/1193</t>
  </si>
  <si>
    <t>Noelridge Flats Garden 174</t>
  </si>
  <si>
    <t>Noelridge Flats Garden 175</t>
  </si>
  <si>
    <t>https://www.munzee.com/m/xraybill/1015/</t>
  </si>
  <si>
    <t>Noelridge Flats Garden 176</t>
  </si>
  <si>
    <t>https://www.munzee.com/m/BilltheBear/588/admin/</t>
  </si>
  <si>
    <t>Noelridge Flats Garden 177</t>
  </si>
  <si>
    <t>https://www.munzee.com/m/BonnieB1/1122/</t>
  </si>
  <si>
    <t>Noelridge Flats Garden 178</t>
  </si>
  <si>
    <t>https://www.munzee.com/m/NotNagel/448</t>
  </si>
  <si>
    <t>Noelridge Flats Garden 179</t>
  </si>
  <si>
    <t>https://www.munzee.com/m/annabanana/5925/</t>
  </si>
  <si>
    <t>Noelridge Flats Garden 180</t>
  </si>
  <si>
    <t>https://www.munzee.com/m/redshark78/1310</t>
  </si>
  <si>
    <t>Noelridge Flats Garden 181</t>
  </si>
  <si>
    <t>https://www.munzee.com/m/twoleftknees/3437/</t>
  </si>
  <si>
    <t>Noelridge Flats Garden 182</t>
  </si>
  <si>
    <t>https://www.munzee.com/m/NotNagel/452/</t>
  </si>
  <si>
    <t>Noelridge Flats Garden 183</t>
  </si>
  <si>
    <t>https://www.munzee.com/m/redshark78/1306</t>
  </si>
  <si>
    <t>Noelridge Flats Garden 184</t>
  </si>
  <si>
    <t>https://www.munzee.com/m/gabbster/1321/</t>
  </si>
  <si>
    <t>Noelridge Flats Garden 185</t>
  </si>
  <si>
    <t>https://www.munzee.com/m/xraybill/1009/</t>
  </si>
  <si>
    <t>Noelridge Flats Garden 186</t>
  </si>
  <si>
    <t>https://www.munzee.com/m/magnacharge/1368/</t>
  </si>
  <si>
    <t>Noelridge Flats Garden 187</t>
  </si>
  <si>
    <t>https://www.munzee.com/m/MrsDoc29/1973/</t>
  </si>
  <si>
    <t>Noelridge Flats Garden 188</t>
  </si>
  <si>
    <t>https://www.munzee.com/m/rodrico101/3340/</t>
  </si>
  <si>
    <t>Noelridge Flats Garden 189</t>
  </si>
  <si>
    <t>https://www.munzee.com/m/DVDNJYC/1829</t>
  </si>
  <si>
    <t>Noelridge Flats Garden 190</t>
  </si>
  <si>
    <t>https://www.munzee.com/m/MrsDoc29/1850/</t>
  </si>
  <si>
    <t>Noelridge Flats Garden 191</t>
  </si>
  <si>
    <t>https://www.munzee.com/m/Buckeyes/366/</t>
  </si>
  <si>
    <t>Noelridge Flats Garden 192</t>
  </si>
  <si>
    <t>https://www.munzee.com/m/gabbster/1314/</t>
  </si>
  <si>
    <t>Noelridge Flats Garden 193</t>
  </si>
  <si>
    <t>https://www.munzee.com/m/MrsDoc29/1971/</t>
  </si>
  <si>
    <t>Noelridge Flats Garden 194</t>
  </si>
  <si>
    <t>https://www.munzee.com/m/rodrico101/3341/</t>
  </si>
  <si>
    <t>Noelridge Flats Garden 195</t>
  </si>
  <si>
    <t>https://www.munzee.com/m/JAL/1833</t>
  </si>
  <si>
    <t>Noelridge Flats Garden 196</t>
  </si>
  <si>
    <t>https://www.munzee.com/m/magnacharge/1369/</t>
  </si>
  <si>
    <t>Noelridge Flats Garden 197</t>
  </si>
  <si>
    <t>rgforsythe</t>
  </si>
  <si>
    <t>https://www.munzee.com/m/rgforsythe/3964</t>
  </si>
  <si>
    <t>Noelridge Flats Garden 198</t>
  </si>
  <si>
    <t>sdwd</t>
  </si>
  <si>
    <t>https://www.munzee.com/m/SDWD/1716/</t>
  </si>
  <si>
    <t>Noelridge Flats Garden 199</t>
  </si>
  <si>
    <t>https://www.munzee.com/m/timandweze/3633</t>
  </si>
  <si>
    <t>Noelridge Flats Garden 200</t>
  </si>
  <si>
    <t>https://www.munzee.com/m/Badger2/367/</t>
  </si>
  <si>
    <t>Noelridge Flats Garden 201</t>
  </si>
  <si>
    <t>https://www.munzee.com/m/Hercules99/284/</t>
  </si>
  <si>
    <t>Noelridge Flats Garden 202</t>
  </si>
  <si>
    <t>https://www.munzee.com/m/timandweze/3635</t>
  </si>
  <si>
    <t>Noelridge Flats Garden 203</t>
  </si>
  <si>
    <t>https://www.munzee.com/m/Buck4Big/103/</t>
  </si>
  <si>
    <t>Noelridge Flats Garden 204</t>
  </si>
  <si>
    <t>https://www.munzee.com/m/AngelGirl/2316/</t>
  </si>
  <si>
    <t>Noelridge Flats Garden 205</t>
  </si>
  <si>
    <t>Bitux</t>
  </si>
  <si>
    <t>https://www.munzee.com/m/BituX/3944/</t>
  </si>
  <si>
    <t>Noelridge Flats Garden 206</t>
  </si>
  <si>
    <t>https://www.munzee.com/m/Hercules99/290/</t>
  </si>
  <si>
    <t>Noelridge Flats Garden 207</t>
  </si>
  <si>
    <t>https://www.munzee.com/m/AngelGirl/2011/</t>
  </si>
  <si>
    <t>Noelridge Flats Garden 208</t>
  </si>
  <si>
    <t>https://www.munzee.com/m/Badger2/364/</t>
  </si>
  <si>
    <t>Noelridge Flats Garden 209</t>
  </si>
  <si>
    <t>https://www.munzee.com/m/sdgal/2157/</t>
  </si>
  <si>
    <t>Noelridge Flats Garden 210</t>
  </si>
  <si>
    <t>https://www.munzee.com/m/AngelGirl/2313/</t>
  </si>
  <si>
    <t>Noelridge Flats Garden 211</t>
  </si>
  <si>
    <t>https://www.munzee.com/m/timandweze/3637</t>
  </si>
  <si>
    <t>Noelridge Flats Garden 212</t>
  </si>
  <si>
    <t>https://www.munzee.com/m/Buck4Big/102/</t>
  </si>
  <si>
    <t>Noelridge Flats Garden 213</t>
  </si>
  <si>
    <t>https://www.munzee.com/m/Hercules99/285/</t>
  </si>
  <si>
    <t>Noelridge Flats Garden 214</t>
  </si>
  <si>
    <t>https://www.munzee.com/m/timandweze/3639</t>
  </si>
  <si>
    <t>Noelridge Flats Garden 215</t>
  </si>
  <si>
    <t>https://www.munzee.com/m/Buck4Big/97/</t>
  </si>
  <si>
    <t>Noelridge Flats Garden 216</t>
  </si>
  <si>
    <t>https://www.munzee.com/m/nascar/1344/</t>
  </si>
  <si>
    <t>Noelridge Flats Garden 217</t>
  </si>
  <si>
    <t>https://www.munzee.com/m/danielle41101/6795/</t>
  </si>
  <si>
    <t>Noelridge Flats Garden 218</t>
  </si>
  <si>
    <t>https://www.munzee.com/m/GDog99/498/</t>
  </si>
  <si>
    <t>Noelridge Flats Garden 219</t>
  </si>
  <si>
    <t>https://www.munzee.com/m/DVDNJYC/1826</t>
  </si>
  <si>
    <t>Noelridge Flats Garden 220</t>
  </si>
  <si>
    <t>https://www.munzee.com/m/Doc29/3837/</t>
  </si>
  <si>
    <t>Noelridge Flats Garden 221</t>
  </si>
  <si>
    <t>https://www.munzee.com/m/xraybill/1008/</t>
  </si>
  <si>
    <t>Noelridge Flats Garden 222</t>
  </si>
  <si>
    <t>https://www.munzee.com/m/GDog99/497/</t>
  </si>
  <si>
    <t>Noelridge Flats Garden 223</t>
  </si>
  <si>
    <t>https://www.munzee.com/m/Doc29/3757/</t>
  </si>
  <si>
    <t>Noelridge Flats Garden 224</t>
  </si>
  <si>
    <t>https://www.munzee.com/m/Whelen/11995/</t>
  </si>
  <si>
    <t>Noelridge Flats Garden 225</t>
  </si>
  <si>
    <t>https://www.munzee.com/m/JAL/1834</t>
  </si>
  <si>
    <t>Noelridge Flats Garden 226</t>
  </si>
  <si>
    <t>https://www.munzee.com/m/Doc29/3839/</t>
  </si>
  <si>
    <t>Noelridge Flats Garden 227</t>
  </si>
  <si>
    <t>https://www.munzee.com/m/Whelen/11998/</t>
  </si>
  <si>
    <t>Noelridge Flats Garden 228</t>
  </si>
  <si>
    <t>https://www.munzee.com/m/twoleftknees/3457/</t>
  </si>
  <si>
    <t>Noelridge Flats Garden 229</t>
  </si>
  <si>
    <t>https://www.munzee.com/m/annabanana/5931/</t>
  </si>
  <si>
    <t>Noelridge Flats Garden 230</t>
  </si>
  <si>
    <t>https://www.munzee.com/m/Whelen/12001/</t>
  </si>
  <si>
    <t>Noelridge Flats Garden 231</t>
  </si>
  <si>
    <t>https://www.munzee.com/m/bjktgdmb/2359/</t>
  </si>
  <si>
    <t>Noelridge Flats Garden 232</t>
  </si>
  <si>
    <t>Rockbar</t>
  </si>
  <si>
    <t>https://www.munzee.com/m/RocketBar/20/</t>
  </si>
  <si>
    <t>Noelridge Flats Garden 233</t>
  </si>
  <si>
    <t>Noelridge Flats Garden 234</t>
  </si>
  <si>
    <t>https://www.munzee.com/m/Buckeyes/368/</t>
  </si>
  <si>
    <t>Noelridge Flats Garden 235</t>
  </si>
  <si>
    <t>https://www.munzee.com/m/MrsDoc29/1969/</t>
  </si>
  <si>
    <t>Noelridge Flats Garden 236</t>
  </si>
  <si>
    <t>https://www.munzee.com/m/magnacharge/1387/</t>
  </si>
  <si>
    <t>Noelridge Flats Garden 237</t>
  </si>
  <si>
    <t>https://www.munzee.com/m/gabbster/1318/</t>
  </si>
  <si>
    <t>Noelridge Flats Garden 238</t>
  </si>
  <si>
    <t>https://www.munzee.com/m/MrsDoc29/1653/admin/map/</t>
  </si>
  <si>
    <t>Noelridge Flats Garden 239</t>
  </si>
  <si>
    <t>https://www.munzee.com/m/Buckeyes/374/</t>
  </si>
  <si>
    <t>Noelridge Flats Garden 240</t>
  </si>
  <si>
    <t>https://www.munzee.com/m/rodrico101/3345/</t>
  </si>
  <si>
    <t>Noelridge Flats Garden 241</t>
  </si>
  <si>
    <t>https://www.munzee.com/m/MrsDoc29/1870/</t>
  </si>
  <si>
    <t>Noelridge Flats Garden 242</t>
  </si>
  <si>
    <t>https://www.munzee.com/m/gabbster/1315/</t>
  </si>
  <si>
    <t>Noelridge Flats Garden 243</t>
  </si>
  <si>
    <t>https://www.munzee.com/m/magnacharge/1392/</t>
  </si>
  <si>
    <t>Noelridge Flats Garden 244</t>
  </si>
  <si>
    <t>https://www.munzee.com/m/Buckeyes/367/</t>
  </si>
  <si>
    <t>Noelridge Flats Garden 245</t>
  </si>
  <si>
    <t>https://www.munzee.com/m/Badger2/318/</t>
  </si>
  <si>
    <t>Noelridge Flats Garden 246</t>
  </si>
  <si>
    <t>https://www.munzee.com/m/AngelGirl/2321/</t>
  </si>
  <si>
    <t>Noelridge Flats Garden 247</t>
  </si>
  <si>
    <t>https://www.munzee.com/m/Badger2/317/</t>
  </si>
  <si>
    <t>Noelridge Flats Garden 248</t>
  </si>
  <si>
    <t>https://www.munzee.com/m/Hercules99/295/</t>
  </si>
  <si>
    <t>Noelridge Flats Garden 249</t>
  </si>
  <si>
    <t>https://www.munzee.com/m/AngelGirl/2317/</t>
  </si>
  <si>
    <t>Noelridge Flats Garden 250</t>
  </si>
  <si>
    <t>https://www.munzee.com/m/Buck4Big/90/</t>
  </si>
  <si>
    <t>Noelridge Flats Garden 251</t>
  </si>
  <si>
    <t>https://www.munzee.com/m/Hercules99/300/</t>
  </si>
  <si>
    <t>Noelridge Flats Garden 252</t>
  </si>
  <si>
    <t>https://www.munzee.com/m/AngelGirl/1994/</t>
  </si>
  <si>
    <t>Noelridge Flats Garden 253</t>
  </si>
  <si>
    <t>https://www.munzee.com/m/Badger2/310/</t>
  </si>
  <si>
    <t>Noelridge Flats Garden 254</t>
  </si>
  <si>
    <t>https://www.munzee.com/m/Buck4Big/92/</t>
  </si>
  <si>
    <t>Noelridge Flats Garden 255</t>
  </si>
  <si>
    <t>https://www.munzee.com/m/AngelGirl/2108/</t>
  </si>
  <si>
    <t>Noelridge Flats Garden 256</t>
  </si>
  <si>
    <t>https://www.munzee.com/m/Hercules99/296/</t>
  </si>
  <si>
    <t>Noelridge Flats Garden 257</t>
  </si>
  <si>
    <t>https://www.munzee.com/m/Buck4Big/93/</t>
  </si>
  <si>
    <t>Noelridge Flats Garden 258</t>
  </si>
  <si>
    <t>https://www.munzee.com/m/AngelGirl/2156/</t>
  </si>
  <si>
    <t>Noelridge Flats Garden 259</t>
  </si>
  <si>
    <t>https://www.munzee.com/m/Doc29/3835/</t>
  </si>
  <si>
    <t>Noelridge Flats Garden 260</t>
  </si>
  <si>
    <t>https://www.munzee.com/m/danielle41101/6287/</t>
  </si>
  <si>
    <t>Noelridge Flats Garden 261</t>
  </si>
  <si>
    <t>https://www.munzee.com/m/GDog99/489/</t>
  </si>
  <si>
    <t>Noelridge Flats Garden 262</t>
  </si>
  <si>
    <t>https://www.munzee.com/m/Doc29/3836/</t>
  </si>
  <si>
    <t>Noelridge Flats Garden 263</t>
  </si>
  <si>
    <t>https://www.munzee.com/m/JAL/1836</t>
  </si>
  <si>
    <t>Noelridge Flats Garden 264</t>
  </si>
  <si>
    <t>https://www.munzee.com/m/GDog99/411/</t>
  </si>
  <si>
    <t>Noelridge Flats Garden 265</t>
  </si>
  <si>
    <t>https://www.munzee.com/m/Doc29/3752/</t>
  </si>
  <si>
    <t>Noelridge Flats Garden 266</t>
  </si>
  <si>
    <t>https://www.munzee.com/m/Whelen/12005/</t>
  </si>
  <si>
    <t>Noelridge Flats Garden 267</t>
  </si>
  <si>
    <t>https://www.munzee.com/m/DVDNJYC/1822</t>
  </si>
  <si>
    <t>Noelridge Flats Garden 268</t>
  </si>
  <si>
    <t>https://www.munzee.com/m/Doc29/3770/</t>
  </si>
  <si>
    <t>Noelridge Flats Garden 269</t>
  </si>
  <si>
    <t>https://www.munzee.com/m/danielle41101/6288/</t>
  </si>
  <si>
    <t>Noelridge Flats Garden 270</t>
  </si>
  <si>
    <t>https://www.munzee.com/m/GDog99/492/</t>
  </si>
  <si>
    <t>Noelridge Flats Garden 271</t>
  </si>
  <si>
    <t>https://www.munzee.com/m/Doc29/3789/</t>
  </si>
  <si>
    <t>Noelridge Flats Garden 272</t>
  </si>
  <si>
    <t>Mrsdoc29</t>
  </si>
  <si>
    <t>https://www.munzee.com/m/MrsDoc29/1873/</t>
  </si>
  <si>
    <t>Noelridge Flats Garden 273</t>
  </si>
  <si>
    <t>https://www.munzee.com/m/RocketBar/19/</t>
  </si>
  <si>
    <t>Noelridge Flats Garden 274</t>
  </si>
  <si>
    <t>https://www.munzee.com/m/Buckeyes/386/</t>
  </si>
  <si>
    <t>Noelridge Flats Garden 275</t>
  </si>
  <si>
    <t>https://www.munzee.com/m/MrsDoc29/1884/</t>
  </si>
  <si>
    <t>Noelridge Flats Garden 276</t>
  </si>
  <si>
    <t>https://www.munzee.com/m/rodrico101/3380/</t>
  </si>
  <si>
    <t>Noelridge Flats Garden 277</t>
  </si>
  <si>
    <t>https://www.munzee.com/m/gabbster/1323/</t>
  </si>
  <si>
    <t>Noelridge Flats Garden 278</t>
  </si>
  <si>
    <t>https://www.munzee.com/m/MrsDoc29/1636/</t>
  </si>
  <si>
    <t>Noelridge Flats Garden 279</t>
  </si>
  <si>
    <t>https://www.munzee.com/m/Buckeyes/382/</t>
  </si>
  <si>
    <t>Noelridge Flats Garden 280</t>
  </si>
  <si>
    <t>https://www.munzee.com/m/RocketBar/18/</t>
  </si>
  <si>
    <t>Noelridge Flats Garden 281</t>
  </si>
  <si>
    <t>https://www.munzee.com/m/MrsDoc29/1885/</t>
  </si>
  <si>
    <t>Noelridge Flats Garden 282</t>
  </si>
  <si>
    <t>https://www.munzee.com/m/Buckeyes/376/</t>
  </si>
  <si>
    <t>Noelridge Flats Garden 283</t>
  </si>
  <si>
    <t>https://www.munzee.com/m/Badger2/369/</t>
  </si>
  <si>
    <t>Noelridge Flats Garden 284</t>
  </si>
  <si>
    <t>https://www.munzee.com/m/MrsDoc29/1890/</t>
  </si>
  <si>
    <t>Noelridge Flats Garden 285</t>
  </si>
  <si>
    <t>https://www.munzee.com/m/Buck4Big/83/</t>
  </si>
  <si>
    <t>Noelridge Flats Garden 286</t>
  </si>
  <si>
    <t>https://www.munzee.com/m/Hercules99/219/</t>
  </si>
  <si>
    <t>Noelridge Flats Garden 287</t>
  </si>
  <si>
    <t>https://www.munzee.com/m/AngelGirl/2174/</t>
  </si>
  <si>
    <t>Noelridge Flats Garden 288</t>
  </si>
  <si>
    <t>https://www.munzee.com/m/Buck4Big/75/</t>
  </si>
  <si>
    <t>Noelridge Flats Garden 289</t>
  </si>
  <si>
    <t>https://www.munzee.com/m/Hercules99/221/</t>
  </si>
  <si>
    <t>Noelridge Flats Garden 290</t>
  </si>
  <si>
    <t>https://www.munzee.com/m/AngelGirl/1393/</t>
  </si>
  <si>
    <t>Noelridge Flats Garden 291</t>
  </si>
  <si>
    <t>https://www.munzee.com/m/Badger2/308/</t>
  </si>
  <si>
    <t>Noelridge Flats Garden 292</t>
  </si>
  <si>
    <t>https://www.munzee.com/m/RubyRubyDues/3149/</t>
  </si>
  <si>
    <t>Noelridge Flats Garden 293</t>
  </si>
  <si>
    <t>https://www.munzee.com/m/AngelGirl/2185/</t>
  </si>
  <si>
    <t>Noelridge Flats Garden 294</t>
  </si>
  <si>
    <t>https://www.munzee.com/m/Buck4Big/79/</t>
  </si>
  <si>
    <t>Noelridge Flats Garden 295</t>
  </si>
  <si>
    <t>https://www.munzee.com/m/RubyRubyDues/3152/</t>
  </si>
  <si>
    <t>Noelridge Flats Garden 296</t>
  </si>
  <si>
    <t>https://www.munzee.com/m/SDWD/1651/</t>
  </si>
  <si>
    <t>Noelridge Flats Garden 297</t>
  </si>
  <si>
    <t>https://www.munzee.com/m/GDog99/391/</t>
  </si>
  <si>
    <t>Noelridge Flats Garden 298</t>
  </si>
  <si>
    <t>https://www.munzee.com/m/Doc29/3790/</t>
  </si>
  <si>
    <t>Noelridge Flats Garden 299</t>
  </si>
  <si>
    <t>https://www.munzee.com/m/DVDNJYC/1820</t>
  </si>
  <si>
    <t>Noelridge Flats Garden 300</t>
  </si>
  <si>
    <t>https://www.munzee.com/m/GDog99/357/</t>
  </si>
  <si>
    <t>Noelridge Flats Garden 301</t>
  </si>
  <si>
    <t>https://www.munzee.com/m/Doc29/3518/</t>
  </si>
  <si>
    <t>Noelridge Flats Garden 302</t>
  </si>
  <si>
    <t>https://www.munzee.com/m/Whelen/12006/</t>
  </si>
  <si>
    <t>Noelridge Flats Garden 303</t>
  </si>
  <si>
    <t>https://www.munzee.com/m/JAL/1837</t>
  </si>
  <si>
    <t>Noelridge Flats Garden 304</t>
  </si>
  <si>
    <t>https://www.munzee.com/m/Hercules99/280/</t>
  </si>
  <si>
    <t>Noelridge Flats Garden 305</t>
  </si>
  <si>
    <t>https://www.munzee.com/m/GDog99/395/</t>
  </si>
  <si>
    <t>Noelridge Flats Garden 306</t>
  </si>
  <si>
    <t>https://www.munzee.com/m/SDWD/1723/</t>
  </si>
  <si>
    <t>Noelridge Flats Garden 307</t>
  </si>
  <si>
    <t>https://www.munzee.com/m/RubyRubyDues/3153/</t>
  </si>
  <si>
    <t>Noelridge Flats Garden 308</t>
  </si>
  <si>
    <t>https://www.munzee.com/m/MrsDoc29/1869/</t>
  </si>
  <si>
    <t>Noelridge Flats Garden 309</t>
  </si>
  <si>
    <t>https://www.munzee.com/m/magnacharge/1394/</t>
  </si>
  <si>
    <t>Noelridge Flats Garden 310</t>
  </si>
  <si>
    <t>https://www.munzee.com/m/RubyRubyDues/3154/</t>
  </si>
  <si>
    <t>Noelridge Flats Garden 311</t>
  </si>
  <si>
    <t>https://www.munzee.com/m/MrsDoc29/1620/</t>
  </si>
  <si>
    <t>Noelridge Flats Garden 312</t>
  </si>
  <si>
    <t>https://www.munzee.com/m/Buckeyes/302/</t>
  </si>
  <si>
    <t>Noelridge Flats Garden 313</t>
  </si>
  <si>
    <t>https://www.munzee.com/m/RocketBar/16/</t>
  </si>
  <si>
    <t>Noelridge Flats Garden 314</t>
  </si>
  <si>
    <t>https://www.munzee.com/m/MrsDoc29/1865/</t>
  </si>
  <si>
    <t>Noelridge Flats Garden 315</t>
  </si>
  <si>
    <t>https://www.munzee.com/m/Buckeyes/387/</t>
  </si>
  <si>
    <t>Noelridge Flats Garden 316</t>
  </si>
  <si>
    <t>https://www.munzee.com/m/Hercules99/217/</t>
  </si>
  <si>
    <t>Noelridge Flats Garden 317</t>
  </si>
  <si>
    <t>https://www.munzee.com/m/AngelGirl/2306/</t>
  </si>
  <si>
    <t>Noelridge Flats Garden 318</t>
  </si>
  <si>
    <t>https://www.munzee.com/m/Buck4Big/80/</t>
  </si>
  <si>
    <t>Noelridge Flats Garden 319</t>
  </si>
  <si>
    <t>https://www.munzee.com/m/Hercules99/212/</t>
  </si>
  <si>
    <t>Noelridge Flats Garden 320</t>
  </si>
  <si>
    <t>https://www.munzee.com/m/AngelGirl/1392/</t>
  </si>
  <si>
    <t>Noelridge Flats Garden 321</t>
  </si>
  <si>
    <t>https://www.munzee.com/m/Badger2/303/</t>
  </si>
  <si>
    <t>Noelridge Flats Garden 322</t>
  </si>
  <si>
    <t>https://www.munzee.com/m/Buck4Big/73/</t>
  </si>
  <si>
    <t>Noelridge Flats Garden 323</t>
  </si>
  <si>
    <t>https://www.munzee.com/m/AngelGirl/2107/</t>
  </si>
  <si>
    <t>Noelridge Flats Garden 324</t>
  </si>
  <si>
    <t>https://www.munzee.com/m/RubyRubyDues/3155/</t>
  </si>
  <si>
    <t>Noelridge Flats Garden 325</t>
  </si>
  <si>
    <t>https://www.munzee.com/m/Doc29/3794/</t>
  </si>
  <si>
    <t>Noelridge Flats Garden 326</t>
  </si>
  <si>
    <t>https://www.munzee.com/m/TopDeck/120/</t>
  </si>
  <si>
    <t>Noelridge Flats Garden 327</t>
  </si>
  <si>
    <t>https://www.munzee.com/m/GDog99/353/</t>
  </si>
  <si>
    <t>Noelridge Flats Garden 328</t>
  </si>
  <si>
    <t>https://www.munzee.com/m/Doc29/3495/</t>
  </si>
  <si>
    <t>Noelridge Flats Garden 329</t>
  </si>
  <si>
    <t>https://www.munzee.com/m/Whelen/12007/</t>
  </si>
  <si>
    <t>Noelridge Flats Garden 330</t>
  </si>
  <si>
    <t>https://www.munzee.com/m/Kiitokurre/2678/</t>
  </si>
  <si>
    <t>Noelridge Flats Garden 331</t>
  </si>
  <si>
    <t>https://www.munzee.com/m/Hercules99/223/</t>
  </si>
  <si>
    <t>Noelridge Flats Garden 332</t>
  </si>
  <si>
    <t>https://www.munzee.com/m/MrsDoc29/1860/</t>
  </si>
  <si>
    <t>Noelridge Flats Garden 333</t>
  </si>
  <si>
    <t>https://www.munzee.com/m/RubyRubyDues/3161/</t>
  </si>
  <si>
    <t>Noelridge Flats Garden 334</t>
  </si>
  <si>
    <t>Qdog</t>
  </si>
  <si>
    <t>https://www.munzee.com/m/Qdog/2421/</t>
  </si>
  <si>
    <t>Noelridge Flats Garden 335</t>
  </si>
  <si>
    <t>https://www.munzee.com/m/MrsDoc29/1579/</t>
  </si>
  <si>
    <t>Noelridge Flats Garden 336</t>
  </si>
  <si>
    <t>https://www.munzee.com/m/Buckeyes/300/</t>
  </si>
  <si>
    <t>Noelridge Flats Garden 337</t>
  </si>
  <si>
    <t>https://www.munzee.com/m/jldh/487/</t>
  </si>
  <si>
    <t>Noelridge Flats Garden 338</t>
  </si>
  <si>
    <t>https://www.munzee.com/m/MrsDoc29/1859/</t>
  </si>
  <si>
    <t>Noelridge Flats Garden 339</t>
  </si>
  <si>
    <t>https://www.munzee.com/m/Buck4Big/81/</t>
  </si>
  <si>
    <t>Noelridge Flats Garden 340</t>
  </si>
  <si>
    <t>https://www.munzee.com/m/Hercules99/209/</t>
  </si>
  <si>
    <t>Noelridge Flats Garden 341</t>
  </si>
  <si>
    <t>https://www.munzee.com/m/AngelGirl/1391/</t>
  </si>
  <si>
    <t>Noelridge Flats Garden 342</t>
  </si>
  <si>
    <t>https://www.munzee.com/m/Badger2/300/</t>
  </si>
  <si>
    <t>Noelridge Flats Garden 343</t>
  </si>
  <si>
    <t>https://www.munzee.com/m/ClownShoes/2077/</t>
  </si>
  <si>
    <t>Noelridge Flats Garden 344</t>
  </si>
  <si>
    <t>https://www.munzee.com/m/JAL/1840</t>
  </si>
  <si>
    <t>Noelridge Flats Garden 345</t>
  </si>
  <si>
    <t>https://www.munzee.com/m/GDog99/347/</t>
  </si>
  <si>
    <t>Noelridge Flats Garden 346</t>
  </si>
  <si>
    <t>https://www.munzee.com/m/Doc29/3437/</t>
  </si>
  <si>
    <t>Noelridge Flats Garden 347</t>
  </si>
  <si>
    <t>https://www.munzee.com/m/Whelen/12008/</t>
  </si>
  <si>
    <t>Noelridge Flats Garden 348</t>
  </si>
  <si>
    <t>https://www.munzee.com/m/DVDNJYC/1819</t>
  </si>
  <si>
    <t>Noelridge Flats Garden 349</t>
  </si>
  <si>
    <t>https://www.munzee.com/m/jldh/496/</t>
  </si>
  <si>
    <t>Noelridge Flats Garden 350</t>
  </si>
  <si>
    <t>https://www.munzee.com/m/MrsDoc29/1578/</t>
  </si>
  <si>
    <t>Noelridge Flats Garden 351</t>
  </si>
  <si>
    <t>https://www.munzee.com/m/Buckeyes/296/</t>
  </si>
  <si>
    <t>Noelridge Flats Garden 352</t>
  </si>
  <si>
    <t>https://www.munzee.com/m/Hercules99/200/</t>
  </si>
  <si>
    <t>Noelridge Flats Garden 353</t>
  </si>
  <si>
    <t>https://www.munzee.com/m/AngelGirl/1390/</t>
  </si>
  <si>
    <t>Noelridge Flats Garden 354</t>
  </si>
  <si>
    <t>https://www.munzee.com/m/Badger2/298/</t>
  </si>
  <si>
    <t>Noelridge Flats Garden 355</t>
  </si>
  <si>
    <t>https://www.munzee.com/m/Doc29/3508/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</si>
</sst>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8.0"/>
      <color rgb="FF073763"/>
    </font>
    <font/>
    <font>
      <b/>
      <sz val="11.0"/>
    </font>
    <font>
      <b/>
      <u/>
      <color rgb="FF0000FF"/>
    </font>
    <font>
      <b/>
      <u/>
      <sz val="11.0"/>
      <color rgb="FF0000FF"/>
    </font>
    <font>
      <b/>
      <u/>
      <sz val="11.0"/>
      <color rgb="FF0000FF"/>
    </font>
    <font>
      <b/>
    </font>
    <font>
      <u/>
      <color rgb="FF0000FF"/>
    </font>
    <font>
      <u/>
      <color rgb="FF0000FF"/>
    </font>
    <font>
      <sz val="11.0"/>
    </font>
    <font>
      <b/>
      <sz val="18.0"/>
      <color rgb="FF38761D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0" xfId="0" applyBorder="1" applyFont="1"/>
    <xf borderId="1" fillId="0" fontId="3" numFmtId="10" xfId="0" applyBorder="1" applyFont="1" applyNumberFormat="1"/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0" numFmtId="0" xfId="0" applyFont="1"/>
    <xf borderId="0" fillId="0" fontId="2" numFmtId="0" xfId="0" applyAlignment="1" applyFont="1">
      <alignment horizontal="right"/>
    </xf>
    <xf borderId="0" fillId="0" fontId="11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38100</xdr:colOff>
      <xdr:row>0</xdr:row>
      <xdr:rowOff>114300</xdr:rowOff>
    </xdr:from>
    <xdr:ext cx="2590800" cy="24574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114300</xdr:colOff>
      <xdr:row>0</xdr:row>
      <xdr:rowOff>19050</xdr:rowOff>
    </xdr:from>
    <xdr:ext cx="2133600" cy="25717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andyscorch/1428/" TargetMode="External"/><Relationship Id="rId190" Type="http://schemas.openxmlformats.org/officeDocument/2006/relationships/hyperlink" Target="https://www.munzee.com/m/rodrico101/3458/" TargetMode="External"/><Relationship Id="rId42" Type="http://schemas.openxmlformats.org/officeDocument/2006/relationships/hyperlink" Target="https://www.munzee.com/m/annabanana/5733/" TargetMode="External"/><Relationship Id="rId41" Type="http://schemas.openxmlformats.org/officeDocument/2006/relationships/hyperlink" Target="https://www.munzee.com/m/seal/3264/" TargetMode="External"/><Relationship Id="rId44" Type="http://schemas.openxmlformats.org/officeDocument/2006/relationships/hyperlink" Target="https://www.munzee.com/m/seal/3265" TargetMode="External"/><Relationship Id="rId194" Type="http://schemas.openxmlformats.org/officeDocument/2006/relationships/hyperlink" Target="https://www.munzee.com/m/Winsomesmile/1491/" TargetMode="External"/><Relationship Id="rId43" Type="http://schemas.openxmlformats.org/officeDocument/2006/relationships/hyperlink" Target="https://www.munzee.com/m/AngelGirl/2287/" TargetMode="External"/><Relationship Id="rId193" Type="http://schemas.openxmlformats.org/officeDocument/2006/relationships/hyperlink" Target="https://www.munzee.com/m/DSL/1886" TargetMode="External"/><Relationship Id="rId46" Type="http://schemas.openxmlformats.org/officeDocument/2006/relationships/hyperlink" Target="https://www.munzee.com/m/AngelGirl/2285/" TargetMode="External"/><Relationship Id="rId192" Type="http://schemas.openxmlformats.org/officeDocument/2006/relationships/hyperlink" Target="https://www.munzee.com/m/JAL/1847" TargetMode="External"/><Relationship Id="rId45" Type="http://schemas.openxmlformats.org/officeDocument/2006/relationships/hyperlink" Target="https://www.munzee.com/m/MeanderingMonkeys/11005/" TargetMode="External"/><Relationship Id="rId191" Type="http://schemas.openxmlformats.org/officeDocument/2006/relationships/hyperlink" Target="https://www.munzee.com/m/magnacharge/1367/" TargetMode="External"/><Relationship Id="rId48" Type="http://schemas.openxmlformats.org/officeDocument/2006/relationships/hyperlink" Target="https://www.munzee.com/m/sdgal/2137/" TargetMode="External"/><Relationship Id="rId187" Type="http://schemas.openxmlformats.org/officeDocument/2006/relationships/hyperlink" Target="https://www.munzee.com/m/magnacharge/1376/" TargetMode="External"/><Relationship Id="rId47" Type="http://schemas.openxmlformats.org/officeDocument/2006/relationships/hyperlink" Target="https://www.munzee.com/m/Whelen/12212/" TargetMode="External"/><Relationship Id="rId186" Type="http://schemas.openxmlformats.org/officeDocument/2006/relationships/hyperlink" Target="https://www.munzee.com/m/gabbster/1354/" TargetMode="External"/><Relationship Id="rId185" Type="http://schemas.openxmlformats.org/officeDocument/2006/relationships/hyperlink" Target="https://www.munzee.com/m/jaw/2184/map/" TargetMode="External"/><Relationship Id="rId49" Type="http://schemas.openxmlformats.org/officeDocument/2006/relationships/hyperlink" Target="https://www.munzee.com/m/AngelGirl/2276/" TargetMode="External"/><Relationship Id="rId184" Type="http://schemas.openxmlformats.org/officeDocument/2006/relationships/hyperlink" Target="https://www.munzee.com/m/DSL/1884" TargetMode="External"/><Relationship Id="rId189" Type="http://schemas.openxmlformats.org/officeDocument/2006/relationships/hyperlink" Target="https://www.munzee.com/m/gabbster/1304/" TargetMode="External"/><Relationship Id="rId188" Type="http://schemas.openxmlformats.org/officeDocument/2006/relationships/hyperlink" Target="https://www.munzee.com/m/DVDNJYC/1835" TargetMode="External"/><Relationship Id="rId31" Type="http://schemas.openxmlformats.org/officeDocument/2006/relationships/hyperlink" Target="https://www.munzee.com/m/gabbster/1297/" TargetMode="External"/><Relationship Id="rId30" Type="http://schemas.openxmlformats.org/officeDocument/2006/relationships/hyperlink" Target="https://www.munzee.com/m/magnacharge/1342/" TargetMode="External"/><Relationship Id="rId33" Type="http://schemas.openxmlformats.org/officeDocument/2006/relationships/hyperlink" Target="https://www.munzee.com/m/magnacharge/1363/" TargetMode="External"/><Relationship Id="rId183" Type="http://schemas.openxmlformats.org/officeDocument/2006/relationships/hyperlink" Target="https://www.munzee.com/m/NotNagel/434" TargetMode="External"/><Relationship Id="rId32" Type="http://schemas.openxmlformats.org/officeDocument/2006/relationships/hyperlink" Target="https://www.munzee.com/m/rodrico101/3323/" TargetMode="External"/><Relationship Id="rId182" Type="http://schemas.openxmlformats.org/officeDocument/2006/relationships/hyperlink" Target="https://www.munzee.com/m/Cachelady/4597" TargetMode="External"/><Relationship Id="rId35" Type="http://schemas.openxmlformats.org/officeDocument/2006/relationships/hyperlink" Target="https://www.munzee.com/m/rodrico101/3296/" TargetMode="External"/><Relationship Id="rId181" Type="http://schemas.openxmlformats.org/officeDocument/2006/relationships/hyperlink" Target="https://www.munzee.com/m/DSL/1874" TargetMode="External"/><Relationship Id="rId34" Type="http://schemas.openxmlformats.org/officeDocument/2006/relationships/hyperlink" Target="https://www.munzee.com/m/gabbster/1310/" TargetMode="External"/><Relationship Id="rId180" Type="http://schemas.openxmlformats.org/officeDocument/2006/relationships/hyperlink" Target="https://www.munzee.com/m/bjktgdmb/2294/" TargetMode="External"/><Relationship Id="rId37" Type="http://schemas.openxmlformats.org/officeDocument/2006/relationships/hyperlink" Target="https://www.munzee.com/m/DVDNJYC/1841" TargetMode="External"/><Relationship Id="rId176" Type="http://schemas.openxmlformats.org/officeDocument/2006/relationships/hyperlink" Target="https://www.munzee.com/m/monrose/3567/" TargetMode="External"/><Relationship Id="rId297" Type="http://schemas.openxmlformats.org/officeDocument/2006/relationships/hyperlink" Target="https://www.munzee.com/m/TopDeck/137/" TargetMode="External"/><Relationship Id="rId36" Type="http://schemas.openxmlformats.org/officeDocument/2006/relationships/hyperlink" Target="https://www.munzee.com/m/magnacharge/1372/" TargetMode="External"/><Relationship Id="rId175" Type="http://schemas.openxmlformats.org/officeDocument/2006/relationships/hyperlink" Target="https://www.munzee.com/m/twoleftknees/3436/" TargetMode="External"/><Relationship Id="rId296" Type="http://schemas.openxmlformats.org/officeDocument/2006/relationships/hyperlink" Target="https://www.munzee.com/m/Badger2/401/" TargetMode="External"/><Relationship Id="rId39" Type="http://schemas.openxmlformats.org/officeDocument/2006/relationships/hyperlink" Target="https://www.munzee.com/m/hz/2631/" TargetMode="External"/><Relationship Id="rId174" Type="http://schemas.openxmlformats.org/officeDocument/2006/relationships/hyperlink" Target="https://www.munzee.com/m/Doc29/3801/" TargetMode="External"/><Relationship Id="rId295" Type="http://schemas.openxmlformats.org/officeDocument/2006/relationships/hyperlink" Target="https://www.munzee.com/m/JAL/1838" TargetMode="External"/><Relationship Id="rId38" Type="http://schemas.openxmlformats.org/officeDocument/2006/relationships/hyperlink" Target="https://www.munzee.com/m/Hana8804/862/" TargetMode="External"/><Relationship Id="rId173" Type="http://schemas.openxmlformats.org/officeDocument/2006/relationships/hyperlink" Target="https://www.munzee.com/m/monrose/3574/" TargetMode="External"/><Relationship Id="rId294" Type="http://schemas.openxmlformats.org/officeDocument/2006/relationships/hyperlink" Target="https://www.munzee.com/m/Whelen/12234/" TargetMode="External"/><Relationship Id="rId179" Type="http://schemas.openxmlformats.org/officeDocument/2006/relationships/hyperlink" Target="https://www.munzee.com/m/hz/2623/" TargetMode="External"/><Relationship Id="rId178" Type="http://schemas.openxmlformats.org/officeDocument/2006/relationships/hyperlink" Target="https://www.munzee.com/m/jaw/2185/map/" TargetMode="External"/><Relationship Id="rId299" Type="http://schemas.openxmlformats.org/officeDocument/2006/relationships/hyperlink" Target="https://www.munzee.com/m/Whelen/12233/" TargetMode="External"/><Relationship Id="rId177" Type="http://schemas.openxmlformats.org/officeDocument/2006/relationships/hyperlink" Target="https://www.munzee.com/m/snakelips/1807/admin/" TargetMode="External"/><Relationship Id="rId298" Type="http://schemas.openxmlformats.org/officeDocument/2006/relationships/hyperlink" Target="https://www.munzee.com/m/Doc29/3767/" TargetMode="External"/><Relationship Id="rId20" Type="http://schemas.openxmlformats.org/officeDocument/2006/relationships/hyperlink" Target="https://www.munzee.com/m/Doc29/3931/" TargetMode="External"/><Relationship Id="rId22" Type="http://schemas.openxmlformats.org/officeDocument/2006/relationships/hyperlink" Target="https://www.munzee.com/m/danielle41101/6388/" TargetMode="External"/><Relationship Id="rId21" Type="http://schemas.openxmlformats.org/officeDocument/2006/relationships/hyperlink" Target="https://www.munzee.com/m/Kiitokurre/2612/" TargetMode="External"/><Relationship Id="rId24" Type="http://schemas.openxmlformats.org/officeDocument/2006/relationships/hyperlink" Target="https://www.munzee.com/m/hz/2636/" TargetMode="External"/><Relationship Id="rId23" Type="http://schemas.openxmlformats.org/officeDocument/2006/relationships/hyperlink" Target="https://www.munzee.com/m/Doc29/3825/" TargetMode="External"/><Relationship Id="rId26" Type="http://schemas.openxmlformats.org/officeDocument/2006/relationships/hyperlink" Target="https://www.munzee.com/m/PawPatrolThomas/588/" TargetMode="External"/><Relationship Id="rId25" Type="http://schemas.openxmlformats.org/officeDocument/2006/relationships/hyperlink" Target="https://www.munzee.com/m/danielle41101/6387/" TargetMode="External"/><Relationship Id="rId28" Type="http://schemas.openxmlformats.org/officeDocument/2006/relationships/hyperlink" Target="https://www.munzee.com/m/gabbster/1271/" TargetMode="External"/><Relationship Id="rId27" Type="http://schemas.openxmlformats.org/officeDocument/2006/relationships/hyperlink" Target="https://www.munzee.com/m/oletimer/1293/" TargetMode="External"/><Relationship Id="rId29" Type="http://schemas.openxmlformats.org/officeDocument/2006/relationships/hyperlink" Target="https://www.munzee.com/m/rodrico101/3317/" TargetMode="External"/><Relationship Id="rId11" Type="http://schemas.openxmlformats.org/officeDocument/2006/relationships/hyperlink" Target="https://www.munzee.com/m/Whelen/12211/" TargetMode="External"/><Relationship Id="rId10" Type="http://schemas.openxmlformats.org/officeDocument/2006/relationships/hyperlink" Target="https://www.munzee.com/m/AngelGirl/2292/" TargetMode="External"/><Relationship Id="rId13" Type="http://schemas.openxmlformats.org/officeDocument/2006/relationships/hyperlink" Target="https://www.munzee.com/m/AngelGirl/2291/" TargetMode="External"/><Relationship Id="rId12" Type="http://schemas.openxmlformats.org/officeDocument/2006/relationships/hyperlink" Target="https://www.munzee.com/m/seal/3262" TargetMode="External"/><Relationship Id="rId15" Type="http://schemas.openxmlformats.org/officeDocument/2006/relationships/hyperlink" Target="https://www.munzee.com/m/Dg25plus/1925/" TargetMode="External"/><Relationship Id="rId198" Type="http://schemas.openxmlformats.org/officeDocument/2006/relationships/hyperlink" Target="https://www.munzee.com/m/xraybill/1004/" TargetMode="External"/><Relationship Id="rId14" Type="http://schemas.openxmlformats.org/officeDocument/2006/relationships/hyperlink" Target="https://www.munzee.com/m/andyscorch/1435/" TargetMode="External"/><Relationship Id="rId197" Type="http://schemas.openxmlformats.org/officeDocument/2006/relationships/hyperlink" Target="https://www.munzee.com/m/RubyRubyDues/2899/" TargetMode="External"/><Relationship Id="rId17" Type="http://schemas.openxmlformats.org/officeDocument/2006/relationships/hyperlink" Target="https://www.munzee.com/m/ncc1701e/1555/" TargetMode="External"/><Relationship Id="rId196" Type="http://schemas.openxmlformats.org/officeDocument/2006/relationships/hyperlink" Target="https://www.munzee.com/m/bjktgdmb/2293/" TargetMode="External"/><Relationship Id="rId16" Type="http://schemas.openxmlformats.org/officeDocument/2006/relationships/hyperlink" Target="https://www.munzee.com/m/monrose/3587/" TargetMode="External"/><Relationship Id="rId195" Type="http://schemas.openxmlformats.org/officeDocument/2006/relationships/hyperlink" Target="https://www.munzee.com/m/magnacharge/1422/" TargetMode="External"/><Relationship Id="rId19" Type="http://schemas.openxmlformats.org/officeDocument/2006/relationships/hyperlink" Target="https://www.munzee.com/m/danielle41101/6389/" TargetMode="External"/><Relationship Id="rId18" Type="http://schemas.openxmlformats.org/officeDocument/2006/relationships/hyperlink" Target="https://www.munzee.com/m/Oskar173/708/admin/" TargetMode="External"/><Relationship Id="rId199" Type="http://schemas.openxmlformats.org/officeDocument/2006/relationships/hyperlink" Target="https://www.munzee.com/m/snakelips/1814/admin/" TargetMode="External"/><Relationship Id="rId84" Type="http://schemas.openxmlformats.org/officeDocument/2006/relationships/hyperlink" Target="https://www.munzee.com/m/monrose/3614/" TargetMode="External"/><Relationship Id="rId83" Type="http://schemas.openxmlformats.org/officeDocument/2006/relationships/hyperlink" Target="https://www.munzee.com/m/rosieree/12075/" TargetMode="External"/><Relationship Id="rId86" Type="http://schemas.openxmlformats.org/officeDocument/2006/relationships/hyperlink" Target="https://www.munzee.com/m/EmileP68/1140/" TargetMode="External"/><Relationship Id="rId85" Type="http://schemas.openxmlformats.org/officeDocument/2006/relationships/hyperlink" Target="https://www.munzee.com/m/EmileP68/1145/" TargetMode="External"/><Relationship Id="rId88" Type="http://schemas.openxmlformats.org/officeDocument/2006/relationships/hyperlink" Target="https://www.munzee.com/m/bjktgdmb/2291/" TargetMode="External"/><Relationship Id="rId150" Type="http://schemas.openxmlformats.org/officeDocument/2006/relationships/hyperlink" Target="https://www.munzee.com/m/rosieree/12072/" TargetMode="External"/><Relationship Id="rId271" Type="http://schemas.openxmlformats.org/officeDocument/2006/relationships/hyperlink" Target="https://www.munzee.com/m/Doc29/3793/" TargetMode="External"/><Relationship Id="rId87" Type="http://schemas.openxmlformats.org/officeDocument/2006/relationships/hyperlink" Target="https://www.munzee.com/m/hz/2630/" TargetMode="External"/><Relationship Id="rId270" Type="http://schemas.openxmlformats.org/officeDocument/2006/relationships/hyperlink" Target="https://www.munzee.com/m/TopDeck/141/" TargetMode="External"/><Relationship Id="rId89" Type="http://schemas.openxmlformats.org/officeDocument/2006/relationships/hyperlink" Target="https://www.munzee.com/m/AngelGirl/2269/" TargetMode="External"/><Relationship Id="rId80" Type="http://schemas.openxmlformats.org/officeDocument/2006/relationships/hyperlink" Target="https://www.munzee.com/m/rodrico101/3494/" TargetMode="External"/><Relationship Id="rId82" Type="http://schemas.openxmlformats.org/officeDocument/2006/relationships/hyperlink" Target="https://www.munzee.com/m/war1man/10565/" TargetMode="External"/><Relationship Id="rId81" Type="http://schemas.openxmlformats.org/officeDocument/2006/relationships/hyperlink" Target="https://www.munzee.com/m/Lindylou/620/" TargetMode="External"/><Relationship Id="rId1" Type="http://schemas.openxmlformats.org/officeDocument/2006/relationships/hyperlink" Target="https://www.munzee.com/m/dboracle/2933" TargetMode="External"/><Relationship Id="rId2" Type="http://schemas.openxmlformats.org/officeDocument/2006/relationships/hyperlink" Target="https://www.munzee.com/m/gabbster/1300/" TargetMode="External"/><Relationship Id="rId3" Type="http://schemas.openxmlformats.org/officeDocument/2006/relationships/hyperlink" Target="https://www.munzee.com/m/rodrico101/3327/" TargetMode="External"/><Relationship Id="rId149" Type="http://schemas.openxmlformats.org/officeDocument/2006/relationships/hyperlink" Target="https://www.munzee.com/m/AngelGirl/2262/" TargetMode="External"/><Relationship Id="rId4" Type="http://schemas.openxmlformats.org/officeDocument/2006/relationships/hyperlink" Target="https://www.munzee.com/m/magnacharge/1361/" TargetMode="External"/><Relationship Id="rId148" Type="http://schemas.openxmlformats.org/officeDocument/2006/relationships/hyperlink" Target="https://www.munzee.com/m/war1man/10561/" TargetMode="External"/><Relationship Id="rId269" Type="http://schemas.openxmlformats.org/officeDocument/2006/relationships/hyperlink" Target="https://www.munzee.com/m/Badger2/404/" TargetMode="External"/><Relationship Id="rId9" Type="http://schemas.openxmlformats.org/officeDocument/2006/relationships/hyperlink" Target="https://www.munzee.com/m/sdgal/2094/" TargetMode="External"/><Relationship Id="rId143" Type="http://schemas.openxmlformats.org/officeDocument/2006/relationships/hyperlink" Target="https://www.munzee.com/m/hz/2626/" TargetMode="External"/><Relationship Id="rId264" Type="http://schemas.openxmlformats.org/officeDocument/2006/relationships/hyperlink" Target="https://www.munzee.com/m/JAL/1841" TargetMode="External"/><Relationship Id="rId142" Type="http://schemas.openxmlformats.org/officeDocument/2006/relationships/hyperlink" Target="https://www.munzee.com/m/xraybill/1011/" TargetMode="External"/><Relationship Id="rId263" Type="http://schemas.openxmlformats.org/officeDocument/2006/relationships/hyperlink" Target="https://www.munzee.com/m/snakelips/1820/admin/" TargetMode="External"/><Relationship Id="rId141" Type="http://schemas.openxmlformats.org/officeDocument/2006/relationships/hyperlink" Target="https://www.munzee.com/m/ClownShoes/2084/" TargetMode="External"/><Relationship Id="rId262" Type="http://schemas.openxmlformats.org/officeDocument/2006/relationships/hyperlink" Target="https://www.munzee.com/m/Doc29/3792/" TargetMode="External"/><Relationship Id="rId140" Type="http://schemas.openxmlformats.org/officeDocument/2006/relationships/hyperlink" Target="https://www.munzee.com/m/twoleftknees/3440/" TargetMode="External"/><Relationship Id="rId261" Type="http://schemas.openxmlformats.org/officeDocument/2006/relationships/hyperlink" Target="https://www.munzee.com/m/shabs/3259/map/" TargetMode="External"/><Relationship Id="rId5" Type="http://schemas.openxmlformats.org/officeDocument/2006/relationships/hyperlink" Target="https://www.munzee.com/m/my2boysmama/1289" TargetMode="External"/><Relationship Id="rId147" Type="http://schemas.openxmlformats.org/officeDocument/2006/relationships/hyperlink" Target="https://www.munzee.com/m/rosieree/12073/" TargetMode="External"/><Relationship Id="rId268" Type="http://schemas.openxmlformats.org/officeDocument/2006/relationships/hyperlink" Target="https://www.munzee.com/m/Doc29/3773/" TargetMode="External"/><Relationship Id="rId6" Type="http://schemas.openxmlformats.org/officeDocument/2006/relationships/hyperlink" Target="https://www.munzee.com/m/seal/3261" TargetMode="External"/><Relationship Id="rId146" Type="http://schemas.openxmlformats.org/officeDocument/2006/relationships/hyperlink" Target="https://www.munzee.com/m/bjktgdmb/2373/" TargetMode="External"/><Relationship Id="rId267" Type="http://schemas.openxmlformats.org/officeDocument/2006/relationships/hyperlink" Target="https://www.munzee.com/m/DVDNJYC/1828" TargetMode="External"/><Relationship Id="rId7" Type="http://schemas.openxmlformats.org/officeDocument/2006/relationships/hyperlink" Target="https://www.munzee.com/m/AngelGirl/2294/" TargetMode="External"/><Relationship Id="rId145" Type="http://schemas.openxmlformats.org/officeDocument/2006/relationships/hyperlink" Target="https://www.munzee.com/m/war1man/10562/" TargetMode="External"/><Relationship Id="rId266" Type="http://schemas.openxmlformats.org/officeDocument/2006/relationships/hyperlink" Target="https://www.munzee.com/m/Whelen/12235/" TargetMode="External"/><Relationship Id="rId8" Type="http://schemas.openxmlformats.org/officeDocument/2006/relationships/hyperlink" Target="https://www.munzee.com/m/Brandikorte/2328" TargetMode="External"/><Relationship Id="rId144" Type="http://schemas.openxmlformats.org/officeDocument/2006/relationships/hyperlink" Target="https://www.munzee.com/m/rosieree/12074/" TargetMode="External"/><Relationship Id="rId265" Type="http://schemas.openxmlformats.org/officeDocument/2006/relationships/hyperlink" Target="https://www.munzee.com/m/Doc29/3774/" TargetMode="External"/><Relationship Id="rId73" Type="http://schemas.openxmlformats.org/officeDocument/2006/relationships/hyperlink" Target="https://www.munzee.com/m/JakabGyorgy/3509/" TargetMode="External"/><Relationship Id="rId72" Type="http://schemas.openxmlformats.org/officeDocument/2006/relationships/hyperlink" Target="https://www.munzee.com/m/rosieree/12076/" TargetMode="External"/><Relationship Id="rId75" Type="http://schemas.openxmlformats.org/officeDocument/2006/relationships/hyperlink" Target="https://www.munzee.com/m/monrose/3586/" TargetMode="External"/><Relationship Id="rId74" Type="http://schemas.openxmlformats.org/officeDocument/2006/relationships/hyperlink" Target="https://www.munzee.com/m/rodrico101/3314/" TargetMode="External"/><Relationship Id="rId77" Type="http://schemas.openxmlformats.org/officeDocument/2006/relationships/hyperlink" Target="https://www.munzee.com/m/rodrico101/3321/" TargetMode="External"/><Relationship Id="rId260" Type="http://schemas.openxmlformats.org/officeDocument/2006/relationships/hyperlink" Target="https://www.munzee.com/m/twoleftknees/3417/" TargetMode="External"/><Relationship Id="rId76" Type="http://schemas.openxmlformats.org/officeDocument/2006/relationships/hyperlink" Target="https://www.munzee.com/m/gabbster/1290/" TargetMode="External"/><Relationship Id="rId79" Type="http://schemas.openxmlformats.org/officeDocument/2006/relationships/hyperlink" Target="https://www.munzee.com/m/andyscorch/1427/" TargetMode="External"/><Relationship Id="rId78" Type="http://schemas.openxmlformats.org/officeDocument/2006/relationships/hyperlink" Target="https://www.munzee.com/m/magnacharge/1357/" TargetMode="External"/><Relationship Id="rId71" Type="http://schemas.openxmlformats.org/officeDocument/2006/relationships/hyperlink" Target="https://www.munzee.com/m/monrose/3618/" TargetMode="External"/><Relationship Id="rId70" Type="http://schemas.openxmlformats.org/officeDocument/2006/relationships/hyperlink" Target="https://www.munzee.com/m/war1man/10566/" TargetMode="External"/><Relationship Id="rId139" Type="http://schemas.openxmlformats.org/officeDocument/2006/relationships/hyperlink" Target="https://www.munzee.com/m/hunniees/21525" TargetMode="External"/><Relationship Id="rId138" Type="http://schemas.openxmlformats.org/officeDocument/2006/relationships/hyperlink" Target="https://www.munzee.com/m/dt07751/20281/" TargetMode="External"/><Relationship Id="rId259" Type="http://schemas.openxmlformats.org/officeDocument/2006/relationships/hyperlink" Target="https://www.munzee.com/m/TopDeck/140/" TargetMode="External"/><Relationship Id="rId137" Type="http://schemas.openxmlformats.org/officeDocument/2006/relationships/hyperlink" Target="https://www.munzee.com/m/JAL/1849" TargetMode="External"/><Relationship Id="rId258" Type="http://schemas.openxmlformats.org/officeDocument/2006/relationships/hyperlink" Target="https://www.munzee.com/m/Munzip/47/" TargetMode="External"/><Relationship Id="rId132" Type="http://schemas.openxmlformats.org/officeDocument/2006/relationships/hyperlink" Target="https://www.munzee.com/m/gabbster/1291/" TargetMode="External"/><Relationship Id="rId253" Type="http://schemas.openxmlformats.org/officeDocument/2006/relationships/hyperlink" Target="https://www.munzee.com/m/timandweze/3753" TargetMode="External"/><Relationship Id="rId131" Type="http://schemas.openxmlformats.org/officeDocument/2006/relationships/hyperlink" Target="https://www.munzee.com/m/tcguru/4442/" TargetMode="External"/><Relationship Id="rId252" Type="http://schemas.openxmlformats.org/officeDocument/2006/relationships/hyperlink" Target="https://www.munzee.com/m/AngelGirl/2235/" TargetMode="External"/><Relationship Id="rId130" Type="http://schemas.openxmlformats.org/officeDocument/2006/relationships/hyperlink" Target="https://www.munzee.com/m/1derWoman/1886/" TargetMode="External"/><Relationship Id="rId251" Type="http://schemas.openxmlformats.org/officeDocument/2006/relationships/hyperlink" Target="https://www.munzee.com/m/RubyRubyDues/2918/" TargetMode="External"/><Relationship Id="rId250" Type="http://schemas.openxmlformats.org/officeDocument/2006/relationships/hyperlink" Target="https://www.munzee.com/m/timandweze/3749" TargetMode="External"/><Relationship Id="rId136" Type="http://schemas.openxmlformats.org/officeDocument/2006/relationships/hyperlink" Target="https://www.munzee.com/m/rodrico101/3501/" TargetMode="External"/><Relationship Id="rId257" Type="http://schemas.openxmlformats.org/officeDocument/2006/relationships/hyperlink" Target="https://www.munzee.com/m/Buck4Big/125/" TargetMode="External"/><Relationship Id="rId135" Type="http://schemas.openxmlformats.org/officeDocument/2006/relationships/hyperlink" Target="https://www.munzee.com/m/DVDNJYC/1838" TargetMode="External"/><Relationship Id="rId256" Type="http://schemas.openxmlformats.org/officeDocument/2006/relationships/hyperlink" Target="https://www.munzee.com/m/timandweze/3768" TargetMode="External"/><Relationship Id="rId134" Type="http://schemas.openxmlformats.org/officeDocument/2006/relationships/hyperlink" Target="https://www.munzee.com/m/magnacharge/1352/" TargetMode="External"/><Relationship Id="rId255" Type="http://schemas.openxmlformats.org/officeDocument/2006/relationships/hyperlink" Target="https://www.munzee.com/m/AngelGirl/2217/" TargetMode="External"/><Relationship Id="rId133" Type="http://schemas.openxmlformats.org/officeDocument/2006/relationships/hyperlink" Target="https://www.munzee.com/m/rodrico101/3496/" TargetMode="External"/><Relationship Id="rId254" Type="http://schemas.openxmlformats.org/officeDocument/2006/relationships/hyperlink" Target="https://www.munzee.com/m/RubyRubyDues/2920/" TargetMode="External"/><Relationship Id="rId62" Type="http://schemas.openxmlformats.org/officeDocument/2006/relationships/hyperlink" Target="https://www.munzee.com/m/dboracle/2962" TargetMode="External"/><Relationship Id="rId61" Type="http://schemas.openxmlformats.org/officeDocument/2006/relationships/hyperlink" Target="https://www.munzee.com/m/Doc29/3815/" TargetMode="External"/><Relationship Id="rId64" Type="http://schemas.openxmlformats.org/officeDocument/2006/relationships/hyperlink" Target="https://www.munzee.com/m/Doc29/3814/" TargetMode="External"/><Relationship Id="rId63" Type="http://schemas.openxmlformats.org/officeDocument/2006/relationships/hyperlink" Target="https://www.munzee.com/m/my2boysmama/1294" TargetMode="External"/><Relationship Id="rId66" Type="http://schemas.openxmlformats.org/officeDocument/2006/relationships/hyperlink" Target="https://www.munzee.com/m/Dg25plus/1972" TargetMode="External"/><Relationship Id="rId172" Type="http://schemas.openxmlformats.org/officeDocument/2006/relationships/hyperlink" Target="https://www.munzee.com/m/Whelen/12216/" TargetMode="External"/><Relationship Id="rId293" Type="http://schemas.openxmlformats.org/officeDocument/2006/relationships/hyperlink" Target="https://www.munzee.com/m/AngelGirl/2195/" TargetMode="External"/><Relationship Id="rId65" Type="http://schemas.openxmlformats.org/officeDocument/2006/relationships/hyperlink" Target="https://www.munzee.com/m/PeachesnCream/1488" TargetMode="External"/><Relationship Id="rId171" Type="http://schemas.openxmlformats.org/officeDocument/2006/relationships/hyperlink" Target="https://www.munzee.com/m/Doc29/3806/" TargetMode="External"/><Relationship Id="rId292" Type="http://schemas.openxmlformats.org/officeDocument/2006/relationships/hyperlink" Target="https://www.munzee.com/m/RubyRubyDues/2939/" TargetMode="External"/><Relationship Id="rId68" Type="http://schemas.openxmlformats.org/officeDocument/2006/relationships/hyperlink" Target="https://www.munzee.com/m/PawPatrolThomas/587/" TargetMode="External"/><Relationship Id="rId170" Type="http://schemas.openxmlformats.org/officeDocument/2006/relationships/hyperlink" Target="https://www.munzee.com/m/monrose/3575/" TargetMode="External"/><Relationship Id="rId291" Type="http://schemas.openxmlformats.org/officeDocument/2006/relationships/hyperlink" Target="https://www.munzee.com/m/Munzip/44/" TargetMode="External"/><Relationship Id="rId67" Type="http://schemas.openxmlformats.org/officeDocument/2006/relationships/hyperlink" Target="https://www.munzee.com/m/danielle41101/6302/" TargetMode="External"/><Relationship Id="rId290" Type="http://schemas.openxmlformats.org/officeDocument/2006/relationships/hyperlink" Target="https://www.munzee.com/m/AngelGirl/2196/" TargetMode="External"/><Relationship Id="rId60" Type="http://schemas.openxmlformats.org/officeDocument/2006/relationships/hyperlink" Target="https://www.munzee.com/m/PeachesnCream/1487" TargetMode="External"/><Relationship Id="rId165" Type="http://schemas.openxmlformats.org/officeDocument/2006/relationships/hyperlink" Target="https://www.munzee.com/m/dt07751/20279/" TargetMode="External"/><Relationship Id="rId286" Type="http://schemas.openxmlformats.org/officeDocument/2006/relationships/hyperlink" Target="https://www.munzee.com/m/jaw/2178/map/" TargetMode="External"/><Relationship Id="rId69" Type="http://schemas.openxmlformats.org/officeDocument/2006/relationships/hyperlink" Target="https://www.munzee.com/m/Whelen/12213/" TargetMode="External"/><Relationship Id="rId164" Type="http://schemas.openxmlformats.org/officeDocument/2006/relationships/hyperlink" Target="https://www.munzee.com/m/danielle41101/5984/" TargetMode="External"/><Relationship Id="rId285" Type="http://schemas.openxmlformats.org/officeDocument/2006/relationships/hyperlink" Target="https://www.munzee.com/m/NotNagel/482" TargetMode="External"/><Relationship Id="rId163" Type="http://schemas.openxmlformats.org/officeDocument/2006/relationships/hyperlink" Target="https://www.munzee.com/m/hunniees/21523" TargetMode="External"/><Relationship Id="rId284" Type="http://schemas.openxmlformats.org/officeDocument/2006/relationships/hyperlink" Target="https://www.munzee.com/m/RubyRubyDues/2934/" TargetMode="External"/><Relationship Id="rId162" Type="http://schemas.openxmlformats.org/officeDocument/2006/relationships/hyperlink" Target="https://www.munzee.com/m/Lindylou/614/" TargetMode="External"/><Relationship Id="rId283" Type="http://schemas.openxmlformats.org/officeDocument/2006/relationships/hyperlink" Target="https://www.munzee.com/m/DSL/1933" TargetMode="External"/><Relationship Id="rId169" Type="http://schemas.openxmlformats.org/officeDocument/2006/relationships/hyperlink" Target="https://www.munzee.com/m/dt07751/20268/" TargetMode="External"/><Relationship Id="rId168" Type="http://schemas.openxmlformats.org/officeDocument/2006/relationships/hyperlink" Target="https://www.munzee.com/m/Doc29/3809/" TargetMode="External"/><Relationship Id="rId289" Type="http://schemas.openxmlformats.org/officeDocument/2006/relationships/hyperlink" Target="https://www.munzee.com/m/DVDNJYC/1824" TargetMode="External"/><Relationship Id="rId167" Type="http://schemas.openxmlformats.org/officeDocument/2006/relationships/hyperlink" Target="https://www.munzee.com/m/hunniees/21526" TargetMode="External"/><Relationship Id="rId288" Type="http://schemas.openxmlformats.org/officeDocument/2006/relationships/hyperlink" Target="https://www.munzee.com/m/RubyRubyDues/2936/" TargetMode="External"/><Relationship Id="rId166" Type="http://schemas.openxmlformats.org/officeDocument/2006/relationships/hyperlink" Target="https://www.munzee.com/m/monrose/3576/" TargetMode="External"/><Relationship Id="rId287" Type="http://schemas.openxmlformats.org/officeDocument/2006/relationships/hyperlink" Target="https://www.munzee.com/m/AngelGirl/2214/" TargetMode="External"/><Relationship Id="rId51" Type="http://schemas.openxmlformats.org/officeDocument/2006/relationships/hyperlink" Target="https://www.munzee.com/m/MeanderingMonkeys/11006/" TargetMode="External"/><Relationship Id="rId50" Type="http://schemas.openxmlformats.org/officeDocument/2006/relationships/hyperlink" Target="https://www.munzee.com/m/seal/3268" TargetMode="External"/><Relationship Id="rId53" Type="http://schemas.openxmlformats.org/officeDocument/2006/relationships/hyperlink" Target="https://www.munzee.com/m/seal/3651" TargetMode="External"/><Relationship Id="rId52" Type="http://schemas.openxmlformats.org/officeDocument/2006/relationships/hyperlink" Target="https://www.munzee.com/m/JakabGyorgy/3515/" TargetMode="External"/><Relationship Id="rId55" Type="http://schemas.openxmlformats.org/officeDocument/2006/relationships/hyperlink" Target="https://www.munzee.com/m/Oskar173/589/admin/" TargetMode="External"/><Relationship Id="rId161" Type="http://schemas.openxmlformats.org/officeDocument/2006/relationships/hyperlink" Target="https://www.munzee.com/m/monrose/3577/" TargetMode="External"/><Relationship Id="rId282" Type="http://schemas.openxmlformats.org/officeDocument/2006/relationships/hyperlink" Target="https://www.munzee.com/m/NotNagel/481" TargetMode="External"/><Relationship Id="rId54" Type="http://schemas.openxmlformats.org/officeDocument/2006/relationships/hyperlink" Target="https://www.munzee.com/m/Hana8804/860/" TargetMode="External"/><Relationship Id="rId160" Type="http://schemas.openxmlformats.org/officeDocument/2006/relationships/hyperlink" Target="https://www.munzee.com/m/JAL/1848" TargetMode="External"/><Relationship Id="rId281" Type="http://schemas.openxmlformats.org/officeDocument/2006/relationships/hyperlink" Target="https://www.munzee.com/m/MrsDoc29/2015/" TargetMode="External"/><Relationship Id="rId57" Type="http://schemas.openxmlformats.org/officeDocument/2006/relationships/hyperlink" Target="https://www.munzee.com/m/danielle41101/6307/" TargetMode="External"/><Relationship Id="rId280" Type="http://schemas.openxmlformats.org/officeDocument/2006/relationships/hyperlink" Target="https://www.munzee.com/m/DSL/1932" TargetMode="External"/><Relationship Id="rId56" Type="http://schemas.openxmlformats.org/officeDocument/2006/relationships/hyperlink" Target="https://www.munzee.com/m/JAL/1850" TargetMode="External"/><Relationship Id="rId159" Type="http://schemas.openxmlformats.org/officeDocument/2006/relationships/hyperlink" Target="https://www.munzee.com/m/DSL/1873" TargetMode="External"/><Relationship Id="rId59" Type="http://schemas.openxmlformats.org/officeDocument/2006/relationships/hyperlink" Target="https://www.munzee.com/m/DVDNJYC/1840" TargetMode="External"/><Relationship Id="rId154" Type="http://schemas.openxmlformats.org/officeDocument/2006/relationships/hyperlink" Target="https://www.munzee.com/m/sdgal/2158/" TargetMode="External"/><Relationship Id="rId275" Type="http://schemas.openxmlformats.org/officeDocument/2006/relationships/hyperlink" Target="https://www.munzee.com/m/MrsDoc29/2010/" TargetMode="External"/><Relationship Id="rId58" Type="http://schemas.openxmlformats.org/officeDocument/2006/relationships/hyperlink" Target="https://www.munzee.com/m/Doc29/3824/" TargetMode="External"/><Relationship Id="rId153" Type="http://schemas.openxmlformats.org/officeDocument/2006/relationships/hyperlink" Target="https://www.munzee.com/m/denali0407/7120/" TargetMode="External"/><Relationship Id="rId274" Type="http://schemas.openxmlformats.org/officeDocument/2006/relationships/hyperlink" Target="https://www.munzee.com/m/Buck4Big/122/" TargetMode="External"/><Relationship Id="rId152" Type="http://schemas.openxmlformats.org/officeDocument/2006/relationships/hyperlink" Target="https://www.munzee.com/m/AngelGirl/2260/" TargetMode="External"/><Relationship Id="rId273" Type="http://schemas.openxmlformats.org/officeDocument/2006/relationships/hyperlink" Target="https://www.munzee.com/m/RubyRubyDues/2928/" TargetMode="External"/><Relationship Id="rId151" Type="http://schemas.openxmlformats.org/officeDocument/2006/relationships/hyperlink" Target="https://www.munzee.com/m/war1man/10558/" TargetMode="External"/><Relationship Id="rId272" Type="http://schemas.openxmlformats.org/officeDocument/2006/relationships/hyperlink" Target="https://www.munzee.com/m/Buckeyes/406/" TargetMode="External"/><Relationship Id="rId158" Type="http://schemas.openxmlformats.org/officeDocument/2006/relationships/hyperlink" Target="https://www.munzee.com/m/Hana8804/858/" TargetMode="External"/><Relationship Id="rId279" Type="http://schemas.openxmlformats.org/officeDocument/2006/relationships/hyperlink" Target="https://www.munzee.com/m/magnacharge/1356/" TargetMode="External"/><Relationship Id="rId157" Type="http://schemas.openxmlformats.org/officeDocument/2006/relationships/hyperlink" Target="https://www.munzee.com/m/NotNagel/424" TargetMode="External"/><Relationship Id="rId278" Type="http://schemas.openxmlformats.org/officeDocument/2006/relationships/hyperlink" Target="https://www.munzee.com/m/MrsDoc29/2011/" TargetMode="External"/><Relationship Id="rId156" Type="http://schemas.openxmlformats.org/officeDocument/2006/relationships/hyperlink" Target="https://www.munzee.com/m/xraybill/1007/" TargetMode="External"/><Relationship Id="rId277" Type="http://schemas.openxmlformats.org/officeDocument/2006/relationships/hyperlink" Target="https://www.munzee.com/m/gabbster/1272/" TargetMode="External"/><Relationship Id="rId155" Type="http://schemas.openxmlformats.org/officeDocument/2006/relationships/hyperlink" Target="https://www.munzee.com/m/AngelGirl/2250/" TargetMode="External"/><Relationship Id="rId276" Type="http://schemas.openxmlformats.org/officeDocument/2006/relationships/hyperlink" Target="https://www.munzee.com/m/tobale1893/216/" TargetMode="External"/><Relationship Id="rId107" Type="http://schemas.openxmlformats.org/officeDocument/2006/relationships/hyperlink" Target="https://www.munzee.com/m/danielle41101/6023/" TargetMode="External"/><Relationship Id="rId228" Type="http://schemas.openxmlformats.org/officeDocument/2006/relationships/hyperlink" Target="https://www.munzee.com/m/dt07751/20267/" TargetMode="External"/><Relationship Id="rId349" Type="http://schemas.openxmlformats.org/officeDocument/2006/relationships/hyperlink" Target="https://www.munzee.com/m/RubyRubyDues/3251/" TargetMode="External"/><Relationship Id="rId106" Type="http://schemas.openxmlformats.org/officeDocument/2006/relationships/hyperlink" Target="https://www.munzee.com/m/oletimer/1293" TargetMode="External"/><Relationship Id="rId227" Type="http://schemas.openxmlformats.org/officeDocument/2006/relationships/hyperlink" Target="https://www.munzee.com/m/Whelen/12225/" TargetMode="External"/><Relationship Id="rId348" Type="http://schemas.openxmlformats.org/officeDocument/2006/relationships/hyperlink" Target="https://www.munzee.com/m/jaw/2177/map/" TargetMode="External"/><Relationship Id="rId105" Type="http://schemas.openxmlformats.org/officeDocument/2006/relationships/hyperlink" Target="https://www.munzee.com/m/dt07751/20401/" TargetMode="External"/><Relationship Id="rId226" Type="http://schemas.openxmlformats.org/officeDocument/2006/relationships/hyperlink" Target="https://www.munzee.com/m/Doc29/3796/" TargetMode="External"/><Relationship Id="rId347" Type="http://schemas.openxmlformats.org/officeDocument/2006/relationships/hyperlink" Target="https://www.munzee.com/m/Whelen/12232/" TargetMode="External"/><Relationship Id="rId104" Type="http://schemas.openxmlformats.org/officeDocument/2006/relationships/hyperlink" Target="https://www.munzee.com/m/ambyr/1241/" TargetMode="External"/><Relationship Id="rId225" Type="http://schemas.openxmlformats.org/officeDocument/2006/relationships/hyperlink" Target="https://www.munzee.com/m/snakelips/1819/admin/" TargetMode="External"/><Relationship Id="rId346" Type="http://schemas.openxmlformats.org/officeDocument/2006/relationships/hyperlink" Target="https://www.munzee.com/m/Doc29/3753/" TargetMode="External"/><Relationship Id="rId109" Type="http://schemas.openxmlformats.org/officeDocument/2006/relationships/hyperlink" Target="https://www.munzee.com/m/Whelen/12238/" TargetMode="External"/><Relationship Id="rId108" Type="http://schemas.openxmlformats.org/officeDocument/2006/relationships/hyperlink" Target="https://www.munzee.com/m/hunniees/21524" TargetMode="External"/><Relationship Id="rId229" Type="http://schemas.openxmlformats.org/officeDocument/2006/relationships/hyperlink" Target="https://www.munzee.com/m/Hercules99/336/" TargetMode="External"/><Relationship Id="rId220" Type="http://schemas.openxmlformats.org/officeDocument/2006/relationships/hyperlink" Target="https://www.munzee.com/m/Doc29/3799/" TargetMode="External"/><Relationship Id="rId341" Type="http://schemas.openxmlformats.org/officeDocument/2006/relationships/hyperlink" Target="https://www.munzee.com/m/AngelGirl/2182/" TargetMode="External"/><Relationship Id="rId340" Type="http://schemas.openxmlformats.org/officeDocument/2006/relationships/hyperlink" Target="https://www.munzee.com/m/Buck4Big/118/" TargetMode="External"/><Relationship Id="rId103" Type="http://schemas.openxmlformats.org/officeDocument/2006/relationships/hyperlink" Target="https://www.munzee.com/m/hz/2628/" TargetMode="External"/><Relationship Id="rId224" Type="http://schemas.openxmlformats.org/officeDocument/2006/relationships/hyperlink" Target="https://www.munzee.com/m/Whelen/12224/" TargetMode="External"/><Relationship Id="rId345" Type="http://schemas.openxmlformats.org/officeDocument/2006/relationships/hyperlink" Target="https://www.munzee.com/m/TopDeck/108/" TargetMode="External"/><Relationship Id="rId102" Type="http://schemas.openxmlformats.org/officeDocument/2006/relationships/hyperlink" Target="https://www.munzee.com/m/BilltheBear/582/admin/" TargetMode="External"/><Relationship Id="rId223" Type="http://schemas.openxmlformats.org/officeDocument/2006/relationships/hyperlink" Target="https://www.munzee.com/m/Doc29/3797/" TargetMode="External"/><Relationship Id="rId344" Type="http://schemas.openxmlformats.org/officeDocument/2006/relationships/hyperlink" Target="https://www.munzee.com/m/shabs/3274/map/" TargetMode="External"/><Relationship Id="rId101" Type="http://schemas.openxmlformats.org/officeDocument/2006/relationships/hyperlink" Target="https://www.munzee.com/m/DVDNJYC/1839" TargetMode="External"/><Relationship Id="rId222" Type="http://schemas.openxmlformats.org/officeDocument/2006/relationships/hyperlink" Target="https://www.munzee.com/m/Rheingauer/486/" TargetMode="External"/><Relationship Id="rId343" Type="http://schemas.openxmlformats.org/officeDocument/2006/relationships/hyperlink" Target="https://www.munzee.com/m/RubyRubyDues/2978/" TargetMode="External"/><Relationship Id="rId100" Type="http://schemas.openxmlformats.org/officeDocument/2006/relationships/hyperlink" Target="https://www.munzee.com/m/MeanderingMonkeys/11009/" TargetMode="External"/><Relationship Id="rId221" Type="http://schemas.openxmlformats.org/officeDocument/2006/relationships/hyperlink" Target="https://www.munzee.com/m/DSL/1892" TargetMode="External"/><Relationship Id="rId342" Type="http://schemas.openxmlformats.org/officeDocument/2006/relationships/hyperlink" Target="https://www.munzee.com/m/Hercules99/338/" TargetMode="External"/><Relationship Id="rId217" Type="http://schemas.openxmlformats.org/officeDocument/2006/relationships/hyperlink" Target="https://www.munzee.com/m/Doc29/3800/" TargetMode="External"/><Relationship Id="rId338" Type="http://schemas.openxmlformats.org/officeDocument/2006/relationships/hyperlink" Target="https://www.munzee.com/m/MrsDoc29/2020/" TargetMode="External"/><Relationship Id="rId216" Type="http://schemas.openxmlformats.org/officeDocument/2006/relationships/hyperlink" Target="https://www.munzee.com/m/RubyRubyDues/2901/" TargetMode="External"/><Relationship Id="rId337" Type="http://schemas.openxmlformats.org/officeDocument/2006/relationships/hyperlink" Target="https://www.munzee.com/m/shabs/3273/map/" TargetMode="External"/><Relationship Id="rId215" Type="http://schemas.openxmlformats.org/officeDocument/2006/relationships/hyperlink" Target="https://www.munzee.com/m/NotNagel/439" TargetMode="External"/><Relationship Id="rId336" Type="http://schemas.openxmlformats.org/officeDocument/2006/relationships/hyperlink" Target="https://www.munzee.com/m/JAL/1830" TargetMode="External"/><Relationship Id="rId214" Type="http://schemas.openxmlformats.org/officeDocument/2006/relationships/hyperlink" Target="https://www.munzee.com/m/twoleftknees/3426/" TargetMode="External"/><Relationship Id="rId335" Type="http://schemas.openxmlformats.org/officeDocument/2006/relationships/hyperlink" Target="https://www.munzee.com/m/MrsDoc29/2021/" TargetMode="External"/><Relationship Id="rId219" Type="http://schemas.openxmlformats.org/officeDocument/2006/relationships/hyperlink" Target="https://www.munzee.com/m/RubyRubyDues/2916/" TargetMode="External"/><Relationship Id="rId218" Type="http://schemas.openxmlformats.org/officeDocument/2006/relationships/hyperlink" Target="https://www.munzee.com/m/TopDeck/144/" TargetMode="External"/><Relationship Id="rId339" Type="http://schemas.openxmlformats.org/officeDocument/2006/relationships/hyperlink" Target="https://www.munzee.com/m/Hercules99/337/" TargetMode="External"/><Relationship Id="rId330" Type="http://schemas.openxmlformats.org/officeDocument/2006/relationships/hyperlink" Target="https://www.munzee.com/m/TopDeck/105/" TargetMode="External"/><Relationship Id="rId213" Type="http://schemas.openxmlformats.org/officeDocument/2006/relationships/hyperlink" Target="https://www.munzee.com/m/Munzip/22/" TargetMode="External"/><Relationship Id="rId334" Type="http://schemas.openxmlformats.org/officeDocument/2006/relationships/hyperlink" Target="https://www.munzee.com/m/DVDNJYC/1821" TargetMode="External"/><Relationship Id="rId212" Type="http://schemas.openxmlformats.org/officeDocument/2006/relationships/hyperlink" Target="https://www.munzee.com/m/Bungi/1054/" TargetMode="External"/><Relationship Id="rId333" Type="http://schemas.openxmlformats.org/officeDocument/2006/relationships/hyperlink" Target="https://www.munzee.com/m/1derWoman/1884/" TargetMode="External"/><Relationship Id="rId211" Type="http://schemas.openxmlformats.org/officeDocument/2006/relationships/hyperlink" Target="https://www.munzee.com/m/jaw/2183/map/" TargetMode="External"/><Relationship Id="rId332" Type="http://schemas.openxmlformats.org/officeDocument/2006/relationships/hyperlink" Target="https://www.munzee.com/m/MrsDoc29/2022/" TargetMode="External"/><Relationship Id="rId210" Type="http://schemas.openxmlformats.org/officeDocument/2006/relationships/hyperlink" Target="https://www.munzee.com/m/AngelGirl/2243/" TargetMode="External"/><Relationship Id="rId331" Type="http://schemas.openxmlformats.org/officeDocument/2006/relationships/hyperlink" Target="https://www.munzee.com/m/Doc29/3756/" TargetMode="External"/><Relationship Id="rId129" Type="http://schemas.openxmlformats.org/officeDocument/2006/relationships/hyperlink" Target="https://www.munzee.com/m/xraybill/1012/" TargetMode="External"/><Relationship Id="rId128" Type="http://schemas.openxmlformats.org/officeDocument/2006/relationships/hyperlink" Target="https://www.munzee.com/m/Hana8804/846/" TargetMode="External"/><Relationship Id="rId249" Type="http://schemas.openxmlformats.org/officeDocument/2006/relationships/hyperlink" Target="https://www.munzee.com/m/AngelGirl/2241/" TargetMode="External"/><Relationship Id="rId127" Type="http://schemas.openxmlformats.org/officeDocument/2006/relationships/hyperlink" Target="https://www.munzee.com/m/twoleftknees/3449/" TargetMode="External"/><Relationship Id="rId248" Type="http://schemas.openxmlformats.org/officeDocument/2006/relationships/hyperlink" Target="https://www.munzee.com/m/Bungi/1047/" TargetMode="External"/><Relationship Id="rId126" Type="http://schemas.openxmlformats.org/officeDocument/2006/relationships/hyperlink" Target="https://www.munzee.com/m/xraybill/1016/" TargetMode="External"/><Relationship Id="rId247" Type="http://schemas.openxmlformats.org/officeDocument/2006/relationships/hyperlink" Target="https://www.munzee.com/m/NotNagel/498" TargetMode="External"/><Relationship Id="rId121" Type="http://schemas.openxmlformats.org/officeDocument/2006/relationships/hyperlink" Target="https://www.munzee.com/m/Whelen/12223/" TargetMode="External"/><Relationship Id="rId242" Type="http://schemas.openxmlformats.org/officeDocument/2006/relationships/hyperlink" Target="https://www.munzee.com/m/magnacharge/1421/" TargetMode="External"/><Relationship Id="rId120" Type="http://schemas.openxmlformats.org/officeDocument/2006/relationships/hyperlink" Target="https://www.munzee.com/m/ambyr/1235/" TargetMode="External"/><Relationship Id="rId241" Type="http://schemas.openxmlformats.org/officeDocument/2006/relationships/hyperlink" Target="https://www.munzee.com/m/MrsDoc29/2008/" TargetMode="External"/><Relationship Id="rId240" Type="http://schemas.openxmlformats.org/officeDocument/2006/relationships/hyperlink" Target="https://www.munzee.com/m/JAL/1842" TargetMode="External"/><Relationship Id="rId125" Type="http://schemas.openxmlformats.org/officeDocument/2006/relationships/hyperlink" Target="https://www.munzee.com/m/Whelen/12236/" TargetMode="External"/><Relationship Id="rId246" Type="http://schemas.openxmlformats.org/officeDocument/2006/relationships/hyperlink" Target="https://www.munzee.com/m/timandweze/3748" TargetMode="External"/><Relationship Id="rId124" Type="http://schemas.openxmlformats.org/officeDocument/2006/relationships/hyperlink" Target="https://www.munzee.com/m/Arrrow/929/" TargetMode="External"/><Relationship Id="rId245" Type="http://schemas.openxmlformats.org/officeDocument/2006/relationships/hyperlink" Target="https://www.munzee.com/m/RubyRubyDues/2917/" TargetMode="External"/><Relationship Id="rId123" Type="http://schemas.openxmlformats.org/officeDocument/2006/relationships/hyperlink" Target="https://www.munzee.com/m/bjktgdmb/2383/" TargetMode="External"/><Relationship Id="rId244" Type="http://schemas.openxmlformats.org/officeDocument/2006/relationships/hyperlink" Target="https://www.munzee.com/m/jokerFG/661" TargetMode="External"/><Relationship Id="rId122" Type="http://schemas.openxmlformats.org/officeDocument/2006/relationships/hyperlink" Target="https://www.munzee.com/m/danielle41101/5981/" TargetMode="External"/><Relationship Id="rId243" Type="http://schemas.openxmlformats.org/officeDocument/2006/relationships/hyperlink" Target="https://www.munzee.com/m/DSL/1940" TargetMode="External"/><Relationship Id="rId95" Type="http://schemas.openxmlformats.org/officeDocument/2006/relationships/hyperlink" Target="https://www.munzee.com/m/AngelGirl/2266/" TargetMode="External"/><Relationship Id="rId94" Type="http://schemas.openxmlformats.org/officeDocument/2006/relationships/hyperlink" Target="https://www.munzee.com/m/MeanderingMonkeys/11008/" TargetMode="External"/><Relationship Id="rId97" Type="http://schemas.openxmlformats.org/officeDocument/2006/relationships/hyperlink" Target="https://www.munzee.com/m/annabanana/5734/" TargetMode="External"/><Relationship Id="rId96" Type="http://schemas.openxmlformats.org/officeDocument/2006/relationships/hyperlink" Target="https://www.munzee.com/m/denali0407/7119/" TargetMode="External"/><Relationship Id="rId99" Type="http://schemas.openxmlformats.org/officeDocument/2006/relationships/hyperlink" Target="https://www.munzee.com/m/Whelen/12214/" TargetMode="External"/><Relationship Id="rId98" Type="http://schemas.openxmlformats.org/officeDocument/2006/relationships/hyperlink" Target="https://www.munzee.com/m/AngelGirl/2263/" TargetMode="External"/><Relationship Id="rId91" Type="http://schemas.openxmlformats.org/officeDocument/2006/relationships/hyperlink" Target="https://www.munzee.com/m/NotNagel/400" TargetMode="External"/><Relationship Id="rId90" Type="http://schemas.openxmlformats.org/officeDocument/2006/relationships/hyperlink" Target="https://www.munzee.com/m/MeanderingMonkeys/11007/" TargetMode="External"/><Relationship Id="rId93" Type="http://schemas.openxmlformats.org/officeDocument/2006/relationships/hyperlink" Target="https://www.munzee.com/m/seal/3653" TargetMode="External"/><Relationship Id="rId92" Type="http://schemas.openxmlformats.org/officeDocument/2006/relationships/hyperlink" Target="https://www.munzee.com/m/AngelGirl/2267/" TargetMode="External"/><Relationship Id="rId118" Type="http://schemas.openxmlformats.org/officeDocument/2006/relationships/hyperlink" Target="https://www.munzee.com/m/CandyLace/918/" TargetMode="External"/><Relationship Id="rId239" Type="http://schemas.openxmlformats.org/officeDocument/2006/relationships/hyperlink" Target="https://www.munzee.com/m/hisaccityiowahere/2172/" TargetMode="External"/><Relationship Id="rId117" Type="http://schemas.openxmlformats.org/officeDocument/2006/relationships/hyperlink" Target="https://www.munzee.com/m/Doc29/3811/" TargetMode="External"/><Relationship Id="rId238" Type="http://schemas.openxmlformats.org/officeDocument/2006/relationships/hyperlink" Target="https://www.munzee.com/m/MrsDoc29/2007/" TargetMode="External"/><Relationship Id="rId116" Type="http://schemas.openxmlformats.org/officeDocument/2006/relationships/hyperlink" Target="https://www.munzee.com/m/my2boysmama/1295" TargetMode="External"/><Relationship Id="rId237" Type="http://schemas.openxmlformats.org/officeDocument/2006/relationships/hyperlink" Target="https://www.munzee.com/m/gabbster/1283/" TargetMode="External"/><Relationship Id="rId115" Type="http://schemas.openxmlformats.org/officeDocument/2006/relationships/hyperlink" Target="https://www.munzee.com/m/Whelen/12215/" TargetMode="External"/><Relationship Id="rId236" Type="http://schemas.openxmlformats.org/officeDocument/2006/relationships/hyperlink" Target="https://www.munzee.com/m/DVDNJYC/1833" TargetMode="External"/><Relationship Id="rId119" Type="http://schemas.openxmlformats.org/officeDocument/2006/relationships/hyperlink" Target="https://www.munzee.com/m/danielle41101/5985/" TargetMode="External"/><Relationship Id="rId110" Type="http://schemas.openxmlformats.org/officeDocument/2006/relationships/hyperlink" Target="https://www.munzee.com/m/Lindylou/618/" TargetMode="External"/><Relationship Id="rId231" Type="http://schemas.openxmlformats.org/officeDocument/2006/relationships/hyperlink" Target="https://www.munzee.com/m/monrose/3566/" TargetMode="External"/><Relationship Id="rId352" Type="http://schemas.openxmlformats.org/officeDocument/2006/relationships/hyperlink" Target="https://www.munzee.com/m/JAL/1829" TargetMode="External"/><Relationship Id="rId230" Type="http://schemas.openxmlformats.org/officeDocument/2006/relationships/hyperlink" Target="https://www.munzee.com/m/Whelen/12226/" TargetMode="External"/><Relationship Id="rId351" Type="http://schemas.openxmlformats.org/officeDocument/2006/relationships/hyperlink" Target="https://www.munzee.com/m/shabs/3275/map/" TargetMode="External"/><Relationship Id="rId350" Type="http://schemas.openxmlformats.org/officeDocument/2006/relationships/hyperlink" Target="https://www.munzee.com/m/rodrico101/3506/" TargetMode="External"/><Relationship Id="rId114" Type="http://schemas.openxmlformats.org/officeDocument/2006/relationships/hyperlink" Target="https://www.munzee.com/m/Doc29/3812/" TargetMode="External"/><Relationship Id="rId235" Type="http://schemas.openxmlformats.org/officeDocument/2006/relationships/hyperlink" Target="https://www.munzee.com/m/MrsDoc29/2003/" TargetMode="External"/><Relationship Id="rId356" Type="http://schemas.openxmlformats.org/officeDocument/2006/relationships/drawing" Target="../drawings/drawing1.xml"/><Relationship Id="rId113" Type="http://schemas.openxmlformats.org/officeDocument/2006/relationships/hyperlink" Target="https://www.munzee.com/m/dboracle/2963" TargetMode="External"/><Relationship Id="rId234" Type="http://schemas.openxmlformats.org/officeDocument/2006/relationships/hyperlink" Target="https://www.munzee.com/m/jaw/2181/map/" TargetMode="External"/><Relationship Id="rId355" Type="http://schemas.openxmlformats.org/officeDocument/2006/relationships/hyperlink" Target="https://www.munzee.com/m/Doc29/3865/" TargetMode="External"/><Relationship Id="rId112" Type="http://schemas.openxmlformats.org/officeDocument/2006/relationships/hyperlink" Target="https://www.munzee.com/m/danielle41101/6009/" TargetMode="External"/><Relationship Id="rId233" Type="http://schemas.openxmlformats.org/officeDocument/2006/relationships/hyperlink" Target="https://www.munzee.com/m/hwbas04/277/" TargetMode="External"/><Relationship Id="rId354" Type="http://schemas.openxmlformats.org/officeDocument/2006/relationships/hyperlink" Target="https://www.munzee.com/m/snakelips/1822/admin/" TargetMode="External"/><Relationship Id="rId111" Type="http://schemas.openxmlformats.org/officeDocument/2006/relationships/hyperlink" Target="https://www.munzee.com/m/Doc29/3813/" TargetMode="External"/><Relationship Id="rId232" Type="http://schemas.openxmlformats.org/officeDocument/2006/relationships/hyperlink" Target="https://www.munzee.com/m/DSL/1903" TargetMode="External"/><Relationship Id="rId353" Type="http://schemas.openxmlformats.org/officeDocument/2006/relationships/hyperlink" Target="https://www.munzee.com/m/AngelGirl/2172/" TargetMode="External"/><Relationship Id="rId305" Type="http://schemas.openxmlformats.org/officeDocument/2006/relationships/hyperlink" Target="https://www.munzee.com/m/TopDeck/135/" TargetMode="External"/><Relationship Id="rId304" Type="http://schemas.openxmlformats.org/officeDocument/2006/relationships/hyperlink" Target="https://www.munzee.com/m/Doc29/3763/" TargetMode="External"/><Relationship Id="rId303" Type="http://schemas.openxmlformats.org/officeDocument/2006/relationships/hyperlink" Target="https://www.munzee.com/m/BonnieB1/1121/" TargetMode="External"/><Relationship Id="rId302" Type="http://schemas.openxmlformats.org/officeDocument/2006/relationships/hyperlink" Target="https://www.munzee.com/m/Whelen/12230/" TargetMode="External"/><Relationship Id="rId309" Type="http://schemas.openxmlformats.org/officeDocument/2006/relationships/hyperlink" Target="https://www.munzee.com/m/Buckeyes/404/" TargetMode="External"/><Relationship Id="rId308" Type="http://schemas.openxmlformats.org/officeDocument/2006/relationships/hyperlink" Target="https://www.munzee.com/m/MrsDoc29/2016/" TargetMode="External"/><Relationship Id="rId307" Type="http://schemas.openxmlformats.org/officeDocument/2006/relationships/hyperlink" Target="https://www.munzee.com/m/1derWoman/1885/" TargetMode="External"/><Relationship Id="rId306" Type="http://schemas.openxmlformats.org/officeDocument/2006/relationships/hyperlink" Target="https://www.munzee.com/m/Buck4Big/120/" TargetMode="External"/><Relationship Id="rId301" Type="http://schemas.openxmlformats.org/officeDocument/2006/relationships/hyperlink" Target="https://www.munzee.com/m/Doc29/3764/" TargetMode="External"/><Relationship Id="rId300" Type="http://schemas.openxmlformats.org/officeDocument/2006/relationships/hyperlink" Target="https://www.munzee.com/m/TopDeck/136/" TargetMode="External"/><Relationship Id="rId206" Type="http://schemas.openxmlformats.org/officeDocument/2006/relationships/hyperlink" Target="https://www.munzee.com/m/JAL/1843" TargetMode="External"/><Relationship Id="rId327" Type="http://schemas.openxmlformats.org/officeDocument/2006/relationships/hyperlink" Target="https://www.munzee.com/m/dboracle/2964" TargetMode="External"/><Relationship Id="rId205" Type="http://schemas.openxmlformats.org/officeDocument/2006/relationships/hyperlink" Target="https://www.munzee.com/m/NotNagel/438" TargetMode="External"/><Relationship Id="rId326" Type="http://schemas.openxmlformats.org/officeDocument/2006/relationships/hyperlink" Target="https://www.munzee.com/m/my2boysmama/1296" TargetMode="External"/><Relationship Id="rId204" Type="http://schemas.openxmlformats.org/officeDocument/2006/relationships/hyperlink" Target="https://www.munzee.com/m/AngelGirl/2249/" TargetMode="External"/><Relationship Id="rId325" Type="http://schemas.openxmlformats.org/officeDocument/2006/relationships/hyperlink" Target="https://www.munzee.com/m/Doc29/3762/" TargetMode="External"/><Relationship Id="rId203" Type="http://schemas.openxmlformats.org/officeDocument/2006/relationships/hyperlink" Target="https://www.munzee.com/m/Rheingauer/479" TargetMode="External"/><Relationship Id="rId324" Type="http://schemas.openxmlformats.org/officeDocument/2006/relationships/hyperlink" Target="https://www.munzee.com/m/RubyRubyDues/2949/" TargetMode="External"/><Relationship Id="rId209" Type="http://schemas.openxmlformats.org/officeDocument/2006/relationships/hyperlink" Target="https://www.munzee.com/m/DVDNJYC/1834" TargetMode="External"/><Relationship Id="rId208" Type="http://schemas.openxmlformats.org/officeDocument/2006/relationships/hyperlink" Target="https://www.munzee.com/m/tcguru/4447/" TargetMode="External"/><Relationship Id="rId329" Type="http://schemas.openxmlformats.org/officeDocument/2006/relationships/hyperlink" Target="https://www.munzee.com/m/Whelen/12231/" TargetMode="External"/><Relationship Id="rId207" Type="http://schemas.openxmlformats.org/officeDocument/2006/relationships/hyperlink" Target="https://www.munzee.com/m/AngelGirl/2248/" TargetMode="External"/><Relationship Id="rId328" Type="http://schemas.openxmlformats.org/officeDocument/2006/relationships/hyperlink" Target="https://www.munzee.com/m/Doc29/3759/" TargetMode="External"/><Relationship Id="rId202" Type="http://schemas.openxmlformats.org/officeDocument/2006/relationships/hyperlink" Target="https://www.munzee.com/m/Bungi/1044/" TargetMode="External"/><Relationship Id="rId323" Type="http://schemas.openxmlformats.org/officeDocument/2006/relationships/hyperlink" Target="https://www.munzee.com/m/AngelGirl/2183/" TargetMode="External"/><Relationship Id="rId201" Type="http://schemas.openxmlformats.org/officeDocument/2006/relationships/hyperlink" Target="https://www.munzee.com/m/jokerFG/659/" TargetMode="External"/><Relationship Id="rId322" Type="http://schemas.openxmlformats.org/officeDocument/2006/relationships/hyperlink" Target="https://www.munzee.com/m/Munzip/41/" TargetMode="External"/><Relationship Id="rId200" Type="http://schemas.openxmlformats.org/officeDocument/2006/relationships/hyperlink" Target="https://www.munzee.com/m/ClownShoes/2102/" TargetMode="External"/><Relationship Id="rId321" Type="http://schemas.openxmlformats.org/officeDocument/2006/relationships/hyperlink" Target="https://www.munzee.com/m/snakelips/1821/admin/" TargetMode="External"/><Relationship Id="rId320" Type="http://schemas.openxmlformats.org/officeDocument/2006/relationships/hyperlink" Target="https://www.munzee.com/m/AngelGirl/2190/" TargetMode="External"/><Relationship Id="rId316" Type="http://schemas.openxmlformats.org/officeDocument/2006/relationships/hyperlink" Target="https://www.munzee.com/m/RubyRubyDues/2944/" TargetMode="External"/><Relationship Id="rId315" Type="http://schemas.openxmlformats.org/officeDocument/2006/relationships/hyperlink" Target="https://www.munzee.com/m/hisaccityiowahere/2173/" TargetMode="External"/><Relationship Id="rId314" Type="http://schemas.openxmlformats.org/officeDocument/2006/relationships/hyperlink" Target="https://www.munzee.com/m/MrsDoc29/2019/" TargetMode="External"/><Relationship Id="rId313" Type="http://schemas.openxmlformats.org/officeDocument/2006/relationships/hyperlink" Target="https://www.munzee.com/m/DVDNJYC/1823" TargetMode="External"/><Relationship Id="rId319" Type="http://schemas.openxmlformats.org/officeDocument/2006/relationships/hyperlink" Target="https://www.munzee.com/m/RubyRubyDues/2945/" TargetMode="External"/><Relationship Id="rId318" Type="http://schemas.openxmlformats.org/officeDocument/2006/relationships/hyperlink" Target="https://www.munzee.com/m/shabs/3271/map/" TargetMode="External"/><Relationship Id="rId317" Type="http://schemas.openxmlformats.org/officeDocument/2006/relationships/hyperlink" Target="https://www.munzee.com/m/AngelGirl/2191/" TargetMode="External"/><Relationship Id="rId312" Type="http://schemas.openxmlformats.org/officeDocument/2006/relationships/hyperlink" Target="https://www.munzee.com/m/shabs/3261/map/" TargetMode="External"/><Relationship Id="rId311" Type="http://schemas.openxmlformats.org/officeDocument/2006/relationships/hyperlink" Target="https://www.munzee.com/m/MrsDoc29/2017/" TargetMode="External"/><Relationship Id="rId310" Type="http://schemas.openxmlformats.org/officeDocument/2006/relationships/hyperlink" Target="https://www.munzee.com/m/JAL/1831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eoreyna/6170/" TargetMode="External"/><Relationship Id="rId190" Type="http://schemas.openxmlformats.org/officeDocument/2006/relationships/hyperlink" Target="https://www.munzee.com/m/magnacharge/1369/" TargetMode="External"/><Relationship Id="rId42" Type="http://schemas.openxmlformats.org/officeDocument/2006/relationships/hyperlink" Target="https://www.munzee.com/m/seal/3272" TargetMode="External"/><Relationship Id="rId41" Type="http://schemas.openxmlformats.org/officeDocument/2006/relationships/hyperlink" Target="https://www.munzee.com/m/hz/2635/admin/" TargetMode="External"/><Relationship Id="rId44" Type="http://schemas.openxmlformats.org/officeDocument/2006/relationships/hyperlink" Target="https://www.munzee.com/m/hz/2634/" TargetMode="External"/><Relationship Id="rId194" Type="http://schemas.openxmlformats.org/officeDocument/2006/relationships/hyperlink" Target="https://www.munzee.com/m/Badger2/367/" TargetMode="External"/><Relationship Id="rId43" Type="http://schemas.openxmlformats.org/officeDocument/2006/relationships/hyperlink" Target="https://www.munzee.com/m/andyscorch/1426/" TargetMode="External"/><Relationship Id="rId193" Type="http://schemas.openxmlformats.org/officeDocument/2006/relationships/hyperlink" Target="https://www.munzee.com/m/timandweze/3633" TargetMode="External"/><Relationship Id="rId46" Type="http://schemas.openxmlformats.org/officeDocument/2006/relationships/hyperlink" Target="https://www.munzee.com/m/AngelGirl/2100/" TargetMode="External"/><Relationship Id="rId192" Type="http://schemas.openxmlformats.org/officeDocument/2006/relationships/hyperlink" Target="https://www.munzee.com/m/SDWD/1716/" TargetMode="External"/><Relationship Id="rId45" Type="http://schemas.openxmlformats.org/officeDocument/2006/relationships/hyperlink" Target="https://www.munzee.com/m/seal/3273" TargetMode="External"/><Relationship Id="rId191" Type="http://schemas.openxmlformats.org/officeDocument/2006/relationships/hyperlink" Target="https://www.munzee.com/m/rgforsythe/3964" TargetMode="External"/><Relationship Id="rId48" Type="http://schemas.openxmlformats.org/officeDocument/2006/relationships/hyperlink" Target="https://www.munzee.com/m/TopDeck/107/" TargetMode="External"/><Relationship Id="rId187" Type="http://schemas.openxmlformats.org/officeDocument/2006/relationships/hyperlink" Target="https://www.munzee.com/m/MrsDoc29/1971/" TargetMode="External"/><Relationship Id="rId47" Type="http://schemas.openxmlformats.org/officeDocument/2006/relationships/hyperlink" Target="https://www.munzee.com/m/annabanana/5485/" TargetMode="External"/><Relationship Id="rId186" Type="http://schemas.openxmlformats.org/officeDocument/2006/relationships/hyperlink" Target="https://www.munzee.com/m/gabbster/1314/" TargetMode="External"/><Relationship Id="rId185" Type="http://schemas.openxmlformats.org/officeDocument/2006/relationships/hyperlink" Target="https://www.munzee.com/m/Buckeyes/366/" TargetMode="External"/><Relationship Id="rId49" Type="http://schemas.openxmlformats.org/officeDocument/2006/relationships/hyperlink" Target="https://www.munzee.com/m/hz/2633/" TargetMode="External"/><Relationship Id="rId184" Type="http://schemas.openxmlformats.org/officeDocument/2006/relationships/hyperlink" Target="https://www.munzee.com/m/MrsDoc29/1850/" TargetMode="External"/><Relationship Id="rId189" Type="http://schemas.openxmlformats.org/officeDocument/2006/relationships/hyperlink" Target="https://www.munzee.com/m/JAL/1833" TargetMode="External"/><Relationship Id="rId188" Type="http://schemas.openxmlformats.org/officeDocument/2006/relationships/hyperlink" Target="https://www.munzee.com/m/rodrico101/3341/" TargetMode="External"/><Relationship Id="rId31" Type="http://schemas.openxmlformats.org/officeDocument/2006/relationships/hyperlink" Target="https://www.munzee.com/m/gabbster/1309/" TargetMode="External"/><Relationship Id="rId30" Type="http://schemas.openxmlformats.org/officeDocument/2006/relationships/hyperlink" Target="https://www.munzee.com/m/magnacharge/1378/" TargetMode="External"/><Relationship Id="rId33" Type="http://schemas.openxmlformats.org/officeDocument/2006/relationships/hyperlink" Target="https://www.munzee.com/m/magnacharge/1375/" TargetMode="External"/><Relationship Id="rId183" Type="http://schemas.openxmlformats.org/officeDocument/2006/relationships/hyperlink" Target="https://www.munzee.com/m/DVDNJYC/1829" TargetMode="External"/><Relationship Id="rId32" Type="http://schemas.openxmlformats.org/officeDocument/2006/relationships/hyperlink" Target="https://www.munzee.com/m/rodrico101/3325/" TargetMode="External"/><Relationship Id="rId182" Type="http://schemas.openxmlformats.org/officeDocument/2006/relationships/hyperlink" Target="https://www.munzee.com/m/rodrico101/3340/" TargetMode="External"/><Relationship Id="rId35" Type="http://schemas.openxmlformats.org/officeDocument/2006/relationships/hyperlink" Target="https://www.munzee.com/m/rodrico101/3320/" TargetMode="External"/><Relationship Id="rId181" Type="http://schemas.openxmlformats.org/officeDocument/2006/relationships/hyperlink" Target="https://www.munzee.com/m/MrsDoc29/1973/" TargetMode="External"/><Relationship Id="rId34" Type="http://schemas.openxmlformats.org/officeDocument/2006/relationships/hyperlink" Target="https://www.munzee.com/m/gabbster/1302/" TargetMode="External"/><Relationship Id="rId180" Type="http://schemas.openxmlformats.org/officeDocument/2006/relationships/hyperlink" Target="https://www.munzee.com/m/magnacharge/1368/" TargetMode="External"/><Relationship Id="rId37" Type="http://schemas.openxmlformats.org/officeDocument/2006/relationships/hyperlink" Target="https://www.munzee.com/m/BilltheBear/576/admin/" TargetMode="External"/><Relationship Id="rId176" Type="http://schemas.openxmlformats.org/officeDocument/2006/relationships/hyperlink" Target="https://www.munzee.com/m/NotNagel/452/" TargetMode="External"/><Relationship Id="rId297" Type="http://schemas.openxmlformats.org/officeDocument/2006/relationships/hyperlink" Target="https://www.munzee.com/m/Hercules99/280/" TargetMode="External"/><Relationship Id="rId36" Type="http://schemas.openxmlformats.org/officeDocument/2006/relationships/hyperlink" Target="https://www.munzee.com/m/magnacharge/1373/" TargetMode="External"/><Relationship Id="rId175" Type="http://schemas.openxmlformats.org/officeDocument/2006/relationships/hyperlink" Target="https://www.munzee.com/m/twoleftknees/3437/" TargetMode="External"/><Relationship Id="rId296" Type="http://schemas.openxmlformats.org/officeDocument/2006/relationships/hyperlink" Target="https://www.munzee.com/m/JAL/1837" TargetMode="External"/><Relationship Id="rId39" Type="http://schemas.openxmlformats.org/officeDocument/2006/relationships/hyperlink" Target="https://www.munzee.com/m/seal/3232" TargetMode="External"/><Relationship Id="rId174" Type="http://schemas.openxmlformats.org/officeDocument/2006/relationships/hyperlink" Target="https://www.munzee.com/m/redshark78/1310" TargetMode="External"/><Relationship Id="rId295" Type="http://schemas.openxmlformats.org/officeDocument/2006/relationships/hyperlink" Target="https://www.munzee.com/m/Whelen/12006/" TargetMode="External"/><Relationship Id="rId38" Type="http://schemas.openxmlformats.org/officeDocument/2006/relationships/hyperlink" Target="https://www.munzee.com/m/Oskar173/717/admin/" TargetMode="External"/><Relationship Id="rId173" Type="http://schemas.openxmlformats.org/officeDocument/2006/relationships/hyperlink" Target="https://www.munzee.com/m/annabanana/5925/" TargetMode="External"/><Relationship Id="rId294" Type="http://schemas.openxmlformats.org/officeDocument/2006/relationships/hyperlink" Target="https://www.munzee.com/m/Doc29/3518/" TargetMode="External"/><Relationship Id="rId179" Type="http://schemas.openxmlformats.org/officeDocument/2006/relationships/hyperlink" Target="https://www.munzee.com/m/xraybill/1009/" TargetMode="External"/><Relationship Id="rId178" Type="http://schemas.openxmlformats.org/officeDocument/2006/relationships/hyperlink" Target="https://www.munzee.com/m/gabbster/1321/" TargetMode="External"/><Relationship Id="rId299" Type="http://schemas.openxmlformats.org/officeDocument/2006/relationships/hyperlink" Target="https://www.munzee.com/m/SDWD/1723/" TargetMode="External"/><Relationship Id="rId177" Type="http://schemas.openxmlformats.org/officeDocument/2006/relationships/hyperlink" Target="https://www.munzee.com/m/redshark78/1306" TargetMode="External"/><Relationship Id="rId298" Type="http://schemas.openxmlformats.org/officeDocument/2006/relationships/hyperlink" Target="https://www.munzee.com/m/GDog99/395/" TargetMode="External"/><Relationship Id="rId20" Type="http://schemas.openxmlformats.org/officeDocument/2006/relationships/hyperlink" Target="https://www.munzee.com/m/Doc29/3768/" TargetMode="External"/><Relationship Id="rId22" Type="http://schemas.openxmlformats.org/officeDocument/2006/relationships/hyperlink" Target="https://www.munzee.com/m/MeanderingMonkeys/10838/" TargetMode="External"/><Relationship Id="rId21" Type="http://schemas.openxmlformats.org/officeDocument/2006/relationships/hyperlink" Target="https://www.munzee.com/m/Whelen/11878/" TargetMode="External"/><Relationship Id="rId24" Type="http://schemas.openxmlformats.org/officeDocument/2006/relationships/hyperlink" Target="https://www.munzee.com/m/kwd/3587" TargetMode="External"/><Relationship Id="rId23" Type="http://schemas.openxmlformats.org/officeDocument/2006/relationships/hyperlink" Target="https://www.munzee.com/m/danielle41101/6383/" TargetMode="External"/><Relationship Id="rId26" Type="http://schemas.openxmlformats.org/officeDocument/2006/relationships/hyperlink" Target="https://www.munzee.com/m/jldh/498/" TargetMode="External"/><Relationship Id="rId25" Type="http://schemas.openxmlformats.org/officeDocument/2006/relationships/hyperlink" Target="https://www.munzee.com/m/jldh/499/" TargetMode="External"/><Relationship Id="rId28" Type="http://schemas.openxmlformats.org/officeDocument/2006/relationships/hyperlink" Target="https://www.munzee.com/m/gabbster/1308/" TargetMode="External"/><Relationship Id="rId27" Type="http://schemas.openxmlformats.org/officeDocument/2006/relationships/hyperlink" Target="https://www.munzee.com/m/sdgal/2195/" TargetMode="External"/><Relationship Id="rId29" Type="http://schemas.openxmlformats.org/officeDocument/2006/relationships/hyperlink" Target="https://www.munzee.com/m/rodrico101/3319/" TargetMode="External"/><Relationship Id="rId11" Type="http://schemas.openxmlformats.org/officeDocument/2006/relationships/hyperlink" Target="https://www.munzee.com/m/molesen/2000/" TargetMode="External"/><Relationship Id="rId10" Type="http://schemas.openxmlformats.org/officeDocument/2006/relationships/hyperlink" Target="https://www.munzee.com/m/AngelGirl/2106/" TargetMode="External"/><Relationship Id="rId13" Type="http://schemas.openxmlformats.org/officeDocument/2006/relationships/hyperlink" Target="https://www.munzee.com/m/georeyna/6344/" TargetMode="External"/><Relationship Id="rId12" Type="http://schemas.openxmlformats.org/officeDocument/2006/relationships/hyperlink" Target="https://www.munzee.com/m/seal/3227" TargetMode="External"/><Relationship Id="rId15" Type="http://schemas.openxmlformats.org/officeDocument/2006/relationships/hyperlink" Target="https://www.munzee.com/m/Oskar173/718/admin/" TargetMode="External"/><Relationship Id="rId198" Type="http://schemas.openxmlformats.org/officeDocument/2006/relationships/hyperlink" Target="https://www.munzee.com/m/AngelGirl/2316/" TargetMode="External"/><Relationship Id="rId14" Type="http://schemas.openxmlformats.org/officeDocument/2006/relationships/hyperlink" Target="https://www.munzee.com/m/andyscorch/1433/" TargetMode="External"/><Relationship Id="rId197" Type="http://schemas.openxmlformats.org/officeDocument/2006/relationships/hyperlink" Target="https://www.munzee.com/m/Buck4Big/103/" TargetMode="External"/><Relationship Id="rId17" Type="http://schemas.openxmlformats.org/officeDocument/2006/relationships/hyperlink" Target="https://www.munzee.com/m/danielle41101/6384/" TargetMode="External"/><Relationship Id="rId196" Type="http://schemas.openxmlformats.org/officeDocument/2006/relationships/hyperlink" Target="https://www.munzee.com/m/timandweze/3635" TargetMode="External"/><Relationship Id="rId16" Type="http://schemas.openxmlformats.org/officeDocument/2006/relationships/hyperlink" Target="https://www.munzee.com/m/PawsAndSniffs/402/" TargetMode="External"/><Relationship Id="rId195" Type="http://schemas.openxmlformats.org/officeDocument/2006/relationships/hyperlink" Target="https://www.munzee.com/m/Hercules99/284/" TargetMode="External"/><Relationship Id="rId19" Type="http://schemas.openxmlformats.org/officeDocument/2006/relationships/hyperlink" Target="https://www.munzee.com/m/GDog99/519/" TargetMode="External"/><Relationship Id="rId18" Type="http://schemas.openxmlformats.org/officeDocument/2006/relationships/hyperlink" Target="https://www.munzee.com/m/MeanderingMonkeys/10837/" TargetMode="External"/><Relationship Id="rId199" Type="http://schemas.openxmlformats.org/officeDocument/2006/relationships/hyperlink" Target="https://www.munzee.com/m/BituX/3944/" TargetMode="External"/><Relationship Id="rId84" Type="http://schemas.openxmlformats.org/officeDocument/2006/relationships/hyperlink" Target="https://www.munzee.com/m/monrose/3647/" TargetMode="External"/><Relationship Id="rId83" Type="http://schemas.openxmlformats.org/officeDocument/2006/relationships/hyperlink" Target="https://www.munzee.com/m/gabbster/1293/" TargetMode="External"/><Relationship Id="rId86" Type="http://schemas.openxmlformats.org/officeDocument/2006/relationships/hyperlink" Target="https://www.munzee.com/m/hz/2622/" TargetMode="External"/><Relationship Id="rId85" Type="http://schemas.openxmlformats.org/officeDocument/2006/relationships/hyperlink" Target="https://www.munzee.com/m/TopDeck/112/" TargetMode="External"/><Relationship Id="rId88" Type="http://schemas.openxmlformats.org/officeDocument/2006/relationships/hyperlink" Target="https://www.munzee.com/m/TopDeck/115/" TargetMode="External"/><Relationship Id="rId150" Type="http://schemas.openxmlformats.org/officeDocument/2006/relationships/hyperlink" Target="https://www.munzee.com/m/JAL/1814" TargetMode="External"/><Relationship Id="rId271" Type="http://schemas.openxmlformats.org/officeDocument/2006/relationships/hyperlink" Target="https://www.munzee.com/m/MrsDoc29/1636/" TargetMode="External"/><Relationship Id="rId87" Type="http://schemas.openxmlformats.org/officeDocument/2006/relationships/hyperlink" Target="https://www.munzee.com/m/DSL/1924" TargetMode="External"/><Relationship Id="rId270" Type="http://schemas.openxmlformats.org/officeDocument/2006/relationships/hyperlink" Target="https://www.munzee.com/m/gabbster/1323/" TargetMode="External"/><Relationship Id="rId89" Type="http://schemas.openxmlformats.org/officeDocument/2006/relationships/hyperlink" Target="https://www.munzee.com/m/hz/2621/" TargetMode="External"/><Relationship Id="rId80" Type="http://schemas.openxmlformats.org/officeDocument/2006/relationships/hyperlink" Target="https://www.munzee.com/m/PawsAndSniffs/275/" TargetMode="External"/><Relationship Id="rId82" Type="http://schemas.openxmlformats.org/officeDocument/2006/relationships/hyperlink" Target="https://www.munzee.com/m/rodrico101/3311/" TargetMode="External"/><Relationship Id="rId81" Type="http://schemas.openxmlformats.org/officeDocument/2006/relationships/hyperlink" Target="https://www.munzee.com/m/magnacharge/1354/" TargetMode="External"/><Relationship Id="rId1" Type="http://schemas.openxmlformats.org/officeDocument/2006/relationships/hyperlink" Target="https://www.munzee.com/m/dboracle/2788" TargetMode="External"/><Relationship Id="rId2" Type="http://schemas.openxmlformats.org/officeDocument/2006/relationships/hyperlink" Target="https://www.munzee.com/m/gabbster/1311/" TargetMode="External"/><Relationship Id="rId3" Type="http://schemas.openxmlformats.org/officeDocument/2006/relationships/hyperlink" Target="https://www.munzee.com/m/rodrico101/3326/" TargetMode="External"/><Relationship Id="rId149" Type="http://schemas.openxmlformats.org/officeDocument/2006/relationships/hyperlink" Target="https://www.munzee.com/m/Badger2/368/" TargetMode="External"/><Relationship Id="rId4" Type="http://schemas.openxmlformats.org/officeDocument/2006/relationships/hyperlink" Target="https://www.munzee.com/m/magnacharge/1381/" TargetMode="External"/><Relationship Id="rId148" Type="http://schemas.openxmlformats.org/officeDocument/2006/relationships/hyperlink" Target="https://www.munzee.com/m/AngelGirl/2015/" TargetMode="External"/><Relationship Id="rId269" Type="http://schemas.openxmlformats.org/officeDocument/2006/relationships/hyperlink" Target="https://www.munzee.com/m/rodrico101/3380/" TargetMode="External"/><Relationship Id="rId9" Type="http://schemas.openxmlformats.org/officeDocument/2006/relationships/hyperlink" Target="https://www.munzee.com/m/seal/3223" TargetMode="External"/><Relationship Id="rId143" Type="http://schemas.openxmlformats.org/officeDocument/2006/relationships/hyperlink" Target="https://www.munzee.com/m/DSL/1906" TargetMode="External"/><Relationship Id="rId264" Type="http://schemas.openxmlformats.org/officeDocument/2006/relationships/hyperlink" Target="https://www.munzee.com/m/Doc29/3789/" TargetMode="External"/><Relationship Id="rId142" Type="http://schemas.openxmlformats.org/officeDocument/2006/relationships/hyperlink" Target="https://www.munzee.com/m/Cachelady/4605/" TargetMode="External"/><Relationship Id="rId263" Type="http://schemas.openxmlformats.org/officeDocument/2006/relationships/hyperlink" Target="https://www.munzee.com/m/GDog99/492/" TargetMode="External"/><Relationship Id="rId141" Type="http://schemas.openxmlformats.org/officeDocument/2006/relationships/hyperlink" Target="https://www.munzee.com/m/Jenna2sipz/1097/" TargetMode="External"/><Relationship Id="rId262" Type="http://schemas.openxmlformats.org/officeDocument/2006/relationships/hyperlink" Target="https://www.munzee.com/m/danielle41101/6288/" TargetMode="External"/><Relationship Id="rId140" Type="http://schemas.openxmlformats.org/officeDocument/2006/relationships/hyperlink" Target="https://www.munzee.com/m/PawsAndSniffs/277/" TargetMode="External"/><Relationship Id="rId261" Type="http://schemas.openxmlformats.org/officeDocument/2006/relationships/hyperlink" Target="https://www.munzee.com/m/Doc29/3770/" TargetMode="External"/><Relationship Id="rId5" Type="http://schemas.openxmlformats.org/officeDocument/2006/relationships/hyperlink" Target="https://www.munzee.com/m/my2boysmama/1185" TargetMode="External"/><Relationship Id="rId147" Type="http://schemas.openxmlformats.org/officeDocument/2006/relationships/hyperlink" Target="https://www.munzee.com/m/Hercules99/282/" TargetMode="External"/><Relationship Id="rId268" Type="http://schemas.openxmlformats.org/officeDocument/2006/relationships/hyperlink" Target="https://www.munzee.com/m/MrsDoc29/1884/" TargetMode="External"/><Relationship Id="rId6" Type="http://schemas.openxmlformats.org/officeDocument/2006/relationships/hyperlink" Target="https://www.munzee.com/m/Brandikorte/2633" TargetMode="External"/><Relationship Id="rId146" Type="http://schemas.openxmlformats.org/officeDocument/2006/relationships/hyperlink" Target="https://www.munzee.com/m/sdgal/1996/" TargetMode="External"/><Relationship Id="rId267" Type="http://schemas.openxmlformats.org/officeDocument/2006/relationships/hyperlink" Target="https://www.munzee.com/m/Buckeyes/386/" TargetMode="External"/><Relationship Id="rId7" Type="http://schemas.openxmlformats.org/officeDocument/2006/relationships/hyperlink" Target="https://www.munzee.com/m/BilltheBear/580/admin/" TargetMode="External"/><Relationship Id="rId145" Type="http://schemas.openxmlformats.org/officeDocument/2006/relationships/hyperlink" Target="https://www.munzee.com/m/AngelGirl/2311/" TargetMode="External"/><Relationship Id="rId266" Type="http://schemas.openxmlformats.org/officeDocument/2006/relationships/hyperlink" Target="https://www.munzee.com/m/RocketBar/19/" TargetMode="External"/><Relationship Id="rId8" Type="http://schemas.openxmlformats.org/officeDocument/2006/relationships/hyperlink" Target="https://www.munzee.com/m/annabanana/5484/" TargetMode="External"/><Relationship Id="rId144" Type="http://schemas.openxmlformats.org/officeDocument/2006/relationships/hyperlink" Target="https://www.munzee.com/m/NotNagel/460" TargetMode="External"/><Relationship Id="rId265" Type="http://schemas.openxmlformats.org/officeDocument/2006/relationships/hyperlink" Target="https://www.munzee.com/m/MrsDoc29/1873/" TargetMode="External"/><Relationship Id="rId73" Type="http://schemas.openxmlformats.org/officeDocument/2006/relationships/hyperlink" Target="https://www.munzee.com/m/rodrico101/3316/" TargetMode="External"/><Relationship Id="rId72" Type="http://schemas.openxmlformats.org/officeDocument/2006/relationships/hyperlink" Target="https://www.munzee.com/m/gabbster/1287/" TargetMode="External"/><Relationship Id="rId75" Type="http://schemas.openxmlformats.org/officeDocument/2006/relationships/hyperlink" Target="https://www.munzee.com/m/gabbster/1284/" TargetMode="External"/><Relationship Id="rId74" Type="http://schemas.openxmlformats.org/officeDocument/2006/relationships/hyperlink" Target="https://www.munzee.com/m/magnacharge/1383/" TargetMode="External"/><Relationship Id="rId77" Type="http://schemas.openxmlformats.org/officeDocument/2006/relationships/hyperlink" Target="https://www.munzee.com/m/magnacharge/1353/" TargetMode="External"/><Relationship Id="rId260" Type="http://schemas.openxmlformats.org/officeDocument/2006/relationships/hyperlink" Target="https://www.munzee.com/m/DVDNJYC/1822" TargetMode="External"/><Relationship Id="rId76" Type="http://schemas.openxmlformats.org/officeDocument/2006/relationships/hyperlink" Target="https://www.munzee.com/m/rodrico101/3322/" TargetMode="External"/><Relationship Id="rId79" Type="http://schemas.openxmlformats.org/officeDocument/2006/relationships/hyperlink" Target="https://www.munzee.com/m/rodrico101/3306/" TargetMode="External"/><Relationship Id="rId78" Type="http://schemas.openxmlformats.org/officeDocument/2006/relationships/hyperlink" Target="https://www.munzee.com/m/gabbster/1289/" TargetMode="External"/><Relationship Id="rId71" Type="http://schemas.openxmlformats.org/officeDocument/2006/relationships/hyperlink" Target="https://www.munzee.com/m/magnacharge/1355/" TargetMode="External"/><Relationship Id="rId70" Type="http://schemas.openxmlformats.org/officeDocument/2006/relationships/hyperlink" Target="https://www.munzee.com/m/rodrico101/3310/" TargetMode="External"/><Relationship Id="rId139" Type="http://schemas.openxmlformats.org/officeDocument/2006/relationships/hyperlink" Target="https://www.munzee.com/m/bjktgdmb/2365/" TargetMode="External"/><Relationship Id="rId138" Type="http://schemas.openxmlformats.org/officeDocument/2006/relationships/hyperlink" Target="https://www.munzee.com/m/sdgal/1998/" TargetMode="External"/><Relationship Id="rId259" Type="http://schemas.openxmlformats.org/officeDocument/2006/relationships/hyperlink" Target="https://www.munzee.com/m/Whelen/12005/" TargetMode="External"/><Relationship Id="rId137" Type="http://schemas.openxmlformats.org/officeDocument/2006/relationships/hyperlink" Target="https://www.munzee.com/m/ClownShoes/2095/" TargetMode="External"/><Relationship Id="rId258" Type="http://schemas.openxmlformats.org/officeDocument/2006/relationships/hyperlink" Target="https://www.munzee.com/m/Doc29/3752/" TargetMode="External"/><Relationship Id="rId132" Type="http://schemas.openxmlformats.org/officeDocument/2006/relationships/hyperlink" Target="https://www.munzee.com/m/rodrico101/3309/" TargetMode="External"/><Relationship Id="rId253" Type="http://schemas.openxmlformats.org/officeDocument/2006/relationships/hyperlink" Target="https://www.munzee.com/m/danielle41101/6287/" TargetMode="External"/><Relationship Id="rId131" Type="http://schemas.openxmlformats.org/officeDocument/2006/relationships/hyperlink" Target="https://www.munzee.com/m/gabbster/1298/" TargetMode="External"/><Relationship Id="rId252" Type="http://schemas.openxmlformats.org/officeDocument/2006/relationships/hyperlink" Target="https://www.munzee.com/m/Doc29/3835/" TargetMode="External"/><Relationship Id="rId130" Type="http://schemas.openxmlformats.org/officeDocument/2006/relationships/hyperlink" Target="https://www.munzee.com/m/magnacharge/1384/" TargetMode="External"/><Relationship Id="rId251" Type="http://schemas.openxmlformats.org/officeDocument/2006/relationships/hyperlink" Target="https://www.munzee.com/m/AngelGirl/2156/" TargetMode="External"/><Relationship Id="rId250" Type="http://schemas.openxmlformats.org/officeDocument/2006/relationships/hyperlink" Target="https://www.munzee.com/m/Buck4Big/93/" TargetMode="External"/><Relationship Id="rId136" Type="http://schemas.openxmlformats.org/officeDocument/2006/relationships/hyperlink" Target="https://www.munzee.com/m/bjktgdmb/2087/" TargetMode="External"/><Relationship Id="rId257" Type="http://schemas.openxmlformats.org/officeDocument/2006/relationships/hyperlink" Target="https://www.munzee.com/m/GDog99/411/" TargetMode="External"/><Relationship Id="rId135" Type="http://schemas.openxmlformats.org/officeDocument/2006/relationships/hyperlink" Target="https://www.munzee.com/m/Arendt/870/admin/" TargetMode="External"/><Relationship Id="rId256" Type="http://schemas.openxmlformats.org/officeDocument/2006/relationships/hyperlink" Target="https://www.munzee.com/m/JAL/1836" TargetMode="External"/><Relationship Id="rId134" Type="http://schemas.openxmlformats.org/officeDocument/2006/relationships/hyperlink" Target="https://www.munzee.com/m/Jenna2sipz/1099/" TargetMode="External"/><Relationship Id="rId255" Type="http://schemas.openxmlformats.org/officeDocument/2006/relationships/hyperlink" Target="https://www.munzee.com/m/Doc29/3836/" TargetMode="External"/><Relationship Id="rId133" Type="http://schemas.openxmlformats.org/officeDocument/2006/relationships/hyperlink" Target="https://www.munzee.com/m/magnacharge/1366/" TargetMode="External"/><Relationship Id="rId254" Type="http://schemas.openxmlformats.org/officeDocument/2006/relationships/hyperlink" Target="https://www.munzee.com/m/GDog99/489/" TargetMode="External"/><Relationship Id="rId62" Type="http://schemas.openxmlformats.org/officeDocument/2006/relationships/hyperlink" Target="https://www.munzee.com/m/Whelen/11879/" TargetMode="External"/><Relationship Id="rId61" Type="http://schemas.openxmlformats.org/officeDocument/2006/relationships/hyperlink" Target="https://www.munzee.com/m/Doc29/3766/" TargetMode="External"/><Relationship Id="rId64" Type="http://schemas.openxmlformats.org/officeDocument/2006/relationships/hyperlink" Target="https://www.munzee.com/m/danielle41101/6336/" TargetMode="External"/><Relationship Id="rId63" Type="http://schemas.openxmlformats.org/officeDocument/2006/relationships/hyperlink" Target="https://www.munzee.com/m/MeanderingMonkeys/10840/" TargetMode="External"/><Relationship Id="rId66" Type="http://schemas.openxmlformats.org/officeDocument/2006/relationships/hyperlink" Target="https://www.munzee.com/m/oletimer/1296" TargetMode="External"/><Relationship Id="rId172" Type="http://schemas.openxmlformats.org/officeDocument/2006/relationships/hyperlink" Target="https://www.munzee.com/m/NotNagel/448" TargetMode="External"/><Relationship Id="rId293" Type="http://schemas.openxmlformats.org/officeDocument/2006/relationships/hyperlink" Target="https://www.munzee.com/m/GDog99/357/" TargetMode="External"/><Relationship Id="rId65" Type="http://schemas.openxmlformats.org/officeDocument/2006/relationships/hyperlink" Target="https://www.munzee.com/m/wemissmo/5758/" TargetMode="External"/><Relationship Id="rId171" Type="http://schemas.openxmlformats.org/officeDocument/2006/relationships/hyperlink" Target="https://www.munzee.com/m/BonnieB1/1122/" TargetMode="External"/><Relationship Id="rId292" Type="http://schemas.openxmlformats.org/officeDocument/2006/relationships/hyperlink" Target="https://www.munzee.com/m/DVDNJYC/1820" TargetMode="External"/><Relationship Id="rId68" Type="http://schemas.openxmlformats.org/officeDocument/2006/relationships/hyperlink" Target="https://www.munzee.com/m/andyscorch/1429/" TargetMode="External"/><Relationship Id="rId170" Type="http://schemas.openxmlformats.org/officeDocument/2006/relationships/hyperlink" Target="https://www.munzee.com/m/BilltheBear/588/admin/" TargetMode="External"/><Relationship Id="rId291" Type="http://schemas.openxmlformats.org/officeDocument/2006/relationships/hyperlink" Target="https://www.munzee.com/m/Doc29/3790/" TargetMode="External"/><Relationship Id="rId67" Type="http://schemas.openxmlformats.org/officeDocument/2006/relationships/hyperlink" Target="https://www.munzee.com/m/Lindylou/617/" TargetMode="External"/><Relationship Id="rId290" Type="http://schemas.openxmlformats.org/officeDocument/2006/relationships/hyperlink" Target="https://www.munzee.com/m/GDog99/391/" TargetMode="External"/><Relationship Id="rId60" Type="http://schemas.openxmlformats.org/officeDocument/2006/relationships/hyperlink" Target="https://www.munzee.com/m/GDog99/509/" TargetMode="External"/><Relationship Id="rId165" Type="http://schemas.openxmlformats.org/officeDocument/2006/relationships/hyperlink" Target="https://www.munzee.com/m/GDog99/500/" TargetMode="External"/><Relationship Id="rId286" Type="http://schemas.openxmlformats.org/officeDocument/2006/relationships/hyperlink" Target="https://www.munzee.com/m/AngelGirl/2185/" TargetMode="External"/><Relationship Id="rId69" Type="http://schemas.openxmlformats.org/officeDocument/2006/relationships/hyperlink" Target="https://www.munzee.com/m/Whelen/11885/" TargetMode="External"/><Relationship Id="rId164" Type="http://schemas.openxmlformats.org/officeDocument/2006/relationships/hyperlink" Target="https://www.munzee.com/m/twoleftknees/3427/" TargetMode="External"/><Relationship Id="rId285" Type="http://schemas.openxmlformats.org/officeDocument/2006/relationships/hyperlink" Target="https://www.munzee.com/m/RubyRubyDues/3149/" TargetMode="External"/><Relationship Id="rId163" Type="http://schemas.openxmlformats.org/officeDocument/2006/relationships/hyperlink" Target="https://www.munzee.com/m/Doc29/3843/" TargetMode="External"/><Relationship Id="rId284" Type="http://schemas.openxmlformats.org/officeDocument/2006/relationships/hyperlink" Target="https://www.munzee.com/m/Badger2/308/" TargetMode="External"/><Relationship Id="rId162" Type="http://schemas.openxmlformats.org/officeDocument/2006/relationships/hyperlink" Target="https://www.munzee.com/m/bjktgdmb/2363/" TargetMode="External"/><Relationship Id="rId283" Type="http://schemas.openxmlformats.org/officeDocument/2006/relationships/hyperlink" Target="https://www.munzee.com/m/AngelGirl/1393/" TargetMode="External"/><Relationship Id="rId169" Type="http://schemas.openxmlformats.org/officeDocument/2006/relationships/hyperlink" Target="https://www.munzee.com/m/xraybill/1015/" TargetMode="External"/><Relationship Id="rId168" Type="http://schemas.openxmlformats.org/officeDocument/2006/relationships/hyperlink" Target="https://www.munzee.com/m/redshark78/1193" TargetMode="External"/><Relationship Id="rId289" Type="http://schemas.openxmlformats.org/officeDocument/2006/relationships/hyperlink" Target="https://www.munzee.com/m/SDWD/1651/" TargetMode="External"/><Relationship Id="rId167" Type="http://schemas.openxmlformats.org/officeDocument/2006/relationships/hyperlink" Target="https://www.munzee.com/m/Whelen/11994/" TargetMode="External"/><Relationship Id="rId288" Type="http://schemas.openxmlformats.org/officeDocument/2006/relationships/hyperlink" Target="https://www.munzee.com/m/RubyRubyDues/3152/" TargetMode="External"/><Relationship Id="rId166" Type="http://schemas.openxmlformats.org/officeDocument/2006/relationships/hyperlink" Target="https://www.munzee.com/m/Doc29/3760/" TargetMode="External"/><Relationship Id="rId287" Type="http://schemas.openxmlformats.org/officeDocument/2006/relationships/hyperlink" Target="https://www.munzee.com/m/Buck4Big/79/" TargetMode="External"/><Relationship Id="rId51" Type="http://schemas.openxmlformats.org/officeDocument/2006/relationships/hyperlink" Target="https://www.munzee.com/m/TopDeck/109/" TargetMode="External"/><Relationship Id="rId50" Type="http://schemas.openxmlformats.org/officeDocument/2006/relationships/hyperlink" Target="https://www.munzee.com/m/monrose/3654/" TargetMode="External"/><Relationship Id="rId53" Type="http://schemas.openxmlformats.org/officeDocument/2006/relationships/hyperlink" Target="https://www.munzee.com/m/kwd/3684/" TargetMode="External"/><Relationship Id="rId52" Type="http://schemas.openxmlformats.org/officeDocument/2006/relationships/hyperlink" Target="https://www.munzee.com/m/hz/2625/" TargetMode="External"/><Relationship Id="rId55" Type="http://schemas.openxmlformats.org/officeDocument/2006/relationships/hyperlink" Target="https://www.munzee.com/m/monrose/3652/" TargetMode="External"/><Relationship Id="rId161" Type="http://schemas.openxmlformats.org/officeDocument/2006/relationships/hyperlink" Target="https://www.munzee.com/m/Lindylou/612/" TargetMode="External"/><Relationship Id="rId282" Type="http://schemas.openxmlformats.org/officeDocument/2006/relationships/hyperlink" Target="https://www.munzee.com/m/Hercules99/221/" TargetMode="External"/><Relationship Id="rId54" Type="http://schemas.openxmlformats.org/officeDocument/2006/relationships/hyperlink" Target="https://www.munzee.com/m/danielle41101/6342/" TargetMode="External"/><Relationship Id="rId160" Type="http://schemas.openxmlformats.org/officeDocument/2006/relationships/hyperlink" Target="https://www.munzee.com/m/danielle41101/6311/" TargetMode="External"/><Relationship Id="rId281" Type="http://schemas.openxmlformats.org/officeDocument/2006/relationships/hyperlink" Target="https://www.munzee.com/m/Buck4Big/75/" TargetMode="External"/><Relationship Id="rId57" Type="http://schemas.openxmlformats.org/officeDocument/2006/relationships/hyperlink" Target="https://www.munzee.com/m/danielle41101/6337/" TargetMode="External"/><Relationship Id="rId280" Type="http://schemas.openxmlformats.org/officeDocument/2006/relationships/hyperlink" Target="https://www.munzee.com/m/AngelGirl/2174/" TargetMode="External"/><Relationship Id="rId56" Type="http://schemas.openxmlformats.org/officeDocument/2006/relationships/hyperlink" Target="https://www.munzee.com/m/granitente/1547/" TargetMode="External"/><Relationship Id="rId159" Type="http://schemas.openxmlformats.org/officeDocument/2006/relationships/hyperlink" Target="https://www.munzee.com/m/nascar/1124/" TargetMode="External"/><Relationship Id="rId59" Type="http://schemas.openxmlformats.org/officeDocument/2006/relationships/hyperlink" Target="https://www.munzee.com/m/MeanderingMonkeys/10839/" TargetMode="External"/><Relationship Id="rId154" Type="http://schemas.openxmlformats.org/officeDocument/2006/relationships/hyperlink" Target="https://www.munzee.com/m/xraybill/1017/" TargetMode="External"/><Relationship Id="rId275" Type="http://schemas.openxmlformats.org/officeDocument/2006/relationships/hyperlink" Target="https://www.munzee.com/m/Buckeyes/376/" TargetMode="External"/><Relationship Id="rId58" Type="http://schemas.openxmlformats.org/officeDocument/2006/relationships/hyperlink" Target="https://www.munzee.com/m/monrose/3650/" TargetMode="External"/><Relationship Id="rId153" Type="http://schemas.openxmlformats.org/officeDocument/2006/relationships/hyperlink" Target="https://www.munzee.com/m/ambyr/1275/" TargetMode="External"/><Relationship Id="rId274" Type="http://schemas.openxmlformats.org/officeDocument/2006/relationships/hyperlink" Target="https://www.munzee.com/m/MrsDoc29/1885/" TargetMode="External"/><Relationship Id="rId152" Type="http://schemas.openxmlformats.org/officeDocument/2006/relationships/hyperlink" Target="https://www.munzee.com/m/granitente/1491/" TargetMode="External"/><Relationship Id="rId273" Type="http://schemas.openxmlformats.org/officeDocument/2006/relationships/hyperlink" Target="https://www.munzee.com/m/RocketBar/18/" TargetMode="External"/><Relationship Id="rId151" Type="http://schemas.openxmlformats.org/officeDocument/2006/relationships/hyperlink" Target="https://www.munzee.com/m/DVDNJYC/1832" TargetMode="External"/><Relationship Id="rId272" Type="http://schemas.openxmlformats.org/officeDocument/2006/relationships/hyperlink" Target="https://www.munzee.com/m/Buckeyes/382/" TargetMode="External"/><Relationship Id="rId158" Type="http://schemas.openxmlformats.org/officeDocument/2006/relationships/hyperlink" Target="https://www.munzee.com/m/Arendt/869/" TargetMode="External"/><Relationship Id="rId279" Type="http://schemas.openxmlformats.org/officeDocument/2006/relationships/hyperlink" Target="https://www.munzee.com/m/Hercules99/219/" TargetMode="External"/><Relationship Id="rId157" Type="http://schemas.openxmlformats.org/officeDocument/2006/relationships/hyperlink" Target="https://www.munzee.com/m/danielle41101/6315/" TargetMode="External"/><Relationship Id="rId278" Type="http://schemas.openxmlformats.org/officeDocument/2006/relationships/hyperlink" Target="https://www.munzee.com/m/Buck4Big/83/" TargetMode="External"/><Relationship Id="rId156" Type="http://schemas.openxmlformats.org/officeDocument/2006/relationships/hyperlink" Target="https://www.munzee.com/m/DSL/1907" TargetMode="External"/><Relationship Id="rId277" Type="http://schemas.openxmlformats.org/officeDocument/2006/relationships/hyperlink" Target="https://www.munzee.com/m/MrsDoc29/1890/" TargetMode="External"/><Relationship Id="rId155" Type="http://schemas.openxmlformats.org/officeDocument/2006/relationships/hyperlink" Target="https://www.munzee.com/m/twoleftknees/3416/" TargetMode="External"/><Relationship Id="rId276" Type="http://schemas.openxmlformats.org/officeDocument/2006/relationships/hyperlink" Target="https://www.munzee.com/m/Badger2/369/" TargetMode="External"/><Relationship Id="rId107" Type="http://schemas.openxmlformats.org/officeDocument/2006/relationships/hyperlink" Target="https://www.munzee.com/m/danielle41101/6331/" TargetMode="External"/><Relationship Id="rId228" Type="http://schemas.openxmlformats.org/officeDocument/2006/relationships/hyperlink" Target="https://www.munzee.com/m/MrsDoc29/1969/" TargetMode="External"/><Relationship Id="rId349" Type="http://schemas.openxmlformats.org/officeDocument/2006/relationships/drawing" Target="../drawings/drawing2.xml"/><Relationship Id="rId106" Type="http://schemas.openxmlformats.org/officeDocument/2006/relationships/hyperlink" Target="https://www.munzee.com/m/ClownShoes/2079/" TargetMode="External"/><Relationship Id="rId227" Type="http://schemas.openxmlformats.org/officeDocument/2006/relationships/hyperlink" Target="https://www.munzee.com/m/Buckeyes/368/" TargetMode="External"/><Relationship Id="rId348" Type="http://schemas.openxmlformats.org/officeDocument/2006/relationships/hyperlink" Target="https://www.munzee.com/m/Doc29/3508/" TargetMode="External"/><Relationship Id="rId105" Type="http://schemas.openxmlformats.org/officeDocument/2006/relationships/hyperlink" Target="https://www.munzee.com/m/bjktgdmb/2264/" TargetMode="External"/><Relationship Id="rId226" Type="http://schemas.openxmlformats.org/officeDocument/2006/relationships/hyperlink" Target="https://www.munzee.com/m/RocketBar/20/" TargetMode="External"/><Relationship Id="rId347" Type="http://schemas.openxmlformats.org/officeDocument/2006/relationships/hyperlink" Target="https://www.munzee.com/m/Badger2/298/" TargetMode="External"/><Relationship Id="rId104" Type="http://schemas.openxmlformats.org/officeDocument/2006/relationships/hyperlink" Target="https://www.munzee.com/m/danielle41101/6332/" TargetMode="External"/><Relationship Id="rId225" Type="http://schemas.openxmlformats.org/officeDocument/2006/relationships/hyperlink" Target="https://www.munzee.com/m/bjktgdmb/2359/" TargetMode="External"/><Relationship Id="rId346" Type="http://schemas.openxmlformats.org/officeDocument/2006/relationships/hyperlink" Target="https://www.munzee.com/m/AngelGirl/1390/" TargetMode="External"/><Relationship Id="rId109" Type="http://schemas.openxmlformats.org/officeDocument/2006/relationships/hyperlink" Target="https://www.munzee.com/m/GDog99/502/" TargetMode="External"/><Relationship Id="rId108" Type="http://schemas.openxmlformats.org/officeDocument/2006/relationships/hyperlink" Target="https://www.munzee.com/m/DSL/1918/" TargetMode="External"/><Relationship Id="rId229" Type="http://schemas.openxmlformats.org/officeDocument/2006/relationships/hyperlink" Target="https://www.munzee.com/m/magnacharge/1387/" TargetMode="External"/><Relationship Id="rId220" Type="http://schemas.openxmlformats.org/officeDocument/2006/relationships/hyperlink" Target="https://www.munzee.com/m/Doc29/3839/" TargetMode="External"/><Relationship Id="rId341" Type="http://schemas.openxmlformats.org/officeDocument/2006/relationships/hyperlink" Target="https://www.munzee.com/m/DVDNJYC/1819" TargetMode="External"/><Relationship Id="rId340" Type="http://schemas.openxmlformats.org/officeDocument/2006/relationships/hyperlink" Target="https://www.munzee.com/m/Whelen/12008/" TargetMode="External"/><Relationship Id="rId103" Type="http://schemas.openxmlformats.org/officeDocument/2006/relationships/hyperlink" Target="https://www.munzee.com/m/NotNagel/462/" TargetMode="External"/><Relationship Id="rId224" Type="http://schemas.openxmlformats.org/officeDocument/2006/relationships/hyperlink" Target="https://www.munzee.com/m/Whelen/12001/" TargetMode="External"/><Relationship Id="rId345" Type="http://schemas.openxmlformats.org/officeDocument/2006/relationships/hyperlink" Target="https://www.munzee.com/m/Hercules99/200/" TargetMode="External"/><Relationship Id="rId102" Type="http://schemas.openxmlformats.org/officeDocument/2006/relationships/hyperlink" Target="https://www.munzee.com/m/granitente/1545/" TargetMode="External"/><Relationship Id="rId223" Type="http://schemas.openxmlformats.org/officeDocument/2006/relationships/hyperlink" Target="https://www.munzee.com/m/annabanana/5931/" TargetMode="External"/><Relationship Id="rId344" Type="http://schemas.openxmlformats.org/officeDocument/2006/relationships/hyperlink" Target="https://www.munzee.com/m/Buckeyes/296/" TargetMode="External"/><Relationship Id="rId101" Type="http://schemas.openxmlformats.org/officeDocument/2006/relationships/hyperlink" Target="https://www.munzee.com/m/danielle41101/6333/" TargetMode="External"/><Relationship Id="rId222" Type="http://schemas.openxmlformats.org/officeDocument/2006/relationships/hyperlink" Target="https://www.munzee.com/m/twoleftknees/3457/" TargetMode="External"/><Relationship Id="rId343" Type="http://schemas.openxmlformats.org/officeDocument/2006/relationships/hyperlink" Target="https://www.munzee.com/m/MrsDoc29/1578/" TargetMode="External"/><Relationship Id="rId100" Type="http://schemas.openxmlformats.org/officeDocument/2006/relationships/hyperlink" Target="https://www.munzee.com/m/NotNagel/466" TargetMode="External"/><Relationship Id="rId221" Type="http://schemas.openxmlformats.org/officeDocument/2006/relationships/hyperlink" Target="https://www.munzee.com/m/Whelen/11998/" TargetMode="External"/><Relationship Id="rId342" Type="http://schemas.openxmlformats.org/officeDocument/2006/relationships/hyperlink" Target="https://www.munzee.com/m/jldh/496/" TargetMode="External"/><Relationship Id="rId217" Type="http://schemas.openxmlformats.org/officeDocument/2006/relationships/hyperlink" Target="https://www.munzee.com/m/Doc29/3757/" TargetMode="External"/><Relationship Id="rId338" Type="http://schemas.openxmlformats.org/officeDocument/2006/relationships/hyperlink" Target="https://www.munzee.com/m/GDog99/347/" TargetMode="External"/><Relationship Id="rId216" Type="http://schemas.openxmlformats.org/officeDocument/2006/relationships/hyperlink" Target="https://www.munzee.com/m/GDog99/497/" TargetMode="External"/><Relationship Id="rId337" Type="http://schemas.openxmlformats.org/officeDocument/2006/relationships/hyperlink" Target="https://www.munzee.com/m/JAL/1840" TargetMode="External"/><Relationship Id="rId215" Type="http://schemas.openxmlformats.org/officeDocument/2006/relationships/hyperlink" Target="https://www.munzee.com/m/xraybill/1008/" TargetMode="External"/><Relationship Id="rId336" Type="http://schemas.openxmlformats.org/officeDocument/2006/relationships/hyperlink" Target="https://www.munzee.com/m/ClownShoes/2077/" TargetMode="External"/><Relationship Id="rId214" Type="http://schemas.openxmlformats.org/officeDocument/2006/relationships/hyperlink" Target="https://www.munzee.com/m/Doc29/3837/" TargetMode="External"/><Relationship Id="rId335" Type="http://schemas.openxmlformats.org/officeDocument/2006/relationships/hyperlink" Target="https://www.munzee.com/m/Badger2/300/" TargetMode="External"/><Relationship Id="rId219" Type="http://schemas.openxmlformats.org/officeDocument/2006/relationships/hyperlink" Target="https://www.munzee.com/m/JAL/1834" TargetMode="External"/><Relationship Id="rId218" Type="http://schemas.openxmlformats.org/officeDocument/2006/relationships/hyperlink" Target="https://www.munzee.com/m/Whelen/11995/" TargetMode="External"/><Relationship Id="rId339" Type="http://schemas.openxmlformats.org/officeDocument/2006/relationships/hyperlink" Target="https://www.munzee.com/m/Doc29/3437/" TargetMode="External"/><Relationship Id="rId330" Type="http://schemas.openxmlformats.org/officeDocument/2006/relationships/hyperlink" Target="https://www.munzee.com/m/jldh/487/" TargetMode="External"/><Relationship Id="rId213" Type="http://schemas.openxmlformats.org/officeDocument/2006/relationships/hyperlink" Target="https://www.munzee.com/m/DVDNJYC/1826" TargetMode="External"/><Relationship Id="rId334" Type="http://schemas.openxmlformats.org/officeDocument/2006/relationships/hyperlink" Target="https://www.munzee.com/m/AngelGirl/1391/" TargetMode="External"/><Relationship Id="rId212" Type="http://schemas.openxmlformats.org/officeDocument/2006/relationships/hyperlink" Target="https://www.munzee.com/m/GDog99/498/" TargetMode="External"/><Relationship Id="rId333" Type="http://schemas.openxmlformats.org/officeDocument/2006/relationships/hyperlink" Target="https://www.munzee.com/m/Hercules99/209/" TargetMode="External"/><Relationship Id="rId211" Type="http://schemas.openxmlformats.org/officeDocument/2006/relationships/hyperlink" Target="https://www.munzee.com/m/danielle41101/6795/" TargetMode="External"/><Relationship Id="rId332" Type="http://schemas.openxmlformats.org/officeDocument/2006/relationships/hyperlink" Target="https://www.munzee.com/m/Buck4Big/81/" TargetMode="External"/><Relationship Id="rId210" Type="http://schemas.openxmlformats.org/officeDocument/2006/relationships/hyperlink" Target="https://www.munzee.com/m/nascar/1344/" TargetMode="External"/><Relationship Id="rId331" Type="http://schemas.openxmlformats.org/officeDocument/2006/relationships/hyperlink" Target="https://www.munzee.com/m/MrsDoc29/1859/" TargetMode="External"/><Relationship Id="rId129" Type="http://schemas.openxmlformats.org/officeDocument/2006/relationships/hyperlink" Target="https://www.munzee.com/m/rodrico101/3307/" TargetMode="External"/><Relationship Id="rId128" Type="http://schemas.openxmlformats.org/officeDocument/2006/relationships/hyperlink" Target="https://www.munzee.com/m/gabbster/1285/" TargetMode="External"/><Relationship Id="rId249" Type="http://schemas.openxmlformats.org/officeDocument/2006/relationships/hyperlink" Target="https://www.munzee.com/m/Hercules99/296/" TargetMode="External"/><Relationship Id="rId127" Type="http://schemas.openxmlformats.org/officeDocument/2006/relationships/hyperlink" Target="https://www.munzee.com/m/magnacharge/1362/" TargetMode="External"/><Relationship Id="rId248" Type="http://schemas.openxmlformats.org/officeDocument/2006/relationships/hyperlink" Target="https://www.munzee.com/m/AngelGirl/2108/" TargetMode="External"/><Relationship Id="rId126" Type="http://schemas.openxmlformats.org/officeDocument/2006/relationships/hyperlink" Target="https://www.munzee.com/m/rodrico101/3308/" TargetMode="External"/><Relationship Id="rId247" Type="http://schemas.openxmlformats.org/officeDocument/2006/relationships/hyperlink" Target="https://www.munzee.com/m/Buck4Big/92/" TargetMode="External"/><Relationship Id="rId121" Type="http://schemas.openxmlformats.org/officeDocument/2006/relationships/hyperlink" Target="https://www.munzee.com/m/oletimer/1292/" TargetMode="External"/><Relationship Id="rId242" Type="http://schemas.openxmlformats.org/officeDocument/2006/relationships/hyperlink" Target="https://www.munzee.com/m/AngelGirl/2317/" TargetMode="External"/><Relationship Id="rId120" Type="http://schemas.openxmlformats.org/officeDocument/2006/relationships/hyperlink" Target="https://www.munzee.com/m/BilltheBear/591/admin/" TargetMode="External"/><Relationship Id="rId241" Type="http://schemas.openxmlformats.org/officeDocument/2006/relationships/hyperlink" Target="https://www.munzee.com/m/Hercules99/295/" TargetMode="External"/><Relationship Id="rId240" Type="http://schemas.openxmlformats.org/officeDocument/2006/relationships/hyperlink" Target="https://www.munzee.com/m/Badger2/317/" TargetMode="External"/><Relationship Id="rId125" Type="http://schemas.openxmlformats.org/officeDocument/2006/relationships/hyperlink" Target="https://www.munzee.com/m/gabbster/1299/" TargetMode="External"/><Relationship Id="rId246" Type="http://schemas.openxmlformats.org/officeDocument/2006/relationships/hyperlink" Target="https://www.munzee.com/m/Badger2/310/" TargetMode="External"/><Relationship Id="rId124" Type="http://schemas.openxmlformats.org/officeDocument/2006/relationships/hyperlink" Target="https://www.munzee.com/m/twoleftknees/3408/" TargetMode="External"/><Relationship Id="rId245" Type="http://schemas.openxmlformats.org/officeDocument/2006/relationships/hyperlink" Target="https://www.munzee.com/m/AngelGirl/1994/" TargetMode="External"/><Relationship Id="rId123" Type="http://schemas.openxmlformats.org/officeDocument/2006/relationships/hyperlink" Target="https://www.munzee.com/m/xraybill/1019/" TargetMode="External"/><Relationship Id="rId244" Type="http://schemas.openxmlformats.org/officeDocument/2006/relationships/hyperlink" Target="https://www.munzee.com/m/Hercules99/300/" TargetMode="External"/><Relationship Id="rId122" Type="http://schemas.openxmlformats.org/officeDocument/2006/relationships/hyperlink" Target="https://www.munzee.com/m/ambyr/1273/" TargetMode="External"/><Relationship Id="rId243" Type="http://schemas.openxmlformats.org/officeDocument/2006/relationships/hyperlink" Target="https://www.munzee.com/m/Buck4Big/90/" TargetMode="External"/><Relationship Id="rId95" Type="http://schemas.openxmlformats.org/officeDocument/2006/relationships/hyperlink" Target="https://www.munzee.com/m/DVDNJYC/1810" TargetMode="External"/><Relationship Id="rId94" Type="http://schemas.openxmlformats.org/officeDocument/2006/relationships/hyperlink" Target="https://www.munzee.com/m/TopDeck/126/" TargetMode="External"/><Relationship Id="rId97" Type="http://schemas.openxmlformats.org/officeDocument/2006/relationships/hyperlink" Target="https://www.munzee.com/m/Whelen/11991/" TargetMode="External"/><Relationship Id="rId96" Type="http://schemas.openxmlformats.org/officeDocument/2006/relationships/hyperlink" Target="https://www.munzee.com/m/sdgal/1992/" TargetMode="External"/><Relationship Id="rId99" Type="http://schemas.openxmlformats.org/officeDocument/2006/relationships/hyperlink" Target="https://www.munzee.com/m/DSL/1919" TargetMode="External"/><Relationship Id="rId98" Type="http://schemas.openxmlformats.org/officeDocument/2006/relationships/hyperlink" Target="https://www.munzee.com/m/monrose/3646/" TargetMode="External"/><Relationship Id="rId91" Type="http://schemas.openxmlformats.org/officeDocument/2006/relationships/hyperlink" Target="https://www.munzee.com/m/TopDeck/117/" TargetMode="External"/><Relationship Id="rId90" Type="http://schemas.openxmlformats.org/officeDocument/2006/relationships/hyperlink" Target="https://www.munzee.com/m/BilltheBear/584/admin/" TargetMode="External"/><Relationship Id="rId93" Type="http://schemas.openxmlformats.org/officeDocument/2006/relationships/hyperlink" Target="https://www.munzee.com/m/AngelGirl/2099/" TargetMode="External"/><Relationship Id="rId92" Type="http://schemas.openxmlformats.org/officeDocument/2006/relationships/hyperlink" Target="https://www.munzee.com/m/JAL/1828" TargetMode="External"/><Relationship Id="rId118" Type="http://schemas.openxmlformats.org/officeDocument/2006/relationships/hyperlink" Target="https://www.munzee.com/m/danielle41101/6316/" TargetMode="External"/><Relationship Id="rId239" Type="http://schemas.openxmlformats.org/officeDocument/2006/relationships/hyperlink" Target="https://www.munzee.com/m/AngelGirl/2321/" TargetMode="External"/><Relationship Id="rId117" Type="http://schemas.openxmlformats.org/officeDocument/2006/relationships/hyperlink" Target="https://www.munzee.com/m/Whelen/11993/" TargetMode="External"/><Relationship Id="rId238" Type="http://schemas.openxmlformats.org/officeDocument/2006/relationships/hyperlink" Target="https://www.munzee.com/m/Badger2/318/" TargetMode="External"/><Relationship Id="rId116" Type="http://schemas.openxmlformats.org/officeDocument/2006/relationships/hyperlink" Target="https://www.munzee.com/m/sdgal/1993/" TargetMode="External"/><Relationship Id="rId237" Type="http://schemas.openxmlformats.org/officeDocument/2006/relationships/hyperlink" Target="https://www.munzee.com/m/Buckeyes/367/" TargetMode="External"/><Relationship Id="rId115" Type="http://schemas.openxmlformats.org/officeDocument/2006/relationships/hyperlink" Target="https://www.munzee.com/m/danielle41101/6318/" TargetMode="External"/><Relationship Id="rId236" Type="http://schemas.openxmlformats.org/officeDocument/2006/relationships/hyperlink" Target="https://www.munzee.com/m/magnacharge/1392/" TargetMode="External"/><Relationship Id="rId119" Type="http://schemas.openxmlformats.org/officeDocument/2006/relationships/hyperlink" Target="https://www.munzee.com/m/Arendt/874/" TargetMode="External"/><Relationship Id="rId110" Type="http://schemas.openxmlformats.org/officeDocument/2006/relationships/hyperlink" Target="https://www.munzee.com/m/Doc29/3765/" TargetMode="External"/><Relationship Id="rId231" Type="http://schemas.openxmlformats.org/officeDocument/2006/relationships/hyperlink" Target="https://www.munzee.com/m/MrsDoc29/1653/admin/map/" TargetMode="External"/><Relationship Id="rId230" Type="http://schemas.openxmlformats.org/officeDocument/2006/relationships/hyperlink" Target="https://www.munzee.com/m/gabbster/1318/" TargetMode="External"/><Relationship Id="rId114" Type="http://schemas.openxmlformats.org/officeDocument/2006/relationships/hyperlink" Target="https://www.munzee.com/m/MeanderingMonkeys/10841/" TargetMode="External"/><Relationship Id="rId235" Type="http://schemas.openxmlformats.org/officeDocument/2006/relationships/hyperlink" Target="https://www.munzee.com/m/gabbster/1315/" TargetMode="External"/><Relationship Id="rId113" Type="http://schemas.openxmlformats.org/officeDocument/2006/relationships/hyperlink" Target="https://www.munzee.com/m/redshark78/1191" TargetMode="External"/><Relationship Id="rId234" Type="http://schemas.openxmlformats.org/officeDocument/2006/relationships/hyperlink" Target="https://www.munzee.com/m/MrsDoc29/1870/" TargetMode="External"/><Relationship Id="rId112" Type="http://schemas.openxmlformats.org/officeDocument/2006/relationships/hyperlink" Target="https://www.munzee.com/m/Lindylou/615/" TargetMode="External"/><Relationship Id="rId233" Type="http://schemas.openxmlformats.org/officeDocument/2006/relationships/hyperlink" Target="https://www.munzee.com/m/rodrico101/3345/" TargetMode="External"/><Relationship Id="rId111" Type="http://schemas.openxmlformats.org/officeDocument/2006/relationships/hyperlink" Target="https://www.munzee.com/m/Whelen/11889/" TargetMode="External"/><Relationship Id="rId232" Type="http://schemas.openxmlformats.org/officeDocument/2006/relationships/hyperlink" Target="https://www.munzee.com/m/Buckeyes/374/" TargetMode="External"/><Relationship Id="rId305" Type="http://schemas.openxmlformats.org/officeDocument/2006/relationships/hyperlink" Target="https://www.munzee.com/m/Buckeyes/302/" TargetMode="External"/><Relationship Id="rId304" Type="http://schemas.openxmlformats.org/officeDocument/2006/relationships/hyperlink" Target="https://www.munzee.com/m/MrsDoc29/1620/" TargetMode="External"/><Relationship Id="rId303" Type="http://schemas.openxmlformats.org/officeDocument/2006/relationships/hyperlink" Target="https://www.munzee.com/m/RubyRubyDues/3154/" TargetMode="External"/><Relationship Id="rId302" Type="http://schemas.openxmlformats.org/officeDocument/2006/relationships/hyperlink" Target="https://www.munzee.com/m/magnacharge/1394/" TargetMode="External"/><Relationship Id="rId309" Type="http://schemas.openxmlformats.org/officeDocument/2006/relationships/hyperlink" Target="https://www.munzee.com/m/Hercules99/217/" TargetMode="External"/><Relationship Id="rId308" Type="http://schemas.openxmlformats.org/officeDocument/2006/relationships/hyperlink" Target="https://www.munzee.com/m/Buckeyes/387/" TargetMode="External"/><Relationship Id="rId307" Type="http://schemas.openxmlformats.org/officeDocument/2006/relationships/hyperlink" Target="https://www.munzee.com/m/MrsDoc29/1865/" TargetMode="External"/><Relationship Id="rId306" Type="http://schemas.openxmlformats.org/officeDocument/2006/relationships/hyperlink" Target="https://www.munzee.com/m/RocketBar/16/" TargetMode="External"/><Relationship Id="rId301" Type="http://schemas.openxmlformats.org/officeDocument/2006/relationships/hyperlink" Target="https://www.munzee.com/m/MrsDoc29/1869/" TargetMode="External"/><Relationship Id="rId300" Type="http://schemas.openxmlformats.org/officeDocument/2006/relationships/hyperlink" Target="https://www.munzee.com/m/RubyRubyDues/3153/" TargetMode="External"/><Relationship Id="rId206" Type="http://schemas.openxmlformats.org/officeDocument/2006/relationships/hyperlink" Target="https://www.munzee.com/m/Buck4Big/102/" TargetMode="External"/><Relationship Id="rId327" Type="http://schemas.openxmlformats.org/officeDocument/2006/relationships/hyperlink" Target="https://www.munzee.com/m/Qdog/2421/" TargetMode="External"/><Relationship Id="rId205" Type="http://schemas.openxmlformats.org/officeDocument/2006/relationships/hyperlink" Target="https://www.munzee.com/m/timandweze/3637" TargetMode="External"/><Relationship Id="rId326" Type="http://schemas.openxmlformats.org/officeDocument/2006/relationships/hyperlink" Target="https://www.munzee.com/m/RubyRubyDues/3161/" TargetMode="External"/><Relationship Id="rId204" Type="http://schemas.openxmlformats.org/officeDocument/2006/relationships/hyperlink" Target="https://www.munzee.com/m/AngelGirl/2313/" TargetMode="External"/><Relationship Id="rId325" Type="http://schemas.openxmlformats.org/officeDocument/2006/relationships/hyperlink" Target="https://www.munzee.com/m/MrsDoc29/1860/" TargetMode="External"/><Relationship Id="rId203" Type="http://schemas.openxmlformats.org/officeDocument/2006/relationships/hyperlink" Target="https://www.munzee.com/m/sdgal/2157/" TargetMode="External"/><Relationship Id="rId324" Type="http://schemas.openxmlformats.org/officeDocument/2006/relationships/hyperlink" Target="https://www.munzee.com/m/Hercules99/223/" TargetMode="External"/><Relationship Id="rId209" Type="http://schemas.openxmlformats.org/officeDocument/2006/relationships/hyperlink" Target="https://www.munzee.com/m/Buck4Big/97/" TargetMode="External"/><Relationship Id="rId208" Type="http://schemas.openxmlformats.org/officeDocument/2006/relationships/hyperlink" Target="https://www.munzee.com/m/timandweze/3639" TargetMode="External"/><Relationship Id="rId329" Type="http://schemas.openxmlformats.org/officeDocument/2006/relationships/hyperlink" Target="https://www.munzee.com/m/Buckeyes/300/" TargetMode="External"/><Relationship Id="rId207" Type="http://schemas.openxmlformats.org/officeDocument/2006/relationships/hyperlink" Target="https://www.munzee.com/m/Hercules99/285/" TargetMode="External"/><Relationship Id="rId328" Type="http://schemas.openxmlformats.org/officeDocument/2006/relationships/hyperlink" Target="https://www.munzee.com/m/MrsDoc29/1579/" TargetMode="External"/><Relationship Id="rId202" Type="http://schemas.openxmlformats.org/officeDocument/2006/relationships/hyperlink" Target="https://www.munzee.com/m/Badger2/364/" TargetMode="External"/><Relationship Id="rId323" Type="http://schemas.openxmlformats.org/officeDocument/2006/relationships/hyperlink" Target="https://www.munzee.com/m/Kiitokurre/2678/" TargetMode="External"/><Relationship Id="rId201" Type="http://schemas.openxmlformats.org/officeDocument/2006/relationships/hyperlink" Target="https://www.munzee.com/m/AngelGirl/2011/" TargetMode="External"/><Relationship Id="rId322" Type="http://schemas.openxmlformats.org/officeDocument/2006/relationships/hyperlink" Target="https://www.munzee.com/m/Whelen/12007/" TargetMode="External"/><Relationship Id="rId200" Type="http://schemas.openxmlformats.org/officeDocument/2006/relationships/hyperlink" Target="https://www.munzee.com/m/Hercules99/290/" TargetMode="External"/><Relationship Id="rId321" Type="http://schemas.openxmlformats.org/officeDocument/2006/relationships/hyperlink" Target="https://www.munzee.com/m/Doc29/3495/" TargetMode="External"/><Relationship Id="rId320" Type="http://schemas.openxmlformats.org/officeDocument/2006/relationships/hyperlink" Target="https://www.munzee.com/m/GDog99/353/" TargetMode="External"/><Relationship Id="rId316" Type="http://schemas.openxmlformats.org/officeDocument/2006/relationships/hyperlink" Target="https://www.munzee.com/m/AngelGirl/2107/" TargetMode="External"/><Relationship Id="rId315" Type="http://schemas.openxmlformats.org/officeDocument/2006/relationships/hyperlink" Target="https://www.munzee.com/m/Buck4Big/73/" TargetMode="External"/><Relationship Id="rId314" Type="http://schemas.openxmlformats.org/officeDocument/2006/relationships/hyperlink" Target="https://www.munzee.com/m/Badger2/303/" TargetMode="External"/><Relationship Id="rId313" Type="http://schemas.openxmlformats.org/officeDocument/2006/relationships/hyperlink" Target="https://www.munzee.com/m/AngelGirl/1392/" TargetMode="External"/><Relationship Id="rId319" Type="http://schemas.openxmlformats.org/officeDocument/2006/relationships/hyperlink" Target="https://www.munzee.com/m/TopDeck/120/" TargetMode="External"/><Relationship Id="rId318" Type="http://schemas.openxmlformats.org/officeDocument/2006/relationships/hyperlink" Target="https://www.munzee.com/m/Doc29/3794/" TargetMode="External"/><Relationship Id="rId317" Type="http://schemas.openxmlformats.org/officeDocument/2006/relationships/hyperlink" Target="https://www.munzee.com/m/RubyRubyDues/3155/" TargetMode="External"/><Relationship Id="rId312" Type="http://schemas.openxmlformats.org/officeDocument/2006/relationships/hyperlink" Target="https://www.munzee.com/m/Hercules99/212/" TargetMode="External"/><Relationship Id="rId311" Type="http://schemas.openxmlformats.org/officeDocument/2006/relationships/hyperlink" Target="https://www.munzee.com/m/Buck4Big/80/" TargetMode="External"/><Relationship Id="rId310" Type="http://schemas.openxmlformats.org/officeDocument/2006/relationships/hyperlink" Target="https://www.munzee.com/m/AngelGirl/230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6" max="6" width="21.88"/>
    <col customWidth="1" min="8" max="8" width="26.38"/>
    <col customWidth="1" min="9" max="9" width="38.25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>
      <c r="A5" s="3" t="s">
        <v>6</v>
      </c>
      <c r="B5" s="4">
        <f t="shared" ref="B5:D5" si="1">sum(B6:B8)</f>
        <v>355</v>
      </c>
      <c r="C5" s="5">
        <f t="shared" si="1"/>
        <v>0</v>
      </c>
      <c r="D5" s="5">
        <f t="shared" si="1"/>
        <v>355</v>
      </c>
      <c r="E5" s="6">
        <f t="shared" ref="E5:E8" si="2">SUM(ROUND(D5/B5, 4))</f>
        <v>1</v>
      </c>
    </row>
    <row r="6">
      <c r="A6" s="3" t="s">
        <v>7</v>
      </c>
      <c r="B6" s="4">
        <f>COUNTIF(G15:G369,"white")</f>
        <v>113</v>
      </c>
      <c r="C6" s="5">
        <f>COUNTIFS(H15:H369, "", G15:G369, "white")</f>
        <v>0</v>
      </c>
      <c r="D6" s="5">
        <f t="shared" ref="D6:D8" si="3">sum(B6-C6)</f>
        <v>113</v>
      </c>
      <c r="E6" s="6">
        <f t="shared" si="2"/>
        <v>1</v>
      </c>
      <c r="F6" s="7" t="str">
        <f>HYPERLINK("https://www.munzee.com/map/9zqz431p5/17","MAP LINK")</f>
        <v>MAP LINK</v>
      </c>
      <c r="H6" s="8" t="s">
        <v>8</v>
      </c>
    </row>
    <row r="7">
      <c r="A7" s="3" t="s">
        <v>9</v>
      </c>
      <c r="B7" s="4">
        <f>COUNTIF(G15:G369,"light blue")</f>
        <v>74</v>
      </c>
      <c r="C7" s="5">
        <f>COUNTIFS(H15:H369, "", G15:G369, "light blue")</f>
        <v>0</v>
      </c>
      <c r="D7" s="5">
        <f t="shared" si="3"/>
        <v>74</v>
      </c>
      <c r="E7" s="6">
        <f t="shared" si="2"/>
        <v>1</v>
      </c>
    </row>
    <row r="8">
      <c r="A8" s="3" t="s">
        <v>10</v>
      </c>
      <c r="B8" s="4">
        <f>COUNTIF(G15:G369,"blue")</f>
        <v>168</v>
      </c>
      <c r="C8" s="5">
        <f>COUNTIFS(H15:H369, "", G15:G369, "blue")</f>
        <v>0</v>
      </c>
      <c r="D8" s="5">
        <f t="shared" si="3"/>
        <v>168</v>
      </c>
      <c r="E8" s="6">
        <f t="shared" si="2"/>
        <v>1</v>
      </c>
      <c r="F8" s="9" t="str">
        <f>HYPERLINK("https://www.munzee.com/m/rodrico101/","By: Rodrico101")</f>
        <v>By: Rodrico101</v>
      </c>
      <c r="H8" s="8" t="s">
        <v>11</v>
      </c>
      <c r="I8" s="10" t="str">
        <f>HYPERLINK("https://www.munzee.com/m/rodrico101/3332/","Social #1")</f>
        <v>Social #1</v>
      </c>
    </row>
    <row r="9">
      <c r="A9" s="2"/>
      <c r="B9" s="2"/>
      <c r="H9" s="8" t="s">
        <v>12</v>
      </c>
      <c r="I9" s="10" t="str">
        <f>HYPERLINK("https://www.munzee.com/m/rodrico101/3334/","Social #2")</f>
        <v>Social #2</v>
      </c>
    </row>
    <row r="10">
      <c r="A10" s="11" t="s">
        <v>13</v>
      </c>
      <c r="B10" s="12">
        <f>IFERROR(__xludf.DUMMYFUNCTION("COUNTUNIQUE(H15:H369)"),71.0)</f>
        <v>71</v>
      </c>
      <c r="F10" s="11"/>
      <c r="H10" s="8" t="s">
        <v>14</v>
      </c>
      <c r="I10" s="10" t="str">
        <f>HYPERLINK("https://www.munzee.com/m/rodrico101/3333/","Social #3")</f>
        <v>Social #3</v>
      </c>
    </row>
    <row r="11">
      <c r="A11" s="2"/>
      <c r="B11" s="2"/>
      <c r="F11" s="13" t="s">
        <v>15</v>
      </c>
    </row>
    <row r="12">
      <c r="A12" s="10" t="str">
        <f>HYPERLINK("https://goo.gl/QOT1hl","ALL CR GARDENS")</f>
        <v>ALL CR GARDENS</v>
      </c>
      <c r="B12" s="2"/>
      <c r="F12" s="14" t="str">
        <f>HYPERLINK("https://tinyurl.com/ycwz4cfq","https://tinyurl.com/ycwz4cfq")</f>
        <v>https://tinyurl.com/ycwz4cfq</v>
      </c>
    </row>
    <row r="13">
      <c r="A13" s="2"/>
      <c r="B13" s="2"/>
    </row>
    <row r="14">
      <c r="A14" s="8" t="s">
        <v>16</v>
      </c>
      <c r="B14" s="8" t="s">
        <v>17</v>
      </c>
      <c r="C14" s="8" t="s">
        <v>18</v>
      </c>
      <c r="D14" s="8" t="s">
        <v>19</v>
      </c>
      <c r="E14" s="8" t="s">
        <v>20</v>
      </c>
      <c r="F14" s="8" t="s">
        <v>16</v>
      </c>
      <c r="G14" s="8" t="s">
        <v>21</v>
      </c>
      <c r="H14" s="8" t="s">
        <v>22</v>
      </c>
      <c r="I14" s="8" t="s">
        <v>23</v>
      </c>
      <c r="J14" s="8" t="s">
        <v>24</v>
      </c>
      <c r="K14" s="8" t="s">
        <v>25</v>
      </c>
      <c r="L14" s="8" t="s">
        <v>26</v>
      </c>
    </row>
    <row r="15">
      <c r="A15" s="2" t="s">
        <v>27</v>
      </c>
      <c r="B15" s="2">
        <v>1.0</v>
      </c>
      <c r="C15" s="2">
        <v>8.0</v>
      </c>
      <c r="D15" s="2">
        <v>42.0208866584516</v>
      </c>
      <c r="E15" s="2">
        <v>-91.6585879545919</v>
      </c>
      <c r="F15" s="2" t="s">
        <v>28</v>
      </c>
      <c r="G15" s="2" t="s">
        <v>29</v>
      </c>
      <c r="H15" s="2" t="s">
        <v>30</v>
      </c>
      <c r="I15" s="15" t="s">
        <v>31</v>
      </c>
      <c r="K15" s="16" t="s">
        <v>32</v>
      </c>
      <c r="L15" s="17">
        <f>countif(username,H15)</f>
        <v>4</v>
      </c>
    </row>
    <row r="16">
      <c r="A16" s="2" t="s">
        <v>33</v>
      </c>
      <c r="B16" s="2">
        <v>1.0</v>
      </c>
      <c r="C16" s="2">
        <v>9.0</v>
      </c>
      <c r="D16" s="2">
        <v>42.0208866582892</v>
      </c>
      <c r="E16" s="2">
        <v>-91.6583944826833</v>
      </c>
      <c r="F16" s="2" t="s">
        <v>28</v>
      </c>
      <c r="G16" s="2" t="s">
        <v>29</v>
      </c>
      <c r="H16" s="2" t="s">
        <v>34</v>
      </c>
      <c r="I16" s="15" t="s">
        <v>35</v>
      </c>
      <c r="K16" s="16" t="s">
        <v>36</v>
      </c>
      <c r="L16" s="17">
        <f>countif(username,H16)</f>
        <v>10</v>
      </c>
    </row>
    <row r="17">
      <c r="A17" s="2" t="s">
        <v>37</v>
      </c>
      <c r="B17" s="2">
        <v>1.0</v>
      </c>
      <c r="C17" s="2">
        <v>10.0</v>
      </c>
      <c r="D17" s="2">
        <v>42.0208866581267</v>
      </c>
      <c r="E17" s="2">
        <v>-91.6582010107747</v>
      </c>
      <c r="F17" s="2" t="s">
        <v>28</v>
      </c>
      <c r="G17" s="2" t="s">
        <v>29</v>
      </c>
      <c r="H17" s="2" t="s">
        <v>38</v>
      </c>
      <c r="I17" s="15" t="s">
        <v>39</v>
      </c>
      <c r="K17" s="16" t="s">
        <v>40</v>
      </c>
      <c r="L17" s="17">
        <f>countif(username,H17)</f>
        <v>11</v>
      </c>
    </row>
    <row r="18">
      <c r="A18" s="2" t="s">
        <v>41</v>
      </c>
      <c r="B18" s="2">
        <v>1.0</v>
      </c>
      <c r="C18" s="2">
        <v>11.0</v>
      </c>
      <c r="D18" s="2">
        <v>42.0208866579643</v>
      </c>
      <c r="E18" s="2">
        <v>-91.6580075388661</v>
      </c>
      <c r="F18" s="2" t="s">
        <v>28</v>
      </c>
      <c r="G18" s="2" t="s">
        <v>29</v>
      </c>
      <c r="H18" s="2" t="s">
        <v>42</v>
      </c>
      <c r="I18" s="15" t="s">
        <v>43</v>
      </c>
      <c r="K18" s="16" t="s">
        <v>36</v>
      </c>
      <c r="L18" s="17">
        <f>countif(username,H18)</f>
        <v>11</v>
      </c>
    </row>
    <row r="19">
      <c r="A19" s="2" t="s">
        <v>44</v>
      </c>
      <c r="B19" s="2">
        <v>1.0</v>
      </c>
      <c r="C19" s="2">
        <v>12.0</v>
      </c>
      <c r="D19" s="2">
        <v>42.0208866578018</v>
      </c>
      <c r="E19" s="2">
        <v>-91.6578140669575</v>
      </c>
      <c r="F19" s="2" t="s">
        <v>28</v>
      </c>
      <c r="G19" s="2" t="s">
        <v>29</v>
      </c>
      <c r="H19" s="2" t="s">
        <v>45</v>
      </c>
      <c r="I19" s="15" t="s">
        <v>46</v>
      </c>
      <c r="K19" s="16" t="s">
        <v>32</v>
      </c>
      <c r="L19" s="17">
        <f>countif(username,H19)</f>
        <v>4</v>
      </c>
    </row>
    <row r="20">
      <c r="A20" s="2" t="s">
        <v>47</v>
      </c>
      <c r="B20" s="2">
        <v>2.0</v>
      </c>
      <c r="C20" s="2">
        <v>6.0</v>
      </c>
      <c r="D20" s="2">
        <v>42.0207429283313</v>
      </c>
      <c r="E20" s="2">
        <v>-91.6589749075926</v>
      </c>
      <c r="F20" s="2" t="s">
        <v>28</v>
      </c>
      <c r="G20" s="2" t="s">
        <v>29</v>
      </c>
      <c r="H20" s="2" t="s">
        <v>48</v>
      </c>
      <c r="I20" s="15" t="s">
        <v>49</v>
      </c>
      <c r="K20" s="16" t="s">
        <v>36</v>
      </c>
      <c r="L20" s="17">
        <f>countif(username,H20)</f>
        <v>7</v>
      </c>
    </row>
    <row r="21">
      <c r="A21" s="2" t="s">
        <v>50</v>
      </c>
      <c r="B21" s="2">
        <v>2.0</v>
      </c>
      <c r="C21" s="2">
        <v>7.0</v>
      </c>
      <c r="D21" s="2">
        <v>42.0207429281689</v>
      </c>
      <c r="E21" s="2">
        <v>-91.6587814361213</v>
      </c>
      <c r="F21" s="2" t="s">
        <v>28</v>
      </c>
      <c r="G21" s="2" t="s">
        <v>29</v>
      </c>
      <c r="H21" s="2" t="s">
        <v>51</v>
      </c>
      <c r="I21" s="15" t="s">
        <v>52</v>
      </c>
      <c r="K21" s="18"/>
      <c r="L21" s="17">
        <f>countif(username,H21)</f>
        <v>12</v>
      </c>
    </row>
    <row r="22">
      <c r="A22" s="2" t="s">
        <v>53</v>
      </c>
      <c r="B22" s="2">
        <v>2.0</v>
      </c>
      <c r="C22" s="2">
        <v>8.0</v>
      </c>
      <c r="D22" s="2">
        <v>42.0207429280064</v>
      </c>
      <c r="E22" s="2">
        <v>-91.6585879646501</v>
      </c>
      <c r="F22" s="2" t="s">
        <v>28</v>
      </c>
      <c r="G22" s="2" t="s">
        <v>29</v>
      </c>
      <c r="H22" s="2" t="s">
        <v>54</v>
      </c>
      <c r="I22" s="15" t="s">
        <v>55</v>
      </c>
      <c r="K22" s="16">
        <v>1.0</v>
      </c>
      <c r="L22" s="17">
        <f>countif(username,H22)</f>
        <v>1</v>
      </c>
    </row>
    <row r="23">
      <c r="A23" s="2" t="s">
        <v>56</v>
      </c>
      <c r="B23" s="2">
        <v>2.0</v>
      </c>
      <c r="C23" s="2">
        <v>9.0</v>
      </c>
      <c r="D23" s="2">
        <v>42.020742927844</v>
      </c>
      <c r="E23" s="2">
        <v>-91.6583944931788</v>
      </c>
      <c r="F23" s="2" t="s">
        <v>57</v>
      </c>
      <c r="G23" s="2" t="s">
        <v>58</v>
      </c>
      <c r="H23" s="2" t="s">
        <v>59</v>
      </c>
      <c r="I23" s="15" t="s">
        <v>60</v>
      </c>
      <c r="K23" s="16" t="s">
        <v>32</v>
      </c>
      <c r="L23" s="17">
        <f>countif(username,H23)</f>
        <v>3</v>
      </c>
    </row>
    <row r="24">
      <c r="A24" s="2" t="s">
        <v>61</v>
      </c>
      <c r="B24" s="2">
        <v>2.0</v>
      </c>
      <c r="C24" s="2">
        <v>10.0</v>
      </c>
      <c r="D24" s="2">
        <v>42.0207429276815</v>
      </c>
      <c r="E24" s="2">
        <v>-91.6582010217075</v>
      </c>
      <c r="F24" s="2" t="s">
        <v>57</v>
      </c>
      <c r="G24" s="2" t="s">
        <v>58</v>
      </c>
      <c r="H24" s="2" t="s">
        <v>51</v>
      </c>
      <c r="I24" s="15" t="s">
        <v>62</v>
      </c>
      <c r="K24" s="18"/>
      <c r="L24" s="17">
        <f>countif(username,H24)</f>
        <v>12</v>
      </c>
    </row>
    <row r="25">
      <c r="A25" s="2" t="s">
        <v>63</v>
      </c>
      <c r="B25" s="2">
        <v>2.0</v>
      </c>
      <c r="C25" s="2">
        <v>11.0</v>
      </c>
      <c r="D25" s="2">
        <v>42.0207429275191</v>
      </c>
      <c r="E25" s="2">
        <v>-91.6580075502362</v>
      </c>
      <c r="F25" s="2" t="s">
        <v>57</v>
      </c>
      <c r="G25" s="2" t="s">
        <v>58</v>
      </c>
      <c r="H25" s="2" t="s">
        <v>64</v>
      </c>
      <c r="I25" s="15" t="s">
        <v>65</v>
      </c>
      <c r="K25" s="16" t="s">
        <v>36</v>
      </c>
      <c r="L25" s="17">
        <f>countif(username,H25)</f>
        <v>18</v>
      </c>
    </row>
    <row r="26">
      <c r="A26" s="2" t="s">
        <v>66</v>
      </c>
      <c r="B26" s="2">
        <v>2.0</v>
      </c>
      <c r="C26" s="2">
        <v>12.0</v>
      </c>
      <c r="D26" s="2">
        <v>42.0207429273567</v>
      </c>
      <c r="E26" s="2">
        <v>-91.657814078765</v>
      </c>
      <c r="F26" s="2" t="s">
        <v>28</v>
      </c>
      <c r="G26" s="2" t="s">
        <v>29</v>
      </c>
      <c r="H26" s="2" t="s">
        <v>48</v>
      </c>
      <c r="I26" s="15" t="s">
        <v>67</v>
      </c>
      <c r="K26" s="16" t="s">
        <v>36</v>
      </c>
      <c r="L26" s="17">
        <f>countif(username,H26)</f>
        <v>7</v>
      </c>
    </row>
    <row r="27">
      <c r="A27" s="2" t="s">
        <v>68</v>
      </c>
      <c r="B27" s="2">
        <v>2.0</v>
      </c>
      <c r="C27" s="2">
        <v>13.0</v>
      </c>
      <c r="D27" s="2">
        <v>42.0207429271942</v>
      </c>
      <c r="E27" s="2">
        <v>-91.6576206072937</v>
      </c>
      <c r="F27" s="2" t="s">
        <v>28</v>
      </c>
      <c r="G27" s="2" t="s">
        <v>29</v>
      </c>
      <c r="H27" s="2" t="s">
        <v>51</v>
      </c>
      <c r="I27" s="15" t="s">
        <v>69</v>
      </c>
      <c r="K27" s="18"/>
      <c r="L27" s="17">
        <f>countif(username,H27)</f>
        <v>12</v>
      </c>
    </row>
    <row r="28">
      <c r="A28" s="2" t="s">
        <v>70</v>
      </c>
      <c r="B28" s="2">
        <v>2.0</v>
      </c>
      <c r="C28" s="2">
        <v>14.0</v>
      </c>
      <c r="D28" s="2">
        <v>42.0207429270318</v>
      </c>
      <c r="E28" s="2">
        <v>-91.6574271358224</v>
      </c>
      <c r="F28" s="2" t="s">
        <v>28</v>
      </c>
      <c r="G28" s="2" t="s">
        <v>29</v>
      </c>
      <c r="H28" s="2" t="s">
        <v>71</v>
      </c>
      <c r="I28" s="15" t="s">
        <v>72</v>
      </c>
      <c r="K28" s="16" t="s">
        <v>32</v>
      </c>
      <c r="L28" s="17">
        <f>countif(username,H28)</f>
        <v>3</v>
      </c>
    </row>
    <row r="29">
      <c r="A29" s="2" t="s">
        <v>73</v>
      </c>
      <c r="B29" s="2">
        <v>3.0</v>
      </c>
      <c r="C29" s="2">
        <v>5.0</v>
      </c>
      <c r="D29" s="2">
        <v>42.0205991980483</v>
      </c>
      <c r="E29" s="2">
        <v>-91.6591683878099</v>
      </c>
      <c r="F29" s="2" t="s">
        <v>28</v>
      </c>
      <c r="G29" s="2" t="s">
        <v>29</v>
      </c>
      <c r="H29" s="2" t="s">
        <v>74</v>
      </c>
      <c r="I29" s="15" t="s">
        <v>75</v>
      </c>
      <c r="K29" s="16">
        <v>1.0</v>
      </c>
      <c r="L29" s="17">
        <f>countif(username,H29)</f>
        <v>2</v>
      </c>
    </row>
    <row r="30">
      <c r="A30" s="2" t="s">
        <v>76</v>
      </c>
      <c r="B30" s="2">
        <v>3.0</v>
      </c>
      <c r="C30" s="2">
        <v>6.0</v>
      </c>
      <c r="D30" s="2">
        <v>42.0205991978858</v>
      </c>
      <c r="E30" s="2">
        <v>-91.6589749167759</v>
      </c>
      <c r="F30" s="2" t="s">
        <v>28</v>
      </c>
      <c r="G30" s="2" t="s">
        <v>29</v>
      </c>
      <c r="H30" s="2" t="s">
        <v>77</v>
      </c>
      <c r="I30" s="15" t="s">
        <v>78</v>
      </c>
      <c r="K30" s="16" t="s">
        <v>36</v>
      </c>
      <c r="L30" s="17">
        <f>countif(username,H30)</f>
        <v>10</v>
      </c>
    </row>
    <row r="31">
      <c r="A31" s="2" t="s">
        <v>79</v>
      </c>
      <c r="B31" s="2">
        <v>3.0</v>
      </c>
      <c r="C31" s="2">
        <v>7.0</v>
      </c>
      <c r="D31" s="2">
        <v>42.0205991977234</v>
      </c>
      <c r="E31" s="2">
        <v>-91.6587814457419</v>
      </c>
      <c r="F31" s="2" t="s">
        <v>57</v>
      </c>
      <c r="G31" s="2" t="s">
        <v>58</v>
      </c>
      <c r="H31" s="2" t="s">
        <v>80</v>
      </c>
      <c r="I31" s="15" t="s">
        <v>81</v>
      </c>
      <c r="K31" s="18"/>
      <c r="L31" s="17">
        <f>countif(username,H31)</f>
        <v>1</v>
      </c>
    </row>
    <row r="32">
      <c r="A32" s="2" t="s">
        <v>82</v>
      </c>
      <c r="B32" s="2">
        <v>3.0</v>
      </c>
      <c r="C32" s="2">
        <v>8.0</v>
      </c>
      <c r="D32" s="2">
        <v>42.020599197561</v>
      </c>
      <c r="E32" s="2">
        <v>-91.6585879747079</v>
      </c>
      <c r="F32" s="2" t="s">
        <v>57</v>
      </c>
      <c r="G32" s="2" t="s">
        <v>58</v>
      </c>
      <c r="H32" s="2" t="s">
        <v>83</v>
      </c>
      <c r="I32" s="15" t="s">
        <v>84</v>
      </c>
      <c r="K32" s="16">
        <v>1.0</v>
      </c>
      <c r="L32" s="17">
        <f>countif(username,H32)</f>
        <v>2</v>
      </c>
    </row>
    <row r="33">
      <c r="A33" s="2" t="s">
        <v>85</v>
      </c>
      <c r="B33" s="2">
        <v>3.0</v>
      </c>
      <c r="C33" s="2">
        <v>9.0</v>
      </c>
      <c r="D33" s="2">
        <v>42.0205991973985</v>
      </c>
      <c r="E33" s="2">
        <v>-91.658394503674</v>
      </c>
      <c r="F33" s="2" t="s">
        <v>86</v>
      </c>
      <c r="G33" s="2" t="s">
        <v>87</v>
      </c>
      <c r="H33" s="2" t="s">
        <v>88</v>
      </c>
      <c r="I33" s="15" t="s">
        <v>89</v>
      </c>
      <c r="K33" s="16" t="s">
        <v>36</v>
      </c>
      <c r="L33" s="17">
        <f>countif(username,H33)</f>
        <v>10</v>
      </c>
    </row>
    <row r="34">
      <c r="A34" s="2" t="s">
        <v>90</v>
      </c>
      <c r="B34" s="2">
        <v>3.0</v>
      </c>
      <c r="C34" s="2">
        <v>10.0</v>
      </c>
      <c r="D34" s="2">
        <v>42.0205991972361</v>
      </c>
      <c r="E34" s="2">
        <v>-91.6582010326401</v>
      </c>
      <c r="F34" s="2" t="s">
        <v>86</v>
      </c>
      <c r="G34" s="2" t="s">
        <v>87</v>
      </c>
      <c r="H34" s="2" t="s">
        <v>91</v>
      </c>
      <c r="I34" s="15" t="s">
        <v>92</v>
      </c>
      <c r="K34" s="18"/>
      <c r="L34" s="17">
        <f>countif(username,H34)</f>
        <v>27</v>
      </c>
    </row>
    <row r="35">
      <c r="A35" s="2" t="s">
        <v>93</v>
      </c>
      <c r="B35" s="2">
        <v>3.0</v>
      </c>
      <c r="C35" s="2">
        <v>11.0</v>
      </c>
      <c r="D35" s="2">
        <v>42.0205991970736</v>
      </c>
      <c r="E35" s="2">
        <v>-91.6580075616061</v>
      </c>
      <c r="F35" s="2" t="s">
        <v>86</v>
      </c>
      <c r="G35" s="2" t="s">
        <v>87</v>
      </c>
      <c r="H35" s="2" t="s">
        <v>94</v>
      </c>
      <c r="I35" s="15" t="s">
        <v>95</v>
      </c>
      <c r="K35" s="16">
        <v>1.0</v>
      </c>
      <c r="L35" s="17">
        <f>countif(username,H35)</f>
        <v>1</v>
      </c>
    </row>
    <row r="36">
      <c r="A36" s="2" t="s">
        <v>96</v>
      </c>
      <c r="B36" s="2">
        <v>3.0</v>
      </c>
      <c r="C36" s="2">
        <v>12.0</v>
      </c>
      <c r="D36" s="2">
        <v>42.0205991969112</v>
      </c>
      <c r="E36" s="2">
        <v>-91.6578140905722</v>
      </c>
      <c r="F36" s="2" t="s">
        <v>57</v>
      </c>
      <c r="G36" s="2" t="s">
        <v>58</v>
      </c>
      <c r="H36" s="2" t="s">
        <v>88</v>
      </c>
      <c r="I36" s="15" t="s">
        <v>97</v>
      </c>
      <c r="K36" s="16" t="s">
        <v>36</v>
      </c>
      <c r="L36" s="17">
        <f>countif(username,H36)</f>
        <v>10</v>
      </c>
    </row>
    <row r="37">
      <c r="A37" s="2" t="s">
        <v>98</v>
      </c>
      <c r="B37" s="2">
        <v>3.0</v>
      </c>
      <c r="C37" s="2">
        <v>13.0</v>
      </c>
      <c r="D37" s="2">
        <v>42.0205991967488</v>
      </c>
      <c r="E37" s="2">
        <v>-91.6576206195383</v>
      </c>
      <c r="F37" s="2" t="s">
        <v>57</v>
      </c>
      <c r="G37" s="2" t="s">
        <v>58</v>
      </c>
      <c r="H37" s="2" t="s">
        <v>91</v>
      </c>
      <c r="I37" s="15" t="s">
        <v>99</v>
      </c>
      <c r="K37" s="18"/>
      <c r="L37" s="17">
        <f>countif(username,H37)</f>
        <v>27</v>
      </c>
    </row>
    <row r="38">
      <c r="A38" s="2" t="s">
        <v>100</v>
      </c>
      <c r="B38" s="2">
        <v>3.0</v>
      </c>
      <c r="C38" s="2">
        <v>14.0</v>
      </c>
      <c r="D38" s="2">
        <v>42.0205991965863</v>
      </c>
      <c r="E38" s="2">
        <v>-91.6574271485043</v>
      </c>
      <c r="F38" s="2" t="s">
        <v>28</v>
      </c>
      <c r="G38" s="2" t="s">
        <v>29</v>
      </c>
      <c r="H38" s="2" t="s">
        <v>101</v>
      </c>
      <c r="I38" s="15" t="s">
        <v>102</v>
      </c>
      <c r="K38" s="16" t="s">
        <v>36</v>
      </c>
      <c r="L38" s="17">
        <f>countif(username,H38)</f>
        <v>6</v>
      </c>
    </row>
    <row r="39">
      <c r="A39" s="2" t="s">
        <v>103</v>
      </c>
      <c r="B39" s="2">
        <v>3.0</v>
      </c>
      <c r="C39" s="2">
        <v>15.0</v>
      </c>
      <c r="D39" s="2">
        <v>42.0205991964239</v>
      </c>
      <c r="E39" s="2">
        <v>-91.6572336774704</v>
      </c>
      <c r="F39" s="2" t="s">
        <v>28</v>
      </c>
      <c r="G39" s="2" t="s">
        <v>29</v>
      </c>
      <c r="H39" s="2" t="s">
        <v>88</v>
      </c>
      <c r="I39" s="15" t="s">
        <v>104</v>
      </c>
      <c r="K39" s="16" t="s">
        <v>36</v>
      </c>
      <c r="L39" s="17">
        <f>countif(username,H39)</f>
        <v>10</v>
      </c>
    </row>
    <row r="40">
      <c r="A40" s="2" t="s">
        <v>105</v>
      </c>
      <c r="B40" s="2">
        <v>4.0</v>
      </c>
      <c r="C40" s="2">
        <v>4.0</v>
      </c>
      <c r="D40" s="2">
        <v>42.0204554677653</v>
      </c>
      <c r="E40" s="2">
        <v>-91.6593618671528</v>
      </c>
      <c r="F40" s="2" t="s">
        <v>28</v>
      </c>
      <c r="G40" s="2" t="s">
        <v>29</v>
      </c>
      <c r="H40" s="2" t="s">
        <v>106</v>
      </c>
      <c r="I40" s="15" t="s">
        <v>107</v>
      </c>
      <c r="K40" s="16">
        <v>1.0</v>
      </c>
      <c r="L40" s="17">
        <f>countif(username,H40)</f>
        <v>2</v>
      </c>
    </row>
    <row r="41">
      <c r="A41" s="2" t="s">
        <v>108</v>
      </c>
      <c r="B41" s="2">
        <v>4.0</v>
      </c>
      <c r="C41" s="2">
        <v>5.0</v>
      </c>
      <c r="D41" s="2">
        <v>42.0204554676028</v>
      </c>
      <c r="E41" s="2">
        <v>-91.6591683965562</v>
      </c>
      <c r="F41" s="2" t="s">
        <v>28</v>
      </c>
      <c r="G41" s="2" t="s">
        <v>29</v>
      </c>
      <c r="H41" s="2" t="s">
        <v>109</v>
      </c>
      <c r="I41" s="15" t="s">
        <v>110</v>
      </c>
      <c r="K41" s="16">
        <v>1.0</v>
      </c>
      <c r="L41" s="17">
        <f>countif(username,H41)</f>
        <v>2</v>
      </c>
    </row>
    <row r="42">
      <c r="A42" s="2" t="s">
        <v>111</v>
      </c>
      <c r="B42" s="2">
        <v>4.0</v>
      </c>
      <c r="C42" s="2">
        <v>6.0</v>
      </c>
      <c r="D42" s="2">
        <v>42.0204554674404</v>
      </c>
      <c r="E42" s="2">
        <v>-91.6589749259595</v>
      </c>
      <c r="F42" s="2" t="s">
        <v>57</v>
      </c>
      <c r="G42" s="2" t="s">
        <v>58</v>
      </c>
      <c r="H42" s="2" t="s">
        <v>34</v>
      </c>
      <c r="I42" s="15" t="s">
        <v>112</v>
      </c>
      <c r="K42" s="16" t="s">
        <v>36</v>
      </c>
      <c r="L42" s="17">
        <f>countif(username,H42)</f>
        <v>10</v>
      </c>
    </row>
    <row r="43">
      <c r="A43" s="2" t="s">
        <v>113</v>
      </c>
      <c r="B43" s="2">
        <v>4.0</v>
      </c>
      <c r="C43" s="2">
        <v>7.0</v>
      </c>
      <c r="D43" s="2">
        <v>42.0204554672779</v>
      </c>
      <c r="E43" s="2">
        <v>-91.6587814553629</v>
      </c>
      <c r="F43" s="2" t="s">
        <v>86</v>
      </c>
      <c r="G43" s="2" t="s">
        <v>87</v>
      </c>
      <c r="H43" s="2" t="s">
        <v>38</v>
      </c>
      <c r="I43" s="15" t="s">
        <v>114</v>
      </c>
      <c r="K43" s="16" t="s">
        <v>40</v>
      </c>
      <c r="L43" s="17">
        <f>countif(username,H43)</f>
        <v>11</v>
      </c>
    </row>
    <row r="44">
      <c r="A44" s="2" t="s">
        <v>115</v>
      </c>
      <c r="B44" s="2">
        <v>4.0</v>
      </c>
      <c r="C44" s="2">
        <v>8.0</v>
      </c>
      <c r="D44" s="2">
        <v>42.0204554671155</v>
      </c>
      <c r="E44" s="2">
        <v>-91.6585879847662</v>
      </c>
      <c r="F44" s="2" t="s">
        <v>86</v>
      </c>
      <c r="G44" s="2" t="s">
        <v>87</v>
      </c>
      <c r="H44" s="2" t="s">
        <v>42</v>
      </c>
      <c r="I44" s="15" t="s">
        <v>116</v>
      </c>
      <c r="K44" s="16" t="s">
        <v>36</v>
      </c>
      <c r="L44" s="17">
        <f>countif(username,H44)</f>
        <v>11</v>
      </c>
    </row>
    <row r="45">
      <c r="A45" s="2" t="s">
        <v>117</v>
      </c>
      <c r="B45" s="2">
        <v>4.0</v>
      </c>
      <c r="C45" s="2">
        <v>9.0</v>
      </c>
      <c r="D45" s="2">
        <v>42.0204554669531</v>
      </c>
      <c r="E45" s="2">
        <v>-91.6583945141695</v>
      </c>
      <c r="F45" s="2" t="s">
        <v>57</v>
      </c>
      <c r="G45" s="2" t="s">
        <v>58</v>
      </c>
      <c r="H45" s="2" t="s">
        <v>34</v>
      </c>
      <c r="I45" s="15" t="s">
        <v>118</v>
      </c>
      <c r="K45" s="16" t="s">
        <v>36</v>
      </c>
      <c r="L45" s="17">
        <f>countif(username,H45)</f>
        <v>10</v>
      </c>
    </row>
    <row r="46">
      <c r="A46" s="2" t="s">
        <v>119</v>
      </c>
      <c r="B46" s="2">
        <v>4.0</v>
      </c>
      <c r="C46" s="2">
        <v>10.0</v>
      </c>
      <c r="D46" s="2">
        <v>42.0204554667906</v>
      </c>
      <c r="E46" s="2">
        <v>-91.6582010435729</v>
      </c>
      <c r="F46" s="2" t="s">
        <v>57</v>
      </c>
      <c r="G46" s="2" t="s">
        <v>58</v>
      </c>
      <c r="H46" s="2" t="s">
        <v>38</v>
      </c>
      <c r="I46" s="15" t="s">
        <v>120</v>
      </c>
      <c r="K46" s="16" t="s">
        <v>40</v>
      </c>
      <c r="L46" s="17">
        <f>countif(username,H46)</f>
        <v>11</v>
      </c>
    </row>
    <row r="47">
      <c r="A47" s="2" t="s">
        <v>121</v>
      </c>
      <c r="B47" s="2">
        <v>4.0</v>
      </c>
      <c r="C47" s="2">
        <v>11.0</v>
      </c>
      <c r="D47" s="2">
        <v>42.0204554666282</v>
      </c>
      <c r="E47" s="2">
        <v>-91.6580075729763</v>
      </c>
      <c r="F47" s="2" t="s">
        <v>57</v>
      </c>
      <c r="G47" s="2" t="s">
        <v>58</v>
      </c>
      <c r="H47" s="2" t="s">
        <v>42</v>
      </c>
      <c r="I47" s="15" t="s">
        <v>122</v>
      </c>
      <c r="K47" s="16" t="s">
        <v>36</v>
      </c>
      <c r="L47" s="17">
        <f>countif(username,H47)</f>
        <v>11</v>
      </c>
    </row>
    <row r="48">
      <c r="A48" s="2" t="s">
        <v>123</v>
      </c>
      <c r="B48" s="2">
        <v>4.0</v>
      </c>
      <c r="C48" s="2">
        <v>12.0</v>
      </c>
      <c r="D48" s="2">
        <v>42.0204554664658</v>
      </c>
      <c r="E48" s="2">
        <v>-91.6578141023796</v>
      </c>
      <c r="F48" s="2" t="s">
        <v>86</v>
      </c>
      <c r="G48" s="2" t="s">
        <v>87</v>
      </c>
      <c r="H48" s="2" t="s">
        <v>34</v>
      </c>
      <c r="I48" s="15" t="s">
        <v>124</v>
      </c>
      <c r="K48" s="16" t="s">
        <v>36</v>
      </c>
      <c r="L48" s="17">
        <f>countif(username,H48)</f>
        <v>10</v>
      </c>
    </row>
    <row r="49">
      <c r="A49" s="2" t="s">
        <v>125</v>
      </c>
      <c r="B49" s="2">
        <v>4.0</v>
      </c>
      <c r="C49" s="2">
        <v>13.0</v>
      </c>
      <c r="D49" s="2">
        <v>42.0204554663033</v>
      </c>
      <c r="E49" s="2">
        <v>-91.657620631783</v>
      </c>
      <c r="F49" s="2" t="s">
        <v>86</v>
      </c>
      <c r="G49" s="2" t="s">
        <v>87</v>
      </c>
      <c r="H49" s="2" t="s">
        <v>38</v>
      </c>
      <c r="I49" s="15" t="s">
        <v>126</v>
      </c>
      <c r="K49" s="16" t="s">
        <v>40</v>
      </c>
      <c r="L49" s="17">
        <f>countif(username,H49)</f>
        <v>11</v>
      </c>
    </row>
    <row r="50">
      <c r="A50" s="2" t="s">
        <v>127</v>
      </c>
      <c r="B50" s="2">
        <v>4.0</v>
      </c>
      <c r="C50" s="2">
        <v>14.0</v>
      </c>
      <c r="D50" s="2">
        <v>42.0204554661409</v>
      </c>
      <c r="E50" s="2">
        <v>-91.6574271611864</v>
      </c>
      <c r="F50" s="2" t="s">
        <v>57</v>
      </c>
      <c r="G50" s="2" t="s">
        <v>58</v>
      </c>
      <c r="H50" s="2" t="s">
        <v>42</v>
      </c>
      <c r="I50" s="15" t="s">
        <v>128</v>
      </c>
      <c r="K50" s="16" t="s">
        <v>36</v>
      </c>
      <c r="L50" s="17">
        <f>countif(username,H50)</f>
        <v>11</v>
      </c>
    </row>
    <row r="51">
      <c r="A51" s="2" t="s">
        <v>129</v>
      </c>
      <c r="B51" s="2">
        <v>4.0</v>
      </c>
      <c r="C51" s="2">
        <v>15.0</v>
      </c>
      <c r="D51" s="2">
        <v>42.0204554659784</v>
      </c>
      <c r="E51" s="2">
        <v>-91.6572336905898</v>
      </c>
      <c r="F51" s="2" t="s">
        <v>28</v>
      </c>
      <c r="G51" s="2" t="s">
        <v>29</v>
      </c>
      <c r="H51" s="11" t="s">
        <v>130</v>
      </c>
      <c r="I51" s="15" t="s">
        <v>131</v>
      </c>
      <c r="K51" s="16" t="s">
        <v>36</v>
      </c>
      <c r="L51" s="17">
        <f>countif(username,H51)</f>
        <v>11</v>
      </c>
    </row>
    <row r="52">
      <c r="A52" s="2" t="s">
        <v>132</v>
      </c>
      <c r="B52" s="2">
        <v>4.0</v>
      </c>
      <c r="C52" s="2">
        <v>16.0</v>
      </c>
      <c r="D52" s="2">
        <v>42.020455465816</v>
      </c>
      <c r="E52" s="2">
        <v>-91.6570402199931</v>
      </c>
      <c r="F52" s="2" t="s">
        <v>28</v>
      </c>
      <c r="G52" s="2" t="s">
        <v>29</v>
      </c>
      <c r="H52" s="2" t="s">
        <v>133</v>
      </c>
      <c r="I52" s="15" t="s">
        <v>134</v>
      </c>
      <c r="K52" s="18"/>
      <c r="L52" s="17">
        <f>countif(username,H52)</f>
        <v>4</v>
      </c>
    </row>
    <row r="53">
      <c r="A53" s="2" t="s">
        <v>135</v>
      </c>
      <c r="B53" s="2">
        <v>5.0</v>
      </c>
      <c r="C53" s="2">
        <v>3.0</v>
      </c>
      <c r="D53" s="2">
        <v>42.0203117374822</v>
      </c>
      <c r="E53" s="2">
        <v>-91.6595553456213</v>
      </c>
      <c r="F53" s="2" t="s">
        <v>28</v>
      </c>
      <c r="G53" s="2" t="s">
        <v>29</v>
      </c>
      <c r="H53" s="2" t="s">
        <v>101</v>
      </c>
      <c r="I53" s="15" t="s">
        <v>136</v>
      </c>
      <c r="K53" s="16" t="s">
        <v>36</v>
      </c>
      <c r="L53" s="17">
        <f>countif(username,H53)</f>
        <v>6</v>
      </c>
    </row>
    <row r="54">
      <c r="A54" s="2" t="s">
        <v>137</v>
      </c>
      <c r="B54" s="2">
        <v>5.0</v>
      </c>
      <c r="C54" s="2">
        <v>4.0</v>
      </c>
      <c r="D54" s="2">
        <v>42.0203117373198</v>
      </c>
      <c r="E54" s="2">
        <v>-91.659361875462</v>
      </c>
      <c r="F54" s="2" t="s">
        <v>28</v>
      </c>
      <c r="G54" s="2" t="s">
        <v>29</v>
      </c>
      <c r="H54" s="2" t="s">
        <v>71</v>
      </c>
      <c r="I54" s="15" t="s">
        <v>138</v>
      </c>
      <c r="K54" s="16" t="s">
        <v>32</v>
      </c>
      <c r="L54" s="17">
        <f>countif(username,H54)</f>
        <v>3</v>
      </c>
    </row>
    <row r="55">
      <c r="A55" s="2" t="s">
        <v>139</v>
      </c>
      <c r="B55" s="2">
        <v>5.0</v>
      </c>
      <c r="C55" s="2">
        <v>5.0</v>
      </c>
      <c r="D55" s="2">
        <v>42.0203117371574</v>
      </c>
      <c r="E55" s="2">
        <v>-91.6591684053027</v>
      </c>
      <c r="F55" s="2" t="s">
        <v>57</v>
      </c>
      <c r="G55" s="2" t="s">
        <v>58</v>
      </c>
      <c r="H55" s="2" t="s">
        <v>48</v>
      </c>
      <c r="I55" s="15" t="s">
        <v>140</v>
      </c>
      <c r="K55" s="16" t="s">
        <v>36</v>
      </c>
      <c r="L55" s="17">
        <f>countif(username,H55)</f>
        <v>7</v>
      </c>
    </row>
    <row r="56">
      <c r="A56" s="2" t="s">
        <v>141</v>
      </c>
      <c r="B56" s="2">
        <v>5.0</v>
      </c>
      <c r="C56" s="2">
        <v>6.0</v>
      </c>
      <c r="D56" s="2">
        <v>42.0203117369949</v>
      </c>
      <c r="E56" s="2">
        <v>-91.6589749351433</v>
      </c>
      <c r="F56" s="2" t="s">
        <v>86</v>
      </c>
      <c r="G56" s="2" t="s">
        <v>87</v>
      </c>
      <c r="H56" s="2" t="s">
        <v>142</v>
      </c>
      <c r="I56" s="15" t="s">
        <v>143</v>
      </c>
      <c r="K56" s="16">
        <v>1.0</v>
      </c>
      <c r="L56" s="17">
        <f>countif(username,H56)</f>
        <v>2</v>
      </c>
    </row>
    <row r="57">
      <c r="A57" s="2" t="s">
        <v>144</v>
      </c>
      <c r="B57" s="2">
        <v>5.0</v>
      </c>
      <c r="C57" s="2">
        <v>7.0</v>
      </c>
      <c r="D57" s="2">
        <v>42.0203117368325</v>
      </c>
      <c r="E57" s="2">
        <v>-91.658781464984</v>
      </c>
      <c r="F57" s="2" t="s">
        <v>57</v>
      </c>
      <c r="G57" s="2" t="s">
        <v>58</v>
      </c>
      <c r="H57" s="2" t="s">
        <v>145</v>
      </c>
      <c r="I57" s="15" t="s">
        <v>146</v>
      </c>
      <c r="K57" s="18"/>
      <c r="L57" s="17">
        <f>countif(username,H57)</f>
        <v>12</v>
      </c>
    </row>
    <row r="58">
      <c r="A58" s="2" t="s">
        <v>147</v>
      </c>
      <c r="B58" s="2">
        <v>5.0</v>
      </c>
      <c r="C58" s="2">
        <v>8.0</v>
      </c>
      <c r="D58" s="2">
        <v>42.02031173667</v>
      </c>
      <c r="E58" s="2">
        <v>-91.6585879948247</v>
      </c>
      <c r="F58" s="2" t="s">
        <v>57</v>
      </c>
      <c r="G58" s="2" t="s">
        <v>58</v>
      </c>
      <c r="H58" s="2" t="s">
        <v>48</v>
      </c>
      <c r="I58" s="15" t="s">
        <v>148</v>
      </c>
      <c r="K58" s="16" t="s">
        <v>36</v>
      </c>
      <c r="L58" s="17">
        <f>countif(username,H58)</f>
        <v>7</v>
      </c>
    </row>
    <row r="59">
      <c r="A59" s="2" t="s">
        <v>149</v>
      </c>
      <c r="B59" s="2">
        <v>5.0</v>
      </c>
      <c r="C59" s="2">
        <v>9.0</v>
      </c>
      <c r="D59" s="2">
        <v>42.0203117365076</v>
      </c>
      <c r="E59" s="2">
        <v>-91.6583945246653</v>
      </c>
      <c r="F59" s="2" t="s">
        <v>57</v>
      </c>
      <c r="G59" s="2" t="s">
        <v>58</v>
      </c>
      <c r="H59" s="2" t="s">
        <v>150</v>
      </c>
      <c r="I59" s="15" t="s">
        <v>151</v>
      </c>
      <c r="K59" s="18"/>
      <c r="L59" s="17">
        <f>countif(username,H59)</f>
        <v>5</v>
      </c>
    </row>
    <row r="60">
      <c r="A60" s="2" t="s">
        <v>152</v>
      </c>
      <c r="B60" s="2">
        <v>5.0</v>
      </c>
      <c r="C60" s="2">
        <v>10.0</v>
      </c>
      <c r="D60" s="2">
        <v>42.0203117363452</v>
      </c>
      <c r="E60" s="2">
        <v>-91.658201054506</v>
      </c>
      <c r="F60" s="2" t="s">
        <v>57</v>
      </c>
      <c r="G60" s="2" t="s">
        <v>58</v>
      </c>
      <c r="H60" s="2" t="s">
        <v>145</v>
      </c>
      <c r="I60" s="15" t="s">
        <v>153</v>
      </c>
      <c r="K60" s="18"/>
      <c r="L60" s="17">
        <f>countif(username,H60)</f>
        <v>12</v>
      </c>
    </row>
    <row r="61">
      <c r="A61" s="2" t="s">
        <v>154</v>
      </c>
      <c r="B61" s="2">
        <v>5.0</v>
      </c>
      <c r="C61" s="2">
        <v>11.0</v>
      </c>
      <c r="D61" s="2">
        <v>42.0203117361827</v>
      </c>
      <c r="E61" s="2">
        <v>-91.6580075843467</v>
      </c>
      <c r="F61" s="2" t="s">
        <v>57</v>
      </c>
      <c r="G61" s="2" t="s">
        <v>58</v>
      </c>
      <c r="H61" s="2" t="s">
        <v>64</v>
      </c>
      <c r="I61" s="15" t="s">
        <v>155</v>
      </c>
      <c r="K61" s="16" t="s">
        <v>36</v>
      </c>
      <c r="L61" s="17">
        <f>countif(username,H61)</f>
        <v>18</v>
      </c>
    </row>
    <row r="62">
      <c r="A62" s="2" t="s">
        <v>156</v>
      </c>
      <c r="B62" s="2">
        <v>5.0</v>
      </c>
      <c r="C62" s="2">
        <v>12.0</v>
      </c>
      <c r="D62" s="2">
        <v>42.0203117360203</v>
      </c>
      <c r="E62" s="2">
        <v>-91.6578141141873</v>
      </c>
      <c r="F62" s="2" t="s">
        <v>57</v>
      </c>
      <c r="G62" s="2" t="s">
        <v>58</v>
      </c>
      <c r="H62" s="2" t="s">
        <v>59</v>
      </c>
      <c r="I62" s="15" t="s">
        <v>157</v>
      </c>
      <c r="K62" s="16" t="s">
        <v>32</v>
      </c>
      <c r="L62" s="17">
        <f>countif(username,H62)</f>
        <v>3</v>
      </c>
    </row>
    <row r="63">
      <c r="A63" s="2" t="s">
        <v>158</v>
      </c>
      <c r="B63" s="2">
        <v>5.0</v>
      </c>
      <c r="C63" s="2">
        <v>13.0</v>
      </c>
      <c r="D63" s="2">
        <v>42.0203117358579</v>
      </c>
      <c r="E63" s="2">
        <v>-91.657620644028</v>
      </c>
      <c r="F63" s="2" t="s">
        <v>57</v>
      </c>
      <c r="G63" s="2" t="s">
        <v>58</v>
      </c>
      <c r="H63" s="2" t="s">
        <v>145</v>
      </c>
      <c r="I63" s="15" t="s">
        <v>159</v>
      </c>
      <c r="K63" s="18"/>
      <c r="L63" s="17">
        <f>countif(username,H63)</f>
        <v>12</v>
      </c>
    </row>
    <row r="64">
      <c r="A64" s="2" t="s">
        <v>160</v>
      </c>
      <c r="B64" s="2">
        <v>5.0</v>
      </c>
      <c r="C64" s="2">
        <v>14.0</v>
      </c>
      <c r="D64" s="2">
        <v>42.0203117356954</v>
      </c>
      <c r="E64" s="2">
        <v>-91.6574271738687</v>
      </c>
      <c r="F64" s="2" t="s">
        <v>86</v>
      </c>
      <c r="G64" s="2" t="s">
        <v>87</v>
      </c>
      <c r="H64" s="2" t="s">
        <v>48</v>
      </c>
      <c r="I64" s="15" t="s">
        <v>161</v>
      </c>
      <c r="K64" s="16" t="s">
        <v>36</v>
      </c>
      <c r="L64" s="17">
        <f>countif(username,H64)</f>
        <v>7</v>
      </c>
    </row>
    <row r="65">
      <c r="A65" s="2" t="s">
        <v>162</v>
      </c>
      <c r="B65" s="2">
        <v>5.0</v>
      </c>
      <c r="C65" s="2">
        <v>15.0</v>
      </c>
      <c r="D65" s="2">
        <v>42.020311735533</v>
      </c>
      <c r="E65" s="2">
        <v>-91.6572337037093</v>
      </c>
      <c r="F65" s="2" t="s">
        <v>57</v>
      </c>
      <c r="G65" s="2" t="s">
        <v>58</v>
      </c>
      <c r="H65" s="2" t="s">
        <v>150</v>
      </c>
      <c r="I65" s="15" t="s">
        <v>163</v>
      </c>
      <c r="K65" s="18"/>
      <c r="L65" s="17">
        <f>countif(username,H65)</f>
        <v>5</v>
      </c>
    </row>
    <row r="66">
      <c r="A66" s="2" t="s">
        <v>164</v>
      </c>
      <c r="B66" s="2">
        <v>5.0</v>
      </c>
      <c r="C66" s="2">
        <v>16.0</v>
      </c>
      <c r="D66" s="2">
        <v>42.0203117353706</v>
      </c>
      <c r="E66" s="2">
        <v>-91.65704023355</v>
      </c>
      <c r="F66" s="2" t="s">
        <v>28</v>
      </c>
      <c r="G66" s="2" t="s">
        <v>29</v>
      </c>
      <c r="H66" s="2" t="s">
        <v>165</v>
      </c>
      <c r="I66" s="15" t="s">
        <v>166</v>
      </c>
      <c r="K66" s="16">
        <v>1.0</v>
      </c>
      <c r="L66" s="17">
        <f>countif(username,H66)</f>
        <v>2</v>
      </c>
    </row>
    <row r="67">
      <c r="A67" s="2" t="s">
        <v>167</v>
      </c>
      <c r="B67" s="2">
        <v>5.0</v>
      </c>
      <c r="C67" s="2">
        <v>17.0</v>
      </c>
      <c r="D67" s="2">
        <v>42.0203117352081</v>
      </c>
      <c r="E67" s="2">
        <v>-91.6568467633907</v>
      </c>
      <c r="F67" s="2" t="s">
        <v>28</v>
      </c>
      <c r="G67" s="2" t="s">
        <v>29</v>
      </c>
      <c r="H67" s="2" t="s">
        <v>48</v>
      </c>
      <c r="I67" s="15" t="s">
        <v>168</v>
      </c>
      <c r="K67" s="18"/>
      <c r="L67" s="17">
        <f>countif(username,H67)</f>
        <v>7</v>
      </c>
    </row>
    <row r="68">
      <c r="A68" s="2" t="s">
        <v>169</v>
      </c>
      <c r="B68" s="2">
        <v>6.0</v>
      </c>
      <c r="C68" s="2">
        <v>3.0</v>
      </c>
      <c r="D68" s="2">
        <v>42.0201680070368</v>
      </c>
      <c r="E68" s="2">
        <v>-91.6595553534928</v>
      </c>
      <c r="F68" s="2" t="s">
        <v>28</v>
      </c>
      <c r="G68" s="2" t="s">
        <v>29</v>
      </c>
      <c r="H68" s="2" t="s">
        <v>133</v>
      </c>
      <c r="I68" s="15" t="s">
        <v>170</v>
      </c>
      <c r="K68" s="18"/>
      <c r="L68" s="17">
        <f>countif(username,H68)</f>
        <v>4</v>
      </c>
    </row>
    <row r="69">
      <c r="A69" s="2" t="s">
        <v>171</v>
      </c>
      <c r="B69" s="2">
        <v>6.0</v>
      </c>
      <c r="C69" s="2">
        <v>4.0</v>
      </c>
      <c r="D69" s="2">
        <v>42.0201680068743</v>
      </c>
      <c r="E69" s="2">
        <v>-91.6593618837708</v>
      </c>
      <c r="F69" s="2" t="s">
        <v>57</v>
      </c>
      <c r="G69" s="2" t="s">
        <v>58</v>
      </c>
      <c r="H69" s="2" t="s">
        <v>83</v>
      </c>
      <c r="I69" s="15" t="s">
        <v>172</v>
      </c>
      <c r="K69" s="16">
        <v>1.0</v>
      </c>
      <c r="L69" s="17">
        <f>countif(username,H69)</f>
        <v>2</v>
      </c>
    </row>
    <row r="70">
      <c r="A70" s="2" t="s">
        <v>173</v>
      </c>
      <c r="B70" s="2">
        <v>6.0</v>
      </c>
      <c r="C70" s="2">
        <v>5.0</v>
      </c>
      <c r="D70" s="2">
        <v>42.0201680067119</v>
      </c>
      <c r="E70" s="2">
        <v>-91.6591684140487</v>
      </c>
      <c r="F70" s="2" t="s">
        <v>86</v>
      </c>
      <c r="G70" s="2" t="s">
        <v>87</v>
      </c>
      <c r="H70" s="11" t="s">
        <v>174</v>
      </c>
      <c r="I70" s="15" t="s">
        <v>175</v>
      </c>
      <c r="K70" s="16" t="s">
        <v>36</v>
      </c>
      <c r="L70" s="17">
        <f>countif(username,H70)</f>
        <v>11</v>
      </c>
    </row>
    <row r="71">
      <c r="A71" s="2" t="s">
        <v>176</v>
      </c>
      <c r="B71" s="2">
        <v>6.0</v>
      </c>
      <c r="C71" s="2">
        <v>6.0</v>
      </c>
      <c r="D71" s="2">
        <v>42.0201680065495</v>
      </c>
      <c r="E71" s="2">
        <v>-91.6589749443267</v>
      </c>
      <c r="F71" s="2" t="s">
        <v>57</v>
      </c>
      <c r="G71" s="2" t="s">
        <v>58</v>
      </c>
      <c r="H71" s="2" t="s">
        <v>88</v>
      </c>
      <c r="I71" s="15" t="s">
        <v>177</v>
      </c>
      <c r="K71" s="16" t="s">
        <v>36</v>
      </c>
      <c r="L71" s="17">
        <f>countif(username,H71)</f>
        <v>10</v>
      </c>
    </row>
    <row r="72">
      <c r="A72" s="2" t="s">
        <v>178</v>
      </c>
      <c r="B72" s="2">
        <v>6.0</v>
      </c>
      <c r="C72" s="2">
        <v>7.0</v>
      </c>
      <c r="D72" s="2">
        <v>42.020168006387</v>
      </c>
      <c r="E72" s="2">
        <v>-91.6587814746047</v>
      </c>
      <c r="F72" s="2" t="s">
        <v>57</v>
      </c>
      <c r="G72" s="2" t="s">
        <v>58</v>
      </c>
      <c r="H72" s="2" t="s">
        <v>91</v>
      </c>
      <c r="I72" s="15" t="s">
        <v>179</v>
      </c>
      <c r="K72" s="18"/>
      <c r="L72" s="17">
        <f>countif(username,H72)</f>
        <v>27</v>
      </c>
    </row>
    <row r="73">
      <c r="A73" s="2" t="s">
        <v>180</v>
      </c>
      <c r="B73" s="2">
        <v>6.0</v>
      </c>
      <c r="C73" s="2">
        <v>8.0</v>
      </c>
      <c r="D73" s="2">
        <v>42.0201680062246</v>
      </c>
      <c r="E73" s="2">
        <v>-91.6585880048826</v>
      </c>
      <c r="F73" s="2" t="s">
        <v>86</v>
      </c>
      <c r="G73" s="2" t="s">
        <v>87</v>
      </c>
      <c r="H73" s="11" t="s">
        <v>130</v>
      </c>
      <c r="I73" s="15" t="s">
        <v>181</v>
      </c>
      <c r="K73" s="16" t="s">
        <v>36</v>
      </c>
      <c r="L73" s="17">
        <f>countif(username,H73)</f>
        <v>11</v>
      </c>
    </row>
    <row r="74">
      <c r="A74" s="2" t="s">
        <v>182</v>
      </c>
      <c r="B74" s="2">
        <v>6.0</v>
      </c>
      <c r="C74" s="2">
        <v>9.0</v>
      </c>
      <c r="D74" s="2">
        <v>42.0201680060622</v>
      </c>
      <c r="E74" s="2">
        <v>-91.6583945351607</v>
      </c>
      <c r="F74" s="2" t="s">
        <v>86</v>
      </c>
      <c r="G74" s="2" t="s">
        <v>87</v>
      </c>
      <c r="H74" s="2" t="s">
        <v>183</v>
      </c>
      <c r="I74" s="15" t="s">
        <v>184</v>
      </c>
      <c r="K74" s="16">
        <v>1.0</v>
      </c>
      <c r="L74" s="17">
        <f>countif(username,H74)</f>
        <v>2</v>
      </c>
    </row>
    <row r="75">
      <c r="A75" s="2" t="s">
        <v>185</v>
      </c>
      <c r="B75" s="2">
        <v>6.0</v>
      </c>
      <c r="C75" s="2">
        <v>10.0</v>
      </c>
      <c r="D75" s="2">
        <v>42.0201680058997</v>
      </c>
      <c r="E75" s="2">
        <v>-91.6582010654386</v>
      </c>
      <c r="F75" s="2" t="s">
        <v>86</v>
      </c>
      <c r="G75" s="2" t="s">
        <v>87</v>
      </c>
      <c r="H75" s="2" t="s">
        <v>91</v>
      </c>
      <c r="I75" s="15" t="s">
        <v>186</v>
      </c>
      <c r="K75" s="18"/>
      <c r="L75" s="17">
        <f>countif(username,H75)</f>
        <v>27</v>
      </c>
    </row>
    <row r="76">
      <c r="A76" s="2" t="s">
        <v>187</v>
      </c>
      <c r="B76" s="2">
        <v>6.0</v>
      </c>
      <c r="C76" s="2">
        <v>11.0</v>
      </c>
      <c r="D76" s="2">
        <v>42.0201680057373</v>
      </c>
      <c r="E76" s="2">
        <v>-91.6580075957166</v>
      </c>
      <c r="F76" s="2" t="s">
        <v>86</v>
      </c>
      <c r="G76" s="2" t="s">
        <v>87</v>
      </c>
      <c r="H76" s="2" t="s">
        <v>30</v>
      </c>
      <c r="I76" s="15" t="s">
        <v>188</v>
      </c>
      <c r="K76" s="16" t="s">
        <v>32</v>
      </c>
      <c r="L76" s="17">
        <f>countif(username,H76)</f>
        <v>4</v>
      </c>
    </row>
    <row r="77">
      <c r="A77" s="2" t="s">
        <v>189</v>
      </c>
      <c r="B77" s="2">
        <v>6.0</v>
      </c>
      <c r="C77" s="2">
        <v>12.0</v>
      </c>
      <c r="D77" s="2">
        <v>42.0201680055749</v>
      </c>
      <c r="E77" s="2">
        <v>-91.6578141259946</v>
      </c>
      <c r="F77" s="2" t="s">
        <v>86</v>
      </c>
      <c r="G77" s="2" t="s">
        <v>87</v>
      </c>
      <c r="H77" s="2" t="s">
        <v>45</v>
      </c>
      <c r="I77" s="15" t="s">
        <v>190</v>
      </c>
      <c r="K77" s="16" t="s">
        <v>32</v>
      </c>
      <c r="L77" s="17">
        <f>countif(username,H77)</f>
        <v>4</v>
      </c>
    </row>
    <row r="78">
      <c r="A78" s="2" t="s">
        <v>191</v>
      </c>
      <c r="B78" s="2">
        <v>6.0</v>
      </c>
      <c r="C78" s="2">
        <v>13.0</v>
      </c>
      <c r="D78" s="2">
        <v>42.0201680054124</v>
      </c>
      <c r="E78" s="2">
        <v>-91.6576206562725</v>
      </c>
      <c r="F78" s="2" t="s">
        <v>57</v>
      </c>
      <c r="G78" s="2" t="s">
        <v>58</v>
      </c>
      <c r="H78" s="2" t="s">
        <v>91</v>
      </c>
      <c r="I78" s="15" t="s">
        <v>192</v>
      </c>
      <c r="K78" s="18"/>
      <c r="L78" s="17">
        <f>countif(username,H78)</f>
        <v>27</v>
      </c>
    </row>
    <row r="79">
      <c r="A79" s="2" t="s">
        <v>193</v>
      </c>
      <c r="B79" s="2">
        <v>6.0</v>
      </c>
      <c r="C79" s="2">
        <v>14.0</v>
      </c>
      <c r="D79" s="2">
        <v>42.02016800525</v>
      </c>
      <c r="E79" s="2">
        <v>-91.6574271865505</v>
      </c>
      <c r="F79" s="2" t="s">
        <v>57</v>
      </c>
      <c r="G79" s="2" t="s">
        <v>58</v>
      </c>
      <c r="H79" s="2" t="s">
        <v>183</v>
      </c>
      <c r="I79" s="15" t="s">
        <v>194</v>
      </c>
      <c r="K79" s="16">
        <v>1.0</v>
      </c>
      <c r="L79" s="17">
        <f>countif(username,H79)</f>
        <v>2</v>
      </c>
    </row>
    <row r="80">
      <c r="A80" s="2" t="s">
        <v>195</v>
      </c>
      <c r="B80" s="2">
        <v>6.0</v>
      </c>
      <c r="C80" s="2">
        <v>15.0</v>
      </c>
      <c r="D80" s="2">
        <v>42.0201680050875</v>
      </c>
      <c r="E80" s="2">
        <v>-91.6572337168285</v>
      </c>
      <c r="F80" s="2" t="s">
        <v>86</v>
      </c>
      <c r="G80" s="2" t="s">
        <v>87</v>
      </c>
      <c r="H80" s="2" t="s">
        <v>74</v>
      </c>
      <c r="I80" s="15" t="s">
        <v>196</v>
      </c>
      <c r="K80" s="16">
        <v>1.0</v>
      </c>
      <c r="L80" s="17">
        <f>countif(username,H80)</f>
        <v>2</v>
      </c>
    </row>
    <row r="81">
      <c r="A81" s="2" t="s">
        <v>197</v>
      </c>
      <c r="B81" s="2">
        <v>6.0</v>
      </c>
      <c r="C81" s="2">
        <v>16.0</v>
      </c>
      <c r="D81" s="2">
        <v>42.0201680049251</v>
      </c>
      <c r="E81" s="2">
        <v>-91.6570402471064</v>
      </c>
      <c r="F81" s="2" t="s">
        <v>57</v>
      </c>
      <c r="G81" s="2" t="s">
        <v>58</v>
      </c>
      <c r="H81" s="2" t="s">
        <v>88</v>
      </c>
      <c r="I81" s="15" t="s">
        <v>198</v>
      </c>
      <c r="K81" s="16" t="s">
        <v>36</v>
      </c>
      <c r="L81" s="17">
        <f>countif(username,H81)</f>
        <v>10</v>
      </c>
    </row>
    <row r="82">
      <c r="A82" s="2" t="s">
        <v>199</v>
      </c>
      <c r="B82" s="2">
        <v>6.0</v>
      </c>
      <c r="C82" s="2">
        <v>17.0</v>
      </c>
      <c r="D82" s="2">
        <v>42.0201680047627</v>
      </c>
      <c r="E82" s="2">
        <v>-91.6568467773844</v>
      </c>
      <c r="F82" s="2" t="s">
        <v>28</v>
      </c>
      <c r="G82" s="2" t="s">
        <v>29</v>
      </c>
      <c r="H82" s="2" t="s">
        <v>106</v>
      </c>
      <c r="I82" s="15" t="s">
        <v>200</v>
      </c>
      <c r="K82" s="16">
        <v>1.0</v>
      </c>
      <c r="L82" s="17">
        <f>countif(username,H82)</f>
        <v>2</v>
      </c>
    </row>
    <row r="83">
      <c r="A83" s="2" t="s">
        <v>201</v>
      </c>
      <c r="B83" s="2">
        <v>7.0</v>
      </c>
      <c r="C83" s="2">
        <v>2.0</v>
      </c>
      <c r="D83" s="2">
        <v>42.0200242767538</v>
      </c>
      <c r="E83" s="2">
        <v>-91.6597488306489</v>
      </c>
      <c r="F83" s="2" t="s">
        <v>28</v>
      </c>
      <c r="G83" s="2" t="s">
        <v>29</v>
      </c>
      <c r="H83" s="2" t="s">
        <v>202</v>
      </c>
      <c r="I83" s="15" t="s">
        <v>203</v>
      </c>
      <c r="K83" s="16" t="s">
        <v>36</v>
      </c>
      <c r="L83" s="17">
        <f>countif(username,H83)</f>
        <v>18</v>
      </c>
    </row>
    <row r="84">
      <c r="A84" s="2" t="s">
        <v>204</v>
      </c>
      <c r="B84" s="2">
        <v>7.0</v>
      </c>
      <c r="C84" s="2">
        <v>3.0</v>
      </c>
      <c r="D84" s="2">
        <v>42.0200242765913</v>
      </c>
      <c r="E84" s="2">
        <v>-91.6595553613642</v>
      </c>
      <c r="F84" s="2" t="s">
        <v>57</v>
      </c>
      <c r="G84" s="2" t="s">
        <v>58</v>
      </c>
      <c r="H84" s="2" t="s">
        <v>205</v>
      </c>
      <c r="I84" s="15" t="s">
        <v>206</v>
      </c>
      <c r="K84" s="18"/>
      <c r="L84" s="17">
        <f>countif(username,H84)</f>
        <v>5</v>
      </c>
    </row>
    <row r="85">
      <c r="A85" s="2" t="s">
        <v>207</v>
      </c>
      <c r="B85" s="2">
        <v>7.0</v>
      </c>
      <c r="C85" s="2">
        <v>4.0</v>
      </c>
      <c r="D85" s="2">
        <v>42.0200242764289</v>
      </c>
      <c r="E85" s="2">
        <v>-91.6593618920794</v>
      </c>
      <c r="F85" s="2" t="s">
        <v>86</v>
      </c>
      <c r="G85" s="2" t="s">
        <v>87</v>
      </c>
      <c r="H85" s="2" t="s">
        <v>77</v>
      </c>
      <c r="I85" s="15" t="s">
        <v>208</v>
      </c>
      <c r="K85" s="16" t="s">
        <v>36</v>
      </c>
      <c r="L85" s="17">
        <f>countif(username,H85)</f>
        <v>10</v>
      </c>
    </row>
    <row r="86">
      <c r="A86" s="2" t="s">
        <v>209</v>
      </c>
      <c r="B86" s="2">
        <v>7.0</v>
      </c>
      <c r="C86" s="2">
        <v>5.0</v>
      </c>
      <c r="D86" s="2">
        <v>42.0200242762665</v>
      </c>
      <c r="E86" s="2">
        <v>-91.6591684227947</v>
      </c>
      <c r="F86" s="2" t="s">
        <v>57</v>
      </c>
      <c r="G86" s="2" t="s">
        <v>58</v>
      </c>
      <c r="H86" s="2" t="s">
        <v>210</v>
      </c>
      <c r="I86" s="15" t="s">
        <v>211</v>
      </c>
      <c r="K86" s="18"/>
      <c r="L86" s="17">
        <f>countif(username,H86)</f>
        <v>5</v>
      </c>
    </row>
    <row r="87">
      <c r="A87" s="2" t="s">
        <v>212</v>
      </c>
      <c r="B87" s="2">
        <v>7.0</v>
      </c>
      <c r="C87" s="2">
        <v>6.0</v>
      </c>
      <c r="D87" s="2">
        <v>42.020024276104</v>
      </c>
      <c r="E87" s="2">
        <v>-91.6589749535099</v>
      </c>
      <c r="F87" s="2" t="s">
        <v>57</v>
      </c>
      <c r="G87" s="2" t="s">
        <v>58</v>
      </c>
      <c r="H87" s="2" t="s">
        <v>165</v>
      </c>
      <c r="I87" s="15" t="s">
        <v>213</v>
      </c>
      <c r="K87" s="16">
        <v>1.0</v>
      </c>
      <c r="L87" s="17">
        <f>countif(username,H87)</f>
        <v>2</v>
      </c>
    </row>
    <row r="88">
      <c r="A88" s="2" t="s">
        <v>214</v>
      </c>
      <c r="B88" s="2">
        <v>7.0</v>
      </c>
      <c r="C88" s="2">
        <v>7.0</v>
      </c>
      <c r="D88" s="2">
        <v>42.0200242759416</v>
      </c>
      <c r="E88" s="2">
        <v>-91.6587814842252</v>
      </c>
      <c r="F88" s="2" t="s">
        <v>86</v>
      </c>
      <c r="G88" s="2" t="s">
        <v>87</v>
      </c>
      <c r="H88" s="2" t="s">
        <v>38</v>
      </c>
      <c r="I88" s="15" t="s">
        <v>215</v>
      </c>
      <c r="K88" s="16" t="s">
        <v>40</v>
      </c>
      <c r="L88" s="17">
        <f>countif(username,H88)</f>
        <v>11</v>
      </c>
    </row>
    <row r="89">
      <c r="A89" s="2" t="s">
        <v>216</v>
      </c>
      <c r="B89" s="2">
        <v>7.0</v>
      </c>
      <c r="C89" s="2">
        <v>8.0</v>
      </c>
      <c r="D89" s="2">
        <v>42.0200242757791</v>
      </c>
      <c r="E89" s="2">
        <v>-91.6585880149405</v>
      </c>
      <c r="F89" s="2" t="s">
        <v>86</v>
      </c>
      <c r="G89" s="2" t="s">
        <v>87</v>
      </c>
      <c r="H89" s="2" t="s">
        <v>77</v>
      </c>
      <c r="I89" s="15" t="s">
        <v>217</v>
      </c>
      <c r="K89" s="16" t="s">
        <v>36</v>
      </c>
      <c r="L89" s="17">
        <f>countif(username,H89)</f>
        <v>10</v>
      </c>
    </row>
    <row r="90">
      <c r="A90" s="2" t="s">
        <v>218</v>
      </c>
      <c r="B90" s="2">
        <v>7.0</v>
      </c>
      <c r="C90" s="2">
        <v>9.0</v>
      </c>
      <c r="D90" s="2">
        <v>42.0200242756167</v>
      </c>
      <c r="E90" s="2">
        <v>-91.6583945456557</v>
      </c>
      <c r="F90" s="2" t="s">
        <v>86</v>
      </c>
      <c r="G90" s="2" t="s">
        <v>87</v>
      </c>
      <c r="H90" s="2" t="s">
        <v>34</v>
      </c>
      <c r="I90" s="15" t="s">
        <v>219</v>
      </c>
      <c r="K90" s="16" t="s">
        <v>36</v>
      </c>
      <c r="L90" s="17">
        <f>countif(username,H90)</f>
        <v>10</v>
      </c>
    </row>
    <row r="91">
      <c r="A91" s="2" t="s">
        <v>220</v>
      </c>
      <c r="B91" s="2">
        <v>7.0</v>
      </c>
      <c r="C91" s="2">
        <v>10.0</v>
      </c>
      <c r="D91" s="2">
        <v>42.0200242754543</v>
      </c>
      <c r="E91" s="2">
        <v>-91.658201076371</v>
      </c>
      <c r="F91" s="2" t="s">
        <v>86</v>
      </c>
      <c r="G91" s="2" t="s">
        <v>87</v>
      </c>
      <c r="H91" s="2" t="s">
        <v>38</v>
      </c>
      <c r="I91" s="15" t="s">
        <v>221</v>
      </c>
      <c r="K91" s="16" t="s">
        <v>40</v>
      </c>
      <c r="L91" s="17">
        <f>countif(username,H91)</f>
        <v>11</v>
      </c>
    </row>
    <row r="92">
      <c r="A92" s="2" t="s">
        <v>222</v>
      </c>
      <c r="B92" s="2">
        <v>7.0</v>
      </c>
      <c r="C92" s="2">
        <v>11.0</v>
      </c>
      <c r="D92" s="2">
        <v>42.0200242752918</v>
      </c>
      <c r="E92" s="2">
        <v>-91.6580076070862</v>
      </c>
      <c r="F92" s="2" t="s">
        <v>86</v>
      </c>
      <c r="G92" s="2" t="s">
        <v>87</v>
      </c>
      <c r="H92" s="2" t="s">
        <v>42</v>
      </c>
      <c r="I92" s="15" t="s">
        <v>223</v>
      </c>
      <c r="K92" s="16" t="s">
        <v>36</v>
      </c>
      <c r="L92" s="17">
        <f>countif(username,H92)</f>
        <v>11</v>
      </c>
    </row>
    <row r="93">
      <c r="A93" s="2" t="s">
        <v>224</v>
      </c>
      <c r="B93" s="2">
        <v>7.0</v>
      </c>
      <c r="C93" s="2">
        <v>12.0</v>
      </c>
      <c r="D93" s="2">
        <v>42.0200242751294</v>
      </c>
      <c r="E93" s="2">
        <v>-91.6578141378015</v>
      </c>
      <c r="F93" s="2" t="s">
        <v>86</v>
      </c>
      <c r="G93" s="2" t="s">
        <v>87</v>
      </c>
      <c r="H93" s="2" t="s">
        <v>71</v>
      </c>
      <c r="I93" s="15" t="s">
        <v>225</v>
      </c>
      <c r="K93" s="16" t="s">
        <v>32</v>
      </c>
      <c r="L93" s="17">
        <f>countif(username,H93)</f>
        <v>3</v>
      </c>
    </row>
    <row r="94">
      <c r="A94" s="2" t="s">
        <v>226</v>
      </c>
      <c r="B94" s="2">
        <v>7.0</v>
      </c>
      <c r="C94" s="2">
        <v>13.0</v>
      </c>
      <c r="D94" s="2">
        <v>42.020024274967</v>
      </c>
      <c r="E94" s="2">
        <v>-91.6576206685168</v>
      </c>
      <c r="F94" s="2" t="s">
        <v>86</v>
      </c>
      <c r="G94" s="2" t="s">
        <v>87</v>
      </c>
      <c r="H94" s="2" t="s">
        <v>38</v>
      </c>
      <c r="I94" s="15" t="s">
        <v>227</v>
      </c>
      <c r="K94" s="16" t="s">
        <v>40</v>
      </c>
      <c r="L94" s="17">
        <f>countif(username,H94)</f>
        <v>11</v>
      </c>
    </row>
    <row r="95">
      <c r="A95" s="2" t="s">
        <v>228</v>
      </c>
      <c r="B95" s="2">
        <v>7.0</v>
      </c>
      <c r="C95" s="2">
        <v>14.0</v>
      </c>
      <c r="D95" s="2">
        <v>42.0200242748045</v>
      </c>
      <c r="E95" s="2">
        <v>-91.657427199232</v>
      </c>
      <c r="F95" s="2" t="s">
        <v>57</v>
      </c>
      <c r="G95" s="2" t="s">
        <v>58</v>
      </c>
      <c r="H95" s="2" t="s">
        <v>229</v>
      </c>
      <c r="I95" s="15" t="s">
        <v>230</v>
      </c>
      <c r="K95" s="16" t="s">
        <v>32</v>
      </c>
      <c r="L95" s="17">
        <f>countif(username,H95)</f>
        <v>3</v>
      </c>
    </row>
    <row r="96">
      <c r="A96" s="2" t="s">
        <v>231</v>
      </c>
      <c r="B96" s="2">
        <v>7.0</v>
      </c>
      <c r="C96" s="2">
        <v>15.0</v>
      </c>
      <c r="D96" s="2">
        <v>42.0200242746421</v>
      </c>
      <c r="E96" s="2">
        <v>-91.6572337299474</v>
      </c>
      <c r="F96" s="2" t="s">
        <v>57</v>
      </c>
      <c r="G96" s="2" t="s">
        <v>58</v>
      </c>
      <c r="H96" s="2" t="s">
        <v>205</v>
      </c>
      <c r="I96" s="15" t="s">
        <v>232</v>
      </c>
      <c r="K96" s="18"/>
      <c r="L96" s="17">
        <f>countif(username,H96)</f>
        <v>5</v>
      </c>
    </row>
    <row r="97">
      <c r="A97" s="2" t="s">
        <v>233</v>
      </c>
      <c r="B97" s="2">
        <v>7.0</v>
      </c>
      <c r="C97" s="2">
        <v>16.0</v>
      </c>
      <c r="D97" s="2">
        <v>42.0200242744796</v>
      </c>
      <c r="E97" s="2">
        <v>-91.6570402606626</v>
      </c>
      <c r="F97" s="2" t="s">
        <v>86</v>
      </c>
      <c r="G97" s="2" t="s">
        <v>87</v>
      </c>
      <c r="H97" s="2" t="s">
        <v>210</v>
      </c>
      <c r="I97" s="15" t="s">
        <v>234</v>
      </c>
      <c r="K97" s="18"/>
      <c r="L97" s="17">
        <f>countif(username,H97)</f>
        <v>5</v>
      </c>
    </row>
    <row r="98">
      <c r="A98" s="2" t="s">
        <v>235</v>
      </c>
      <c r="B98" s="2">
        <v>7.0</v>
      </c>
      <c r="C98" s="2">
        <v>17.0</v>
      </c>
      <c r="D98" s="2">
        <v>42.0200242743172</v>
      </c>
      <c r="E98" s="2">
        <v>-91.6568467913779</v>
      </c>
      <c r="F98" s="2" t="s">
        <v>57</v>
      </c>
      <c r="G98" s="2" t="s">
        <v>58</v>
      </c>
      <c r="H98" s="2" t="s">
        <v>77</v>
      </c>
      <c r="I98" s="15" t="s">
        <v>236</v>
      </c>
      <c r="K98" s="16" t="s">
        <v>36</v>
      </c>
      <c r="L98" s="17">
        <f>countif(username,H98)</f>
        <v>10</v>
      </c>
    </row>
    <row r="99">
      <c r="A99" s="2" t="s">
        <v>237</v>
      </c>
      <c r="B99" s="2">
        <v>7.0</v>
      </c>
      <c r="C99" s="2">
        <v>18.0</v>
      </c>
      <c r="D99" s="2">
        <v>42.0200242741548</v>
      </c>
      <c r="E99" s="2">
        <v>-91.6566533220931</v>
      </c>
      <c r="F99" s="2" t="s">
        <v>28</v>
      </c>
      <c r="G99" s="2" t="s">
        <v>29</v>
      </c>
      <c r="H99" s="2" t="s">
        <v>238</v>
      </c>
      <c r="I99" s="15" t="s">
        <v>239</v>
      </c>
      <c r="K99" s="16">
        <v>1.0</v>
      </c>
      <c r="L99" s="17">
        <f>countif(username,H99)</f>
        <v>2</v>
      </c>
    </row>
    <row r="100">
      <c r="A100" s="2" t="s">
        <v>240</v>
      </c>
      <c r="B100" s="2">
        <v>8.0</v>
      </c>
      <c r="C100" s="2">
        <v>1.0</v>
      </c>
      <c r="D100" s="2">
        <v>42.0198805464707</v>
      </c>
      <c r="E100" s="2">
        <v>-91.6599423069304</v>
      </c>
      <c r="F100" s="2" t="s">
        <v>28</v>
      </c>
      <c r="G100" s="2" t="s">
        <v>29</v>
      </c>
      <c r="H100" s="2" t="s">
        <v>238</v>
      </c>
      <c r="I100" s="15" t="s">
        <v>241</v>
      </c>
      <c r="K100" s="16">
        <v>1.0</v>
      </c>
      <c r="L100" s="17">
        <f>countif(username,H100)</f>
        <v>2</v>
      </c>
    </row>
    <row r="101">
      <c r="A101" s="2" t="s">
        <v>242</v>
      </c>
      <c r="B101" s="2">
        <v>8.0</v>
      </c>
      <c r="C101" s="2">
        <v>2.0</v>
      </c>
      <c r="D101" s="2">
        <v>42.0198805463083</v>
      </c>
      <c r="E101" s="2">
        <v>-91.6597488380829</v>
      </c>
      <c r="F101" s="2" t="s">
        <v>28</v>
      </c>
      <c r="G101" s="2" t="s">
        <v>29</v>
      </c>
      <c r="H101" s="2" t="s">
        <v>101</v>
      </c>
      <c r="I101" s="15" t="s">
        <v>243</v>
      </c>
      <c r="K101" s="16" t="s">
        <v>36</v>
      </c>
      <c r="L101" s="17">
        <f>countif(username,H101)</f>
        <v>6</v>
      </c>
    </row>
    <row r="102">
      <c r="A102" s="2" t="s">
        <v>244</v>
      </c>
      <c r="B102" s="2">
        <v>8.0</v>
      </c>
      <c r="C102" s="2">
        <v>3.0</v>
      </c>
      <c r="D102" s="2">
        <v>42.0198805461459</v>
      </c>
      <c r="E102" s="2">
        <v>-91.6595553692355</v>
      </c>
      <c r="F102" s="2" t="s">
        <v>57</v>
      </c>
      <c r="G102" s="2" t="s">
        <v>58</v>
      </c>
      <c r="H102" s="2" t="s">
        <v>245</v>
      </c>
      <c r="I102" s="15" t="s">
        <v>246</v>
      </c>
      <c r="K102" s="16" t="s">
        <v>36</v>
      </c>
      <c r="L102" s="17">
        <f>countif(username,H102)</f>
        <v>5</v>
      </c>
    </row>
    <row r="103">
      <c r="A103" s="2" t="s">
        <v>247</v>
      </c>
      <c r="B103" s="2">
        <v>8.0</v>
      </c>
      <c r="C103" s="2">
        <v>4.0</v>
      </c>
      <c r="D103" s="2">
        <v>42.0198805459834</v>
      </c>
      <c r="E103" s="2">
        <v>-91.659361900388</v>
      </c>
      <c r="F103" s="2" t="s">
        <v>86</v>
      </c>
      <c r="G103" s="2" t="s">
        <v>87</v>
      </c>
      <c r="H103" s="2" t="s">
        <v>145</v>
      </c>
      <c r="I103" s="15" t="s">
        <v>248</v>
      </c>
      <c r="K103" s="18"/>
      <c r="L103" s="17">
        <f>countif(username,H103)</f>
        <v>12</v>
      </c>
    </row>
    <row r="104">
      <c r="A104" s="2" t="s">
        <v>249</v>
      </c>
      <c r="B104" s="2">
        <v>8.0</v>
      </c>
      <c r="C104" s="2">
        <v>5.0</v>
      </c>
      <c r="D104" s="2">
        <v>42.019880545821</v>
      </c>
      <c r="E104" s="2">
        <v>-91.6591684315407</v>
      </c>
      <c r="F104" s="2" t="s">
        <v>57</v>
      </c>
      <c r="G104" s="2" t="s">
        <v>58</v>
      </c>
      <c r="H104" s="2" t="s">
        <v>150</v>
      </c>
      <c r="I104" s="15" t="s">
        <v>250</v>
      </c>
      <c r="K104" s="18"/>
      <c r="L104" s="17">
        <f>countif(username,H104)</f>
        <v>5</v>
      </c>
    </row>
    <row r="105">
      <c r="A105" s="2" t="s">
        <v>251</v>
      </c>
      <c r="B105" s="2">
        <v>8.0</v>
      </c>
      <c r="C105" s="2">
        <v>6.0</v>
      </c>
      <c r="D105" s="2">
        <v>42.0198805456586</v>
      </c>
      <c r="E105" s="2">
        <v>-91.6589749626932</v>
      </c>
      <c r="F105" s="2" t="s">
        <v>86</v>
      </c>
      <c r="G105" s="2" t="s">
        <v>87</v>
      </c>
      <c r="H105" s="2" t="s">
        <v>252</v>
      </c>
      <c r="I105" s="15" t="s">
        <v>253</v>
      </c>
      <c r="K105" s="16" t="s">
        <v>36</v>
      </c>
      <c r="L105" s="17">
        <f>countif(username,H105)</f>
        <v>8</v>
      </c>
    </row>
    <row r="106">
      <c r="A106" s="2" t="s">
        <v>254</v>
      </c>
      <c r="B106" s="2">
        <v>8.0</v>
      </c>
      <c r="C106" s="2">
        <v>7.0</v>
      </c>
      <c r="D106" s="2">
        <v>42.0198805454961</v>
      </c>
      <c r="E106" s="2">
        <v>-91.6587814938458</v>
      </c>
      <c r="F106" s="2" t="s">
        <v>86</v>
      </c>
      <c r="G106" s="2" t="s">
        <v>87</v>
      </c>
      <c r="H106" s="2" t="s">
        <v>145</v>
      </c>
      <c r="I106" s="15" t="s">
        <v>255</v>
      </c>
      <c r="K106" s="18"/>
      <c r="L106" s="17">
        <f>countif(username,H106)</f>
        <v>12</v>
      </c>
    </row>
    <row r="107">
      <c r="A107" s="2" t="s">
        <v>256</v>
      </c>
      <c r="B107" s="2">
        <v>8.0</v>
      </c>
      <c r="C107" s="2">
        <v>8.0</v>
      </c>
      <c r="D107" s="2">
        <v>42.0198805453337</v>
      </c>
      <c r="E107" s="2">
        <v>-91.6585880249983</v>
      </c>
      <c r="F107" s="2" t="s">
        <v>57</v>
      </c>
      <c r="G107" s="2" t="s">
        <v>58</v>
      </c>
      <c r="H107" s="2" t="s">
        <v>48</v>
      </c>
      <c r="I107" s="15" t="s">
        <v>257</v>
      </c>
      <c r="K107" s="18"/>
      <c r="L107" s="17">
        <f>countif(username,H107)</f>
        <v>7</v>
      </c>
    </row>
    <row r="108">
      <c r="A108" s="2" t="s">
        <v>258</v>
      </c>
      <c r="B108" s="2">
        <v>8.0</v>
      </c>
      <c r="C108" s="2">
        <v>9.0</v>
      </c>
      <c r="D108" s="2">
        <v>42.0198805451713</v>
      </c>
      <c r="E108" s="2">
        <v>-91.6583945561509</v>
      </c>
      <c r="F108" s="2" t="s">
        <v>57</v>
      </c>
      <c r="G108" s="2" t="s">
        <v>58</v>
      </c>
      <c r="H108" s="2" t="s">
        <v>150</v>
      </c>
      <c r="I108" s="15" t="s">
        <v>259</v>
      </c>
      <c r="K108" s="18"/>
      <c r="L108" s="17">
        <f>countif(username,H108)</f>
        <v>5</v>
      </c>
    </row>
    <row r="109">
      <c r="A109" s="2" t="s">
        <v>260</v>
      </c>
      <c r="B109" s="2">
        <v>8.0</v>
      </c>
      <c r="C109" s="2">
        <v>10.0</v>
      </c>
      <c r="D109" s="2">
        <v>42.0198805450088</v>
      </c>
      <c r="E109" s="2">
        <v>-91.6582010873035</v>
      </c>
      <c r="F109" s="2" t="s">
        <v>57</v>
      </c>
      <c r="G109" s="2" t="s">
        <v>58</v>
      </c>
      <c r="H109" s="2" t="s">
        <v>261</v>
      </c>
      <c r="I109" s="15" t="s">
        <v>262</v>
      </c>
      <c r="K109" s="18"/>
      <c r="L109" s="17">
        <f>countif(username,H109)</f>
        <v>15</v>
      </c>
    </row>
    <row r="110">
      <c r="A110" s="2" t="s">
        <v>263</v>
      </c>
      <c r="B110" s="2">
        <v>8.0</v>
      </c>
      <c r="C110" s="2">
        <v>11.0</v>
      </c>
      <c r="D110" s="2">
        <v>42.0198805448464</v>
      </c>
      <c r="E110" s="2">
        <v>-91.658007618456</v>
      </c>
      <c r="F110" s="2" t="s">
        <v>57</v>
      </c>
      <c r="G110" s="2" t="s">
        <v>58</v>
      </c>
      <c r="H110" s="2" t="s">
        <v>264</v>
      </c>
      <c r="I110" s="15" t="s">
        <v>265</v>
      </c>
      <c r="K110" s="16">
        <v>1.0</v>
      </c>
      <c r="L110" s="17">
        <f>countif(username,H110)</f>
        <v>2</v>
      </c>
    </row>
    <row r="111">
      <c r="A111" s="2" t="s">
        <v>266</v>
      </c>
      <c r="B111" s="2">
        <v>8.0</v>
      </c>
      <c r="C111" s="2">
        <v>12.0</v>
      </c>
      <c r="D111" s="2">
        <v>42.0198805446839</v>
      </c>
      <c r="E111" s="2">
        <v>-91.6578141496086</v>
      </c>
      <c r="F111" s="2" t="s">
        <v>57</v>
      </c>
      <c r="G111" s="2" t="s">
        <v>58</v>
      </c>
      <c r="H111" s="2" t="s">
        <v>142</v>
      </c>
      <c r="I111" s="15" t="s">
        <v>267</v>
      </c>
      <c r="K111" s="16">
        <v>1.0</v>
      </c>
      <c r="L111" s="17">
        <f>countif(username,H111)</f>
        <v>2</v>
      </c>
    </row>
    <row r="112">
      <c r="A112" s="2" t="s">
        <v>268</v>
      </c>
      <c r="B112" s="2">
        <v>8.0</v>
      </c>
      <c r="C112" s="2">
        <v>13.0</v>
      </c>
      <c r="D112" s="2">
        <v>42.0198805445215</v>
      </c>
      <c r="E112" s="2">
        <v>-91.6576206807611</v>
      </c>
      <c r="F112" s="2" t="s">
        <v>86</v>
      </c>
      <c r="G112" s="2" t="s">
        <v>87</v>
      </c>
      <c r="H112" s="2" t="s">
        <v>145</v>
      </c>
      <c r="I112" s="15" t="s">
        <v>269</v>
      </c>
      <c r="K112" s="18"/>
      <c r="L112" s="17">
        <f>countif(username,H112)</f>
        <v>12</v>
      </c>
    </row>
    <row r="113">
      <c r="A113" s="2" t="s">
        <v>270</v>
      </c>
      <c r="B113" s="2">
        <v>8.0</v>
      </c>
      <c r="C113" s="2">
        <v>14.0</v>
      </c>
      <c r="D113" s="2">
        <v>42.0198805443591</v>
      </c>
      <c r="E113" s="2">
        <v>-91.6574272119137</v>
      </c>
      <c r="F113" s="2" t="s">
        <v>86</v>
      </c>
      <c r="G113" s="2" t="s">
        <v>87</v>
      </c>
      <c r="H113" s="2" t="s">
        <v>64</v>
      </c>
      <c r="I113" s="15" t="s">
        <v>271</v>
      </c>
      <c r="K113" s="16" t="s">
        <v>36</v>
      </c>
      <c r="L113" s="17">
        <f>countif(username,H113)</f>
        <v>18</v>
      </c>
    </row>
    <row r="114">
      <c r="A114" s="2" t="s">
        <v>272</v>
      </c>
      <c r="B114" s="2">
        <v>8.0</v>
      </c>
      <c r="C114" s="2">
        <v>15.0</v>
      </c>
      <c r="D114" s="2">
        <v>42.0198805441966</v>
      </c>
      <c r="E114" s="2">
        <v>-91.6572337430662</v>
      </c>
      <c r="F114" s="2" t="s">
        <v>57</v>
      </c>
      <c r="G114" s="2" t="s">
        <v>58</v>
      </c>
      <c r="H114" s="2" t="s">
        <v>150</v>
      </c>
      <c r="I114" s="15" t="s">
        <v>273</v>
      </c>
      <c r="K114" s="18"/>
      <c r="L114" s="17">
        <f>countif(username,H114)</f>
        <v>5</v>
      </c>
    </row>
    <row r="115">
      <c r="A115" s="2" t="s">
        <v>274</v>
      </c>
      <c r="B115" s="2">
        <v>8.0</v>
      </c>
      <c r="C115" s="2">
        <v>16.0</v>
      </c>
      <c r="D115" s="2">
        <v>42.0198805440342</v>
      </c>
      <c r="E115" s="2">
        <v>-91.6570402742188</v>
      </c>
      <c r="F115" s="2" t="s">
        <v>86</v>
      </c>
      <c r="G115" s="2" t="s">
        <v>87</v>
      </c>
      <c r="H115" s="11" t="s">
        <v>130</v>
      </c>
      <c r="I115" s="15" t="s">
        <v>275</v>
      </c>
      <c r="K115" s="16" t="s">
        <v>36</v>
      </c>
      <c r="L115" s="17">
        <f>countif(username,H115)</f>
        <v>11</v>
      </c>
    </row>
    <row r="116">
      <c r="A116" s="2" t="s">
        <v>276</v>
      </c>
      <c r="B116" s="2">
        <v>8.0</v>
      </c>
      <c r="C116" s="2">
        <v>17.0</v>
      </c>
      <c r="D116" s="2">
        <v>42.0198805438718</v>
      </c>
      <c r="E116" s="2">
        <v>-91.6568468053714</v>
      </c>
      <c r="F116" s="2" t="s">
        <v>57</v>
      </c>
      <c r="G116" s="2" t="s">
        <v>58</v>
      </c>
      <c r="H116" s="2" t="s">
        <v>277</v>
      </c>
      <c r="I116" s="15" t="s">
        <v>278</v>
      </c>
      <c r="K116" s="16">
        <v>1.0</v>
      </c>
      <c r="L116" s="17">
        <f>countif(username,H116)</f>
        <v>1</v>
      </c>
    </row>
    <row r="117">
      <c r="A117" s="2" t="s">
        <v>279</v>
      </c>
      <c r="B117" s="2">
        <v>8.0</v>
      </c>
      <c r="C117" s="2">
        <v>18.0</v>
      </c>
      <c r="D117" s="2">
        <v>42.0198805437093</v>
      </c>
      <c r="E117" s="2">
        <v>-91.6566533365239</v>
      </c>
      <c r="F117" s="2" t="s">
        <v>28</v>
      </c>
      <c r="G117" s="2" t="s">
        <v>29</v>
      </c>
      <c r="H117" s="2" t="s">
        <v>101</v>
      </c>
      <c r="I117" s="15" t="s">
        <v>280</v>
      </c>
      <c r="K117" s="16" t="s">
        <v>36</v>
      </c>
      <c r="L117" s="17">
        <f>countif(username,H117)</f>
        <v>6</v>
      </c>
    </row>
    <row r="118">
      <c r="A118" s="2" t="s">
        <v>281</v>
      </c>
      <c r="B118" s="2">
        <v>8.0</v>
      </c>
      <c r="C118" s="2">
        <v>19.0</v>
      </c>
      <c r="D118" s="2">
        <v>42.0198805435469</v>
      </c>
      <c r="E118" s="2">
        <v>-91.6564598676765</v>
      </c>
      <c r="F118" s="2" t="s">
        <v>28</v>
      </c>
      <c r="G118" s="2" t="s">
        <v>29</v>
      </c>
      <c r="H118" s="2" t="s">
        <v>282</v>
      </c>
      <c r="I118" s="15" t="s">
        <v>283</v>
      </c>
      <c r="K118" s="16">
        <v>1.0</v>
      </c>
      <c r="L118" s="17">
        <f>countif(username,H118)</f>
        <v>2</v>
      </c>
    </row>
    <row r="119">
      <c r="A119" s="2" t="s">
        <v>284</v>
      </c>
      <c r="B119" s="2">
        <v>9.0</v>
      </c>
      <c r="C119" s="2">
        <v>1.0</v>
      </c>
      <c r="D119" s="2">
        <v>42.0197368160253</v>
      </c>
      <c r="E119" s="2">
        <v>-91.6599423139271</v>
      </c>
      <c r="F119" s="2" t="s">
        <v>28</v>
      </c>
      <c r="G119" s="2" t="s">
        <v>29</v>
      </c>
      <c r="H119" s="2" t="s">
        <v>285</v>
      </c>
      <c r="I119" s="15" t="s">
        <v>286</v>
      </c>
      <c r="K119" s="16" t="s">
        <v>36</v>
      </c>
      <c r="L119" s="17">
        <f>countif(username,H119)</f>
        <v>5</v>
      </c>
    </row>
    <row r="120">
      <c r="A120" s="2" t="s">
        <v>287</v>
      </c>
      <c r="B120" s="2">
        <v>9.0</v>
      </c>
      <c r="C120" s="2">
        <v>2.0</v>
      </c>
      <c r="D120" s="2">
        <v>42.0197368158629</v>
      </c>
      <c r="E120" s="2">
        <v>-91.659748845517</v>
      </c>
      <c r="F120" s="2" t="s">
        <v>57</v>
      </c>
      <c r="G120" s="2" t="s">
        <v>58</v>
      </c>
      <c r="H120" s="2" t="s">
        <v>109</v>
      </c>
      <c r="I120" s="15" t="s">
        <v>288</v>
      </c>
      <c r="K120" s="16">
        <v>1.0</v>
      </c>
      <c r="L120" s="17">
        <f>countif(username,H120)</f>
        <v>2</v>
      </c>
    </row>
    <row r="121">
      <c r="A121" s="2" t="s">
        <v>289</v>
      </c>
      <c r="B121" s="2">
        <v>9.0</v>
      </c>
      <c r="C121" s="2">
        <v>3.0</v>
      </c>
      <c r="D121" s="2">
        <v>42.0197368157004</v>
      </c>
      <c r="E121" s="2">
        <v>-91.6595553771068</v>
      </c>
      <c r="F121" s="2" t="s">
        <v>86</v>
      </c>
      <c r="G121" s="2" t="s">
        <v>87</v>
      </c>
      <c r="H121" s="2" t="s">
        <v>88</v>
      </c>
      <c r="I121" s="15" t="s">
        <v>290</v>
      </c>
      <c r="K121" s="16" t="s">
        <v>36</v>
      </c>
      <c r="L121" s="17">
        <f>countif(username,H121)</f>
        <v>10</v>
      </c>
    </row>
    <row r="122">
      <c r="A122" s="2" t="s">
        <v>291</v>
      </c>
      <c r="B122" s="2">
        <v>9.0</v>
      </c>
      <c r="C122" s="2">
        <v>4.0</v>
      </c>
      <c r="D122" s="2">
        <v>42.019736815538</v>
      </c>
      <c r="E122" s="2">
        <v>-91.6593619086967</v>
      </c>
      <c r="F122" s="2" t="s">
        <v>57</v>
      </c>
      <c r="G122" s="2" t="s">
        <v>58</v>
      </c>
      <c r="H122" s="2" t="s">
        <v>292</v>
      </c>
      <c r="I122" s="15" t="s">
        <v>293</v>
      </c>
      <c r="K122" s="18"/>
      <c r="L122" s="17">
        <f>countif(username,H122)</f>
        <v>4</v>
      </c>
    </row>
    <row r="123">
      <c r="A123" s="2" t="s">
        <v>294</v>
      </c>
      <c r="B123" s="2">
        <v>9.0</v>
      </c>
      <c r="C123" s="2">
        <v>5.0</v>
      </c>
      <c r="D123" s="2">
        <v>42.0197368153755</v>
      </c>
      <c r="E123" s="2">
        <v>-91.6591684402865</v>
      </c>
      <c r="F123" s="2" t="s">
        <v>57</v>
      </c>
      <c r="G123" s="2" t="s">
        <v>58</v>
      </c>
      <c r="H123" s="2" t="s">
        <v>64</v>
      </c>
      <c r="I123" s="15" t="s">
        <v>295</v>
      </c>
      <c r="K123" s="16" t="s">
        <v>36</v>
      </c>
      <c r="L123" s="17">
        <f>countif(username,H123)</f>
        <v>18</v>
      </c>
    </row>
    <row r="124">
      <c r="A124" s="2" t="s">
        <v>296</v>
      </c>
      <c r="B124" s="2">
        <v>9.0</v>
      </c>
      <c r="C124" s="2">
        <v>6.0</v>
      </c>
      <c r="D124" s="2">
        <v>42.0197368152131</v>
      </c>
      <c r="E124" s="2">
        <v>-91.6589749718764</v>
      </c>
      <c r="F124" s="2" t="s">
        <v>86</v>
      </c>
      <c r="G124" s="2" t="s">
        <v>87</v>
      </c>
      <c r="H124" s="2" t="s">
        <v>229</v>
      </c>
      <c r="I124" s="15" t="s">
        <v>297</v>
      </c>
      <c r="K124" s="16" t="s">
        <v>32</v>
      </c>
      <c r="L124" s="17">
        <f>countif(username,H124)</f>
        <v>3</v>
      </c>
    </row>
    <row r="125">
      <c r="A125" s="2" t="s">
        <v>298</v>
      </c>
      <c r="B125" s="2">
        <v>9.0</v>
      </c>
      <c r="C125" s="2">
        <v>7.0</v>
      </c>
      <c r="D125" s="2">
        <v>42.0197368150507</v>
      </c>
      <c r="E125" s="2">
        <v>-91.6587815034662</v>
      </c>
      <c r="F125" s="2" t="s">
        <v>86</v>
      </c>
      <c r="G125" s="2" t="s">
        <v>87</v>
      </c>
      <c r="H125" s="2" t="s">
        <v>91</v>
      </c>
      <c r="I125" s="15" t="s">
        <v>299</v>
      </c>
      <c r="K125" s="18"/>
      <c r="L125" s="17">
        <f>countif(username,H125)</f>
        <v>27</v>
      </c>
    </row>
    <row r="126">
      <c r="A126" s="2" t="s">
        <v>300</v>
      </c>
      <c r="B126" s="2">
        <v>9.0</v>
      </c>
      <c r="C126" s="2">
        <v>8.0</v>
      </c>
      <c r="D126" s="2">
        <v>42.0197368148882</v>
      </c>
      <c r="E126" s="2">
        <v>-91.6585880350561</v>
      </c>
      <c r="F126" s="2" t="s">
        <v>57</v>
      </c>
      <c r="G126" s="2" t="s">
        <v>58</v>
      </c>
      <c r="H126" s="2" t="s">
        <v>88</v>
      </c>
      <c r="I126" s="15" t="s">
        <v>301</v>
      </c>
      <c r="K126" s="16" t="s">
        <v>36</v>
      </c>
      <c r="L126" s="17">
        <f>countif(username,H126)</f>
        <v>10</v>
      </c>
    </row>
    <row r="127">
      <c r="A127" s="2" t="s">
        <v>302</v>
      </c>
      <c r="B127" s="2">
        <v>9.0</v>
      </c>
      <c r="C127" s="2">
        <v>9.0</v>
      </c>
      <c r="D127" s="2">
        <v>42.0197368147258</v>
      </c>
      <c r="E127" s="2">
        <v>-91.658394566646</v>
      </c>
      <c r="F127" s="2" t="s">
        <v>57</v>
      </c>
      <c r="G127" s="2" t="s">
        <v>58</v>
      </c>
      <c r="H127" s="2" t="s">
        <v>30</v>
      </c>
      <c r="I127" s="15" t="s">
        <v>303</v>
      </c>
      <c r="K127" s="16" t="s">
        <v>32</v>
      </c>
      <c r="L127" s="17">
        <f>countif(username,H127)</f>
        <v>4</v>
      </c>
    </row>
    <row r="128">
      <c r="A128" s="2" t="s">
        <v>304</v>
      </c>
      <c r="B128" s="2">
        <v>9.0</v>
      </c>
      <c r="C128" s="2">
        <v>10.0</v>
      </c>
      <c r="D128" s="2">
        <v>42.0197368145634</v>
      </c>
      <c r="E128" s="2">
        <v>-91.6582010982358</v>
      </c>
      <c r="F128" s="2" t="s">
        <v>57</v>
      </c>
      <c r="G128" s="2" t="s">
        <v>58</v>
      </c>
      <c r="H128" s="2" t="s">
        <v>91</v>
      </c>
      <c r="I128" s="15" t="s">
        <v>305</v>
      </c>
      <c r="K128" s="18"/>
      <c r="L128" s="17">
        <f>countif(username,H128)</f>
        <v>27</v>
      </c>
    </row>
    <row r="129">
      <c r="A129" s="2" t="s">
        <v>306</v>
      </c>
      <c r="B129" s="2">
        <v>9.0</v>
      </c>
      <c r="C129" s="2">
        <v>11.0</v>
      </c>
      <c r="D129" s="2">
        <v>42.0197368144009</v>
      </c>
      <c r="E129" s="2">
        <v>-91.6580076298257</v>
      </c>
      <c r="F129" s="2" t="s">
        <v>57</v>
      </c>
      <c r="G129" s="2" t="s">
        <v>58</v>
      </c>
      <c r="H129" s="2" t="s">
        <v>64</v>
      </c>
      <c r="I129" s="15" t="s">
        <v>307</v>
      </c>
      <c r="K129" s="16" t="s">
        <v>36</v>
      </c>
      <c r="L129" s="17">
        <f>countif(username,H129)</f>
        <v>18</v>
      </c>
    </row>
    <row r="130">
      <c r="A130" s="2" t="s">
        <v>308</v>
      </c>
      <c r="B130" s="2">
        <v>9.0</v>
      </c>
      <c r="C130" s="2">
        <v>12.0</v>
      </c>
      <c r="D130" s="2">
        <v>42.0197368142385</v>
      </c>
      <c r="E130" s="2">
        <v>-91.6578141614155</v>
      </c>
      <c r="F130" s="2" t="s">
        <v>57</v>
      </c>
      <c r="G130" s="2" t="s">
        <v>58</v>
      </c>
      <c r="H130" s="2" t="s">
        <v>45</v>
      </c>
      <c r="I130" s="15" t="s">
        <v>309</v>
      </c>
      <c r="K130" s="16" t="s">
        <v>32</v>
      </c>
      <c r="L130" s="17">
        <f>countif(username,H130)</f>
        <v>4</v>
      </c>
    </row>
    <row r="131">
      <c r="A131" s="2" t="s">
        <v>310</v>
      </c>
      <c r="B131" s="2">
        <v>9.0</v>
      </c>
      <c r="C131" s="2">
        <v>13.0</v>
      </c>
      <c r="D131" s="2">
        <v>42.0197368140761</v>
      </c>
      <c r="E131" s="2">
        <v>-91.6576206930054</v>
      </c>
      <c r="F131" s="2" t="s">
        <v>86</v>
      </c>
      <c r="G131" s="2" t="s">
        <v>87</v>
      </c>
      <c r="H131" s="2" t="s">
        <v>91</v>
      </c>
      <c r="I131" s="15" t="s">
        <v>311</v>
      </c>
      <c r="K131" s="18"/>
      <c r="L131" s="17">
        <f>countif(username,H131)</f>
        <v>27</v>
      </c>
    </row>
    <row r="132">
      <c r="A132" s="2" t="s">
        <v>312</v>
      </c>
      <c r="B132" s="2">
        <v>9.0</v>
      </c>
      <c r="C132" s="2">
        <v>14.0</v>
      </c>
      <c r="D132" s="2">
        <v>42.0197368139136</v>
      </c>
      <c r="E132" s="2">
        <v>-91.6574272245952</v>
      </c>
      <c r="F132" s="2" t="s">
        <v>86</v>
      </c>
      <c r="G132" s="2" t="s">
        <v>87</v>
      </c>
      <c r="H132" s="2" t="s">
        <v>313</v>
      </c>
      <c r="I132" s="15" t="s">
        <v>314</v>
      </c>
      <c r="K132" s="18"/>
      <c r="L132" s="17">
        <f>countif(username,H132)</f>
        <v>1</v>
      </c>
    </row>
    <row r="133">
      <c r="A133" s="2" t="s">
        <v>315</v>
      </c>
      <c r="B133" s="2">
        <v>9.0</v>
      </c>
      <c r="C133" s="2">
        <v>15.0</v>
      </c>
      <c r="D133" s="2">
        <v>42.0197368137512</v>
      </c>
      <c r="E133" s="2">
        <v>-91.6572337561851</v>
      </c>
      <c r="F133" s="2" t="s">
        <v>57</v>
      </c>
      <c r="G133" s="2" t="s">
        <v>58</v>
      </c>
      <c r="H133" s="2" t="s">
        <v>88</v>
      </c>
      <c r="I133" s="15" t="s">
        <v>316</v>
      </c>
      <c r="K133" s="16" t="s">
        <v>36</v>
      </c>
      <c r="L133" s="17">
        <f>countif(username,H133)</f>
        <v>10</v>
      </c>
    </row>
    <row r="134">
      <c r="A134" s="2" t="s">
        <v>317</v>
      </c>
      <c r="B134" s="2">
        <v>9.0</v>
      </c>
      <c r="C134" s="2">
        <v>16.0</v>
      </c>
      <c r="D134" s="2">
        <v>42.0197368135887</v>
      </c>
      <c r="E134" s="2">
        <v>-91.6570402877749</v>
      </c>
      <c r="F134" s="2" t="s">
        <v>57</v>
      </c>
      <c r="G134" s="2" t="s">
        <v>58</v>
      </c>
      <c r="H134" s="2" t="s">
        <v>282</v>
      </c>
      <c r="I134" s="15" t="s">
        <v>318</v>
      </c>
      <c r="K134" s="16">
        <v>1.0</v>
      </c>
      <c r="L134" s="17">
        <f>countif(username,H134)</f>
        <v>2</v>
      </c>
    </row>
    <row r="135">
      <c r="A135" s="2" t="s">
        <v>319</v>
      </c>
      <c r="B135" s="2">
        <v>9.0</v>
      </c>
      <c r="C135" s="2">
        <v>17.0</v>
      </c>
      <c r="D135" s="2">
        <v>42.0197368134263</v>
      </c>
      <c r="E135" s="2">
        <v>-91.6568468193648</v>
      </c>
      <c r="F135" s="2" t="s">
        <v>86</v>
      </c>
      <c r="G135" s="2" t="s">
        <v>87</v>
      </c>
      <c r="H135" s="2" t="s">
        <v>64</v>
      </c>
      <c r="I135" s="15" t="s">
        <v>320</v>
      </c>
      <c r="K135" s="16" t="s">
        <v>36</v>
      </c>
      <c r="L135" s="17">
        <f>countif(username,H135)</f>
        <v>18</v>
      </c>
    </row>
    <row r="136">
      <c r="A136" s="2" t="s">
        <v>321</v>
      </c>
      <c r="B136" s="2">
        <v>9.0</v>
      </c>
      <c r="C136" s="2">
        <v>18.0</v>
      </c>
      <c r="D136" s="2">
        <v>42.0197368132639</v>
      </c>
      <c r="E136" s="2">
        <v>-91.6566533509548</v>
      </c>
      <c r="F136" s="2" t="s">
        <v>57</v>
      </c>
      <c r="G136" s="2" t="s">
        <v>58</v>
      </c>
      <c r="H136" s="2" t="s">
        <v>88</v>
      </c>
      <c r="I136" s="15" t="s">
        <v>322</v>
      </c>
      <c r="K136" s="16" t="s">
        <v>36</v>
      </c>
      <c r="L136" s="17">
        <f>countif(username,H136)</f>
        <v>10</v>
      </c>
    </row>
    <row r="137">
      <c r="A137" s="2" t="s">
        <v>323</v>
      </c>
      <c r="B137" s="2">
        <v>9.0</v>
      </c>
      <c r="C137" s="2">
        <v>19.0</v>
      </c>
      <c r="D137" s="2">
        <v>42.0197368131014</v>
      </c>
      <c r="E137" s="2">
        <v>-91.6564598825447</v>
      </c>
      <c r="F137" s="2" t="s">
        <v>28</v>
      </c>
      <c r="G137" s="2" t="s">
        <v>29</v>
      </c>
      <c r="H137" s="2" t="s">
        <v>245</v>
      </c>
      <c r="I137" s="15" t="s">
        <v>324</v>
      </c>
      <c r="K137" s="16" t="s">
        <v>36</v>
      </c>
      <c r="L137" s="17">
        <f>countif(username,H137)</f>
        <v>5</v>
      </c>
    </row>
    <row r="138">
      <c r="A138" s="2" t="s">
        <v>325</v>
      </c>
      <c r="B138" s="2">
        <v>10.0</v>
      </c>
      <c r="C138" s="2">
        <v>1.0</v>
      </c>
      <c r="D138" s="2">
        <v>42.0195930855798</v>
      </c>
      <c r="E138" s="2">
        <v>-91.6599423209239</v>
      </c>
      <c r="F138" s="2" t="s">
        <v>28</v>
      </c>
      <c r="G138" s="2" t="s">
        <v>29</v>
      </c>
      <c r="H138" s="2" t="s">
        <v>326</v>
      </c>
      <c r="I138" s="15" t="s">
        <v>327</v>
      </c>
      <c r="K138" s="16">
        <v>1.0</v>
      </c>
      <c r="L138" s="17">
        <f>countif(username,H138)</f>
        <v>1</v>
      </c>
    </row>
    <row r="139">
      <c r="A139" s="2" t="s">
        <v>328</v>
      </c>
      <c r="B139" s="2">
        <v>10.0</v>
      </c>
      <c r="C139" s="2">
        <v>2.0</v>
      </c>
      <c r="D139" s="2">
        <v>42.0195930854174</v>
      </c>
      <c r="E139" s="2">
        <v>-91.659748852951</v>
      </c>
      <c r="F139" s="2" t="s">
        <v>57</v>
      </c>
      <c r="G139" s="2" t="s">
        <v>58</v>
      </c>
      <c r="H139" s="2" t="s">
        <v>64</v>
      </c>
      <c r="I139" s="15" t="s">
        <v>329</v>
      </c>
      <c r="K139" s="16" t="s">
        <v>36</v>
      </c>
      <c r="L139" s="17">
        <f>countif(username,H139)</f>
        <v>18</v>
      </c>
    </row>
    <row r="140">
      <c r="A140" s="2" t="s">
        <v>330</v>
      </c>
      <c r="B140" s="2">
        <v>10.0</v>
      </c>
      <c r="C140" s="2">
        <v>3.0</v>
      </c>
      <c r="D140" s="2">
        <v>42.019593085255</v>
      </c>
      <c r="E140" s="2">
        <v>-91.6595553849782</v>
      </c>
      <c r="F140" s="2" t="s">
        <v>86</v>
      </c>
      <c r="G140" s="2" t="s">
        <v>87</v>
      </c>
      <c r="H140" s="2" t="s">
        <v>331</v>
      </c>
      <c r="I140" s="15" t="s">
        <v>332</v>
      </c>
      <c r="K140" s="16" t="s">
        <v>36</v>
      </c>
      <c r="L140" s="17">
        <f>countif(username,H140)</f>
        <v>5</v>
      </c>
    </row>
    <row r="141">
      <c r="A141" s="2" t="s">
        <v>333</v>
      </c>
      <c r="B141" s="2">
        <v>10.0</v>
      </c>
      <c r="C141" s="2">
        <v>4.0</v>
      </c>
      <c r="D141" s="2">
        <v>42.0195930850925</v>
      </c>
      <c r="E141" s="2">
        <v>-91.6593619170053</v>
      </c>
      <c r="F141" s="2" t="s">
        <v>57</v>
      </c>
      <c r="G141" s="2" t="s">
        <v>58</v>
      </c>
      <c r="H141" s="2" t="s">
        <v>334</v>
      </c>
      <c r="I141" s="15" t="s">
        <v>335</v>
      </c>
      <c r="K141" s="16" t="s">
        <v>36</v>
      </c>
      <c r="L141" s="17">
        <f>countif(username,H141)</f>
        <v>5</v>
      </c>
    </row>
    <row r="142">
      <c r="A142" s="2" t="s">
        <v>336</v>
      </c>
      <c r="B142" s="2">
        <v>10.0</v>
      </c>
      <c r="C142" s="2">
        <v>5.0</v>
      </c>
      <c r="D142" s="2">
        <v>42.0195930849301</v>
      </c>
      <c r="E142" s="2">
        <v>-91.6591684490325</v>
      </c>
      <c r="F142" s="2" t="s">
        <v>57</v>
      </c>
      <c r="G142" s="2" t="s">
        <v>58</v>
      </c>
      <c r="H142" s="2" t="s">
        <v>133</v>
      </c>
      <c r="I142" s="15" t="s">
        <v>337</v>
      </c>
      <c r="K142" s="18"/>
      <c r="L142" s="17">
        <f>countif(username,H142)</f>
        <v>4</v>
      </c>
    </row>
    <row r="143">
      <c r="A143" s="2" t="s">
        <v>338</v>
      </c>
      <c r="B143" s="2">
        <v>10.0</v>
      </c>
      <c r="C143" s="2">
        <v>6.0</v>
      </c>
      <c r="D143" s="2">
        <v>42.0195930847677</v>
      </c>
      <c r="E143" s="2">
        <v>-91.6589749810596</v>
      </c>
      <c r="F143" s="2" t="s">
        <v>86</v>
      </c>
      <c r="G143" s="2" t="s">
        <v>87</v>
      </c>
      <c r="H143" s="2" t="s">
        <v>331</v>
      </c>
      <c r="I143" s="15" t="s">
        <v>339</v>
      </c>
      <c r="K143" s="16" t="s">
        <v>36</v>
      </c>
      <c r="L143" s="17">
        <f>countif(username,H143)</f>
        <v>5</v>
      </c>
    </row>
    <row r="144">
      <c r="A144" s="2" t="s">
        <v>340</v>
      </c>
      <c r="B144" s="2">
        <v>10.0</v>
      </c>
      <c r="C144" s="2">
        <v>7.0</v>
      </c>
      <c r="D144" s="2">
        <v>42.0195930846052</v>
      </c>
      <c r="E144" s="2">
        <v>-91.6587815130868</v>
      </c>
      <c r="F144" s="2" t="s">
        <v>57</v>
      </c>
      <c r="G144" s="2" t="s">
        <v>58</v>
      </c>
      <c r="H144" s="2" t="s">
        <v>341</v>
      </c>
      <c r="I144" s="15" t="s">
        <v>342</v>
      </c>
      <c r="K144" s="18"/>
      <c r="L144" s="17">
        <f>countif(username,H144)</f>
        <v>3</v>
      </c>
    </row>
    <row r="145">
      <c r="A145" s="2" t="s">
        <v>343</v>
      </c>
      <c r="B145" s="2">
        <v>10.0</v>
      </c>
      <c r="C145" s="2">
        <v>8.0</v>
      </c>
      <c r="D145" s="2">
        <v>42.0195930844428</v>
      </c>
      <c r="E145" s="2">
        <v>-91.6585880451139</v>
      </c>
      <c r="F145" s="2" t="s">
        <v>57</v>
      </c>
      <c r="G145" s="2" t="s">
        <v>58</v>
      </c>
      <c r="H145" s="2" t="s">
        <v>344</v>
      </c>
      <c r="I145" s="15" t="s">
        <v>345</v>
      </c>
      <c r="K145" s="16">
        <v>1.0</v>
      </c>
      <c r="L145" s="17">
        <f>countif(username,H145)</f>
        <v>2</v>
      </c>
    </row>
    <row r="146">
      <c r="A146" s="2" t="s">
        <v>346</v>
      </c>
      <c r="B146" s="2">
        <v>10.0</v>
      </c>
      <c r="C146" s="2">
        <v>9.0</v>
      </c>
      <c r="D146" s="2">
        <v>42.0195930842803</v>
      </c>
      <c r="E146" s="2">
        <v>-91.6583945771411</v>
      </c>
      <c r="F146" s="2" t="s">
        <v>57</v>
      </c>
      <c r="G146" s="2" t="s">
        <v>58</v>
      </c>
      <c r="H146" s="2" t="s">
        <v>34</v>
      </c>
      <c r="I146" s="15" t="s">
        <v>347</v>
      </c>
      <c r="K146" s="16" t="s">
        <v>36</v>
      </c>
      <c r="L146" s="17">
        <f>countif(username,H146)</f>
        <v>10</v>
      </c>
    </row>
    <row r="147">
      <c r="A147" s="2" t="s">
        <v>348</v>
      </c>
      <c r="B147" s="2">
        <v>10.0</v>
      </c>
      <c r="C147" s="2">
        <v>10.0</v>
      </c>
      <c r="D147" s="2">
        <v>42.0195930841179</v>
      </c>
      <c r="E147" s="2">
        <v>-91.6582011091682</v>
      </c>
      <c r="F147" s="2" t="s">
        <v>57</v>
      </c>
      <c r="G147" s="2" t="s">
        <v>58</v>
      </c>
      <c r="H147" s="2" t="s">
        <v>38</v>
      </c>
      <c r="I147" s="15" t="s">
        <v>349</v>
      </c>
      <c r="K147" s="16" t="s">
        <v>40</v>
      </c>
      <c r="L147" s="17">
        <f>countif(username,H147)</f>
        <v>11</v>
      </c>
    </row>
    <row r="148">
      <c r="A148" s="2" t="s">
        <v>350</v>
      </c>
      <c r="B148" s="2">
        <v>10.0</v>
      </c>
      <c r="C148" s="2">
        <v>11.0</v>
      </c>
      <c r="D148" s="2">
        <v>42.0195930839555</v>
      </c>
      <c r="E148" s="2">
        <v>-91.6580076411954</v>
      </c>
      <c r="F148" s="2" t="s">
        <v>57</v>
      </c>
      <c r="G148" s="2" t="s">
        <v>58</v>
      </c>
      <c r="H148" s="2" t="s">
        <v>42</v>
      </c>
      <c r="I148" s="15" t="s">
        <v>351</v>
      </c>
      <c r="K148" s="16" t="s">
        <v>36</v>
      </c>
      <c r="L148" s="17">
        <f>countif(username,H148)</f>
        <v>11</v>
      </c>
    </row>
    <row r="149">
      <c r="A149" s="2" t="s">
        <v>352</v>
      </c>
      <c r="B149" s="2">
        <v>10.0</v>
      </c>
      <c r="C149" s="2">
        <v>12.0</v>
      </c>
      <c r="D149" s="2">
        <v>42.019593083793</v>
      </c>
      <c r="E149" s="2">
        <v>-91.6578141732225</v>
      </c>
      <c r="F149" s="2" t="s">
        <v>57</v>
      </c>
      <c r="G149" s="2" t="s">
        <v>58</v>
      </c>
      <c r="H149" s="11" t="s">
        <v>130</v>
      </c>
      <c r="I149" s="15" t="s">
        <v>353</v>
      </c>
      <c r="K149" s="16" t="s">
        <v>36</v>
      </c>
      <c r="L149" s="17">
        <f>countif(username,H149)</f>
        <v>11</v>
      </c>
    </row>
    <row r="150">
      <c r="A150" s="2" t="s">
        <v>354</v>
      </c>
      <c r="B150" s="2">
        <v>10.0</v>
      </c>
      <c r="C150" s="2">
        <v>13.0</v>
      </c>
      <c r="D150" s="2">
        <v>42.0195930836306</v>
      </c>
      <c r="E150" s="2">
        <v>-91.6576207052497</v>
      </c>
      <c r="F150" s="2" t="s">
        <v>86</v>
      </c>
      <c r="G150" s="2" t="s">
        <v>87</v>
      </c>
      <c r="H150" s="2" t="s">
        <v>38</v>
      </c>
      <c r="I150" s="15" t="s">
        <v>355</v>
      </c>
      <c r="K150" s="16" t="s">
        <v>40</v>
      </c>
      <c r="L150" s="17">
        <f>countif(username,H150)</f>
        <v>11</v>
      </c>
    </row>
    <row r="151">
      <c r="A151" s="2" t="s">
        <v>356</v>
      </c>
      <c r="B151" s="2">
        <v>10.0</v>
      </c>
      <c r="C151" s="2">
        <v>14.0</v>
      </c>
      <c r="D151" s="2">
        <v>42.0195930834682</v>
      </c>
      <c r="E151" s="2">
        <v>-91.6574272372768</v>
      </c>
      <c r="F151" s="2" t="s">
        <v>86</v>
      </c>
      <c r="G151" s="2" t="s">
        <v>87</v>
      </c>
      <c r="H151" s="11" t="s">
        <v>174</v>
      </c>
      <c r="I151" s="15" t="s">
        <v>357</v>
      </c>
      <c r="K151" s="16" t="s">
        <v>36</v>
      </c>
      <c r="L151" s="17">
        <f>countif(username,H151)</f>
        <v>11</v>
      </c>
    </row>
    <row r="152">
      <c r="A152" s="2" t="s">
        <v>358</v>
      </c>
      <c r="B152" s="2">
        <v>10.0</v>
      </c>
      <c r="C152" s="2">
        <v>15.0</v>
      </c>
      <c r="D152" s="2">
        <v>42.0195930833057</v>
      </c>
      <c r="E152" s="2">
        <v>-91.657233769304</v>
      </c>
      <c r="F152" s="2" t="s">
        <v>57</v>
      </c>
      <c r="G152" s="2" t="s">
        <v>58</v>
      </c>
      <c r="H152" s="2" t="s">
        <v>285</v>
      </c>
      <c r="I152" s="15" t="s">
        <v>359</v>
      </c>
      <c r="K152" s="16" t="s">
        <v>36</v>
      </c>
      <c r="L152" s="17">
        <f>countif(username,H152)</f>
        <v>5</v>
      </c>
    </row>
    <row r="153">
      <c r="A153" s="2" t="s">
        <v>360</v>
      </c>
      <c r="B153" s="2">
        <v>10.0</v>
      </c>
      <c r="C153" s="2">
        <v>16.0</v>
      </c>
      <c r="D153" s="2">
        <v>42.0195930831433</v>
      </c>
      <c r="E153" s="2">
        <v>-91.6570403013311</v>
      </c>
      <c r="F153" s="2" t="s">
        <v>57</v>
      </c>
      <c r="G153" s="2" t="s">
        <v>58</v>
      </c>
      <c r="H153" s="2" t="s">
        <v>292</v>
      </c>
      <c r="I153" s="15" t="s">
        <v>361</v>
      </c>
      <c r="K153" s="18"/>
      <c r="L153" s="17">
        <f>countif(username,H153)</f>
        <v>4</v>
      </c>
    </row>
    <row r="154">
      <c r="A154" s="2" t="s">
        <v>362</v>
      </c>
      <c r="B154" s="2">
        <v>10.0</v>
      </c>
      <c r="C154" s="2">
        <v>17.0</v>
      </c>
      <c r="D154" s="2">
        <v>42.0195930829809</v>
      </c>
      <c r="E154" s="2">
        <v>-91.6568468333583</v>
      </c>
      <c r="F154" s="2" t="s">
        <v>86</v>
      </c>
      <c r="G154" s="2" t="s">
        <v>87</v>
      </c>
      <c r="H154" s="2" t="s">
        <v>334</v>
      </c>
      <c r="I154" s="15" t="s">
        <v>363</v>
      </c>
      <c r="K154" s="16" t="s">
        <v>36</v>
      </c>
      <c r="L154" s="17">
        <f>countif(username,H154)</f>
        <v>5</v>
      </c>
    </row>
    <row r="155">
      <c r="A155" s="2" t="s">
        <v>364</v>
      </c>
      <c r="B155" s="2">
        <v>10.0</v>
      </c>
      <c r="C155" s="2">
        <v>18.0</v>
      </c>
      <c r="D155" s="2">
        <v>42.0195930828184</v>
      </c>
      <c r="E155" s="2">
        <v>-91.6566533653854</v>
      </c>
      <c r="F155" s="2" t="s">
        <v>57</v>
      </c>
      <c r="G155" s="2" t="s">
        <v>58</v>
      </c>
      <c r="H155" s="2" t="s">
        <v>365</v>
      </c>
      <c r="I155" s="15" t="s">
        <v>366</v>
      </c>
      <c r="K155" s="16">
        <v>1.0</v>
      </c>
      <c r="L155" s="17">
        <f>countif(username,H155)</f>
        <v>2</v>
      </c>
    </row>
    <row r="156">
      <c r="A156" s="2" t="s">
        <v>367</v>
      </c>
      <c r="B156" s="2">
        <v>10.0</v>
      </c>
      <c r="C156" s="2">
        <v>19.0</v>
      </c>
      <c r="D156" s="2">
        <v>42.019593082656</v>
      </c>
      <c r="E156" s="2">
        <v>-91.6564598974126</v>
      </c>
      <c r="F156" s="2" t="s">
        <v>28</v>
      </c>
      <c r="G156" s="2" t="s">
        <v>29</v>
      </c>
      <c r="H156" s="2" t="s">
        <v>331</v>
      </c>
      <c r="I156" s="15" t="s">
        <v>368</v>
      </c>
      <c r="K156" s="16" t="s">
        <v>36</v>
      </c>
      <c r="L156" s="17">
        <f>countif(username,H156)</f>
        <v>5</v>
      </c>
    </row>
    <row r="157">
      <c r="A157" s="2" t="s">
        <v>369</v>
      </c>
      <c r="B157" s="2">
        <v>11.0</v>
      </c>
      <c r="C157" s="2">
        <v>1.0</v>
      </c>
      <c r="D157" s="2">
        <v>42.0194493551344</v>
      </c>
      <c r="E157" s="2">
        <v>-91.6599423279206</v>
      </c>
      <c r="F157" s="2" t="s">
        <v>28</v>
      </c>
      <c r="G157" s="2" t="s">
        <v>29</v>
      </c>
      <c r="H157" s="2" t="s">
        <v>101</v>
      </c>
      <c r="I157" s="15" t="s">
        <v>370</v>
      </c>
      <c r="K157" s="16" t="s">
        <v>36</v>
      </c>
      <c r="L157" s="17">
        <f>countif(username,H157)</f>
        <v>6</v>
      </c>
    </row>
    <row r="158">
      <c r="A158" s="2" t="s">
        <v>371</v>
      </c>
      <c r="B158" s="2">
        <v>11.0</v>
      </c>
      <c r="C158" s="2">
        <v>2.0</v>
      </c>
      <c r="D158" s="2">
        <v>42.019449354972</v>
      </c>
      <c r="E158" s="2">
        <v>-91.6597488603851</v>
      </c>
      <c r="F158" s="2" t="s">
        <v>57</v>
      </c>
      <c r="G158" s="2" t="s">
        <v>58</v>
      </c>
      <c r="H158" s="2" t="s">
        <v>210</v>
      </c>
      <c r="I158" s="15" t="s">
        <v>372</v>
      </c>
      <c r="K158" s="18"/>
      <c r="L158" s="17">
        <f>countif(username,H158)</f>
        <v>5</v>
      </c>
    </row>
    <row r="159">
      <c r="A159" s="2" t="s">
        <v>373</v>
      </c>
      <c r="B159" s="2">
        <v>11.0</v>
      </c>
      <c r="C159" s="2">
        <v>3.0</v>
      </c>
      <c r="D159" s="2">
        <v>42.0194493548095</v>
      </c>
      <c r="E159" s="2">
        <v>-91.6595553928495</v>
      </c>
      <c r="F159" s="2" t="s">
        <v>86</v>
      </c>
      <c r="G159" s="2" t="s">
        <v>87</v>
      </c>
      <c r="H159" s="2" t="s">
        <v>205</v>
      </c>
      <c r="I159" s="15" t="s">
        <v>374</v>
      </c>
      <c r="K159" s="18"/>
      <c r="L159" s="17">
        <f>countif(username,H159)</f>
        <v>5</v>
      </c>
    </row>
    <row r="160">
      <c r="A160" s="2" t="s">
        <v>375</v>
      </c>
      <c r="B160" s="2">
        <v>11.0</v>
      </c>
      <c r="C160" s="2">
        <v>4.0</v>
      </c>
      <c r="D160" s="2">
        <v>42.0194493546471</v>
      </c>
      <c r="E160" s="2">
        <v>-91.6593619253139</v>
      </c>
      <c r="F160" s="2" t="s">
        <v>57</v>
      </c>
      <c r="G160" s="2" t="s">
        <v>58</v>
      </c>
      <c r="H160" s="2" t="s">
        <v>245</v>
      </c>
      <c r="I160" s="15" t="s">
        <v>376</v>
      </c>
      <c r="K160" s="16" t="s">
        <v>36</v>
      </c>
      <c r="L160" s="17">
        <f>countif(username,H160)</f>
        <v>5</v>
      </c>
    </row>
    <row r="161">
      <c r="A161" s="2" t="s">
        <v>377</v>
      </c>
      <c r="B161" s="2">
        <v>11.0</v>
      </c>
      <c r="C161" s="2">
        <v>5.0</v>
      </c>
      <c r="D161" s="2">
        <v>42.0194493544846</v>
      </c>
      <c r="E161" s="2">
        <v>-91.6591684577784</v>
      </c>
      <c r="F161" s="2" t="s">
        <v>57</v>
      </c>
      <c r="G161" s="2" t="s">
        <v>58</v>
      </c>
      <c r="H161" s="2" t="s">
        <v>210</v>
      </c>
      <c r="I161" s="15" t="s">
        <v>378</v>
      </c>
      <c r="K161" s="18"/>
      <c r="L161" s="17">
        <f>countif(username,H161)</f>
        <v>5</v>
      </c>
    </row>
    <row r="162">
      <c r="A162" s="2" t="s">
        <v>379</v>
      </c>
      <c r="B162" s="2">
        <v>11.0</v>
      </c>
      <c r="C162" s="2">
        <v>6.0</v>
      </c>
      <c r="D162" s="2">
        <v>42.0194493543222</v>
      </c>
      <c r="E162" s="2">
        <v>-91.6589749902428</v>
      </c>
      <c r="F162" s="2" t="s">
        <v>57</v>
      </c>
      <c r="G162" s="2" t="s">
        <v>58</v>
      </c>
      <c r="H162" s="2" t="s">
        <v>205</v>
      </c>
      <c r="I162" s="15" t="s">
        <v>380</v>
      </c>
      <c r="K162" s="18"/>
      <c r="L162" s="17">
        <f>countif(username,H162)</f>
        <v>5</v>
      </c>
    </row>
    <row r="163">
      <c r="A163" s="2" t="s">
        <v>381</v>
      </c>
      <c r="B163" s="2">
        <v>11.0</v>
      </c>
      <c r="C163" s="2">
        <v>7.0</v>
      </c>
      <c r="D163" s="2">
        <v>42.0194493541598</v>
      </c>
      <c r="E163" s="2">
        <v>-91.6587815227073</v>
      </c>
      <c r="F163" s="2" t="s">
        <v>57</v>
      </c>
      <c r="G163" s="2" t="s">
        <v>58</v>
      </c>
      <c r="H163" s="2" t="s">
        <v>261</v>
      </c>
      <c r="I163" s="15" t="s">
        <v>382</v>
      </c>
      <c r="K163" s="18"/>
      <c r="L163" s="17">
        <f>countif(username,H163)</f>
        <v>15</v>
      </c>
    </row>
    <row r="164">
      <c r="A164" s="2" t="s">
        <v>383</v>
      </c>
      <c r="B164" s="2">
        <v>11.0</v>
      </c>
      <c r="C164" s="2">
        <v>8.0</v>
      </c>
      <c r="D164" s="2">
        <v>42.0194493539973</v>
      </c>
      <c r="E164" s="2">
        <v>-91.6585880551717</v>
      </c>
      <c r="F164" s="2" t="s">
        <v>57</v>
      </c>
      <c r="G164" s="2" t="s">
        <v>58</v>
      </c>
      <c r="H164" s="2" t="s">
        <v>210</v>
      </c>
      <c r="I164" s="15" t="s">
        <v>384</v>
      </c>
      <c r="K164" s="18"/>
      <c r="L164" s="17">
        <f>countif(username,H164)</f>
        <v>5</v>
      </c>
    </row>
    <row r="165">
      <c r="A165" s="2" t="s">
        <v>385</v>
      </c>
      <c r="B165" s="2">
        <v>11.0</v>
      </c>
      <c r="C165" s="2">
        <v>9.0</v>
      </c>
      <c r="D165" s="2">
        <v>42.0194493538349</v>
      </c>
      <c r="E165" s="2">
        <v>-91.6583945876362</v>
      </c>
      <c r="F165" s="2" t="s">
        <v>57</v>
      </c>
      <c r="G165" s="2" t="s">
        <v>58</v>
      </c>
      <c r="H165" s="2" t="s">
        <v>205</v>
      </c>
      <c r="I165" s="15" t="s">
        <v>386</v>
      </c>
      <c r="K165" s="18"/>
      <c r="L165" s="17">
        <f>countif(username,H165)</f>
        <v>5</v>
      </c>
    </row>
    <row r="166">
      <c r="A166" s="2" t="s">
        <v>387</v>
      </c>
      <c r="B166" s="2">
        <v>11.0</v>
      </c>
      <c r="C166" s="2">
        <v>10.0</v>
      </c>
      <c r="D166" s="2">
        <v>42.0194493536725</v>
      </c>
      <c r="E166" s="2">
        <v>-91.6582011201006</v>
      </c>
      <c r="F166" s="2" t="s">
        <v>57</v>
      </c>
      <c r="G166" s="2" t="s">
        <v>58</v>
      </c>
      <c r="H166" s="2" t="s">
        <v>261</v>
      </c>
      <c r="I166" s="15" t="s">
        <v>388</v>
      </c>
      <c r="K166" s="18"/>
      <c r="L166" s="17">
        <f>countif(username,H166)</f>
        <v>15</v>
      </c>
    </row>
    <row r="167">
      <c r="A167" s="2" t="s">
        <v>389</v>
      </c>
      <c r="B167" s="2">
        <v>11.0</v>
      </c>
      <c r="C167" s="2">
        <v>11.0</v>
      </c>
      <c r="D167" s="2">
        <v>42.01944935351</v>
      </c>
      <c r="E167" s="2">
        <v>-91.6580076525651</v>
      </c>
      <c r="F167" s="2" t="s">
        <v>57</v>
      </c>
      <c r="G167" s="2" t="s">
        <v>58</v>
      </c>
      <c r="H167" s="2" t="s">
        <v>264</v>
      </c>
      <c r="I167" s="15" t="s">
        <v>390</v>
      </c>
      <c r="K167" s="16">
        <v>1.0</v>
      </c>
      <c r="L167" s="17">
        <f>countif(username,H167)</f>
        <v>2</v>
      </c>
    </row>
    <row r="168">
      <c r="A168" s="2" t="s">
        <v>391</v>
      </c>
      <c r="B168" s="2">
        <v>11.0</v>
      </c>
      <c r="C168" s="2">
        <v>12.0</v>
      </c>
      <c r="D168" s="2">
        <v>42.0194493533476</v>
      </c>
      <c r="E168" s="2">
        <v>-91.6578141850295</v>
      </c>
      <c r="F168" s="2" t="s">
        <v>86</v>
      </c>
      <c r="G168" s="2" t="s">
        <v>87</v>
      </c>
      <c r="H168" s="2" t="s">
        <v>59</v>
      </c>
      <c r="I168" s="15" t="s">
        <v>392</v>
      </c>
      <c r="K168" s="16" t="s">
        <v>32</v>
      </c>
      <c r="L168" s="17">
        <f>countif(username,H168)</f>
        <v>3</v>
      </c>
    </row>
    <row r="169">
      <c r="A169" s="2" t="s">
        <v>393</v>
      </c>
      <c r="B169" s="2">
        <v>11.0</v>
      </c>
      <c r="C169" s="2">
        <v>13.0</v>
      </c>
      <c r="D169" s="2">
        <v>42.0194493531851</v>
      </c>
      <c r="E169" s="2">
        <v>-91.657620717494</v>
      </c>
      <c r="F169" s="2" t="s">
        <v>86</v>
      </c>
      <c r="G169" s="2" t="s">
        <v>87</v>
      </c>
      <c r="H169" s="2" t="s">
        <v>261</v>
      </c>
      <c r="I169" s="15" t="s">
        <v>394</v>
      </c>
      <c r="K169" s="18"/>
      <c r="L169" s="17">
        <f>countif(username,H169)</f>
        <v>15</v>
      </c>
    </row>
    <row r="170">
      <c r="A170" s="2" t="s">
        <v>395</v>
      </c>
      <c r="B170" s="2">
        <v>11.0</v>
      </c>
      <c r="C170" s="2">
        <v>14.0</v>
      </c>
      <c r="D170" s="2">
        <v>42.0194493530227</v>
      </c>
      <c r="E170" s="2">
        <v>-91.6574272499584</v>
      </c>
      <c r="F170" s="2" t="s">
        <v>57</v>
      </c>
      <c r="G170" s="2" t="s">
        <v>58</v>
      </c>
      <c r="H170" s="2" t="s">
        <v>331</v>
      </c>
      <c r="I170" s="15" t="s">
        <v>396</v>
      </c>
      <c r="K170" s="16" t="s">
        <v>36</v>
      </c>
      <c r="L170" s="17">
        <f>countif(username,H170)</f>
        <v>5</v>
      </c>
    </row>
    <row r="171">
      <c r="A171" s="2" t="s">
        <v>397</v>
      </c>
      <c r="B171" s="2">
        <v>11.0</v>
      </c>
      <c r="C171" s="2">
        <v>15.0</v>
      </c>
      <c r="D171" s="2">
        <v>42.0194493528603</v>
      </c>
      <c r="E171" s="2">
        <v>-91.6572337824229</v>
      </c>
      <c r="F171" s="2" t="s">
        <v>57</v>
      </c>
      <c r="G171" s="2" t="s">
        <v>58</v>
      </c>
      <c r="H171" s="2" t="s">
        <v>252</v>
      </c>
      <c r="I171" s="15" t="s">
        <v>398</v>
      </c>
      <c r="K171" s="16" t="s">
        <v>36</v>
      </c>
      <c r="L171" s="17">
        <f>countif(username,H171)</f>
        <v>8</v>
      </c>
    </row>
    <row r="172">
      <c r="A172" s="2" t="s">
        <v>399</v>
      </c>
      <c r="B172" s="2">
        <v>11.0</v>
      </c>
      <c r="C172" s="2">
        <v>16.0</v>
      </c>
      <c r="D172" s="2">
        <v>42.0194493526978</v>
      </c>
      <c r="E172" s="2">
        <v>-91.6570403148873</v>
      </c>
      <c r="F172" s="2" t="s">
        <v>57</v>
      </c>
      <c r="G172" s="2" t="s">
        <v>58</v>
      </c>
      <c r="H172" s="2" t="s">
        <v>133</v>
      </c>
      <c r="I172" s="15" t="s">
        <v>400</v>
      </c>
      <c r="K172" s="18"/>
      <c r="L172" s="17">
        <f>countif(username,H172)</f>
        <v>4</v>
      </c>
    </row>
    <row r="173">
      <c r="A173" s="2" t="s">
        <v>401</v>
      </c>
      <c r="B173" s="2">
        <v>11.0</v>
      </c>
      <c r="C173" s="2">
        <v>17.0</v>
      </c>
      <c r="D173" s="2">
        <v>42.0194493525354</v>
      </c>
      <c r="E173" s="2">
        <v>-91.6568468473518</v>
      </c>
      <c r="F173" s="2" t="s">
        <v>86</v>
      </c>
      <c r="G173" s="2" t="s">
        <v>87</v>
      </c>
      <c r="H173" s="2" t="s">
        <v>402</v>
      </c>
      <c r="I173" s="15" t="s">
        <v>403</v>
      </c>
      <c r="K173" s="16" t="s">
        <v>36</v>
      </c>
      <c r="L173" s="17">
        <f>countif(username,H173)</f>
        <v>9</v>
      </c>
    </row>
    <row r="174">
      <c r="A174" s="2" t="s">
        <v>404</v>
      </c>
      <c r="B174" s="2">
        <v>11.0</v>
      </c>
      <c r="C174" s="2">
        <v>18.0</v>
      </c>
      <c r="D174" s="2">
        <v>42.019449352373</v>
      </c>
      <c r="E174" s="2">
        <v>-91.6566533798162</v>
      </c>
      <c r="F174" s="2" t="s">
        <v>57</v>
      </c>
      <c r="G174" s="2" t="s">
        <v>58</v>
      </c>
      <c r="H174" s="11" t="s">
        <v>174</v>
      </c>
      <c r="I174" s="15" t="s">
        <v>405</v>
      </c>
      <c r="K174" s="16" t="s">
        <v>36</v>
      </c>
      <c r="L174" s="17">
        <f>countif(username,H174)</f>
        <v>11</v>
      </c>
    </row>
    <row r="175">
      <c r="A175" s="2" t="s">
        <v>406</v>
      </c>
      <c r="B175" s="2">
        <v>11.0</v>
      </c>
      <c r="C175" s="2">
        <v>19.0</v>
      </c>
      <c r="D175" s="2">
        <v>42.0194493522105</v>
      </c>
      <c r="E175" s="2">
        <v>-91.6564599122807</v>
      </c>
      <c r="F175" s="2" t="s">
        <v>28</v>
      </c>
      <c r="G175" s="2" t="s">
        <v>29</v>
      </c>
      <c r="H175" s="2" t="s">
        <v>77</v>
      </c>
      <c r="I175" s="15" t="s">
        <v>407</v>
      </c>
      <c r="K175" s="16" t="s">
        <v>36</v>
      </c>
      <c r="L175" s="17">
        <f>countif(username,H175)</f>
        <v>10</v>
      </c>
    </row>
    <row r="176">
      <c r="A176" s="2" t="s">
        <v>408</v>
      </c>
      <c r="B176" s="2">
        <v>12.0</v>
      </c>
      <c r="C176" s="2">
        <v>1.0</v>
      </c>
      <c r="D176" s="2">
        <v>42.0193056246889</v>
      </c>
      <c r="E176" s="2">
        <v>-91.6599423349173</v>
      </c>
      <c r="F176" s="2" t="s">
        <v>28</v>
      </c>
      <c r="G176" s="2" t="s">
        <v>29</v>
      </c>
      <c r="H176" s="2" t="s">
        <v>229</v>
      </c>
      <c r="I176" s="15" t="s">
        <v>409</v>
      </c>
      <c r="K176" s="16" t="s">
        <v>32</v>
      </c>
      <c r="L176" s="17">
        <f>countif(username,H176)</f>
        <v>3</v>
      </c>
    </row>
    <row r="177">
      <c r="A177" s="2" t="s">
        <v>410</v>
      </c>
      <c r="B177" s="2">
        <v>12.0</v>
      </c>
      <c r="C177" s="2">
        <v>2.0</v>
      </c>
      <c r="D177" s="2">
        <v>42.0193056245265</v>
      </c>
      <c r="E177" s="2">
        <v>-91.659748867819</v>
      </c>
      <c r="F177" s="2" t="s">
        <v>28</v>
      </c>
      <c r="G177" s="2" t="s">
        <v>29</v>
      </c>
      <c r="H177" s="2" t="s">
        <v>292</v>
      </c>
      <c r="I177" s="15" t="s">
        <v>411</v>
      </c>
      <c r="K177" s="18"/>
      <c r="L177" s="17">
        <f>countif(username,H177)</f>
        <v>4</v>
      </c>
    </row>
    <row r="178">
      <c r="A178" s="2" t="s">
        <v>412</v>
      </c>
      <c r="B178" s="2">
        <v>12.0</v>
      </c>
      <c r="C178" s="2">
        <v>3.0</v>
      </c>
      <c r="D178" s="2">
        <v>42.0193056243641</v>
      </c>
      <c r="E178" s="2">
        <v>-91.6595554007208</v>
      </c>
      <c r="F178" s="2" t="s">
        <v>57</v>
      </c>
      <c r="G178" s="2" t="s">
        <v>58</v>
      </c>
      <c r="H178" s="2" t="s">
        <v>88</v>
      </c>
      <c r="I178" s="15" t="s">
        <v>413</v>
      </c>
      <c r="K178" s="16" t="s">
        <v>36</v>
      </c>
      <c r="L178" s="17">
        <f>countif(username,H178)</f>
        <v>10</v>
      </c>
    </row>
    <row r="179">
      <c r="A179" s="2" t="s">
        <v>414</v>
      </c>
      <c r="B179" s="2">
        <v>12.0</v>
      </c>
      <c r="C179" s="2">
        <v>4.0</v>
      </c>
      <c r="D179" s="2">
        <v>42.0193056242016</v>
      </c>
      <c r="E179" s="2">
        <v>-91.6593619336225</v>
      </c>
      <c r="F179" s="2" t="s">
        <v>86</v>
      </c>
      <c r="G179" s="2" t="s">
        <v>87</v>
      </c>
      <c r="H179" s="2" t="s">
        <v>285</v>
      </c>
      <c r="I179" s="15" t="s">
        <v>415</v>
      </c>
      <c r="K179" s="16" t="s">
        <v>36</v>
      </c>
      <c r="L179" s="17">
        <f>countif(username,H179)</f>
        <v>5</v>
      </c>
    </row>
    <row r="180">
      <c r="A180" s="2" t="s">
        <v>416</v>
      </c>
      <c r="B180" s="2">
        <v>12.0</v>
      </c>
      <c r="C180" s="2">
        <v>5.0</v>
      </c>
      <c r="D180" s="2">
        <v>42.0193056240392</v>
      </c>
      <c r="E180" s="2">
        <v>-91.6591684665243</v>
      </c>
      <c r="F180" s="2" t="s">
        <v>57</v>
      </c>
      <c r="G180" s="2" t="s">
        <v>58</v>
      </c>
      <c r="H180" s="2" t="s">
        <v>77</v>
      </c>
      <c r="I180" s="15" t="s">
        <v>417</v>
      </c>
      <c r="K180" s="16" t="s">
        <v>36</v>
      </c>
      <c r="L180" s="17">
        <f>countif(username,H180)</f>
        <v>10</v>
      </c>
    </row>
    <row r="181">
      <c r="A181" s="2" t="s">
        <v>418</v>
      </c>
      <c r="B181" s="2">
        <v>12.0</v>
      </c>
      <c r="C181" s="2">
        <v>6.0</v>
      </c>
      <c r="D181" s="2">
        <v>42.0193056238768</v>
      </c>
      <c r="E181" s="2">
        <v>-91.658974999426</v>
      </c>
      <c r="F181" s="2" t="s">
        <v>57</v>
      </c>
      <c r="G181" s="2" t="s">
        <v>58</v>
      </c>
      <c r="H181" s="2" t="s">
        <v>292</v>
      </c>
      <c r="I181" s="15" t="s">
        <v>419</v>
      </c>
      <c r="K181" s="18"/>
      <c r="L181" s="17">
        <f>countif(username,H181)</f>
        <v>4</v>
      </c>
    </row>
    <row r="182">
      <c r="A182" s="2" t="s">
        <v>420</v>
      </c>
      <c r="B182" s="2">
        <v>12.0</v>
      </c>
      <c r="C182" s="2">
        <v>7.0</v>
      </c>
      <c r="D182" s="2">
        <v>42.0193056237143</v>
      </c>
      <c r="E182" s="2">
        <v>-91.6587815323278</v>
      </c>
      <c r="F182" s="2" t="s">
        <v>57</v>
      </c>
      <c r="G182" s="2" t="s">
        <v>58</v>
      </c>
      <c r="H182" s="2" t="s">
        <v>91</v>
      </c>
      <c r="I182" s="15" t="s">
        <v>421</v>
      </c>
      <c r="K182" s="18"/>
      <c r="L182" s="17">
        <f>countif(username,H182)</f>
        <v>27</v>
      </c>
    </row>
    <row r="183">
      <c r="A183" s="2" t="s">
        <v>422</v>
      </c>
      <c r="B183" s="2">
        <v>12.0</v>
      </c>
      <c r="C183" s="2">
        <v>8.0</v>
      </c>
      <c r="D183" s="2">
        <v>42.0193056235519</v>
      </c>
      <c r="E183" s="2">
        <v>-91.6585880652295</v>
      </c>
      <c r="F183" s="2" t="s">
        <v>57</v>
      </c>
      <c r="G183" s="2" t="s">
        <v>58</v>
      </c>
      <c r="H183" s="2" t="s">
        <v>285</v>
      </c>
      <c r="I183" s="15" t="s">
        <v>423</v>
      </c>
      <c r="K183" s="16" t="s">
        <v>36</v>
      </c>
      <c r="L183" s="17">
        <f>countif(username,H183)</f>
        <v>5</v>
      </c>
    </row>
    <row r="184">
      <c r="A184" s="2" t="s">
        <v>424</v>
      </c>
      <c r="B184" s="2">
        <v>12.0</v>
      </c>
      <c r="C184" s="2">
        <v>9.0</v>
      </c>
      <c r="D184" s="2">
        <v>42.0193056233894</v>
      </c>
      <c r="E184" s="2">
        <v>-91.6583945981312</v>
      </c>
      <c r="F184" s="2" t="s">
        <v>57</v>
      </c>
      <c r="G184" s="2" t="s">
        <v>58</v>
      </c>
      <c r="H184" s="2" t="s">
        <v>77</v>
      </c>
      <c r="I184" s="15" t="s">
        <v>425</v>
      </c>
      <c r="K184" s="16" t="s">
        <v>36</v>
      </c>
      <c r="L184" s="17">
        <f>countif(username,H184)</f>
        <v>10</v>
      </c>
    </row>
    <row r="185">
      <c r="A185" s="2" t="s">
        <v>426</v>
      </c>
      <c r="B185" s="2">
        <v>12.0</v>
      </c>
      <c r="C185" s="2">
        <v>10.0</v>
      </c>
      <c r="D185" s="2">
        <v>42.019305623227</v>
      </c>
      <c r="E185" s="2">
        <v>-91.658201131033</v>
      </c>
      <c r="F185" s="2" t="s">
        <v>86</v>
      </c>
      <c r="G185" s="2" t="s">
        <v>87</v>
      </c>
      <c r="H185" s="2" t="s">
        <v>91</v>
      </c>
      <c r="I185" s="15" t="s">
        <v>427</v>
      </c>
      <c r="K185" s="18"/>
      <c r="L185" s="17">
        <f>countif(username,H185)</f>
        <v>27</v>
      </c>
    </row>
    <row r="186">
      <c r="A186" s="2" t="s">
        <v>428</v>
      </c>
      <c r="B186" s="2">
        <v>12.0</v>
      </c>
      <c r="C186" s="2">
        <v>11.0</v>
      </c>
      <c r="D186" s="2">
        <v>42.0193056230646</v>
      </c>
      <c r="E186" s="2">
        <v>-91.6580076639347</v>
      </c>
      <c r="F186" s="2" t="s">
        <v>86</v>
      </c>
      <c r="G186" s="2" t="s">
        <v>87</v>
      </c>
      <c r="H186" s="2" t="s">
        <v>64</v>
      </c>
      <c r="I186" s="15" t="s">
        <v>429</v>
      </c>
      <c r="K186" s="16" t="s">
        <v>36</v>
      </c>
      <c r="L186" s="17">
        <f>countif(username,H186)</f>
        <v>18</v>
      </c>
    </row>
    <row r="187">
      <c r="A187" s="2" t="s">
        <v>430</v>
      </c>
      <c r="B187" s="2">
        <v>12.0</v>
      </c>
      <c r="C187" s="2">
        <v>12.0</v>
      </c>
      <c r="D187" s="2">
        <v>42.0193056229021</v>
      </c>
      <c r="E187" s="2">
        <v>-91.6578141968365</v>
      </c>
      <c r="F187" s="2" t="s">
        <v>86</v>
      </c>
      <c r="G187" s="2" t="s">
        <v>87</v>
      </c>
      <c r="H187" s="2" t="s">
        <v>77</v>
      </c>
      <c r="I187" s="15" t="s">
        <v>431</v>
      </c>
      <c r="K187" s="16" t="s">
        <v>36</v>
      </c>
      <c r="L187" s="17">
        <f>countif(username,H187)</f>
        <v>10</v>
      </c>
    </row>
    <row r="188">
      <c r="A188" s="2" t="s">
        <v>432</v>
      </c>
      <c r="B188" s="2">
        <v>12.0</v>
      </c>
      <c r="C188" s="2">
        <v>13.0</v>
      </c>
      <c r="D188" s="2">
        <v>42.0193056227397</v>
      </c>
      <c r="E188" s="2">
        <v>-91.6576207297382</v>
      </c>
      <c r="F188" s="2" t="s">
        <v>57</v>
      </c>
      <c r="G188" s="2" t="s">
        <v>58</v>
      </c>
      <c r="H188" s="2" t="s">
        <v>91</v>
      </c>
      <c r="I188" s="15" t="s">
        <v>433</v>
      </c>
      <c r="K188" s="18"/>
      <c r="L188" s="17">
        <f>countif(username,H188)</f>
        <v>27</v>
      </c>
    </row>
    <row r="189">
      <c r="A189" s="2" t="s">
        <v>434</v>
      </c>
      <c r="B189" s="2">
        <v>12.0</v>
      </c>
      <c r="C189" s="2">
        <v>14.0</v>
      </c>
      <c r="D189" s="2">
        <v>42.0193056225773</v>
      </c>
      <c r="E189" s="2">
        <v>-91.65742726264</v>
      </c>
      <c r="F189" s="2" t="s">
        <v>57</v>
      </c>
      <c r="G189" s="2" t="s">
        <v>58</v>
      </c>
      <c r="H189" s="2" t="s">
        <v>334</v>
      </c>
      <c r="I189" s="15" t="s">
        <v>435</v>
      </c>
      <c r="K189" s="16" t="s">
        <v>36</v>
      </c>
      <c r="L189" s="17">
        <f>countif(username,H189)</f>
        <v>5</v>
      </c>
    </row>
    <row r="190">
      <c r="A190" s="2" t="s">
        <v>436</v>
      </c>
      <c r="B190" s="2">
        <v>12.0</v>
      </c>
      <c r="C190" s="2">
        <v>15.0</v>
      </c>
      <c r="D190" s="2">
        <v>42.0193056224148</v>
      </c>
      <c r="E190" s="2">
        <v>-91.6572337955417</v>
      </c>
      <c r="F190" s="2" t="s">
        <v>57</v>
      </c>
      <c r="G190" s="2" t="s">
        <v>58</v>
      </c>
      <c r="H190" s="2" t="s">
        <v>77</v>
      </c>
      <c r="I190" s="15" t="s">
        <v>437</v>
      </c>
      <c r="K190" s="16" t="s">
        <v>36</v>
      </c>
      <c r="L190" s="17">
        <f>countif(username,H190)</f>
        <v>10</v>
      </c>
    </row>
    <row r="191">
      <c r="A191" s="2" t="s">
        <v>438</v>
      </c>
      <c r="B191" s="2">
        <v>12.0</v>
      </c>
      <c r="C191" s="2">
        <v>16.0</v>
      </c>
      <c r="D191" s="2">
        <v>42.0193056222524</v>
      </c>
      <c r="E191" s="2">
        <v>-91.6570403284434</v>
      </c>
      <c r="F191" s="2" t="s">
        <v>86</v>
      </c>
      <c r="G191" s="2" t="s">
        <v>87</v>
      </c>
      <c r="H191" s="2" t="s">
        <v>439</v>
      </c>
      <c r="I191" s="15" t="s">
        <v>440</v>
      </c>
      <c r="K191" s="16" t="s">
        <v>36</v>
      </c>
      <c r="L191" s="17">
        <f>countif(username,H191)</f>
        <v>6</v>
      </c>
    </row>
    <row r="192">
      <c r="A192" s="2" t="s">
        <v>441</v>
      </c>
      <c r="B192" s="2">
        <v>12.0</v>
      </c>
      <c r="C192" s="2">
        <v>17.0</v>
      </c>
      <c r="D192" s="2">
        <v>42.0193056220899</v>
      </c>
      <c r="E192" s="2">
        <v>-91.6568468613452</v>
      </c>
      <c r="F192" s="2" t="s">
        <v>57</v>
      </c>
      <c r="G192" s="2" t="s">
        <v>58</v>
      </c>
      <c r="H192" s="2" t="s">
        <v>442</v>
      </c>
      <c r="I192" s="15" t="s">
        <v>443</v>
      </c>
      <c r="K192" s="16" t="s">
        <v>36</v>
      </c>
      <c r="L192" s="17">
        <f>countif(username,H192)</f>
        <v>6</v>
      </c>
    </row>
    <row r="193">
      <c r="A193" s="2" t="s">
        <v>444</v>
      </c>
      <c r="B193" s="2">
        <v>12.0</v>
      </c>
      <c r="C193" s="2">
        <v>18.0</v>
      </c>
      <c r="D193" s="2">
        <v>42.0193056219275</v>
      </c>
      <c r="E193" s="2">
        <v>-91.6566533942469</v>
      </c>
      <c r="F193" s="2" t="s">
        <v>28</v>
      </c>
      <c r="G193" s="2" t="s">
        <v>29</v>
      </c>
      <c r="H193" s="2" t="s">
        <v>101</v>
      </c>
      <c r="I193" s="15" t="s">
        <v>445</v>
      </c>
      <c r="K193" s="16" t="s">
        <v>36</v>
      </c>
      <c r="L193" s="17">
        <f>countif(username,H193)</f>
        <v>6</v>
      </c>
    </row>
    <row r="194">
      <c r="A194" s="2" t="s">
        <v>446</v>
      </c>
      <c r="B194" s="2">
        <v>12.0</v>
      </c>
      <c r="C194" s="2">
        <v>19.0</v>
      </c>
      <c r="D194" s="2">
        <v>42.0193056217651</v>
      </c>
      <c r="E194" s="2">
        <v>-91.6564599271487</v>
      </c>
      <c r="F194" s="2" t="s">
        <v>28</v>
      </c>
      <c r="G194" s="2" t="s">
        <v>29</v>
      </c>
      <c r="H194" s="2" t="s">
        <v>245</v>
      </c>
      <c r="I194" s="15" t="s">
        <v>447</v>
      </c>
      <c r="K194" s="16" t="s">
        <v>36</v>
      </c>
      <c r="L194" s="17">
        <f>countif(username,H194)</f>
        <v>5</v>
      </c>
    </row>
    <row r="195">
      <c r="A195" s="2" t="s">
        <v>448</v>
      </c>
      <c r="B195" s="2">
        <v>13.0</v>
      </c>
      <c r="C195" s="2">
        <v>1.0</v>
      </c>
      <c r="D195" s="2">
        <v>42.0191618942435</v>
      </c>
      <c r="E195" s="2">
        <v>-91.6599423419135</v>
      </c>
      <c r="F195" s="2" t="s">
        <v>28</v>
      </c>
      <c r="G195" s="2" t="s">
        <v>29</v>
      </c>
      <c r="H195" s="2" t="s">
        <v>402</v>
      </c>
      <c r="I195" s="15" t="s">
        <v>449</v>
      </c>
      <c r="K195" s="16" t="s">
        <v>36</v>
      </c>
      <c r="L195" s="17">
        <f>countif(username,H195)</f>
        <v>9</v>
      </c>
    </row>
    <row r="196">
      <c r="A196" s="2" t="s">
        <v>450</v>
      </c>
      <c r="B196" s="2">
        <v>13.0</v>
      </c>
      <c r="C196" s="2">
        <v>2.0</v>
      </c>
      <c r="D196" s="2">
        <v>42.019161894081</v>
      </c>
      <c r="E196" s="2">
        <v>-91.6597488752526</v>
      </c>
      <c r="F196" s="2" t="s">
        <v>28</v>
      </c>
      <c r="G196" s="2" t="s">
        <v>29</v>
      </c>
      <c r="H196" s="2" t="s">
        <v>451</v>
      </c>
      <c r="I196" s="15" t="s">
        <v>452</v>
      </c>
      <c r="K196" s="16">
        <v>1.0</v>
      </c>
      <c r="L196" s="17">
        <f>countif(username,H196)</f>
        <v>1</v>
      </c>
    </row>
    <row r="197">
      <c r="A197" s="2" t="s">
        <v>453</v>
      </c>
      <c r="B197" s="2">
        <v>13.0</v>
      </c>
      <c r="C197" s="2">
        <v>3.0</v>
      </c>
      <c r="D197" s="2">
        <v>42.0191618939186</v>
      </c>
      <c r="E197" s="2">
        <v>-91.6595554085915</v>
      </c>
      <c r="F197" s="2" t="s">
        <v>57</v>
      </c>
      <c r="G197" s="2" t="s">
        <v>58</v>
      </c>
      <c r="H197" s="2" t="s">
        <v>252</v>
      </c>
      <c r="I197" s="15" t="s">
        <v>454</v>
      </c>
      <c r="K197" s="16" t="s">
        <v>36</v>
      </c>
      <c r="L197" s="17">
        <f>countif(username,H197)</f>
        <v>8</v>
      </c>
    </row>
    <row r="198">
      <c r="A198" s="2" t="s">
        <v>455</v>
      </c>
      <c r="B198" s="2">
        <v>13.0</v>
      </c>
      <c r="C198" s="2">
        <v>4.0</v>
      </c>
      <c r="D198" s="2">
        <v>42.0191618937562</v>
      </c>
      <c r="E198" s="2">
        <v>-91.6593619419305</v>
      </c>
      <c r="F198" s="2" t="s">
        <v>86</v>
      </c>
      <c r="G198" s="2" t="s">
        <v>87</v>
      </c>
      <c r="H198" s="2" t="s">
        <v>402</v>
      </c>
      <c r="I198" s="15" t="s">
        <v>456</v>
      </c>
      <c r="K198" s="16" t="s">
        <v>36</v>
      </c>
      <c r="L198" s="17">
        <f>countif(username,H198)</f>
        <v>9</v>
      </c>
    </row>
    <row r="199">
      <c r="A199" s="2" t="s">
        <v>457</v>
      </c>
      <c r="B199" s="2">
        <v>13.0</v>
      </c>
      <c r="C199" s="2">
        <v>5.0</v>
      </c>
      <c r="D199" s="2">
        <v>42.0191618935937</v>
      </c>
      <c r="E199" s="2">
        <v>-91.6591684752695</v>
      </c>
      <c r="F199" s="2" t="s">
        <v>57</v>
      </c>
      <c r="G199" s="2" t="s">
        <v>58</v>
      </c>
      <c r="H199" s="2" t="s">
        <v>442</v>
      </c>
      <c r="I199" s="15" t="s">
        <v>458</v>
      </c>
      <c r="K199" s="16" t="s">
        <v>36</v>
      </c>
      <c r="L199" s="17">
        <f>countif(username,H199)</f>
        <v>6</v>
      </c>
    </row>
    <row r="200">
      <c r="A200" s="2" t="s">
        <v>459</v>
      </c>
      <c r="B200" s="2">
        <v>13.0</v>
      </c>
      <c r="C200" s="2">
        <v>6.0</v>
      </c>
      <c r="D200" s="2">
        <v>42.0191618934313</v>
      </c>
      <c r="E200" s="2">
        <v>-91.6589750086085</v>
      </c>
      <c r="F200" s="2" t="s">
        <v>57</v>
      </c>
      <c r="G200" s="2" t="s">
        <v>58</v>
      </c>
      <c r="H200" s="2" t="s">
        <v>34</v>
      </c>
      <c r="I200" s="15" t="s">
        <v>460</v>
      </c>
      <c r="K200" s="16" t="s">
        <v>36</v>
      </c>
      <c r="L200" s="17">
        <f>countif(username,H200)</f>
        <v>10</v>
      </c>
    </row>
    <row r="201">
      <c r="A201" s="2" t="s">
        <v>461</v>
      </c>
      <c r="B201" s="2">
        <v>13.0</v>
      </c>
      <c r="C201" s="2">
        <v>7.0</v>
      </c>
      <c r="D201" s="2">
        <v>42.0191618932689</v>
      </c>
      <c r="E201" s="2">
        <v>-91.6587815419475</v>
      </c>
      <c r="F201" s="2" t="s">
        <v>57</v>
      </c>
      <c r="G201" s="2" t="s">
        <v>58</v>
      </c>
      <c r="H201" s="2" t="s">
        <v>42</v>
      </c>
      <c r="I201" s="15" t="s">
        <v>462</v>
      </c>
      <c r="K201" s="16" t="s">
        <v>36</v>
      </c>
      <c r="L201" s="17">
        <f>countif(username,H201)</f>
        <v>11</v>
      </c>
    </row>
    <row r="202">
      <c r="A202" s="2" t="s">
        <v>463</v>
      </c>
      <c r="B202" s="2">
        <v>13.0</v>
      </c>
      <c r="C202" s="2">
        <v>8.0</v>
      </c>
      <c r="D202" s="2">
        <v>42.0191618931064</v>
      </c>
      <c r="E202" s="2">
        <v>-91.6585880752865</v>
      </c>
      <c r="F202" s="2" t="s">
        <v>57</v>
      </c>
      <c r="G202" s="2" t="s">
        <v>58</v>
      </c>
      <c r="H202" s="11" t="s">
        <v>130</v>
      </c>
      <c r="I202" s="15" t="s">
        <v>464</v>
      </c>
      <c r="K202" s="16" t="s">
        <v>36</v>
      </c>
      <c r="L202" s="17">
        <f>countif(username,H202)</f>
        <v>11</v>
      </c>
    </row>
    <row r="203">
      <c r="A203" s="2" t="s">
        <v>465</v>
      </c>
      <c r="B203" s="2">
        <v>13.0</v>
      </c>
      <c r="C203" s="2">
        <v>9.0</v>
      </c>
      <c r="D203" s="2">
        <v>42.019161892944</v>
      </c>
      <c r="E203" s="2">
        <v>-91.6583946086254</v>
      </c>
      <c r="F203" s="2" t="s">
        <v>57</v>
      </c>
      <c r="G203" s="2" t="s">
        <v>58</v>
      </c>
      <c r="H203" s="2" t="s">
        <v>34</v>
      </c>
      <c r="I203" s="15" t="s">
        <v>466</v>
      </c>
      <c r="K203" s="16" t="s">
        <v>36</v>
      </c>
      <c r="L203" s="17">
        <f>countif(username,H203)</f>
        <v>10</v>
      </c>
    </row>
    <row r="204">
      <c r="A204" s="2" t="s">
        <v>467</v>
      </c>
      <c r="B204" s="2">
        <v>13.0</v>
      </c>
      <c r="C204" s="2">
        <v>10.0</v>
      </c>
      <c r="D204" s="2">
        <v>42.0191618927815</v>
      </c>
      <c r="E204" s="2">
        <v>-91.6582011419645</v>
      </c>
      <c r="F204" s="2" t="s">
        <v>86</v>
      </c>
      <c r="G204" s="2" t="s">
        <v>87</v>
      </c>
      <c r="H204" s="2" t="s">
        <v>38</v>
      </c>
      <c r="I204" s="15" t="s">
        <v>468</v>
      </c>
      <c r="K204" s="16" t="s">
        <v>40</v>
      </c>
      <c r="L204" s="17">
        <f>countif(username,H204)</f>
        <v>11</v>
      </c>
    </row>
    <row r="205">
      <c r="A205" s="2" t="s">
        <v>469</v>
      </c>
      <c r="B205" s="2">
        <v>13.0</v>
      </c>
      <c r="C205" s="2">
        <v>11.0</v>
      </c>
      <c r="D205" s="2">
        <v>42.0191618926191</v>
      </c>
      <c r="E205" s="2">
        <v>-91.6580076753035</v>
      </c>
      <c r="F205" s="2" t="s">
        <v>86</v>
      </c>
      <c r="G205" s="2" t="s">
        <v>87</v>
      </c>
      <c r="H205" s="2" t="s">
        <v>42</v>
      </c>
      <c r="I205" s="15" t="s">
        <v>470</v>
      </c>
      <c r="K205" s="16" t="s">
        <v>36</v>
      </c>
      <c r="L205" s="17">
        <f>countif(username,H205)</f>
        <v>11</v>
      </c>
    </row>
    <row r="206">
      <c r="A206" s="2" t="s">
        <v>471</v>
      </c>
      <c r="B206" s="2">
        <v>13.0</v>
      </c>
      <c r="C206" s="2">
        <v>12.0</v>
      </c>
      <c r="D206" s="2">
        <v>42.0191618924567</v>
      </c>
      <c r="E206" s="2">
        <v>-91.6578142086425</v>
      </c>
      <c r="F206" s="2" t="s">
        <v>57</v>
      </c>
      <c r="G206" s="2" t="s">
        <v>58</v>
      </c>
      <c r="H206" s="11" t="s">
        <v>174</v>
      </c>
      <c r="I206" s="15" t="s">
        <v>472</v>
      </c>
      <c r="K206" s="16" t="s">
        <v>36</v>
      </c>
      <c r="L206" s="17">
        <f>countif(username,H206)</f>
        <v>11</v>
      </c>
    </row>
    <row r="207">
      <c r="A207" s="2" t="s">
        <v>473</v>
      </c>
      <c r="B207" s="2">
        <v>13.0</v>
      </c>
      <c r="C207" s="2">
        <v>13.0</v>
      </c>
      <c r="D207" s="2">
        <v>42.0191618922942</v>
      </c>
      <c r="E207" s="2">
        <v>-91.6576207419815</v>
      </c>
      <c r="F207" s="2" t="s">
        <v>57</v>
      </c>
      <c r="G207" s="2" t="s">
        <v>58</v>
      </c>
      <c r="H207" s="2" t="s">
        <v>402</v>
      </c>
      <c r="I207" s="15" t="s">
        <v>474</v>
      </c>
      <c r="K207" s="16" t="s">
        <v>36</v>
      </c>
      <c r="L207" s="17">
        <f>countif(username,H207)</f>
        <v>9</v>
      </c>
    </row>
    <row r="208">
      <c r="A208" s="2" t="s">
        <v>475</v>
      </c>
      <c r="B208" s="2">
        <v>13.0</v>
      </c>
      <c r="C208" s="2">
        <v>14.0</v>
      </c>
      <c r="D208" s="2">
        <v>42.0191618921318</v>
      </c>
      <c r="E208" s="2">
        <v>-91.6574272753206</v>
      </c>
      <c r="F208" s="2" t="s">
        <v>57</v>
      </c>
      <c r="G208" s="2" t="s">
        <v>58</v>
      </c>
      <c r="H208" s="2" t="s">
        <v>476</v>
      </c>
      <c r="I208" s="15" t="s">
        <v>477</v>
      </c>
      <c r="K208" s="16">
        <v>1.0</v>
      </c>
      <c r="L208" s="17">
        <f>countif(username,H208)</f>
        <v>1</v>
      </c>
    </row>
    <row r="209">
      <c r="A209" s="2" t="s">
        <v>478</v>
      </c>
      <c r="B209" s="2">
        <v>13.0</v>
      </c>
      <c r="C209" s="2">
        <v>15.0</v>
      </c>
      <c r="D209" s="2">
        <v>42.0191618919694</v>
      </c>
      <c r="E209" s="2">
        <v>-91.6572338086596</v>
      </c>
      <c r="F209" s="2" t="s">
        <v>57</v>
      </c>
      <c r="G209" s="2" t="s">
        <v>58</v>
      </c>
      <c r="H209" s="2" t="s">
        <v>42</v>
      </c>
      <c r="I209" s="15" t="s">
        <v>479</v>
      </c>
      <c r="K209" s="16" t="s">
        <v>36</v>
      </c>
      <c r="L209" s="17">
        <f>countif(username,H209)</f>
        <v>11</v>
      </c>
    </row>
    <row r="210">
      <c r="A210" s="2" t="s">
        <v>480</v>
      </c>
      <c r="B210" s="2">
        <v>13.0</v>
      </c>
      <c r="C210" s="2">
        <v>16.0</v>
      </c>
      <c r="D210" s="2">
        <v>42.0191618918069</v>
      </c>
      <c r="E210" s="2">
        <v>-91.6570403419987</v>
      </c>
      <c r="F210" s="2" t="s">
        <v>86</v>
      </c>
      <c r="G210" s="2" t="s">
        <v>87</v>
      </c>
      <c r="H210" s="2" t="s">
        <v>245</v>
      </c>
      <c r="I210" s="15" t="s">
        <v>481</v>
      </c>
      <c r="K210" s="16" t="s">
        <v>36</v>
      </c>
      <c r="L210" s="17">
        <f>countif(username,H210)</f>
        <v>5</v>
      </c>
    </row>
    <row r="211">
      <c r="A211" s="2" t="s">
        <v>482</v>
      </c>
      <c r="B211" s="2">
        <v>13.0</v>
      </c>
      <c r="C211" s="2">
        <v>17.0</v>
      </c>
      <c r="D211" s="2">
        <v>42.0191618916445</v>
      </c>
      <c r="E211" s="2">
        <v>-91.6568468753377</v>
      </c>
      <c r="F211" s="2" t="s">
        <v>57</v>
      </c>
      <c r="G211" s="2" t="s">
        <v>58</v>
      </c>
      <c r="H211" s="2" t="s">
        <v>483</v>
      </c>
      <c r="I211" s="15" t="s">
        <v>484</v>
      </c>
      <c r="K211" s="16" t="s">
        <v>36</v>
      </c>
      <c r="L211" s="17">
        <f>countif(username,H211)</f>
        <v>15</v>
      </c>
    </row>
    <row r="212">
      <c r="A212" s="2" t="s">
        <v>485</v>
      </c>
      <c r="B212" s="2">
        <v>13.0</v>
      </c>
      <c r="C212" s="2">
        <v>18.0</v>
      </c>
      <c r="D212" s="2">
        <v>42.019161891482</v>
      </c>
      <c r="E212" s="2">
        <v>-91.6566534086767</v>
      </c>
      <c r="F212" s="2" t="s">
        <v>28</v>
      </c>
      <c r="G212" s="2" t="s">
        <v>29</v>
      </c>
      <c r="H212" s="2" t="s">
        <v>331</v>
      </c>
      <c r="I212" s="15" t="s">
        <v>486</v>
      </c>
      <c r="K212" s="16" t="s">
        <v>36</v>
      </c>
      <c r="L212" s="17">
        <f>countif(username,H212)</f>
        <v>5</v>
      </c>
    </row>
    <row r="213">
      <c r="A213" s="2" t="s">
        <v>487</v>
      </c>
      <c r="B213" s="2">
        <v>14.0</v>
      </c>
      <c r="C213" s="2">
        <v>2.0</v>
      </c>
      <c r="D213" s="2">
        <v>42.0190181636356</v>
      </c>
      <c r="E213" s="2">
        <v>-91.6597488826863</v>
      </c>
      <c r="F213" s="2" t="s">
        <v>28</v>
      </c>
      <c r="G213" s="2" t="s">
        <v>29</v>
      </c>
      <c r="H213" s="2" t="s">
        <v>439</v>
      </c>
      <c r="I213" s="15" t="s">
        <v>488</v>
      </c>
      <c r="K213" s="16" t="s">
        <v>36</v>
      </c>
      <c r="L213" s="17">
        <f>countif(username,H213)</f>
        <v>6</v>
      </c>
    </row>
    <row r="214">
      <c r="A214" s="2" t="s">
        <v>489</v>
      </c>
      <c r="B214" s="2">
        <v>14.0</v>
      </c>
      <c r="C214" s="2">
        <v>3.0</v>
      </c>
      <c r="D214" s="2">
        <v>42.0190181634732</v>
      </c>
      <c r="E214" s="2">
        <v>-91.6595554164627</v>
      </c>
      <c r="F214" s="2" t="s">
        <v>28</v>
      </c>
      <c r="G214" s="2" t="s">
        <v>29</v>
      </c>
      <c r="H214" s="2" t="s">
        <v>365</v>
      </c>
      <c r="I214" s="15" t="s">
        <v>490</v>
      </c>
      <c r="K214" s="16">
        <v>1.0</v>
      </c>
      <c r="L214" s="17">
        <f>countif(username,H214)</f>
        <v>2</v>
      </c>
    </row>
    <row r="215">
      <c r="A215" s="2" t="s">
        <v>491</v>
      </c>
      <c r="B215" s="2">
        <v>14.0</v>
      </c>
      <c r="C215" s="2">
        <v>4.0</v>
      </c>
      <c r="D215" s="2">
        <v>42.0190181633107</v>
      </c>
      <c r="E215" s="2">
        <v>-91.659361950239</v>
      </c>
      <c r="F215" s="2" t="s">
        <v>57</v>
      </c>
      <c r="G215" s="2" t="s">
        <v>58</v>
      </c>
      <c r="H215" s="2" t="s">
        <v>492</v>
      </c>
      <c r="I215" s="15" t="s">
        <v>493</v>
      </c>
      <c r="K215" s="16">
        <v>1.0</v>
      </c>
      <c r="L215" s="17">
        <f>countif(username,H215)</f>
        <v>2</v>
      </c>
    </row>
    <row r="216">
      <c r="A216" s="2" t="s">
        <v>494</v>
      </c>
      <c r="B216" s="2">
        <v>14.0</v>
      </c>
      <c r="C216" s="2">
        <v>5.0</v>
      </c>
      <c r="D216" s="2">
        <v>42.0190181631483</v>
      </c>
      <c r="E216" s="2">
        <v>-91.6591684840153</v>
      </c>
      <c r="F216" s="2" t="s">
        <v>86</v>
      </c>
      <c r="G216" s="2" t="s">
        <v>87</v>
      </c>
      <c r="H216" s="2" t="s">
        <v>495</v>
      </c>
      <c r="I216" s="15" t="s">
        <v>496</v>
      </c>
      <c r="K216" s="16" t="s">
        <v>32</v>
      </c>
      <c r="L216" s="17">
        <f>countif(username,H216)</f>
        <v>3</v>
      </c>
    </row>
    <row r="217">
      <c r="A217" s="2" t="s">
        <v>497</v>
      </c>
      <c r="B217" s="2">
        <v>14.0</v>
      </c>
      <c r="C217" s="2">
        <v>6.0</v>
      </c>
      <c r="D217" s="2">
        <v>42.0190181629858</v>
      </c>
      <c r="E217" s="2">
        <v>-91.6589750177917</v>
      </c>
      <c r="F217" s="2" t="s">
        <v>57</v>
      </c>
      <c r="G217" s="2" t="s">
        <v>58</v>
      </c>
      <c r="H217" s="2" t="s">
        <v>498</v>
      </c>
      <c r="I217" s="15" t="s">
        <v>499</v>
      </c>
      <c r="K217" s="16">
        <v>1.0</v>
      </c>
      <c r="L217" s="17">
        <f>countif(username,H217)</f>
        <v>2</v>
      </c>
    </row>
    <row r="218">
      <c r="A218" s="2" t="s">
        <v>500</v>
      </c>
      <c r="B218" s="2">
        <v>14.0</v>
      </c>
      <c r="C218" s="2">
        <v>7.0</v>
      </c>
      <c r="D218" s="2">
        <v>42.0190181628234</v>
      </c>
      <c r="E218" s="2">
        <v>-91.658781551568</v>
      </c>
      <c r="F218" s="2" t="s">
        <v>57</v>
      </c>
      <c r="G218" s="2" t="s">
        <v>58</v>
      </c>
      <c r="H218" s="2" t="s">
        <v>261</v>
      </c>
      <c r="I218" s="15" t="s">
        <v>501</v>
      </c>
      <c r="K218" s="18"/>
      <c r="L218" s="17">
        <f>countif(username,H218)</f>
        <v>15</v>
      </c>
    </row>
    <row r="219">
      <c r="A219" s="2" t="s">
        <v>502</v>
      </c>
      <c r="B219" s="2">
        <v>14.0</v>
      </c>
      <c r="C219" s="2">
        <v>8.0</v>
      </c>
      <c r="D219" s="2">
        <v>42.019018162661</v>
      </c>
      <c r="E219" s="2">
        <v>-91.6585880853443</v>
      </c>
      <c r="F219" s="2" t="s">
        <v>57</v>
      </c>
      <c r="G219" s="2" t="s">
        <v>58</v>
      </c>
      <c r="H219" s="2" t="s">
        <v>252</v>
      </c>
      <c r="I219" s="15" t="s">
        <v>503</v>
      </c>
      <c r="K219" s="16" t="s">
        <v>36</v>
      </c>
      <c r="L219" s="17">
        <f>countif(username,H219)</f>
        <v>8</v>
      </c>
    </row>
    <row r="220">
      <c r="A220" s="2" t="s">
        <v>504</v>
      </c>
      <c r="B220" s="2">
        <v>14.0</v>
      </c>
      <c r="C220" s="2">
        <v>9.0</v>
      </c>
      <c r="D220" s="2">
        <v>42.0190181624985</v>
      </c>
      <c r="E220" s="2">
        <v>-91.6583946191207</v>
      </c>
      <c r="F220" s="2" t="s">
        <v>57</v>
      </c>
      <c r="G220" s="2" t="s">
        <v>58</v>
      </c>
      <c r="H220" s="11" t="s">
        <v>174</v>
      </c>
      <c r="I220" s="15" t="s">
        <v>505</v>
      </c>
      <c r="K220" s="16" t="s">
        <v>36</v>
      </c>
      <c r="L220" s="17">
        <f>countif(username,H220)</f>
        <v>11</v>
      </c>
    </row>
    <row r="221">
      <c r="A221" s="2" t="s">
        <v>506</v>
      </c>
      <c r="B221" s="2">
        <v>14.0</v>
      </c>
      <c r="C221" s="2">
        <v>10.0</v>
      </c>
      <c r="D221" s="2">
        <v>42.0190181623361</v>
      </c>
      <c r="E221" s="2">
        <v>-91.658201152897</v>
      </c>
      <c r="F221" s="2" t="s">
        <v>86</v>
      </c>
      <c r="G221" s="2" t="s">
        <v>87</v>
      </c>
      <c r="H221" s="2" t="s">
        <v>261</v>
      </c>
      <c r="I221" s="15" t="s">
        <v>507</v>
      </c>
      <c r="K221" s="18"/>
      <c r="L221" s="17">
        <f>countif(username,H221)</f>
        <v>15</v>
      </c>
    </row>
    <row r="222">
      <c r="A222" s="2" t="s">
        <v>508</v>
      </c>
      <c r="B222" s="2">
        <v>14.0</v>
      </c>
      <c r="C222" s="2">
        <v>11.0</v>
      </c>
      <c r="D222" s="2">
        <v>42.0190181621737</v>
      </c>
      <c r="E222" s="2">
        <v>-91.6580076866733</v>
      </c>
      <c r="F222" s="2" t="s">
        <v>86</v>
      </c>
      <c r="G222" s="2" t="s">
        <v>87</v>
      </c>
      <c r="H222" s="2" t="s">
        <v>344</v>
      </c>
      <c r="I222" s="15" t="s">
        <v>509</v>
      </c>
      <c r="K222" s="16">
        <v>1.0</v>
      </c>
      <c r="L222" s="17">
        <f>countif(username,H222)</f>
        <v>2</v>
      </c>
    </row>
    <row r="223">
      <c r="A223" s="2" t="s">
        <v>510</v>
      </c>
      <c r="B223" s="2">
        <v>14.0</v>
      </c>
      <c r="C223" s="2">
        <v>12.0</v>
      </c>
      <c r="D223" s="2">
        <v>42.0190181620112</v>
      </c>
      <c r="E223" s="2">
        <v>-91.6578142204497</v>
      </c>
      <c r="F223" s="2" t="s">
        <v>57</v>
      </c>
      <c r="G223" s="2" t="s">
        <v>58</v>
      </c>
      <c r="H223" s="11" t="s">
        <v>130</v>
      </c>
      <c r="I223" s="15" t="s">
        <v>511</v>
      </c>
      <c r="K223" s="16" t="s">
        <v>36</v>
      </c>
      <c r="L223" s="17">
        <f>countif(username,H223)</f>
        <v>11</v>
      </c>
    </row>
    <row r="224">
      <c r="A224" s="2" t="s">
        <v>512</v>
      </c>
      <c r="B224" s="2">
        <v>14.0</v>
      </c>
      <c r="C224" s="2">
        <v>13.0</v>
      </c>
      <c r="D224" s="2">
        <v>42.0190181618488</v>
      </c>
      <c r="E224" s="2">
        <v>-91.657620754226</v>
      </c>
      <c r="F224" s="2" t="s">
        <v>57</v>
      </c>
      <c r="G224" s="2" t="s">
        <v>58</v>
      </c>
      <c r="H224" s="2" t="s">
        <v>261</v>
      </c>
      <c r="I224" s="15" t="s">
        <v>513</v>
      </c>
      <c r="K224" s="18"/>
      <c r="L224" s="17">
        <f>countif(username,H224)</f>
        <v>15</v>
      </c>
    </row>
    <row r="225">
      <c r="A225" s="2" t="s">
        <v>514</v>
      </c>
      <c r="B225" s="2">
        <v>14.0</v>
      </c>
      <c r="C225" s="2">
        <v>14.0</v>
      </c>
      <c r="D225" s="2">
        <v>42.0190181616863</v>
      </c>
      <c r="E225" s="2">
        <v>-91.6574272880024</v>
      </c>
      <c r="F225" s="2" t="s">
        <v>57</v>
      </c>
      <c r="G225" s="2" t="s">
        <v>58</v>
      </c>
      <c r="H225" s="2" t="s">
        <v>442</v>
      </c>
      <c r="I225" s="15" t="s">
        <v>515</v>
      </c>
      <c r="K225" s="16" t="s">
        <v>36</v>
      </c>
      <c r="L225" s="17">
        <f>countif(username,H225)</f>
        <v>6</v>
      </c>
    </row>
    <row r="226">
      <c r="A226" s="2" t="s">
        <v>516</v>
      </c>
      <c r="B226" s="2">
        <v>14.0</v>
      </c>
      <c r="C226" s="2">
        <v>15.0</v>
      </c>
      <c r="D226" s="2">
        <v>42.0190181615239</v>
      </c>
      <c r="E226" s="2">
        <v>-91.6572338217787</v>
      </c>
      <c r="F226" s="2" t="s">
        <v>86</v>
      </c>
      <c r="G226" s="2" t="s">
        <v>87</v>
      </c>
      <c r="H226" s="2" t="s">
        <v>495</v>
      </c>
      <c r="I226" s="15" t="s">
        <v>517</v>
      </c>
      <c r="K226" s="16" t="s">
        <v>32</v>
      </c>
      <c r="L226" s="17">
        <f>countif(username,H226)</f>
        <v>3</v>
      </c>
    </row>
    <row r="227">
      <c r="A227" s="2" t="s">
        <v>518</v>
      </c>
      <c r="B227" s="2">
        <v>14.0</v>
      </c>
      <c r="C227" s="2">
        <v>16.0</v>
      </c>
      <c r="D227" s="2">
        <v>42.0190181613615</v>
      </c>
      <c r="E227" s="2">
        <v>-91.657040355555</v>
      </c>
      <c r="F227" s="2" t="s">
        <v>57</v>
      </c>
      <c r="G227" s="2" t="s">
        <v>58</v>
      </c>
      <c r="H227" s="2" t="s">
        <v>519</v>
      </c>
      <c r="I227" s="15" t="s">
        <v>520</v>
      </c>
      <c r="K227" s="18"/>
      <c r="L227" s="17">
        <f>countif(username,H227)</f>
        <v>4</v>
      </c>
    </row>
    <row r="228">
      <c r="A228" s="2" t="s">
        <v>521</v>
      </c>
      <c r="B228" s="2">
        <v>14.0</v>
      </c>
      <c r="C228" s="2">
        <v>17.0</v>
      </c>
      <c r="D228" s="2">
        <v>42.019018161199</v>
      </c>
      <c r="E228" s="2">
        <v>-91.6568468893314</v>
      </c>
      <c r="F228" s="2" t="s">
        <v>28</v>
      </c>
      <c r="G228" s="2" t="s">
        <v>29</v>
      </c>
      <c r="H228" s="2" t="s">
        <v>334</v>
      </c>
      <c r="I228" s="15" t="s">
        <v>522</v>
      </c>
      <c r="K228" s="16" t="s">
        <v>36</v>
      </c>
      <c r="L228" s="17">
        <f>countif(username,H228)</f>
        <v>5</v>
      </c>
    </row>
    <row r="229">
      <c r="A229" s="2" t="s">
        <v>523</v>
      </c>
      <c r="B229" s="2">
        <v>14.0</v>
      </c>
      <c r="C229" s="2">
        <v>18.0</v>
      </c>
      <c r="D229" s="2">
        <v>42.0190181610366</v>
      </c>
      <c r="E229" s="2">
        <v>-91.6566534231077</v>
      </c>
      <c r="F229" s="2" t="s">
        <v>28</v>
      </c>
      <c r="G229" s="2" t="s">
        <v>29</v>
      </c>
      <c r="H229" s="2" t="s">
        <v>252</v>
      </c>
      <c r="I229" s="15" t="s">
        <v>524</v>
      </c>
      <c r="K229" s="16" t="s">
        <v>36</v>
      </c>
      <c r="L229" s="17">
        <f>countif(username,H229)</f>
        <v>8</v>
      </c>
    </row>
    <row r="230">
      <c r="A230" s="2" t="s">
        <v>525</v>
      </c>
      <c r="B230" s="2">
        <v>15.0</v>
      </c>
      <c r="C230" s="2">
        <v>3.0</v>
      </c>
      <c r="D230" s="2">
        <v>42.0188744330277</v>
      </c>
      <c r="E230" s="2">
        <v>-91.6595554243338</v>
      </c>
      <c r="F230" s="2" t="s">
        <v>28</v>
      </c>
      <c r="G230" s="2" t="s">
        <v>29</v>
      </c>
      <c r="H230" s="2" t="s">
        <v>483</v>
      </c>
      <c r="I230" s="15" t="s">
        <v>526</v>
      </c>
      <c r="K230" s="16" t="s">
        <v>36</v>
      </c>
      <c r="L230" s="17">
        <f>countif(username,H230)</f>
        <v>15</v>
      </c>
    </row>
    <row r="231">
      <c r="A231" s="2" t="s">
        <v>527</v>
      </c>
      <c r="B231" s="2">
        <v>15.0</v>
      </c>
      <c r="C231" s="2">
        <v>4.0</v>
      </c>
      <c r="D231" s="2">
        <v>42.0188744328653</v>
      </c>
      <c r="E231" s="2">
        <v>-91.6593619585474</v>
      </c>
      <c r="F231" s="2" t="s">
        <v>57</v>
      </c>
      <c r="G231" s="2" t="s">
        <v>58</v>
      </c>
      <c r="H231" s="2" t="s">
        <v>91</v>
      </c>
      <c r="I231" s="15" t="s">
        <v>528</v>
      </c>
      <c r="K231" s="18"/>
      <c r="L231" s="17">
        <f>countif(username,H231)</f>
        <v>27</v>
      </c>
    </row>
    <row r="232">
      <c r="A232" s="2" t="s">
        <v>529</v>
      </c>
      <c r="B232" s="2">
        <v>15.0</v>
      </c>
      <c r="C232" s="2">
        <v>5.0</v>
      </c>
      <c r="D232" s="2">
        <v>42.0188744327028</v>
      </c>
      <c r="E232" s="2">
        <v>-91.659168492761</v>
      </c>
      <c r="F232" s="2" t="s">
        <v>86</v>
      </c>
      <c r="G232" s="2" t="s">
        <v>87</v>
      </c>
      <c r="H232" s="2" t="s">
        <v>530</v>
      </c>
      <c r="I232" s="15" t="s">
        <v>531</v>
      </c>
      <c r="K232" s="18"/>
      <c r="L232" s="17">
        <f>countif(username,H232)</f>
        <v>8</v>
      </c>
    </row>
    <row r="233">
      <c r="A233" s="2" t="s">
        <v>532</v>
      </c>
      <c r="B233" s="2">
        <v>15.0</v>
      </c>
      <c r="C233" s="2">
        <v>6.0</v>
      </c>
      <c r="D233" s="2">
        <v>42.0188744325404</v>
      </c>
      <c r="E233" s="2">
        <v>-91.6589750269745</v>
      </c>
      <c r="F233" s="2" t="s">
        <v>57</v>
      </c>
      <c r="G233" s="2" t="s">
        <v>58</v>
      </c>
      <c r="H233" s="2" t="s">
        <v>483</v>
      </c>
      <c r="I233" s="15" t="s">
        <v>533</v>
      </c>
      <c r="K233" s="16" t="s">
        <v>36</v>
      </c>
      <c r="L233" s="17">
        <f>countif(username,H233)</f>
        <v>15</v>
      </c>
    </row>
    <row r="234">
      <c r="A234" s="2" t="s">
        <v>534</v>
      </c>
      <c r="B234" s="2">
        <v>15.0</v>
      </c>
      <c r="C234" s="2">
        <v>7.0</v>
      </c>
      <c r="D234" s="2">
        <v>42.0188744323779</v>
      </c>
      <c r="E234" s="2">
        <v>-91.6587815611881</v>
      </c>
      <c r="F234" s="2" t="s">
        <v>57</v>
      </c>
      <c r="G234" s="2" t="s">
        <v>58</v>
      </c>
      <c r="H234" s="2" t="s">
        <v>91</v>
      </c>
      <c r="I234" s="15" t="s">
        <v>535</v>
      </c>
      <c r="K234" s="18"/>
      <c r="L234" s="17">
        <f>countif(username,H234)</f>
        <v>27</v>
      </c>
    </row>
    <row r="235">
      <c r="A235" s="2" t="s">
        <v>536</v>
      </c>
      <c r="B235" s="2">
        <v>15.0</v>
      </c>
      <c r="C235" s="2">
        <v>8.0</v>
      </c>
      <c r="D235" s="2">
        <v>42.0188744322155</v>
      </c>
      <c r="E235" s="2">
        <v>-91.6585880954017</v>
      </c>
      <c r="F235" s="2" t="s">
        <v>57</v>
      </c>
      <c r="G235" s="2" t="s">
        <v>58</v>
      </c>
      <c r="H235" s="2" t="s">
        <v>402</v>
      </c>
      <c r="I235" s="15" t="s">
        <v>537</v>
      </c>
      <c r="K235" s="16" t="s">
        <v>36</v>
      </c>
      <c r="L235" s="17">
        <f>countif(username,H235)</f>
        <v>9</v>
      </c>
    </row>
    <row r="236">
      <c r="A236" s="2" t="s">
        <v>538</v>
      </c>
      <c r="B236" s="2">
        <v>15.0</v>
      </c>
      <c r="C236" s="2">
        <v>9.0</v>
      </c>
      <c r="D236" s="2">
        <v>42.0188744320531</v>
      </c>
      <c r="E236" s="2">
        <v>-91.6583946296153</v>
      </c>
      <c r="F236" s="2" t="s">
        <v>57</v>
      </c>
      <c r="G236" s="2" t="s">
        <v>58</v>
      </c>
      <c r="H236" s="2" t="s">
        <v>498</v>
      </c>
      <c r="I236" s="15" t="s">
        <v>539</v>
      </c>
      <c r="K236" s="16">
        <v>1.0</v>
      </c>
      <c r="L236" s="17">
        <f>countif(username,H236)</f>
        <v>2</v>
      </c>
    </row>
    <row r="237">
      <c r="A237" s="2" t="s">
        <v>540</v>
      </c>
      <c r="B237" s="2">
        <v>15.0</v>
      </c>
      <c r="C237" s="2">
        <v>10.0</v>
      </c>
      <c r="D237" s="2">
        <v>42.0188744318906</v>
      </c>
      <c r="E237" s="2">
        <v>-91.6582011638288</v>
      </c>
      <c r="F237" s="2" t="s">
        <v>57</v>
      </c>
      <c r="G237" s="2" t="s">
        <v>58</v>
      </c>
      <c r="H237" s="2" t="s">
        <v>91</v>
      </c>
      <c r="I237" s="15" t="s">
        <v>541</v>
      </c>
      <c r="K237" s="18"/>
      <c r="L237" s="17">
        <f>countif(username,H237)</f>
        <v>27</v>
      </c>
    </row>
    <row r="238">
      <c r="A238" s="2" t="s">
        <v>542</v>
      </c>
      <c r="B238" s="2">
        <v>15.0</v>
      </c>
      <c r="C238" s="2">
        <v>11.0</v>
      </c>
      <c r="D238" s="2">
        <v>42.0188744317282</v>
      </c>
      <c r="E238" s="2">
        <v>-91.6580076980424</v>
      </c>
      <c r="F238" s="2" t="s">
        <v>57</v>
      </c>
      <c r="G238" s="2" t="s">
        <v>58</v>
      </c>
      <c r="H238" s="2" t="s">
        <v>64</v>
      </c>
      <c r="I238" s="15" t="s">
        <v>543</v>
      </c>
      <c r="K238" s="16" t="s">
        <v>36</v>
      </c>
      <c r="L238" s="17">
        <f>countif(username,H238)</f>
        <v>18</v>
      </c>
    </row>
    <row r="239">
      <c r="A239" s="2" t="s">
        <v>544</v>
      </c>
      <c r="B239" s="2">
        <v>15.0</v>
      </c>
      <c r="C239" s="2">
        <v>12.0</v>
      </c>
      <c r="D239" s="2">
        <v>42.0188744315658</v>
      </c>
      <c r="E239" s="2">
        <v>-91.657814232256</v>
      </c>
      <c r="F239" s="2" t="s">
        <v>57</v>
      </c>
      <c r="G239" s="2" t="s">
        <v>58</v>
      </c>
      <c r="H239" s="2" t="s">
        <v>439</v>
      </c>
      <c r="I239" s="15" t="s">
        <v>545</v>
      </c>
      <c r="K239" s="16" t="s">
        <v>36</v>
      </c>
      <c r="L239" s="17">
        <f>countif(username,H239)</f>
        <v>6</v>
      </c>
    </row>
    <row r="240">
      <c r="A240" s="2" t="s">
        <v>546</v>
      </c>
      <c r="B240" s="2">
        <v>15.0</v>
      </c>
      <c r="C240" s="2">
        <v>13.0</v>
      </c>
      <c r="D240" s="2">
        <v>42.0188744314033</v>
      </c>
      <c r="E240" s="2">
        <v>-91.6576207664696</v>
      </c>
      <c r="F240" s="2" t="s">
        <v>57</v>
      </c>
      <c r="G240" s="2" t="s">
        <v>58</v>
      </c>
      <c r="H240" s="2" t="s">
        <v>91</v>
      </c>
      <c r="I240" s="15" t="s">
        <v>547</v>
      </c>
      <c r="K240" s="18"/>
      <c r="L240" s="17">
        <f>countif(username,H240)</f>
        <v>27</v>
      </c>
    </row>
    <row r="241">
      <c r="A241" s="2" t="s">
        <v>548</v>
      </c>
      <c r="B241" s="2">
        <v>15.0</v>
      </c>
      <c r="C241" s="2">
        <v>14.0</v>
      </c>
      <c r="D241" s="2">
        <v>42.0188744312409</v>
      </c>
      <c r="E241" s="2">
        <v>-91.6574273006832</v>
      </c>
      <c r="F241" s="2" t="s">
        <v>57</v>
      </c>
      <c r="G241" s="2" t="s">
        <v>58</v>
      </c>
      <c r="H241" s="2" t="s">
        <v>64</v>
      </c>
      <c r="I241" s="15" t="s">
        <v>549</v>
      </c>
      <c r="K241" s="16" t="s">
        <v>36</v>
      </c>
      <c r="L241" s="17">
        <f>countif(username,H241)</f>
        <v>18</v>
      </c>
    </row>
    <row r="242">
      <c r="A242" s="2" t="s">
        <v>550</v>
      </c>
      <c r="B242" s="2">
        <v>15.0</v>
      </c>
      <c r="C242" s="2">
        <v>15.0</v>
      </c>
      <c r="D242" s="2">
        <v>42.0188744310784</v>
      </c>
      <c r="E242" s="2">
        <v>-91.6572338348967</v>
      </c>
      <c r="F242" s="2" t="s">
        <v>86</v>
      </c>
      <c r="G242" s="2" t="s">
        <v>87</v>
      </c>
      <c r="H242" s="2" t="s">
        <v>285</v>
      </c>
      <c r="I242" s="15" t="s">
        <v>551</v>
      </c>
      <c r="K242" s="16" t="s">
        <v>36</v>
      </c>
      <c r="L242" s="17">
        <f>countif(username,H242)</f>
        <v>5</v>
      </c>
    </row>
    <row r="243">
      <c r="A243" s="2" t="s">
        <v>552</v>
      </c>
      <c r="B243" s="2">
        <v>15.0</v>
      </c>
      <c r="C243" s="2">
        <v>16.0</v>
      </c>
      <c r="D243" s="2">
        <v>42.018874430916</v>
      </c>
      <c r="E243" s="2">
        <v>-91.6570403691103</v>
      </c>
      <c r="F243" s="2" t="s">
        <v>57</v>
      </c>
      <c r="G243" s="2" t="s">
        <v>58</v>
      </c>
      <c r="H243" s="2" t="s">
        <v>553</v>
      </c>
      <c r="I243" s="15" t="s">
        <v>554</v>
      </c>
      <c r="K243" s="18"/>
      <c r="L243" s="17">
        <f>countif(username,H243)</f>
        <v>3</v>
      </c>
    </row>
    <row r="244">
      <c r="A244" s="2" t="s">
        <v>555</v>
      </c>
      <c r="B244" s="2">
        <v>15.0</v>
      </c>
      <c r="C244" s="2">
        <v>17.0</v>
      </c>
      <c r="D244" s="2">
        <v>42.0188744307536</v>
      </c>
      <c r="E244" s="2">
        <v>-91.6568469033239</v>
      </c>
      <c r="F244" s="2" t="s">
        <v>28</v>
      </c>
      <c r="G244" s="2" t="s">
        <v>29</v>
      </c>
      <c r="H244" s="2" t="s">
        <v>64</v>
      </c>
      <c r="I244" s="15" t="s">
        <v>556</v>
      </c>
      <c r="K244" s="16" t="s">
        <v>36</v>
      </c>
      <c r="L244" s="17">
        <f>countif(username,H244)</f>
        <v>18</v>
      </c>
    </row>
    <row r="245">
      <c r="A245" s="2" t="s">
        <v>557</v>
      </c>
      <c r="B245" s="2">
        <v>16.0</v>
      </c>
      <c r="C245" s="2">
        <v>3.0</v>
      </c>
      <c r="D245" s="2">
        <v>42.0187307025822</v>
      </c>
      <c r="E245" s="2">
        <v>-91.6595554322046</v>
      </c>
      <c r="F245" s="2" t="s">
        <v>28</v>
      </c>
      <c r="G245" s="2" t="s">
        <v>29</v>
      </c>
      <c r="H245" s="2" t="s">
        <v>77</v>
      </c>
      <c r="I245" s="15" t="s">
        <v>558</v>
      </c>
      <c r="K245" s="16" t="s">
        <v>36</v>
      </c>
      <c r="L245" s="17">
        <f>countif(username,H245)</f>
        <v>10</v>
      </c>
    </row>
    <row r="246">
      <c r="A246" s="2" t="s">
        <v>559</v>
      </c>
      <c r="B246" s="2">
        <v>16.0</v>
      </c>
      <c r="C246" s="2">
        <v>4.0</v>
      </c>
      <c r="D246" s="2">
        <v>42.0187307024198</v>
      </c>
      <c r="E246" s="2">
        <v>-91.6593619668555</v>
      </c>
      <c r="F246" s="2" t="s">
        <v>28</v>
      </c>
      <c r="G246" s="2" t="s">
        <v>29</v>
      </c>
      <c r="H246" s="2" t="s">
        <v>402</v>
      </c>
      <c r="I246" s="15" t="s">
        <v>560</v>
      </c>
      <c r="K246" s="16" t="s">
        <v>36</v>
      </c>
      <c r="L246" s="17">
        <f>countif(username,H246)</f>
        <v>9</v>
      </c>
    </row>
    <row r="247">
      <c r="A247" s="2" t="s">
        <v>561</v>
      </c>
      <c r="B247" s="2">
        <v>16.0</v>
      </c>
      <c r="C247" s="2">
        <v>5.0</v>
      </c>
      <c r="D247" s="2">
        <v>42.0187307022574</v>
      </c>
      <c r="E247" s="2">
        <v>-91.6591685015064</v>
      </c>
      <c r="F247" s="2" t="s">
        <v>57</v>
      </c>
      <c r="G247" s="2" t="s">
        <v>58</v>
      </c>
      <c r="H247" s="2" t="s">
        <v>562</v>
      </c>
      <c r="I247" s="15" t="s">
        <v>563</v>
      </c>
      <c r="K247" s="16">
        <v>1.0</v>
      </c>
      <c r="L247" s="17">
        <f>countif(username,H247)</f>
        <v>1</v>
      </c>
    </row>
    <row r="248">
      <c r="A248" s="2" t="s">
        <v>564</v>
      </c>
      <c r="B248" s="2">
        <v>16.0</v>
      </c>
      <c r="C248" s="2">
        <v>6.0</v>
      </c>
      <c r="D248" s="2">
        <v>42.0187307020949</v>
      </c>
      <c r="E248" s="2">
        <v>-91.6589750361573</v>
      </c>
      <c r="F248" s="2" t="s">
        <v>86</v>
      </c>
      <c r="G248" s="2" t="s">
        <v>87</v>
      </c>
      <c r="H248" s="2" t="s">
        <v>442</v>
      </c>
      <c r="I248" s="15" t="s">
        <v>565</v>
      </c>
      <c r="K248" s="16" t="s">
        <v>36</v>
      </c>
      <c r="L248" s="17">
        <f>countif(username,H248)</f>
        <v>6</v>
      </c>
    </row>
    <row r="249">
      <c r="A249" s="2" t="s">
        <v>566</v>
      </c>
      <c r="B249" s="2">
        <v>16.0</v>
      </c>
      <c r="C249" s="2">
        <v>7.0</v>
      </c>
      <c r="D249" s="2">
        <v>42.0187307019325</v>
      </c>
      <c r="E249" s="2">
        <v>-91.6587815708081</v>
      </c>
      <c r="F249" s="2" t="s">
        <v>57</v>
      </c>
      <c r="G249" s="2" t="s">
        <v>58</v>
      </c>
      <c r="H249" s="2" t="s">
        <v>567</v>
      </c>
      <c r="I249" s="15" t="s">
        <v>568</v>
      </c>
      <c r="K249" s="18"/>
      <c r="L249" s="17">
        <f>countif(username,H249)</f>
        <v>12</v>
      </c>
    </row>
    <row r="250">
      <c r="A250" s="2" t="s">
        <v>569</v>
      </c>
      <c r="B250" s="2">
        <v>16.0</v>
      </c>
      <c r="C250" s="2">
        <v>8.0</v>
      </c>
      <c r="D250" s="2">
        <v>42.01873070177</v>
      </c>
      <c r="E250" s="2">
        <v>-91.658588105459</v>
      </c>
      <c r="F250" s="2" t="s">
        <v>57</v>
      </c>
      <c r="G250" s="2" t="s">
        <v>58</v>
      </c>
      <c r="H250" s="11" t="s">
        <v>130</v>
      </c>
      <c r="I250" s="15" t="s">
        <v>570</v>
      </c>
      <c r="K250" s="16" t="s">
        <v>36</v>
      </c>
      <c r="L250" s="17">
        <f>countif(username,H250)</f>
        <v>11</v>
      </c>
    </row>
    <row r="251">
      <c r="A251" s="2" t="s">
        <v>571</v>
      </c>
      <c r="B251" s="2">
        <v>16.0</v>
      </c>
      <c r="C251" s="2">
        <v>9.0</v>
      </c>
      <c r="D251" s="2">
        <v>42.0187307016076</v>
      </c>
      <c r="E251" s="2">
        <v>-91.6583946401099</v>
      </c>
      <c r="F251" s="2" t="s">
        <v>57</v>
      </c>
      <c r="G251" s="2" t="s">
        <v>58</v>
      </c>
      <c r="H251" s="2" t="s">
        <v>34</v>
      </c>
      <c r="I251" s="15" t="s">
        <v>572</v>
      </c>
      <c r="K251" s="16" t="s">
        <v>36</v>
      </c>
      <c r="L251" s="17">
        <f>countif(username,H251)</f>
        <v>10</v>
      </c>
    </row>
    <row r="252">
      <c r="A252" s="2" t="s">
        <v>573</v>
      </c>
      <c r="B252" s="2">
        <v>16.0</v>
      </c>
      <c r="C252" s="2">
        <v>10.0</v>
      </c>
      <c r="D252" s="2">
        <v>42.0187307014452</v>
      </c>
      <c r="E252" s="2">
        <v>-91.6582011747607</v>
      </c>
      <c r="F252" s="2" t="s">
        <v>86</v>
      </c>
      <c r="G252" s="2" t="s">
        <v>87</v>
      </c>
      <c r="H252" s="2" t="s">
        <v>567</v>
      </c>
      <c r="I252" s="15" t="s">
        <v>574</v>
      </c>
      <c r="K252" s="18"/>
      <c r="L252" s="17">
        <f>countif(username,H252)</f>
        <v>12</v>
      </c>
    </row>
    <row r="253">
      <c r="A253" s="2" t="s">
        <v>575</v>
      </c>
      <c r="B253" s="2">
        <v>16.0</v>
      </c>
      <c r="C253" s="2">
        <v>11.0</v>
      </c>
      <c r="D253" s="2">
        <v>42.0187307012827</v>
      </c>
      <c r="E253" s="2">
        <v>-91.6580077094116</v>
      </c>
      <c r="F253" s="2" t="s">
        <v>86</v>
      </c>
      <c r="G253" s="2" t="s">
        <v>87</v>
      </c>
      <c r="H253" s="2" t="s">
        <v>576</v>
      </c>
      <c r="I253" s="15" t="s">
        <v>577</v>
      </c>
      <c r="K253" s="18"/>
      <c r="L253" s="17">
        <f>countif(username,H253)</f>
        <v>2</v>
      </c>
    </row>
    <row r="254">
      <c r="A254" s="2" t="s">
        <v>578</v>
      </c>
      <c r="B254" s="2">
        <v>16.0</v>
      </c>
      <c r="C254" s="2">
        <v>12.0</v>
      </c>
      <c r="D254" s="2">
        <v>42.0187307011203</v>
      </c>
      <c r="E254" s="2">
        <v>-91.6578142440624</v>
      </c>
      <c r="F254" s="2" t="s">
        <v>57</v>
      </c>
      <c r="G254" s="2" t="s">
        <v>58</v>
      </c>
      <c r="H254" s="11" t="s">
        <v>174</v>
      </c>
      <c r="I254" s="15" t="s">
        <v>579</v>
      </c>
      <c r="K254" s="16" t="s">
        <v>36</v>
      </c>
      <c r="L254" s="17">
        <f>countif(username,H254)</f>
        <v>11</v>
      </c>
    </row>
    <row r="255">
      <c r="A255" s="2" t="s">
        <v>580</v>
      </c>
      <c r="B255" s="2">
        <v>16.0</v>
      </c>
      <c r="C255" s="2">
        <v>13.0</v>
      </c>
      <c r="D255" s="2">
        <v>42.0187307009579</v>
      </c>
      <c r="E255" s="2">
        <v>-91.6576207787133</v>
      </c>
      <c r="F255" s="2" t="s">
        <v>57</v>
      </c>
      <c r="G255" s="2" t="s">
        <v>58</v>
      </c>
      <c r="H255" s="2" t="s">
        <v>567</v>
      </c>
      <c r="I255" s="15" t="s">
        <v>581</v>
      </c>
      <c r="K255" s="18"/>
      <c r="L255" s="17">
        <f>countif(username,H255)</f>
        <v>12</v>
      </c>
    </row>
    <row r="256">
      <c r="A256" s="2" t="s">
        <v>582</v>
      </c>
      <c r="B256" s="2">
        <v>16.0</v>
      </c>
      <c r="C256" s="2">
        <v>14.0</v>
      </c>
      <c r="D256" s="2">
        <v>42.0187307007954</v>
      </c>
      <c r="E256" s="2">
        <v>-91.6574273133642</v>
      </c>
      <c r="F256" s="2" t="s">
        <v>86</v>
      </c>
      <c r="G256" s="2" t="s">
        <v>87</v>
      </c>
      <c r="H256" s="2" t="s">
        <v>42</v>
      </c>
      <c r="I256" s="15" t="s">
        <v>583</v>
      </c>
      <c r="K256" s="16" t="s">
        <v>36</v>
      </c>
      <c r="L256" s="17">
        <f>countif(username,H256)</f>
        <v>11</v>
      </c>
    </row>
    <row r="257">
      <c r="A257" s="2" t="s">
        <v>584</v>
      </c>
      <c r="B257" s="2">
        <v>16.0</v>
      </c>
      <c r="C257" s="2">
        <v>15.0</v>
      </c>
      <c r="D257" s="2">
        <v>42.018730700633</v>
      </c>
      <c r="E257" s="2">
        <v>-91.6572338480151</v>
      </c>
      <c r="F257" s="2" t="s">
        <v>57</v>
      </c>
      <c r="G257" s="2" t="s">
        <v>58</v>
      </c>
      <c r="H257" s="2" t="s">
        <v>402</v>
      </c>
      <c r="I257" s="15" t="s">
        <v>585</v>
      </c>
      <c r="K257" s="16" t="s">
        <v>36</v>
      </c>
      <c r="L257" s="17">
        <f>countif(username,H257)</f>
        <v>9</v>
      </c>
    </row>
    <row r="258">
      <c r="A258" s="2" t="s">
        <v>586</v>
      </c>
      <c r="B258" s="2">
        <v>16.0</v>
      </c>
      <c r="C258" s="2">
        <v>16.0</v>
      </c>
      <c r="D258" s="2">
        <v>42.0187307004706</v>
      </c>
      <c r="E258" s="2">
        <v>-91.6570403826659</v>
      </c>
      <c r="F258" s="2" t="s">
        <v>28</v>
      </c>
      <c r="G258" s="2" t="s">
        <v>29</v>
      </c>
      <c r="H258" s="2" t="s">
        <v>492</v>
      </c>
      <c r="I258" s="15" t="s">
        <v>587</v>
      </c>
      <c r="K258" s="16">
        <v>1.0</v>
      </c>
      <c r="L258" s="17">
        <f>countif(username,H258)</f>
        <v>2</v>
      </c>
    </row>
    <row r="259">
      <c r="A259" s="2" t="s">
        <v>588</v>
      </c>
      <c r="B259" s="2">
        <v>16.0</v>
      </c>
      <c r="C259" s="2">
        <v>17.0</v>
      </c>
      <c r="D259" s="2">
        <v>42.0187307003081</v>
      </c>
      <c r="E259" s="2">
        <v>-91.6568469173168</v>
      </c>
      <c r="F259" s="2" t="s">
        <v>28</v>
      </c>
      <c r="G259" s="2" t="s">
        <v>29</v>
      </c>
      <c r="H259" s="2" t="s">
        <v>483</v>
      </c>
      <c r="I259" s="15" t="s">
        <v>589</v>
      </c>
      <c r="K259" s="16" t="s">
        <v>36</v>
      </c>
      <c r="L259" s="17">
        <f>countif(username,H259)</f>
        <v>15</v>
      </c>
    </row>
    <row r="260">
      <c r="A260" s="2" t="s">
        <v>590</v>
      </c>
      <c r="B260" s="2">
        <v>17.0</v>
      </c>
      <c r="C260" s="2">
        <v>4.0</v>
      </c>
      <c r="D260" s="2">
        <v>42.0185869719743</v>
      </c>
      <c r="E260" s="2">
        <v>-91.6593619751636</v>
      </c>
      <c r="F260" s="2" t="s">
        <v>28</v>
      </c>
      <c r="G260" s="2" t="s">
        <v>29</v>
      </c>
      <c r="H260" s="2" t="s">
        <v>591</v>
      </c>
      <c r="I260" s="15" t="s">
        <v>592</v>
      </c>
      <c r="K260" s="16" t="s">
        <v>32</v>
      </c>
      <c r="L260" s="17">
        <f>countif(username,H260)</f>
        <v>4</v>
      </c>
    </row>
    <row r="261">
      <c r="A261" s="2" t="s">
        <v>593</v>
      </c>
      <c r="B261" s="2">
        <v>17.0</v>
      </c>
      <c r="C261" s="2">
        <v>5.0</v>
      </c>
      <c r="D261" s="2">
        <v>42.0185869718119</v>
      </c>
      <c r="E261" s="2">
        <v>-91.6591685102517</v>
      </c>
      <c r="F261" s="2" t="s">
        <v>28</v>
      </c>
      <c r="G261" s="2" t="s">
        <v>29</v>
      </c>
      <c r="H261" s="2" t="s">
        <v>252</v>
      </c>
      <c r="I261" s="15" t="s">
        <v>594</v>
      </c>
      <c r="K261" s="16" t="s">
        <v>36</v>
      </c>
      <c r="L261" s="17">
        <f>countif(username,H261)</f>
        <v>8</v>
      </c>
    </row>
    <row r="262">
      <c r="A262" s="2" t="s">
        <v>595</v>
      </c>
      <c r="B262" s="2">
        <v>17.0</v>
      </c>
      <c r="C262" s="2">
        <v>6.0</v>
      </c>
      <c r="D262" s="2">
        <v>42.0185869716495</v>
      </c>
      <c r="E262" s="2">
        <v>-91.6589750453398</v>
      </c>
      <c r="F262" s="2" t="s">
        <v>57</v>
      </c>
      <c r="G262" s="2" t="s">
        <v>58</v>
      </c>
      <c r="H262" s="2" t="s">
        <v>495</v>
      </c>
      <c r="I262" s="15" t="s">
        <v>596</v>
      </c>
      <c r="K262" s="16" t="s">
        <v>32</v>
      </c>
      <c r="L262" s="17">
        <f>countif(username,H262)</f>
        <v>3</v>
      </c>
    </row>
    <row r="263">
      <c r="A263" s="2" t="s">
        <v>597</v>
      </c>
      <c r="B263" s="2">
        <v>17.0</v>
      </c>
      <c r="C263" s="2">
        <v>7.0</v>
      </c>
      <c r="D263" s="2">
        <v>42.018586971487</v>
      </c>
      <c r="E263" s="2">
        <v>-91.6587815804279</v>
      </c>
      <c r="F263" s="2" t="s">
        <v>86</v>
      </c>
      <c r="G263" s="2" t="s">
        <v>87</v>
      </c>
      <c r="H263" s="2" t="s">
        <v>261</v>
      </c>
      <c r="I263" s="15" t="s">
        <v>598</v>
      </c>
      <c r="K263" s="18"/>
      <c r="L263" s="17">
        <f>countif(username,H263)</f>
        <v>15</v>
      </c>
    </row>
    <row r="264">
      <c r="A264" s="2" t="s">
        <v>599</v>
      </c>
      <c r="B264" s="2">
        <v>17.0</v>
      </c>
      <c r="C264" s="2">
        <v>8.0</v>
      </c>
      <c r="D264" s="2">
        <v>42.0185869713246</v>
      </c>
      <c r="E264" s="2">
        <v>-91.658588115516</v>
      </c>
      <c r="F264" s="2" t="s">
        <v>57</v>
      </c>
      <c r="G264" s="2" t="s">
        <v>58</v>
      </c>
      <c r="H264" s="2" t="s">
        <v>591</v>
      </c>
      <c r="I264" s="15" t="s">
        <v>600</v>
      </c>
      <c r="K264" s="16" t="s">
        <v>32</v>
      </c>
      <c r="L264" s="17">
        <f>countif(username,H264)</f>
        <v>4</v>
      </c>
    </row>
    <row r="265">
      <c r="A265" s="2" t="s">
        <v>601</v>
      </c>
      <c r="B265" s="2">
        <v>17.0</v>
      </c>
      <c r="C265" s="2">
        <v>9.0</v>
      </c>
      <c r="D265" s="2">
        <v>42.0185869711622</v>
      </c>
      <c r="E265" s="2">
        <v>-91.6583946506042</v>
      </c>
      <c r="F265" s="2" t="s">
        <v>57</v>
      </c>
      <c r="G265" s="2" t="s">
        <v>58</v>
      </c>
      <c r="H265" s="2" t="s">
        <v>483</v>
      </c>
      <c r="I265" s="15" t="s">
        <v>602</v>
      </c>
      <c r="K265" s="16" t="s">
        <v>36</v>
      </c>
      <c r="L265" s="17">
        <f>countif(username,H265)</f>
        <v>15</v>
      </c>
    </row>
    <row r="266">
      <c r="A266" s="2" t="s">
        <v>603</v>
      </c>
      <c r="B266" s="2">
        <v>17.0</v>
      </c>
      <c r="C266" s="2">
        <v>10.0</v>
      </c>
      <c r="D266" s="2">
        <v>42.0185869709997</v>
      </c>
      <c r="E266" s="2">
        <v>-91.6582011856923</v>
      </c>
      <c r="F266" s="2" t="s">
        <v>86</v>
      </c>
      <c r="G266" s="2" t="s">
        <v>87</v>
      </c>
      <c r="H266" s="2" t="s">
        <v>261</v>
      </c>
      <c r="I266" s="15" t="s">
        <v>604</v>
      </c>
      <c r="K266" s="18"/>
      <c r="L266" s="17">
        <f>countif(username,H266)</f>
        <v>15</v>
      </c>
    </row>
    <row r="267">
      <c r="A267" s="2" t="s">
        <v>605</v>
      </c>
      <c r="B267" s="2">
        <v>17.0</v>
      </c>
      <c r="C267" s="2">
        <v>11.0</v>
      </c>
      <c r="D267" s="2">
        <v>42.0185869708373</v>
      </c>
      <c r="E267" s="2">
        <v>-91.6580077207804</v>
      </c>
      <c r="F267" s="2" t="s">
        <v>86</v>
      </c>
      <c r="G267" s="2" t="s">
        <v>87</v>
      </c>
      <c r="H267" s="2" t="s">
        <v>591</v>
      </c>
      <c r="I267" s="15" t="s">
        <v>606</v>
      </c>
      <c r="K267" s="16" t="s">
        <v>32</v>
      </c>
      <c r="L267" s="17">
        <f>countif(username,H267)</f>
        <v>4</v>
      </c>
    </row>
    <row r="268">
      <c r="A268" s="2" t="s">
        <v>607</v>
      </c>
      <c r="B268" s="2">
        <v>17.0</v>
      </c>
      <c r="C268" s="2">
        <v>12.0</v>
      </c>
      <c r="D268" s="2">
        <v>42.0185869706748</v>
      </c>
      <c r="E268" s="2">
        <v>-91.6578142558686</v>
      </c>
      <c r="F268" s="2" t="s">
        <v>57</v>
      </c>
      <c r="G268" s="2" t="s">
        <v>58</v>
      </c>
      <c r="H268" s="2" t="s">
        <v>483</v>
      </c>
      <c r="I268" s="15" t="s">
        <v>608</v>
      </c>
      <c r="K268" s="16" t="s">
        <v>36</v>
      </c>
      <c r="L268" s="17">
        <f>countif(username,H268)</f>
        <v>15</v>
      </c>
    </row>
    <row r="269">
      <c r="A269" s="2" t="s">
        <v>609</v>
      </c>
      <c r="B269" s="2">
        <v>17.0</v>
      </c>
      <c r="C269" s="2">
        <v>13.0</v>
      </c>
      <c r="D269" s="2">
        <v>42.0185869705124</v>
      </c>
      <c r="E269" s="2">
        <v>-91.6576207909568</v>
      </c>
      <c r="F269" s="2" t="s">
        <v>86</v>
      </c>
      <c r="G269" s="2" t="s">
        <v>87</v>
      </c>
      <c r="H269" s="2" t="s">
        <v>261</v>
      </c>
      <c r="I269" s="15" t="s">
        <v>610</v>
      </c>
      <c r="K269" s="18"/>
      <c r="L269" s="17">
        <f>countif(username,H269)</f>
        <v>15</v>
      </c>
    </row>
    <row r="270">
      <c r="A270" s="2" t="s">
        <v>611</v>
      </c>
      <c r="B270" s="2">
        <v>17.0</v>
      </c>
      <c r="C270" s="2">
        <v>14.0</v>
      </c>
      <c r="D270" s="2">
        <v>42.01858697035</v>
      </c>
      <c r="E270" s="2">
        <v>-91.6574273260449</v>
      </c>
      <c r="F270" s="2" t="s">
        <v>57</v>
      </c>
      <c r="G270" s="2" t="s">
        <v>58</v>
      </c>
      <c r="H270" s="2" t="s">
        <v>591</v>
      </c>
      <c r="I270" s="15" t="s">
        <v>612</v>
      </c>
      <c r="K270" s="16" t="s">
        <v>32</v>
      </c>
      <c r="L270" s="17">
        <f>countif(username,H270)</f>
        <v>4</v>
      </c>
    </row>
    <row r="271">
      <c r="A271" s="2" t="s">
        <v>613</v>
      </c>
      <c r="B271" s="2">
        <v>17.0</v>
      </c>
      <c r="C271" s="2">
        <v>15.0</v>
      </c>
      <c r="D271" s="2">
        <v>42.0185869701875</v>
      </c>
      <c r="E271" s="2">
        <v>-91.657233861133</v>
      </c>
      <c r="F271" s="2" t="s">
        <v>28</v>
      </c>
      <c r="G271" s="2" t="s">
        <v>29</v>
      </c>
      <c r="H271" s="2" t="s">
        <v>614</v>
      </c>
      <c r="I271" s="15" t="s">
        <v>615</v>
      </c>
      <c r="K271" s="18"/>
      <c r="L271" s="17">
        <f>countif(username,H271)</f>
        <v>4</v>
      </c>
    </row>
    <row r="272">
      <c r="A272" s="2" t="s">
        <v>616</v>
      </c>
      <c r="B272" s="2">
        <v>17.0</v>
      </c>
      <c r="C272" s="2">
        <v>16.0</v>
      </c>
      <c r="D272" s="2">
        <v>42.0185869700251</v>
      </c>
      <c r="E272" s="2">
        <v>-91.6570403962211</v>
      </c>
      <c r="F272" s="2" t="s">
        <v>28</v>
      </c>
      <c r="G272" s="2" t="s">
        <v>29</v>
      </c>
      <c r="H272" s="2" t="s">
        <v>519</v>
      </c>
      <c r="I272" s="15" t="s">
        <v>617</v>
      </c>
      <c r="K272" s="18"/>
      <c r="L272" s="17">
        <f>countif(username,H272)</f>
        <v>4</v>
      </c>
    </row>
    <row r="273">
      <c r="A273" s="2" t="s">
        <v>618</v>
      </c>
      <c r="B273" s="2">
        <v>18.0</v>
      </c>
      <c r="C273" s="2">
        <v>4.0</v>
      </c>
      <c r="D273" s="2">
        <v>42.0184432415289</v>
      </c>
      <c r="E273" s="2">
        <v>-91.6593619834719</v>
      </c>
      <c r="F273" s="2" t="s">
        <v>28</v>
      </c>
      <c r="G273" s="2" t="s">
        <v>29</v>
      </c>
      <c r="H273" s="2" t="s">
        <v>530</v>
      </c>
      <c r="I273" s="15" t="s">
        <v>619</v>
      </c>
      <c r="K273" s="18"/>
      <c r="L273" s="17">
        <f>countif(username,H273)</f>
        <v>8</v>
      </c>
    </row>
    <row r="274">
      <c r="A274" s="2" t="s">
        <v>620</v>
      </c>
      <c r="B274" s="2">
        <v>18.0</v>
      </c>
      <c r="C274" s="2">
        <v>5.0</v>
      </c>
      <c r="D274" s="2">
        <v>42.0184432413665</v>
      </c>
      <c r="E274" s="2">
        <v>-91.6591685189973</v>
      </c>
      <c r="F274" s="2" t="s">
        <v>28</v>
      </c>
      <c r="G274" s="2" t="s">
        <v>29</v>
      </c>
      <c r="H274" s="2" t="s">
        <v>334</v>
      </c>
      <c r="I274" s="15" t="s">
        <v>621</v>
      </c>
      <c r="K274" s="16" t="s">
        <v>36</v>
      </c>
      <c r="L274" s="17">
        <f>countif(username,H274)</f>
        <v>5</v>
      </c>
    </row>
    <row r="275">
      <c r="A275" s="2" t="s">
        <v>622</v>
      </c>
      <c r="B275" s="2">
        <v>18.0</v>
      </c>
      <c r="C275" s="2">
        <v>6.0</v>
      </c>
      <c r="D275" s="2">
        <v>42.018443241204</v>
      </c>
      <c r="E275" s="2">
        <v>-91.6589750545227</v>
      </c>
      <c r="F275" s="2" t="s">
        <v>57</v>
      </c>
      <c r="G275" s="2" t="s">
        <v>58</v>
      </c>
      <c r="H275" s="2" t="s">
        <v>623</v>
      </c>
      <c r="I275" s="15" t="s">
        <v>624</v>
      </c>
      <c r="K275" s="16" t="s">
        <v>36</v>
      </c>
      <c r="L275" s="17">
        <f>countif(username,H275)</f>
        <v>6</v>
      </c>
    </row>
    <row r="276">
      <c r="A276" s="2" t="s">
        <v>625</v>
      </c>
      <c r="B276" s="2">
        <v>18.0</v>
      </c>
      <c r="C276" s="2">
        <v>7.0</v>
      </c>
      <c r="D276" s="2">
        <v>42.0184432410416</v>
      </c>
      <c r="E276" s="2">
        <v>-91.6587815900481</v>
      </c>
      <c r="F276" s="2" t="s">
        <v>57</v>
      </c>
      <c r="G276" s="2" t="s">
        <v>58</v>
      </c>
      <c r="H276" s="2" t="s">
        <v>91</v>
      </c>
      <c r="I276" s="15" t="s">
        <v>626</v>
      </c>
      <c r="K276" s="18"/>
      <c r="L276" s="17">
        <f>countif(username,H276)</f>
        <v>27</v>
      </c>
    </row>
    <row r="277">
      <c r="A277" s="2" t="s">
        <v>627</v>
      </c>
      <c r="B277" s="2">
        <v>18.0</v>
      </c>
      <c r="C277" s="2">
        <v>8.0</v>
      </c>
      <c r="D277" s="2">
        <v>42.0184432408791</v>
      </c>
      <c r="E277" s="2">
        <v>-91.6585881255736</v>
      </c>
      <c r="F277" s="2" t="s">
        <v>86</v>
      </c>
      <c r="G277" s="2" t="s">
        <v>87</v>
      </c>
      <c r="H277" s="2" t="s">
        <v>439</v>
      </c>
      <c r="I277" s="15" t="s">
        <v>628</v>
      </c>
      <c r="K277" s="16" t="s">
        <v>36</v>
      </c>
      <c r="L277" s="17">
        <f>countif(username,H277)</f>
        <v>6</v>
      </c>
    </row>
    <row r="278">
      <c r="A278" s="2" t="s">
        <v>629</v>
      </c>
      <c r="B278" s="2">
        <v>18.0</v>
      </c>
      <c r="C278" s="2">
        <v>9.0</v>
      </c>
      <c r="D278" s="2">
        <v>42.0184432407167</v>
      </c>
      <c r="E278" s="2">
        <v>-91.658394661099</v>
      </c>
      <c r="F278" s="2" t="s">
        <v>57</v>
      </c>
      <c r="G278" s="2" t="s">
        <v>58</v>
      </c>
      <c r="H278" s="11" t="s">
        <v>174</v>
      </c>
      <c r="I278" s="15" t="s">
        <v>630</v>
      </c>
      <c r="K278" s="16" t="s">
        <v>36</v>
      </c>
      <c r="L278" s="17">
        <f>countif(username,H278)</f>
        <v>11</v>
      </c>
    </row>
    <row r="279">
      <c r="A279" s="2" t="s">
        <v>631</v>
      </c>
      <c r="B279" s="2">
        <v>18.0</v>
      </c>
      <c r="C279" s="2">
        <v>10.0</v>
      </c>
      <c r="D279" s="2">
        <v>42.0184432405543</v>
      </c>
      <c r="E279" s="2">
        <v>-91.6582011966244</v>
      </c>
      <c r="F279" s="2" t="s">
        <v>57</v>
      </c>
      <c r="G279" s="2" t="s">
        <v>58</v>
      </c>
      <c r="H279" s="2" t="s">
        <v>91</v>
      </c>
      <c r="I279" s="15" t="s">
        <v>632</v>
      </c>
      <c r="K279" s="18"/>
      <c r="L279" s="17">
        <f>countif(username,H279)</f>
        <v>27</v>
      </c>
    </row>
    <row r="280">
      <c r="A280" s="2" t="s">
        <v>633</v>
      </c>
      <c r="B280" s="2">
        <v>18.0</v>
      </c>
      <c r="C280" s="2">
        <v>11.0</v>
      </c>
      <c r="D280" s="2">
        <v>42.0184432403918</v>
      </c>
      <c r="E280" s="2">
        <v>-91.6580077321498</v>
      </c>
      <c r="F280" s="2" t="s">
        <v>57</v>
      </c>
      <c r="G280" s="2" t="s">
        <v>58</v>
      </c>
      <c r="H280" s="2" t="s">
        <v>64</v>
      </c>
      <c r="I280" s="15" t="s">
        <v>634</v>
      </c>
      <c r="K280" s="16" t="s">
        <v>36</v>
      </c>
      <c r="L280" s="17">
        <f>countif(username,H280)</f>
        <v>18</v>
      </c>
    </row>
    <row r="281">
      <c r="A281" s="2" t="s">
        <v>635</v>
      </c>
      <c r="B281" s="2">
        <v>18.0</v>
      </c>
      <c r="C281" s="2">
        <v>12.0</v>
      </c>
      <c r="D281" s="2">
        <v>42.0184432402294</v>
      </c>
      <c r="E281" s="2">
        <v>-91.6578142676752</v>
      </c>
      <c r="F281" s="2" t="s">
        <v>86</v>
      </c>
      <c r="G281" s="2" t="s">
        <v>87</v>
      </c>
      <c r="H281" s="11" t="s">
        <v>130</v>
      </c>
      <c r="I281" s="15" t="s">
        <v>636</v>
      </c>
      <c r="K281" s="16" t="s">
        <v>36</v>
      </c>
      <c r="L281" s="17">
        <f>countif(username,H281)</f>
        <v>11</v>
      </c>
    </row>
    <row r="282">
      <c r="A282" s="2" t="s">
        <v>637</v>
      </c>
      <c r="B282" s="2">
        <v>18.0</v>
      </c>
      <c r="C282" s="2">
        <v>13.0</v>
      </c>
      <c r="D282" s="2">
        <v>42.018443240067</v>
      </c>
      <c r="E282" s="2">
        <v>-91.6576208032006</v>
      </c>
      <c r="F282" s="2" t="s">
        <v>57</v>
      </c>
      <c r="G282" s="2" t="s">
        <v>58</v>
      </c>
      <c r="H282" s="2" t="s">
        <v>91</v>
      </c>
      <c r="I282" s="15" t="s">
        <v>638</v>
      </c>
      <c r="K282" s="18"/>
      <c r="L282" s="17">
        <f>countif(username,H282)</f>
        <v>27</v>
      </c>
    </row>
    <row r="283">
      <c r="A283" s="2" t="s">
        <v>639</v>
      </c>
      <c r="B283" s="2">
        <v>18.0</v>
      </c>
      <c r="C283" s="2">
        <v>14.0</v>
      </c>
      <c r="D283" s="2">
        <v>42.0184432399045</v>
      </c>
      <c r="E283" s="2">
        <v>-91.657427338726</v>
      </c>
      <c r="F283" s="2" t="s">
        <v>57</v>
      </c>
      <c r="G283" s="2" t="s">
        <v>58</v>
      </c>
      <c r="H283" s="2" t="s">
        <v>640</v>
      </c>
      <c r="I283" s="15" t="s">
        <v>641</v>
      </c>
      <c r="K283" s="18"/>
      <c r="L283" s="17">
        <f>countif(username,H283)</f>
        <v>2</v>
      </c>
    </row>
    <row r="284">
      <c r="A284" s="2" t="s">
        <v>642</v>
      </c>
      <c r="B284" s="2">
        <v>18.0</v>
      </c>
      <c r="C284" s="2">
        <v>15.0</v>
      </c>
      <c r="D284" s="2">
        <v>42.0184432397421</v>
      </c>
      <c r="E284" s="2">
        <v>-91.6572338742514</v>
      </c>
      <c r="F284" s="2" t="s">
        <v>28</v>
      </c>
      <c r="G284" s="2" t="s">
        <v>29</v>
      </c>
      <c r="H284" s="2" t="s">
        <v>530</v>
      </c>
      <c r="I284" s="15" t="s">
        <v>643</v>
      </c>
      <c r="K284" s="18"/>
      <c r="L284" s="17">
        <f>countif(username,H284)</f>
        <v>8</v>
      </c>
    </row>
    <row r="285">
      <c r="A285" s="2" t="s">
        <v>644</v>
      </c>
      <c r="B285" s="2">
        <v>18.0</v>
      </c>
      <c r="C285" s="2">
        <v>16.0</v>
      </c>
      <c r="D285" s="2">
        <v>42.0184432395796</v>
      </c>
      <c r="E285" s="2">
        <v>-91.6570404097768</v>
      </c>
      <c r="F285" s="2" t="s">
        <v>28</v>
      </c>
      <c r="G285" s="2" t="s">
        <v>29</v>
      </c>
      <c r="H285" s="2" t="s">
        <v>91</v>
      </c>
      <c r="I285" s="15" t="s">
        <v>645</v>
      </c>
      <c r="K285" s="18"/>
      <c r="L285" s="17">
        <f>countif(username,H285)</f>
        <v>27</v>
      </c>
    </row>
    <row r="286">
      <c r="A286" s="2" t="s">
        <v>646</v>
      </c>
      <c r="B286" s="2">
        <v>19.0</v>
      </c>
      <c r="C286" s="2">
        <v>4.0</v>
      </c>
      <c r="D286" s="2">
        <v>42.0182995110834</v>
      </c>
      <c r="E286" s="2">
        <v>-91.6593619917798</v>
      </c>
      <c r="F286" s="2" t="s">
        <v>28</v>
      </c>
      <c r="G286" s="2" t="s">
        <v>29</v>
      </c>
      <c r="H286" s="2" t="s">
        <v>647</v>
      </c>
      <c r="I286" s="15" t="s">
        <v>648</v>
      </c>
      <c r="K286" s="18"/>
      <c r="L286" s="17">
        <f>countif(username,H286)</f>
        <v>2</v>
      </c>
    </row>
    <row r="287">
      <c r="A287" s="2" t="s">
        <v>649</v>
      </c>
      <c r="B287" s="2">
        <v>19.0</v>
      </c>
      <c r="C287" s="2">
        <v>5.0</v>
      </c>
      <c r="D287" s="2">
        <v>42.018299510921</v>
      </c>
      <c r="E287" s="2">
        <v>-91.6591685277424</v>
      </c>
      <c r="F287" s="2" t="s">
        <v>28</v>
      </c>
      <c r="G287" s="2" t="s">
        <v>29</v>
      </c>
      <c r="H287" s="2" t="s">
        <v>483</v>
      </c>
      <c r="I287" s="15" t="s">
        <v>650</v>
      </c>
      <c r="K287" s="16" t="s">
        <v>36</v>
      </c>
      <c r="L287" s="17">
        <f>countif(username,H287)</f>
        <v>15</v>
      </c>
    </row>
    <row r="288">
      <c r="A288" s="2" t="s">
        <v>651</v>
      </c>
      <c r="B288" s="2">
        <v>19.0</v>
      </c>
      <c r="C288" s="2">
        <v>6.0</v>
      </c>
      <c r="D288" s="2">
        <v>42.0182995107585</v>
      </c>
      <c r="E288" s="2">
        <v>-91.6589750637051</v>
      </c>
      <c r="F288" s="2" t="s">
        <v>28</v>
      </c>
      <c r="G288" s="2" t="s">
        <v>29</v>
      </c>
      <c r="H288" s="2" t="s">
        <v>614</v>
      </c>
      <c r="I288" s="15" t="s">
        <v>652</v>
      </c>
      <c r="K288" s="18"/>
      <c r="L288" s="17">
        <f>countif(username,H288)</f>
        <v>4</v>
      </c>
    </row>
    <row r="289">
      <c r="A289" s="2" t="s">
        <v>653</v>
      </c>
      <c r="B289" s="2">
        <v>19.0</v>
      </c>
      <c r="C289" s="2">
        <v>7.0</v>
      </c>
      <c r="D289" s="2">
        <v>42.0182995105961</v>
      </c>
      <c r="E289" s="2">
        <v>-91.6587815996677</v>
      </c>
      <c r="F289" s="2" t="s">
        <v>57</v>
      </c>
      <c r="G289" s="2" t="s">
        <v>58</v>
      </c>
      <c r="H289" s="2" t="s">
        <v>567</v>
      </c>
      <c r="I289" s="15" t="s">
        <v>654</v>
      </c>
      <c r="K289" s="18"/>
      <c r="L289" s="17">
        <f>countif(username,H289)</f>
        <v>12</v>
      </c>
    </row>
    <row r="290">
      <c r="A290" s="2" t="s">
        <v>655</v>
      </c>
      <c r="B290" s="2">
        <v>19.0</v>
      </c>
      <c r="C290" s="2">
        <v>8.0</v>
      </c>
      <c r="D290" s="2">
        <v>42.0182995104336</v>
      </c>
      <c r="E290" s="2">
        <v>-91.6585881356304</v>
      </c>
      <c r="F290" s="2" t="s">
        <v>57</v>
      </c>
      <c r="G290" s="2" t="s">
        <v>58</v>
      </c>
      <c r="H290" s="2" t="s">
        <v>656</v>
      </c>
      <c r="I290" s="15" t="s">
        <v>657</v>
      </c>
      <c r="K290" s="16">
        <v>1.0</v>
      </c>
      <c r="L290" s="17">
        <f>countif(username,H290)</f>
        <v>1</v>
      </c>
    </row>
    <row r="291">
      <c r="A291" s="2" t="s">
        <v>658</v>
      </c>
      <c r="B291" s="2">
        <v>19.0</v>
      </c>
      <c r="C291" s="2">
        <v>9.0</v>
      </c>
      <c r="D291" s="2">
        <v>42.0182995102712</v>
      </c>
      <c r="E291" s="2">
        <v>-91.658394671593</v>
      </c>
      <c r="F291" s="2" t="s">
        <v>86</v>
      </c>
      <c r="G291" s="2" t="s">
        <v>87</v>
      </c>
      <c r="H291" s="2" t="s">
        <v>34</v>
      </c>
      <c r="I291" s="15" t="s">
        <v>659</v>
      </c>
      <c r="K291" s="16" t="s">
        <v>36</v>
      </c>
      <c r="L291" s="17">
        <f>countif(username,H291)</f>
        <v>10</v>
      </c>
    </row>
    <row r="292">
      <c r="A292" s="2" t="s">
        <v>660</v>
      </c>
      <c r="B292" s="2">
        <v>19.0</v>
      </c>
      <c r="C292" s="2">
        <v>10.0</v>
      </c>
      <c r="D292" s="2">
        <v>42.0182995101088</v>
      </c>
      <c r="E292" s="2">
        <v>-91.6582012075556</v>
      </c>
      <c r="F292" s="2" t="s">
        <v>86</v>
      </c>
      <c r="G292" s="2" t="s">
        <v>87</v>
      </c>
      <c r="H292" s="2" t="s">
        <v>567</v>
      </c>
      <c r="I292" s="15" t="s">
        <v>661</v>
      </c>
      <c r="K292" s="18"/>
      <c r="L292" s="17">
        <f>countif(username,H292)</f>
        <v>12</v>
      </c>
    </row>
    <row r="293">
      <c r="A293" s="2" t="s">
        <v>662</v>
      </c>
      <c r="B293" s="2">
        <v>19.0</v>
      </c>
      <c r="C293" s="2">
        <v>11.0</v>
      </c>
      <c r="D293" s="2">
        <v>42.0182995099463</v>
      </c>
      <c r="E293" s="2">
        <v>-91.6580077435183</v>
      </c>
      <c r="F293" s="2" t="s">
        <v>86</v>
      </c>
      <c r="G293" s="2" t="s">
        <v>87</v>
      </c>
      <c r="H293" s="2" t="s">
        <v>42</v>
      </c>
      <c r="I293" s="15" t="s">
        <v>663</v>
      </c>
      <c r="K293" s="16" t="s">
        <v>36</v>
      </c>
      <c r="L293" s="17">
        <f>countif(username,H293)</f>
        <v>11</v>
      </c>
    </row>
    <row r="294">
      <c r="A294" s="2" t="s">
        <v>664</v>
      </c>
      <c r="B294" s="2">
        <v>19.0</v>
      </c>
      <c r="C294" s="2">
        <v>12.0</v>
      </c>
      <c r="D294" s="2">
        <v>42.0182995097839</v>
      </c>
      <c r="E294" s="2">
        <v>-91.6578142794809</v>
      </c>
      <c r="F294" s="2" t="s">
        <v>57</v>
      </c>
      <c r="G294" s="2" t="s">
        <v>58</v>
      </c>
      <c r="H294" s="2" t="s">
        <v>402</v>
      </c>
      <c r="I294" s="15" t="s">
        <v>665</v>
      </c>
      <c r="K294" s="16" t="s">
        <v>36</v>
      </c>
      <c r="L294" s="17">
        <f>countif(username,H294)</f>
        <v>9</v>
      </c>
    </row>
    <row r="295">
      <c r="A295" s="2" t="s">
        <v>666</v>
      </c>
      <c r="B295" s="2">
        <v>19.0</v>
      </c>
      <c r="C295" s="2">
        <v>13.0</v>
      </c>
      <c r="D295" s="2">
        <v>42.0182995096215</v>
      </c>
      <c r="E295" s="2">
        <v>-91.6576208154436</v>
      </c>
      <c r="F295" s="2" t="s">
        <v>57</v>
      </c>
      <c r="G295" s="2" t="s">
        <v>58</v>
      </c>
      <c r="H295" s="2" t="s">
        <v>567</v>
      </c>
      <c r="I295" s="15" t="s">
        <v>667</v>
      </c>
      <c r="K295" s="18"/>
      <c r="L295" s="17">
        <f>countif(username,H295)</f>
        <v>12</v>
      </c>
    </row>
    <row r="296">
      <c r="A296" s="2" t="s">
        <v>668</v>
      </c>
      <c r="B296" s="2">
        <v>19.0</v>
      </c>
      <c r="C296" s="2">
        <v>14.0</v>
      </c>
      <c r="D296" s="2">
        <v>42.018299509459</v>
      </c>
      <c r="E296" s="2">
        <v>-91.6574273514062</v>
      </c>
      <c r="F296" s="2" t="s">
        <v>28</v>
      </c>
      <c r="G296" s="2" t="s">
        <v>29</v>
      </c>
      <c r="H296" s="2" t="s">
        <v>252</v>
      </c>
      <c r="I296" s="15" t="s">
        <v>669</v>
      </c>
      <c r="K296" s="16" t="s">
        <v>36</v>
      </c>
      <c r="L296" s="17">
        <f>countif(username,H296)</f>
        <v>8</v>
      </c>
    </row>
    <row r="297">
      <c r="A297" s="2" t="s">
        <v>670</v>
      </c>
      <c r="B297" s="2">
        <v>19.0</v>
      </c>
      <c r="C297" s="2">
        <v>15.0</v>
      </c>
      <c r="D297" s="2">
        <v>42.0182995092966</v>
      </c>
      <c r="E297" s="2">
        <v>-91.6572338873689</v>
      </c>
      <c r="F297" s="2" t="s">
        <v>28</v>
      </c>
      <c r="G297" s="2" t="s">
        <v>29</v>
      </c>
      <c r="H297" s="2" t="s">
        <v>402</v>
      </c>
      <c r="I297" s="15" t="s">
        <v>671</v>
      </c>
      <c r="K297" s="16" t="s">
        <v>36</v>
      </c>
      <c r="L297" s="17">
        <f>countif(username,H297)</f>
        <v>9</v>
      </c>
    </row>
    <row r="298">
      <c r="A298" s="2" t="s">
        <v>672</v>
      </c>
      <c r="B298" s="2">
        <v>19.0</v>
      </c>
      <c r="C298" s="2">
        <v>16.0</v>
      </c>
      <c r="D298" s="2">
        <v>42.0182995091341</v>
      </c>
      <c r="E298" s="2">
        <v>-91.6570404233315</v>
      </c>
      <c r="F298" s="2" t="s">
        <v>28</v>
      </c>
      <c r="G298" s="2" t="s">
        <v>29</v>
      </c>
      <c r="H298" s="2" t="s">
        <v>483</v>
      </c>
      <c r="I298" s="15" t="s">
        <v>673</v>
      </c>
      <c r="K298" s="16" t="s">
        <v>36</v>
      </c>
      <c r="L298" s="17">
        <f>countif(username,H298)</f>
        <v>15</v>
      </c>
    </row>
    <row r="299">
      <c r="A299" s="2" t="s">
        <v>674</v>
      </c>
      <c r="B299" s="2">
        <v>20.0</v>
      </c>
      <c r="C299" s="2">
        <v>5.0</v>
      </c>
      <c r="D299" s="2">
        <v>42.0181557804755</v>
      </c>
      <c r="E299" s="2">
        <v>-91.6591685364875</v>
      </c>
      <c r="F299" s="2" t="s">
        <v>28</v>
      </c>
      <c r="G299" s="2" t="s">
        <v>29</v>
      </c>
      <c r="H299" s="2" t="s">
        <v>252</v>
      </c>
      <c r="I299" s="15" t="s">
        <v>675</v>
      </c>
      <c r="K299" s="16" t="s">
        <v>36</v>
      </c>
      <c r="L299" s="17">
        <f>countif(username,H299)</f>
        <v>8</v>
      </c>
    </row>
    <row r="300">
      <c r="A300" s="2" t="s">
        <v>676</v>
      </c>
      <c r="B300" s="2">
        <v>20.0</v>
      </c>
      <c r="C300" s="2">
        <v>6.0</v>
      </c>
      <c r="D300" s="2">
        <v>42.0181557803131</v>
      </c>
      <c r="E300" s="2">
        <v>-91.6589750728874</v>
      </c>
      <c r="F300" s="2" t="s">
        <v>28</v>
      </c>
      <c r="G300" s="2" t="s">
        <v>29</v>
      </c>
      <c r="H300" s="2" t="s">
        <v>442</v>
      </c>
      <c r="I300" s="15" t="s">
        <v>677</v>
      </c>
      <c r="K300" s="16" t="s">
        <v>36</v>
      </c>
      <c r="L300" s="17">
        <f>countif(username,H300)</f>
        <v>6</v>
      </c>
    </row>
    <row r="301">
      <c r="A301" s="2" t="s">
        <v>678</v>
      </c>
      <c r="B301" s="2">
        <v>20.0</v>
      </c>
      <c r="C301" s="2">
        <v>7.0</v>
      </c>
      <c r="D301" s="2">
        <v>42.0181557801506</v>
      </c>
      <c r="E301" s="2">
        <v>-91.6587816092874</v>
      </c>
      <c r="F301" s="2" t="s">
        <v>57</v>
      </c>
      <c r="G301" s="2" t="s">
        <v>58</v>
      </c>
      <c r="H301" s="2" t="s">
        <v>51</v>
      </c>
      <c r="I301" s="15" t="s">
        <v>679</v>
      </c>
      <c r="K301" s="18"/>
      <c r="L301" s="17">
        <f>countif(username,H301)</f>
        <v>12</v>
      </c>
    </row>
    <row r="302">
      <c r="A302" s="2" t="s">
        <v>680</v>
      </c>
      <c r="B302" s="2">
        <v>20.0</v>
      </c>
      <c r="C302" s="2">
        <v>8.0</v>
      </c>
      <c r="D302" s="2">
        <v>42.0181557799882</v>
      </c>
      <c r="E302" s="2">
        <v>-91.6585881456873</v>
      </c>
      <c r="F302" s="2" t="s">
        <v>57</v>
      </c>
      <c r="G302" s="2" t="s">
        <v>58</v>
      </c>
      <c r="H302" s="2" t="s">
        <v>483</v>
      </c>
      <c r="I302" s="15" t="s">
        <v>681</v>
      </c>
      <c r="K302" s="16" t="s">
        <v>36</v>
      </c>
      <c r="L302" s="17">
        <f>countif(username,H302)</f>
        <v>15</v>
      </c>
    </row>
    <row r="303">
      <c r="A303" s="2" t="s">
        <v>682</v>
      </c>
      <c r="B303" s="2">
        <v>20.0</v>
      </c>
      <c r="C303" s="2">
        <v>9.0</v>
      </c>
      <c r="D303" s="2">
        <v>42.0181557798257</v>
      </c>
      <c r="E303" s="2">
        <v>-91.6583946820871</v>
      </c>
      <c r="F303" s="2" t="s">
        <v>57</v>
      </c>
      <c r="G303" s="2" t="s">
        <v>58</v>
      </c>
      <c r="H303" s="11" t="s">
        <v>130</v>
      </c>
      <c r="I303" s="15" t="s">
        <v>683</v>
      </c>
      <c r="K303" s="16" t="s">
        <v>36</v>
      </c>
      <c r="L303" s="17">
        <f>countif(username,H303)</f>
        <v>11</v>
      </c>
    </row>
    <row r="304">
      <c r="A304" s="2" t="s">
        <v>684</v>
      </c>
      <c r="B304" s="2">
        <v>20.0</v>
      </c>
      <c r="C304" s="2">
        <v>10.0</v>
      </c>
      <c r="D304" s="2">
        <v>42.0181557796633</v>
      </c>
      <c r="E304" s="2">
        <v>-91.658201218487</v>
      </c>
      <c r="F304" s="2" t="s">
        <v>57</v>
      </c>
      <c r="G304" s="2" t="s">
        <v>58</v>
      </c>
      <c r="H304" s="2" t="s">
        <v>51</v>
      </c>
      <c r="I304" s="15" t="s">
        <v>685</v>
      </c>
      <c r="K304" s="18"/>
      <c r="L304" s="17">
        <f>countif(username,H304)</f>
        <v>12</v>
      </c>
    </row>
    <row r="305">
      <c r="A305" s="2" t="s">
        <v>686</v>
      </c>
      <c r="B305" s="2">
        <v>20.0</v>
      </c>
      <c r="C305" s="2">
        <v>11.0</v>
      </c>
      <c r="D305" s="2">
        <v>42.0181557795009</v>
      </c>
      <c r="E305" s="2">
        <v>-91.6580077548869</v>
      </c>
      <c r="F305" s="2" t="s">
        <v>57</v>
      </c>
      <c r="G305" s="2" t="s">
        <v>58</v>
      </c>
      <c r="H305" s="2" t="s">
        <v>519</v>
      </c>
      <c r="I305" s="15" t="s">
        <v>687</v>
      </c>
      <c r="K305" s="18"/>
      <c r="L305" s="17">
        <f>countif(username,H305)</f>
        <v>4</v>
      </c>
    </row>
    <row r="306">
      <c r="A306" s="2" t="s">
        <v>688</v>
      </c>
      <c r="B306" s="2">
        <v>20.0</v>
      </c>
      <c r="C306" s="2">
        <v>12.0</v>
      </c>
      <c r="D306" s="2">
        <v>42.0181557793384</v>
      </c>
      <c r="E306" s="2">
        <v>-91.6578142912869</v>
      </c>
      <c r="F306" s="2" t="s">
        <v>57</v>
      </c>
      <c r="G306" s="2" t="s">
        <v>58</v>
      </c>
      <c r="H306" s="2" t="s">
        <v>483</v>
      </c>
      <c r="I306" s="15" t="s">
        <v>689</v>
      </c>
      <c r="K306" s="16" t="s">
        <v>36</v>
      </c>
      <c r="L306" s="17">
        <f>countif(username,H306)</f>
        <v>15</v>
      </c>
    </row>
    <row r="307">
      <c r="A307" s="2" t="s">
        <v>690</v>
      </c>
      <c r="B307" s="2">
        <v>20.0</v>
      </c>
      <c r="C307" s="2">
        <v>13.0</v>
      </c>
      <c r="D307" s="2">
        <v>42.018155779176</v>
      </c>
      <c r="E307" s="2">
        <v>-91.6576208276868</v>
      </c>
      <c r="F307" s="2" t="s">
        <v>57</v>
      </c>
      <c r="G307" s="2" t="s">
        <v>58</v>
      </c>
      <c r="H307" s="2" t="s">
        <v>51</v>
      </c>
      <c r="I307" s="15" t="s">
        <v>691</v>
      </c>
      <c r="K307" s="18"/>
      <c r="L307" s="17">
        <f>countif(username,H307)</f>
        <v>12</v>
      </c>
    </row>
    <row r="308">
      <c r="A308" s="2" t="s">
        <v>692</v>
      </c>
      <c r="B308" s="2">
        <v>20.0</v>
      </c>
      <c r="C308" s="2">
        <v>14.0</v>
      </c>
      <c r="D308" s="2">
        <v>42.0181557790136</v>
      </c>
      <c r="E308" s="2">
        <v>-91.6574273640868</v>
      </c>
      <c r="F308" s="2" t="s">
        <v>28</v>
      </c>
      <c r="G308" s="2" t="s">
        <v>29</v>
      </c>
      <c r="H308" s="2" t="s">
        <v>64</v>
      </c>
      <c r="I308" s="15" t="s">
        <v>693</v>
      </c>
      <c r="K308" s="16" t="s">
        <v>36</v>
      </c>
      <c r="L308" s="17">
        <f>countif(username,H308)</f>
        <v>18</v>
      </c>
    </row>
    <row r="309">
      <c r="A309" s="2" t="s">
        <v>694</v>
      </c>
      <c r="B309" s="2">
        <v>20.0</v>
      </c>
      <c r="C309" s="2">
        <v>15.0</v>
      </c>
      <c r="D309" s="2">
        <v>42.0181557788511</v>
      </c>
      <c r="E309" s="2">
        <v>-91.6572339004867</v>
      </c>
      <c r="F309" s="2" t="s">
        <v>28</v>
      </c>
      <c r="G309" s="2" t="s">
        <v>29</v>
      </c>
      <c r="H309" s="11" t="s">
        <v>174</v>
      </c>
      <c r="I309" s="15" t="s">
        <v>695</v>
      </c>
      <c r="K309" s="16" t="s">
        <v>36</v>
      </c>
      <c r="L309" s="17">
        <f>countif(username,H309)</f>
        <v>11</v>
      </c>
    </row>
    <row r="310">
      <c r="A310" s="2" t="s">
        <v>696</v>
      </c>
      <c r="B310" s="2">
        <v>21.0</v>
      </c>
      <c r="C310" s="2">
        <v>5.0</v>
      </c>
      <c r="D310" s="2">
        <v>42.0180120500303</v>
      </c>
      <c r="E310" s="2">
        <v>-91.6591685452331</v>
      </c>
      <c r="F310" s="2" t="s">
        <v>28</v>
      </c>
      <c r="G310" s="2" t="s">
        <v>29</v>
      </c>
      <c r="H310" s="2" t="s">
        <v>640</v>
      </c>
      <c r="I310" s="15" t="s">
        <v>697</v>
      </c>
      <c r="K310" s="18"/>
      <c r="L310" s="17">
        <f>countif(username,H310)</f>
        <v>2</v>
      </c>
    </row>
    <row r="311">
      <c r="A311" s="2" t="s">
        <v>698</v>
      </c>
      <c r="B311" s="2">
        <v>21.0</v>
      </c>
      <c r="C311" s="2">
        <v>6.0</v>
      </c>
      <c r="D311" s="2">
        <v>42.0180120498679</v>
      </c>
      <c r="E311" s="2">
        <v>-91.6589750820703</v>
      </c>
      <c r="F311" s="2" t="s">
        <v>28</v>
      </c>
      <c r="G311" s="2" t="s">
        <v>29</v>
      </c>
      <c r="H311" s="2" t="s">
        <v>530</v>
      </c>
      <c r="I311" s="15" t="s">
        <v>699</v>
      </c>
      <c r="K311" s="18"/>
      <c r="L311" s="17">
        <f>countif(username,H311)</f>
        <v>8</v>
      </c>
    </row>
    <row r="312">
      <c r="A312" s="2" t="s">
        <v>700</v>
      </c>
      <c r="B312" s="2">
        <v>21.0</v>
      </c>
      <c r="C312" s="2">
        <v>7.0</v>
      </c>
      <c r="D312" s="2">
        <v>42.0180120497055</v>
      </c>
      <c r="E312" s="2">
        <v>-91.6587816189075</v>
      </c>
      <c r="F312" s="2" t="s">
        <v>28</v>
      </c>
      <c r="G312" s="2" t="s">
        <v>29</v>
      </c>
      <c r="H312" s="2" t="s">
        <v>91</v>
      </c>
      <c r="I312" s="15" t="s">
        <v>701</v>
      </c>
      <c r="K312" s="18"/>
      <c r="L312" s="17">
        <f>countif(username,H312)</f>
        <v>27</v>
      </c>
    </row>
    <row r="313">
      <c r="A313" s="2" t="s">
        <v>702</v>
      </c>
      <c r="B313" s="2">
        <v>21.0</v>
      </c>
      <c r="C313" s="2">
        <v>8.0</v>
      </c>
      <c r="D313" s="2">
        <v>42.018012049543</v>
      </c>
      <c r="E313" s="2">
        <v>-91.6585881557447</v>
      </c>
      <c r="F313" s="2" t="s">
        <v>57</v>
      </c>
      <c r="G313" s="2" t="s">
        <v>58</v>
      </c>
      <c r="H313" s="2" t="s">
        <v>64</v>
      </c>
      <c r="I313" s="15" t="s">
        <v>703</v>
      </c>
      <c r="K313" s="16" t="s">
        <v>36</v>
      </c>
      <c r="L313" s="17">
        <f>countif(username,H313)</f>
        <v>18</v>
      </c>
    </row>
    <row r="314">
      <c r="A314" s="2" t="s">
        <v>704</v>
      </c>
      <c r="B314" s="2">
        <v>21.0</v>
      </c>
      <c r="C314" s="2">
        <v>9.0</v>
      </c>
      <c r="D314" s="2">
        <v>42.0180120493806</v>
      </c>
      <c r="E314" s="2">
        <v>-91.6583946925819</v>
      </c>
      <c r="F314" s="2" t="s">
        <v>57</v>
      </c>
      <c r="G314" s="2" t="s">
        <v>58</v>
      </c>
      <c r="H314" s="2" t="s">
        <v>530</v>
      </c>
      <c r="I314" s="15" t="s">
        <v>705</v>
      </c>
      <c r="K314" s="18"/>
      <c r="L314" s="17">
        <f>countif(username,H314)</f>
        <v>8</v>
      </c>
    </row>
    <row r="315">
      <c r="A315" s="2" t="s">
        <v>706</v>
      </c>
      <c r="B315" s="2">
        <v>21.0</v>
      </c>
      <c r="C315" s="2">
        <v>10.0</v>
      </c>
      <c r="D315" s="2">
        <v>42.0180120492182</v>
      </c>
      <c r="E315" s="2">
        <v>-91.658201229419</v>
      </c>
      <c r="F315" s="2" t="s">
        <v>57</v>
      </c>
      <c r="G315" s="2" t="s">
        <v>58</v>
      </c>
      <c r="H315" s="2" t="s">
        <v>91</v>
      </c>
      <c r="I315" s="15" t="s">
        <v>707</v>
      </c>
      <c r="K315" s="18"/>
      <c r="L315" s="17">
        <f>countif(username,H315)</f>
        <v>27</v>
      </c>
    </row>
    <row r="316">
      <c r="A316" s="2" t="s">
        <v>708</v>
      </c>
      <c r="B316" s="2">
        <v>21.0</v>
      </c>
      <c r="C316" s="2">
        <v>11.0</v>
      </c>
      <c r="D316" s="2">
        <v>42.0180120490558</v>
      </c>
      <c r="E316" s="2">
        <v>-91.6580077662562</v>
      </c>
      <c r="F316" s="2" t="s">
        <v>57</v>
      </c>
      <c r="G316" s="2" t="s">
        <v>58</v>
      </c>
      <c r="H316" s="2" t="s">
        <v>64</v>
      </c>
      <c r="I316" s="15" t="s">
        <v>709</v>
      </c>
      <c r="K316" s="16" t="s">
        <v>36</v>
      </c>
      <c r="L316" s="17">
        <f>countif(username,H316)</f>
        <v>18</v>
      </c>
    </row>
    <row r="317">
      <c r="A317" s="2" t="s">
        <v>710</v>
      </c>
      <c r="B317" s="2">
        <v>21.0</v>
      </c>
      <c r="C317" s="2">
        <v>12.0</v>
      </c>
      <c r="D317" s="2">
        <v>42.0180120488933</v>
      </c>
      <c r="E317" s="2">
        <v>-91.6578143030934</v>
      </c>
      <c r="F317" s="2" t="s">
        <v>57</v>
      </c>
      <c r="G317" s="2" t="s">
        <v>58</v>
      </c>
      <c r="H317" s="2" t="s">
        <v>711</v>
      </c>
      <c r="I317" s="15" t="s">
        <v>712</v>
      </c>
      <c r="K317" s="16">
        <v>1.0</v>
      </c>
      <c r="L317" s="17">
        <f>countif(username,H317)</f>
        <v>1</v>
      </c>
    </row>
    <row r="318">
      <c r="A318" s="2" t="s">
        <v>713</v>
      </c>
      <c r="B318" s="2">
        <v>21.0</v>
      </c>
      <c r="C318" s="2">
        <v>13.0</v>
      </c>
      <c r="D318" s="2">
        <v>42.0180120487309</v>
      </c>
      <c r="E318" s="2">
        <v>-91.6576208399306</v>
      </c>
      <c r="F318" s="2" t="s">
        <v>28</v>
      </c>
      <c r="G318" s="2" t="s">
        <v>29</v>
      </c>
      <c r="H318" s="2" t="s">
        <v>91</v>
      </c>
      <c r="I318" s="15" t="s">
        <v>714</v>
      </c>
      <c r="K318" s="18"/>
      <c r="L318" s="17">
        <f>countif(username,H318)</f>
        <v>27</v>
      </c>
    </row>
    <row r="319">
      <c r="A319" s="2" t="s">
        <v>715</v>
      </c>
      <c r="B319" s="2">
        <v>21.0</v>
      </c>
      <c r="C319" s="2">
        <v>14.0</v>
      </c>
      <c r="D319" s="2">
        <v>42.0180120485685</v>
      </c>
      <c r="E319" s="2">
        <v>-91.6574273767678</v>
      </c>
      <c r="F319" s="2" t="s">
        <v>28</v>
      </c>
      <c r="G319" s="2" t="s">
        <v>29</v>
      </c>
      <c r="H319" s="2" t="s">
        <v>530</v>
      </c>
      <c r="I319" s="15" t="s">
        <v>716</v>
      </c>
      <c r="K319" s="18"/>
      <c r="L319" s="17">
        <f>countif(username,H319)</f>
        <v>8</v>
      </c>
    </row>
    <row r="320">
      <c r="A320" s="2" t="s">
        <v>717</v>
      </c>
      <c r="B320" s="2">
        <v>21.0</v>
      </c>
      <c r="C320" s="2">
        <v>15.0</v>
      </c>
      <c r="D320" s="2">
        <v>42.0180120484061</v>
      </c>
      <c r="E320" s="2">
        <v>-91.657233913605</v>
      </c>
      <c r="F320" s="2" t="s">
        <v>28</v>
      </c>
      <c r="G320" s="2" t="s">
        <v>29</v>
      </c>
      <c r="H320" s="2" t="s">
        <v>614</v>
      </c>
      <c r="I320" s="15" t="s">
        <v>718</v>
      </c>
      <c r="K320" s="18"/>
      <c r="L320" s="17">
        <f>countif(username,H320)</f>
        <v>4</v>
      </c>
    </row>
    <row r="321">
      <c r="A321" s="2" t="s">
        <v>719</v>
      </c>
      <c r="B321" s="2">
        <v>22.0</v>
      </c>
      <c r="C321" s="2">
        <v>6.0</v>
      </c>
      <c r="D321" s="2">
        <v>42.0178683194224</v>
      </c>
      <c r="E321" s="2">
        <v>-91.6589750912523</v>
      </c>
      <c r="F321" s="2" t="s">
        <v>28</v>
      </c>
      <c r="G321" s="2" t="s">
        <v>29</v>
      </c>
      <c r="H321" s="2" t="s">
        <v>341</v>
      </c>
      <c r="I321" s="15" t="s">
        <v>720</v>
      </c>
      <c r="K321" s="18"/>
      <c r="L321" s="17">
        <f>countif(username,H321)</f>
        <v>3</v>
      </c>
    </row>
    <row r="322">
      <c r="A322" s="2" t="s">
        <v>721</v>
      </c>
      <c r="B322" s="2">
        <v>22.0</v>
      </c>
      <c r="C322" s="2">
        <v>7.0</v>
      </c>
      <c r="D322" s="2">
        <v>42.01786831926</v>
      </c>
      <c r="E322" s="2">
        <v>-91.6587816285268</v>
      </c>
      <c r="F322" s="2" t="s">
        <v>28</v>
      </c>
      <c r="G322" s="2" t="s">
        <v>29</v>
      </c>
      <c r="H322" s="2" t="s">
        <v>567</v>
      </c>
      <c r="I322" s="15" t="s">
        <v>722</v>
      </c>
      <c r="K322" s="18"/>
      <c r="L322" s="17">
        <f>countif(username,H322)</f>
        <v>12</v>
      </c>
    </row>
    <row r="323">
      <c r="A323" s="2" t="s">
        <v>723</v>
      </c>
      <c r="B323" s="2">
        <v>22.0</v>
      </c>
      <c r="C323" s="2">
        <v>8.0</v>
      </c>
      <c r="D323" s="2">
        <v>42.0178683190976</v>
      </c>
      <c r="E323" s="2">
        <v>-91.6585881658013</v>
      </c>
      <c r="F323" s="2" t="s">
        <v>57</v>
      </c>
      <c r="G323" s="2" t="s">
        <v>58</v>
      </c>
      <c r="H323" s="2" t="s">
        <v>647</v>
      </c>
      <c r="I323" s="15" t="s">
        <v>724</v>
      </c>
      <c r="K323" s="18"/>
      <c r="L323" s="17">
        <f>countif(username,H323)</f>
        <v>2</v>
      </c>
    </row>
    <row r="324">
      <c r="A324" s="2" t="s">
        <v>725</v>
      </c>
      <c r="B324" s="2">
        <v>22.0</v>
      </c>
      <c r="C324" s="2">
        <v>9.0</v>
      </c>
      <c r="D324" s="2">
        <v>42.0178683189351</v>
      </c>
      <c r="E324" s="2">
        <v>-91.6583947030757</v>
      </c>
      <c r="F324" s="2" t="s">
        <v>57</v>
      </c>
      <c r="G324" s="2" t="s">
        <v>58</v>
      </c>
      <c r="H324" s="11" t="s">
        <v>174</v>
      </c>
      <c r="I324" s="15" t="s">
        <v>726</v>
      </c>
      <c r="K324" s="16" t="s">
        <v>36</v>
      </c>
      <c r="L324" s="17">
        <f>countif(username,H324)</f>
        <v>11</v>
      </c>
    </row>
    <row r="325">
      <c r="A325" s="2" t="s">
        <v>727</v>
      </c>
      <c r="B325" s="2">
        <v>22.0</v>
      </c>
      <c r="C325" s="2">
        <v>10.0</v>
      </c>
      <c r="D325" s="2">
        <v>42.0178683187727</v>
      </c>
      <c r="E325" s="2">
        <v>-91.6582012403502</v>
      </c>
      <c r="F325" s="2" t="s">
        <v>57</v>
      </c>
      <c r="G325" s="2" t="s">
        <v>58</v>
      </c>
      <c r="H325" s="2" t="s">
        <v>567</v>
      </c>
      <c r="I325" s="15" t="s">
        <v>728</v>
      </c>
      <c r="K325" s="18"/>
      <c r="L325" s="17">
        <f>countif(username,H325)</f>
        <v>12</v>
      </c>
    </row>
    <row r="326">
      <c r="A326" s="2" t="s">
        <v>729</v>
      </c>
      <c r="B326" s="2">
        <v>22.0</v>
      </c>
      <c r="C326" s="2">
        <v>11.0</v>
      </c>
      <c r="D326" s="2">
        <v>42.0178683186103</v>
      </c>
      <c r="E326" s="2">
        <v>-91.6580077776246</v>
      </c>
      <c r="F326" s="2" t="s">
        <v>57</v>
      </c>
      <c r="G326" s="2" t="s">
        <v>58</v>
      </c>
      <c r="H326" s="2" t="s">
        <v>623</v>
      </c>
      <c r="I326" s="15" t="s">
        <v>730</v>
      </c>
      <c r="K326" s="16" t="s">
        <v>36</v>
      </c>
      <c r="L326" s="17">
        <f>countif(username,H326)</f>
        <v>6</v>
      </c>
    </row>
    <row r="327">
      <c r="A327" s="2" t="s">
        <v>731</v>
      </c>
      <c r="B327" s="2">
        <v>22.0</v>
      </c>
      <c r="C327" s="2">
        <v>12.0</v>
      </c>
      <c r="D327" s="2">
        <v>42.0178683184479</v>
      </c>
      <c r="E327" s="2">
        <v>-91.657814314899</v>
      </c>
      <c r="F327" s="2" t="s">
        <v>57</v>
      </c>
      <c r="G327" s="2" t="s">
        <v>58</v>
      </c>
      <c r="H327" s="11" t="s">
        <v>130</v>
      </c>
      <c r="I327" s="15" t="s">
        <v>732</v>
      </c>
      <c r="K327" s="16" t="s">
        <v>36</v>
      </c>
      <c r="L327" s="17">
        <f>countif(username,H327)</f>
        <v>11</v>
      </c>
    </row>
    <row r="328">
      <c r="A328" s="2" t="s">
        <v>733</v>
      </c>
      <c r="B328" s="2">
        <v>22.0</v>
      </c>
      <c r="C328" s="2">
        <v>13.0</v>
      </c>
      <c r="D328" s="2">
        <v>42.0178683182854</v>
      </c>
      <c r="E328" s="2">
        <v>-91.6576208521734</v>
      </c>
      <c r="F328" s="2" t="s">
        <v>28</v>
      </c>
      <c r="G328" s="2" t="s">
        <v>29</v>
      </c>
      <c r="H328" s="2" t="s">
        <v>567</v>
      </c>
      <c r="I328" s="15" t="s">
        <v>734</v>
      </c>
      <c r="K328" s="18"/>
      <c r="L328" s="17">
        <f>countif(username,H328)</f>
        <v>12</v>
      </c>
    </row>
    <row r="329">
      <c r="A329" s="2" t="s">
        <v>735</v>
      </c>
      <c r="B329" s="2">
        <v>22.0</v>
      </c>
      <c r="C329" s="2">
        <v>14.0</v>
      </c>
      <c r="D329" s="2">
        <v>42.017868318123</v>
      </c>
      <c r="E329" s="2">
        <v>-91.6574273894478</v>
      </c>
      <c r="F329" s="2" t="s">
        <v>28</v>
      </c>
      <c r="G329" s="2" t="s">
        <v>29</v>
      </c>
      <c r="H329" s="2" t="s">
        <v>576</v>
      </c>
      <c r="I329" s="15" t="s">
        <v>736</v>
      </c>
      <c r="K329" s="18"/>
      <c r="L329" s="17">
        <f>countif(username,H329)</f>
        <v>2</v>
      </c>
    </row>
    <row r="330">
      <c r="A330" s="2" t="s">
        <v>737</v>
      </c>
      <c r="B330" s="2">
        <v>23.0</v>
      </c>
      <c r="C330" s="2">
        <v>6.0</v>
      </c>
      <c r="D330" s="2">
        <v>42.017724588977</v>
      </c>
      <c r="E330" s="2">
        <v>-91.6589751004345</v>
      </c>
      <c r="F330" s="2" t="s">
        <v>28</v>
      </c>
      <c r="G330" s="2" t="s">
        <v>29</v>
      </c>
      <c r="H330" s="2" t="s">
        <v>483</v>
      </c>
      <c r="I330" s="15" t="s">
        <v>738</v>
      </c>
      <c r="K330" s="16" t="s">
        <v>36</v>
      </c>
      <c r="L330" s="17">
        <f>countif(username,H330)</f>
        <v>15</v>
      </c>
    </row>
    <row r="331">
      <c r="A331" s="2" t="s">
        <v>739</v>
      </c>
      <c r="B331" s="2">
        <v>23.0</v>
      </c>
      <c r="C331" s="2">
        <v>7.0</v>
      </c>
      <c r="D331" s="2">
        <v>42.0177245888146</v>
      </c>
      <c r="E331" s="2">
        <v>-91.6587816381462</v>
      </c>
      <c r="F331" s="2" t="s">
        <v>28</v>
      </c>
      <c r="G331" s="2" t="s">
        <v>29</v>
      </c>
      <c r="H331" s="2" t="s">
        <v>261</v>
      </c>
      <c r="I331" s="15" t="s">
        <v>740</v>
      </c>
      <c r="K331" s="18"/>
      <c r="L331" s="17">
        <f>countif(username,H331)</f>
        <v>15</v>
      </c>
    </row>
    <row r="332">
      <c r="A332" s="2" t="s">
        <v>741</v>
      </c>
      <c r="B332" s="2">
        <v>23.0</v>
      </c>
      <c r="C332" s="2">
        <v>8.0</v>
      </c>
      <c r="D332" s="2">
        <v>42.0177245886521</v>
      </c>
      <c r="E332" s="2">
        <v>-91.6585881758579</v>
      </c>
      <c r="F332" s="2" t="s">
        <v>28</v>
      </c>
      <c r="G332" s="2" t="s">
        <v>29</v>
      </c>
      <c r="H332" s="2" t="s">
        <v>623</v>
      </c>
      <c r="I332" s="15" t="s">
        <v>742</v>
      </c>
      <c r="K332" s="16" t="s">
        <v>36</v>
      </c>
      <c r="L332" s="17">
        <f>countif(username,H332)</f>
        <v>6</v>
      </c>
    </row>
    <row r="333">
      <c r="A333" s="2" t="s">
        <v>743</v>
      </c>
      <c r="B333" s="2">
        <v>23.0</v>
      </c>
      <c r="C333" s="2">
        <v>9.0</v>
      </c>
      <c r="D333" s="2">
        <v>42.0177245884897</v>
      </c>
      <c r="E333" s="2">
        <v>-91.6583947135695</v>
      </c>
      <c r="F333" s="2" t="s">
        <v>57</v>
      </c>
      <c r="G333" s="2" t="s">
        <v>58</v>
      </c>
      <c r="H333" s="2" t="s">
        <v>483</v>
      </c>
      <c r="I333" s="15" t="s">
        <v>744</v>
      </c>
      <c r="K333" s="16" t="s">
        <v>36</v>
      </c>
      <c r="L333" s="17">
        <f>countif(username,H333)</f>
        <v>15</v>
      </c>
    </row>
    <row r="334">
      <c r="A334" s="2" t="s">
        <v>745</v>
      </c>
      <c r="B334" s="2">
        <v>23.0</v>
      </c>
      <c r="C334" s="2">
        <v>10.0</v>
      </c>
      <c r="D334" s="2">
        <v>42.0177245883273</v>
      </c>
      <c r="E334" s="2">
        <v>-91.6582012512812</v>
      </c>
      <c r="F334" s="2" t="s">
        <v>57</v>
      </c>
      <c r="G334" s="2" t="s">
        <v>58</v>
      </c>
      <c r="H334" s="2" t="s">
        <v>261</v>
      </c>
      <c r="I334" s="15" t="s">
        <v>746</v>
      </c>
      <c r="K334" s="18"/>
      <c r="L334" s="17">
        <f>countif(username,H334)</f>
        <v>15</v>
      </c>
    </row>
    <row r="335">
      <c r="A335" s="2" t="s">
        <v>747</v>
      </c>
      <c r="B335" s="2">
        <v>23.0</v>
      </c>
      <c r="C335" s="2">
        <v>11.0</v>
      </c>
      <c r="D335" s="2">
        <v>42.0177245881649</v>
      </c>
      <c r="E335" s="2">
        <v>-91.6580077889929</v>
      </c>
      <c r="F335" s="2" t="s">
        <v>57</v>
      </c>
      <c r="G335" s="2" t="s">
        <v>58</v>
      </c>
      <c r="H335" s="2" t="s">
        <v>439</v>
      </c>
      <c r="I335" s="15" t="s">
        <v>748</v>
      </c>
      <c r="K335" s="16" t="s">
        <v>36</v>
      </c>
      <c r="L335" s="17">
        <f>countif(username,H335)</f>
        <v>6</v>
      </c>
    </row>
    <row r="336">
      <c r="A336" s="2" t="s">
        <v>749</v>
      </c>
      <c r="B336" s="2">
        <v>23.0</v>
      </c>
      <c r="C336" s="2">
        <v>12.0</v>
      </c>
      <c r="D336" s="2">
        <v>42.0177245880025</v>
      </c>
      <c r="E336" s="2">
        <v>-91.6578143267046</v>
      </c>
      <c r="F336" s="2" t="s">
        <v>28</v>
      </c>
      <c r="G336" s="2" t="s">
        <v>29</v>
      </c>
      <c r="H336" s="2" t="s">
        <v>519</v>
      </c>
      <c r="I336" s="15" t="s">
        <v>750</v>
      </c>
      <c r="K336" s="18"/>
      <c r="L336" s="17">
        <f>countif(username,H336)</f>
        <v>4</v>
      </c>
    </row>
    <row r="337">
      <c r="A337" s="2" t="s">
        <v>751</v>
      </c>
      <c r="B337" s="2">
        <v>23.0</v>
      </c>
      <c r="C337" s="2">
        <v>13.0</v>
      </c>
      <c r="D337" s="2">
        <v>42.01772458784</v>
      </c>
      <c r="E337" s="2">
        <v>-91.6576208644162</v>
      </c>
      <c r="F337" s="2" t="s">
        <v>28</v>
      </c>
      <c r="G337" s="2" t="s">
        <v>29</v>
      </c>
      <c r="H337" s="2" t="s">
        <v>261</v>
      </c>
      <c r="I337" s="15" t="s">
        <v>752</v>
      </c>
      <c r="K337" s="18"/>
      <c r="L337" s="17">
        <f>countif(username,H337)</f>
        <v>15</v>
      </c>
    </row>
    <row r="338">
      <c r="A338" s="2" t="s">
        <v>753</v>
      </c>
      <c r="B338" s="2">
        <v>23.0</v>
      </c>
      <c r="C338" s="2">
        <v>14.0</v>
      </c>
      <c r="D338" s="2">
        <v>42.0177245876776</v>
      </c>
      <c r="E338" s="2">
        <v>-91.6574274021279</v>
      </c>
      <c r="F338" s="2" t="s">
        <v>28</v>
      </c>
      <c r="G338" s="2" t="s">
        <v>29</v>
      </c>
      <c r="H338" s="2" t="s">
        <v>483</v>
      </c>
      <c r="I338" s="15" t="s">
        <v>754</v>
      </c>
      <c r="K338" s="16" t="s">
        <v>36</v>
      </c>
      <c r="L338" s="17">
        <f>countif(username,H338)</f>
        <v>15</v>
      </c>
    </row>
    <row r="339">
      <c r="A339" s="2" t="s">
        <v>755</v>
      </c>
      <c r="B339" s="2">
        <v>24.0</v>
      </c>
      <c r="C339" s="2">
        <v>7.0</v>
      </c>
      <c r="D339" s="2">
        <v>42.0175808583691</v>
      </c>
      <c r="E339" s="2">
        <v>-91.6587816477661</v>
      </c>
      <c r="F339" s="2" t="s">
        <v>28</v>
      </c>
      <c r="G339" s="2" t="s">
        <v>29</v>
      </c>
      <c r="H339" s="2" t="s">
        <v>91</v>
      </c>
      <c r="I339" s="15" t="s">
        <v>756</v>
      </c>
      <c r="K339" s="18"/>
      <c r="L339" s="17">
        <f>countif(username,H339)</f>
        <v>27</v>
      </c>
    </row>
    <row r="340">
      <c r="A340" s="2" t="s">
        <v>757</v>
      </c>
      <c r="B340" s="2">
        <v>24.0</v>
      </c>
      <c r="C340" s="2">
        <v>8.0</v>
      </c>
      <c r="D340" s="2">
        <v>42.0175808582067</v>
      </c>
      <c r="E340" s="2">
        <v>-91.658588185915</v>
      </c>
      <c r="F340" s="2" t="s">
        <v>28</v>
      </c>
      <c r="G340" s="2" t="s">
        <v>29</v>
      </c>
      <c r="H340" s="2" t="s">
        <v>45</v>
      </c>
      <c r="I340" s="15" t="s">
        <v>758</v>
      </c>
      <c r="K340" s="16" t="s">
        <v>32</v>
      </c>
      <c r="L340" s="17">
        <f>countif(username,H340)</f>
        <v>4</v>
      </c>
    </row>
    <row r="341">
      <c r="A341" s="2" t="s">
        <v>759</v>
      </c>
      <c r="B341" s="2">
        <v>24.0</v>
      </c>
      <c r="C341" s="2">
        <v>9.0</v>
      </c>
      <c r="D341" s="2">
        <v>42.0175808580443</v>
      </c>
      <c r="E341" s="2">
        <v>-91.6583947240639</v>
      </c>
      <c r="F341" s="2" t="s">
        <v>57</v>
      </c>
      <c r="G341" s="2" t="s">
        <v>58</v>
      </c>
      <c r="H341" s="2" t="s">
        <v>30</v>
      </c>
      <c r="I341" s="15" t="s">
        <v>760</v>
      </c>
      <c r="K341" s="16" t="s">
        <v>32</v>
      </c>
      <c r="L341" s="17">
        <f>countif(username,H341)</f>
        <v>4</v>
      </c>
    </row>
    <row r="342">
      <c r="A342" s="2" t="s">
        <v>761</v>
      </c>
      <c r="B342" s="2">
        <v>24.0</v>
      </c>
      <c r="C342" s="2">
        <v>10.0</v>
      </c>
      <c r="D342" s="2">
        <v>42.0175808578819</v>
      </c>
      <c r="E342" s="2">
        <v>-91.6582012622128</v>
      </c>
      <c r="F342" s="2" t="s">
        <v>57</v>
      </c>
      <c r="G342" s="2" t="s">
        <v>58</v>
      </c>
      <c r="H342" s="2" t="s">
        <v>91</v>
      </c>
      <c r="I342" s="15" t="s">
        <v>762</v>
      </c>
      <c r="K342" s="18"/>
      <c r="L342" s="17">
        <f>countif(username,H342)</f>
        <v>27</v>
      </c>
    </row>
    <row r="343">
      <c r="A343" s="2" t="s">
        <v>763</v>
      </c>
      <c r="B343" s="2">
        <v>24.0</v>
      </c>
      <c r="C343" s="2">
        <v>11.0</v>
      </c>
      <c r="D343" s="2">
        <v>42.0175808577194</v>
      </c>
      <c r="E343" s="2">
        <v>-91.6580078003618</v>
      </c>
      <c r="F343" s="2" t="s">
        <v>57</v>
      </c>
      <c r="G343" s="2" t="s">
        <v>58</v>
      </c>
      <c r="H343" s="2" t="s">
        <v>64</v>
      </c>
      <c r="I343" s="15" t="s">
        <v>764</v>
      </c>
      <c r="K343" s="16" t="s">
        <v>36</v>
      </c>
      <c r="L343" s="17">
        <f>countif(username,H343)</f>
        <v>18</v>
      </c>
    </row>
    <row r="344">
      <c r="A344" s="2" t="s">
        <v>765</v>
      </c>
      <c r="B344" s="2">
        <v>24.0</v>
      </c>
      <c r="C344" s="2">
        <v>12.0</v>
      </c>
      <c r="D344" s="2">
        <v>42.017580857557</v>
      </c>
      <c r="E344" s="2">
        <v>-91.6578143385107</v>
      </c>
      <c r="F344" s="2" t="s">
        <v>28</v>
      </c>
      <c r="G344" s="2" t="s">
        <v>29</v>
      </c>
      <c r="H344" s="2" t="s">
        <v>530</v>
      </c>
      <c r="I344" s="15" t="s">
        <v>766</v>
      </c>
      <c r="K344" s="18"/>
      <c r="L344" s="17">
        <f>countif(username,H344)</f>
        <v>8</v>
      </c>
    </row>
    <row r="345">
      <c r="A345" s="2" t="s">
        <v>767</v>
      </c>
      <c r="B345" s="2">
        <v>24.0</v>
      </c>
      <c r="C345" s="2">
        <v>13.0</v>
      </c>
      <c r="D345" s="2">
        <v>42.0175808573946</v>
      </c>
      <c r="E345" s="2">
        <v>-91.6576208766596</v>
      </c>
      <c r="F345" s="2" t="s">
        <v>28</v>
      </c>
      <c r="G345" s="2" t="s">
        <v>29</v>
      </c>
      <c r="H345" s="2" t="s">
        <v>91</v>
      </c>
      <c r="I345" s="15" t="s">
        <v>768</v>
      </c>
      <c r="K345" s="18"/>
      <c r="L345" s="17">
        <f>countif(username,H345)</f>
        <v>27</v>
      </c>
    </row>
    <row r="346">
      <c r="A346" s="2" t="s">
        <v>769</v>
      </c>
      <c r="B346" s="2">
        <v>25.0</v>
      </c>
      <c r="C346" s="2">
        <v>7.0</v>
      </c>
      <c r="D346" s="2">
        <v>42.0174371279236</v>
      </c>
      <c r="E346" s="2">
        <v>-91.6587816573855</v>
      </c>
      <c r="F346" s="2" t="s">
        <v>28</v>
      </c>
      <c r="G346" s="2" t="s">
        <v>29</v>
      </c>
      <c r="H346" s="2" t="s">
        <v>567</v>
      </c>
      <c r="I346" s="15" t="s">
        <v>770</v>
      </c>
      <c r="K346" s="18"/>
      <c r="L346" s="17">
        <f>countif(username,H346)</f>
        <v>12</v>
      </c>
    </row>
    <row r="347">
      <c r="A347" s="2" t="s">
        <v>771</v>
      </c>
      <c r="B347" s="2">
        <v>25.0</v>
      </c>
      <c r="C347" s="2">
        <v>8.0</v>
      </c>
      <c r="D347" s="2">
        <v>42.0174371277612</v>
      </c>
      <c r="E347" s="2">
        <v>-91.6585881959717</v>
      </c>
      <c r="F347" s="2" t="s">
        <v>28</v>
      </c>
      <c r="G347" s="2" t="s">
        <v>29</v>
      </c>
      <c r="H347" s="2" t="s">
        <v>341</v>
      </c>
      <c r="I347" s="15" t="s">
        <v>772</v>
      </c>
      <c r="K347" s="18"/>
      <c r="L347" s="17">
        <f>countif(username,H347)</f>
        <v>3</v>
      </c>
    </row>
    <row r="348">
      <c r="A348" s="2" t="s">
        <v>773</v>
      </c>
      <c r="B348" s="2">
        <v>25.0</v>
      </c>
      <c r="C348" s="2">
        <v>9.0</v>
      </c>
      <c r="D348" s="2">
        <v>42.0174371275988</v>
      </c>
      <c r="E348" s="2">
        <v>-91.6583947345579</v>
      </c>
      <c r="F348" s="2" t="s">
        <v>28</v>
      </c>
      <c r="G348" s="2" t="s">
        <v>29</v>
      </c>
      <c r="H348" s="11" t="s">
        <v>130</v>
      </c>
      <c r="I348" s="15" t="s">
        <v>774</v>
      </c>
      <c r="K348" s="16" t="s">
        <v>36</v>
      </c>
      <c r="L348" s="17">
        <f>countif(username,H348)</f>
        <v>11</v>
      </c>
    </row>
    <row r="349">
      <c r="A349" s="2" t="s">
        <v>775</v>
      </c>
      <c r="B349" s="2">
        <v>25.0</v>
      </c>
      <c r="C349" s="2">
        <v>10.0</v>
      </c>
      <c r="D349" s="2">
        <v>42.0174371274364</v>
      </c>
      <c r="E349" s="2">
        <v>-91.6582012731441</v>
      </c>
      <c r="F349" s="2" t="s">
        <v>57</v>
      </c>
      <c r="G349" s="2" t="s">
        <v>58</v>
      </c>
      <c r="H349" s="2" t="s">
        <v>567</v>
      </c>
      <c r="I349" s="15" t="s">
        <v>776</v>
      </c>
      <c r="K349" s="18"/>
      <c r="L349" s="17">
        <f>countif(username,H349)</f>
        <v>12</v>
      </c>
    </row>
    <row r="350">
      <c r="A350" s="2" t="s">
        <v>777</v>
      </c>
      <c r="B350" s="2">
        <v>25.0</v>
      </c>
      <c r="C350" s="2">
        <v>11.0</v>
      </c>
      <c r="D350" s="2">
        <v>42.0174371272739</v>
      </c>
      <c r="E350" s="2">
        <v>-91.6580078117303</v>
      </c>
      <c r="F350" s="2" t="s">
        <v>28</v>
      </c>
      <c r="G350" s="2" t="s">
        <v>29</v>
      </c>
      <c r="H350" s="11" t="s">
        <v>174</v>
      </c>
      <c r="I350" s="15" t="s">
        <v>778</v>
      </c>
      <c r="K350" s="16" t="s">
        <v>36</v>
      </c>
      <c r="L350" s="17">
        <f>countif(username,H350)</f>
        <v>11</v>
      </c>
    </row>
    <row r="351">
      <c r="A351" s="2" t="s">
        <v>779</v>
      </c>
      <c r="B351" s="2">
        <v>25.0</v>
      </c>
      <c r="C351" s="2">
        <v>12.0</v>
      </c>
      <c r="D351" s="2">
        <v>42.0174371271115</v>
      </c>
      <c r="E351" s="2">
        <v>-91.6578143503165</v>
      </c>
      <c r="F351" s="2" t="s">
        <v>28</v>
      </c>
      <c r="G351" s="2" t="s">
        <v>29</v>
      </c>
      <c r="H351" s="2" t="s">
        <v>623</v>
      </c>
      <c r="I351" s="15" t="s">
        <v>780</v>
      </c>
      <c r="K351" s="16" t="s">
        <v>36</v>
      </c>
      <c r="L351" s="17">
        <f>countif(username,H351)</f>
        <v>6</v>
      </c>
    </row>
    <row r="352">
      <c r="A352" s="2" t="s">
        <v>781</v>
      </c>
      <c r="B352" s="2">
        <v>25.0</v>
      </c>
      <c r="C352" s="2">
        <v>13.0</v>
      </c>
      <c r="D352" s="2">
        <v>42.0174371269491</v>
      </c>
      <c r="E352" s="2">
        <v>-91.6576208889027</v>
      </c>
      <c r="F352" s="2" t="s">
        <v>28</v>
      </c>
      <c r="G352" s="2" t="s">
        <v>29</v>
      </c>
      <c r="H352" s="2" t="s">
        <v>567</v>
      </c>
      <c r="I352" s="15" t="s">
        <v>782</v>
      </c>
      <c r="K352" s="18"/>
      <c r="L352" s="17">
        <f>countif(username,H352)</f>
        <v>12</v>
      </c>
    </row>
    <row r="353">
      <c r="A353" s="2" t="s">
        <v>783</v>
      </c>
      <c r="B353" s="2">
        <v>26.0</v>
      </c>
      <c r="C353" s="2">
        <v>8.0</v>
      </c>
      <c r="D353" s="2">
        <v>42.0172933973158</v>
      </c>
      <c r="E353" s="2">
        <v>-91.6585882060285</v>
      </c>
      <c r="F353" s="2" t="s">
        <v>28</v>
      </c>
      <c r="G353" s="2" t="s">
        <v>29</v>
      </c>
      <c r="H353" s="2" t="s">
        <v>553</v>
      </c>
      <c r="I353" s="15" t="s">
        <v>784</v>
      </c>
      <c r="K353" s="18"/>
      <c r="L353" s="17">
        <f>countif(username,H353)</f>
        <v>3</v>
      </c>
    </row>
    <row r="354">
      <c r="A354" s="2" t="s">
        <v>785</v>
      </c>
      <c r="B354" s="2">
        <v>26.0</v>
      </c>
      <c r="C354" s="2">
        <v>9.0</v>
      </c>
      <c r="D354" s="2">
        <v>42.0172933971534</v>
      </c>
      <c r="E354" s="2">
        <v>-91.6583947450519</v>
      </c>
      <c r="F354" s="2" t="s">
        <v>28</v>
      </c>
      <c r="G354" s="2" t="s">
        <v>29</v>
      </c>
      <c r="H354" s="2" t="s">
        <v>614</v>
      </c>
      <c r="I354" s="15" t="s">
        <v>786</v>
      </c>
      <c r="K354" s="18"/>
      <c r="L354" s="17">
        <f>countif(username,H354)</f>
        <v>4</v>
      </c>
    </row>
    <row r="355">
      <c r="A355" s="2" t="s">
        <v>787</v>
      </c>
      <c r="B355" s="2">
        <v>26.0</v>
      </c>
      <c r="C355" s="2">
        <v>10.0</v>
      </c>
      <c r="D355" s="2">
        <v>42.0172933969909</v>
      </c>
      <c r="E355" s="2">
        <v>-91.6582012840754</v>
      </c>
      <c r="F355" s="2" t="s">
        <v>57</v>
      </c>
      <c r="G355" s="2" t="s">
        <v>58</v>
      </c>
      <c r="H355" s="2" t="s">
        <v>261</v>
      </c>
      <c r="I355" s="15" t="s">
        <v>788</v>
      </c>
      <c r="K355" s="18"/>
      <c r="L355" s="17">
        <f>countif(username,H355)</f>
        <v>15</v>
      </c>
    </row>
    <row r="356">
      <c r="A356" s="2" t="s">
        <v>789</v>
      </c>
      <c r="B356" s="2">
        <v>26.0</v>
      </c>
      <c r="C356" s="2">
        <v>11.0</v>
      </c>
      <c r="D356" s="2">
        <v>42.0172933968285</v>
      </c>
      <c r="E356" s="2">
        <v>-91.6580078230988</v>
      </c>
      <c r="F356" s="2" t="s">
        <v>28</v>
      </c>
      <c r="G356" s="2" t="s">
        <v>29</v>
      </c>
      <c r="H356" s="2" t="s">
        <v>553</v>
      </c>
      <c r="I356" s="15" t="s">
        <v>790</v>
      </c>
      <c r="K356" s="18"/>
      <c r="L356" s="17">
        <f>countif(username,H356)</f>
        <v>3</v>
      </c>
    </row>
    <row r="357">
      <c r="A357" s="2" t="s">
        <v>791</v>
      </c>
      <c r="B357" s="2">
        <v>26.0</v>
      </c>
      <c r="C357" s="2">
        <v>12.0</v>
      </c>
      <c r="D357" s="2">
        <v>42.0172933966661</v>
      </c>
      <c r="E357" s="2">
        <v>-91.6578143621222</v>
      </c>
      <c r="F357" s="2" t="s">
        <v>28</v>
      </c>
      <c r="G357" s="2" t="s">
        <v>29</v>
      </c>
      <c r="H357" s="2" t="s">
        <v>483</v>
      </c>
      <c r="I357" s="15" t="s">
        <v>792</v>
      </c>
      <c r="K357" s="16" t="s">
        <v>36</v>
      </c>
      <c r="L357" s="17">
        <f>countif(username,H357)</f>
        <v>15</v>
      </c>
    </row>
    <row r="358">
      <c r="A358" s="2" t="s">
        <v>793</v>
      </c>
      <c r="B358" s="2">
        <v>27.0</v>
      </c>
      <c r="C358" s="2">
        <v>8.0</v>
      </c>
      <c r="D358" s="2">
        <v>42.0171496668703</v>
      </c>
      <c r="E358" s="2">
        <v>-91.6585882160848</v>
      </c>
      <c r="F358" s="2" t="s">
        <v>28</v>
      </c>
      <c r="G358" s="2" t="s">
        <v>29</v>
      </c>
      <c r="H358" s="2" t="s">
        <v>623</v>
      </c>
      <c r="I358" s="15" t="s">
        <v>794</v>
      </c>
      <c r="K358" s="16" t="s">
        <v>36</v>
      </c>
      <c r="L358" s="17">
        <f>countif(username,H358)</f>
        <v>6</v>
      </c>
    </row>
    <row r="359">
      <c r="A359" s="2" t="s">
        <v>795</v>
      </c>
      <c r="B359" s="2">
        <v>27.0</v>
      </c>
      <c r="C359" s="2">
        <v>9.0</v>
      </c>
      <c r="D359" s="2">
        <v>42.0171496667079</v>
      </c>
      <c r="E359" s="2">
        <v>-91.6583947555454</v>
      </c>
      <c r="F359" s="2" t="s">
        <v>28</v>
      </c>
      <c r="G359" s="2" t="s">
        <v>29</v>
      </c>
      <c r="H359" s="2" t="s">
        <v>530</v>
      </c>
      <c r="I359" s="15" t="s">
        <v>796</v>
      </c>
      <c r="K359" s="18"/>
      <c r="L359" s="17">
        <f>countif(username,H359)</f>
        <v>8</v>
      </c>
    </row>
    <row r="360">
      <c r="A360" s="2" t="s">
        <v>797</v>
      </c>
      <c r="B360" s="2">
        <v>27.0</v>
      </c>
      <c r="C360" s="2">
        <v>10.0</v>
      </c>
      <c r="D360" s="2">
        <v>42.0171496665455</v>
      </c>
      <c r="E360" s="2">
        <v>-91.6582012950061</v>
      </c>
      <c r="F360" s="2" t="s">
        <v>57</v>
      </c>
      <c r="G360" s="2" t="s">
        <v>58</v>
      </c>
      <c r="H360" s="2" t="s">
        <v>91</v>
      </c>
      <c r="I360" s="15" t="s">
        <v>798</v>
      </c>
      <c r="K360" s="18"/>
      <c r="L360" s="17">
        <f>countif(username,H360)</f>
        <v>27</v>
      </c>
    </row>
    <row r="361">
      <c r="A361" s="2" t="s">
        <v>799</v>
      </c>
      <c r="B361" s="2">
        <v>27.0</v>
      </c>
      <c r="C361" s="2">
        <v>11.0</v>
      </c>
      <c r="D361" s="2">
        <v>42.0171496663831</v>
      </c>
      <c r="E361" s="2">
        <v>-91.6580078344668</v>
      </c>
      <c r="F361" s="2" t="s">
        <v>28</v>
      </c>
      <c r="G361" s="2" t="s">
        <v>29</v>
      </c>
      <c r="H361" s="2" t="s">
        <v>64</v>
      </c>
      <c r="I361" s="15" t="s">
        <v>800</v>
      </c>
      <c r="K361" s="16" t="s">
        <v>36</v>
      </c>
      <c r="L361" s="17">
        <f>countif(username,H361)</f>
        <v>18</v>
      </c>
    </row>
    <row r="362">
      <c r="A362" s="2" t="s">
        <v>801</v>
      </c>
      <c r="B362" s="2">
        <v>27.0</v>
      </c>
      <c r="C362" s="2">
        <v>12.0</v>
      </c>
      <c r="D362" s="2">
        <v>42.0171496662206</v>
      </c>
      <c r="E362" s="2">
        <v>-91.6578143739275</v>
      </c>
      <c r="F362" s="2" t="s">
        <v>28</v>
      </c>
      <c r="G362" s="2" t="s">
        <v>29</v>
      </c>
      <c r="H362" s="2" t="s">
        <v>442</v>
      </c>
      <c r="I362" s="15" t="s">
        <v>802</v>
      </c>
      <c r="K362" s="16" t="s">
        <v>36</v>
      </c>
      <c r="L362" s="17">
        <f>countif(username,H362)</f>
        <v>6</v>
      </c>
    </row>
    <row r="363">
      <c r="A363" s="2" t="s">
        <v>803</v>
      </c>
      <c r="B363" s="2">
        <v>28.0</v>
      </c>
      <c r="C363" s="2">
        <v>9.0</v>
      </c>
      <c r="D363" s="2">
        <v>42.0170059362625</v>
      </c>
      <c r="E363" s="2">
        <v>-91.6583947660391</v>
      </c>
      <c r="F363" s="2" t="s">
        <v>28</v>
      </c>
      <c r="G363" s="2" t="s">
        <v>29</v>
      </c>
      <c r="H363" s="2" t="s">
        <v>483</v>
      </c>
      <c r="I363" s="15" t="s">
        <v>804</v>
      </c>
      <c r="K363" s="16" t="s">
        <v>36</v>
      </c>
      <c r="L363" s="17">
        <f>countif(username,H363)</f>
        <v>15</v>
      </c>
    </row>
    <row r="364">
      <c r="A364" s="2" t="s">
        <v>805</v>
      </c>
      <c r="B364" s="2">
        <v>28.0</v>
      </c>
      <c r="C364" s="2">
        <v>10.0</v>
      </c>
      <c r="D364" s="2">
        <v>42.0170059361</v>
      </c>
      <c r="E364" s="2">
        <v>-91.658201305937</v>
      </c>
      <c r="F364" s="2" t="s">
        <v>28</v>
      </c>
      <c r="G364" s="2" t="s">
        <v>29</v>
      </c>
      <c r="H364" s="2" t="s">
        <v>38</v>
      </c>
      <c r="I364" s="15" t="s">
        <v>806</v>
      </c>
      <c r="K364" s="16" t="s">
        <v>40</v>
      </c>
      <c r="L364" s="17">
        <f>countif(username,H364)</f>
        <v>11</v>
      </c>
    </row>
    <row r="365">
      <c r="A365" s="2" t="s">
        <v>807</v>
      </c>
      <c r="B365" s="2">
        <v>28.0</v>
      </c>
      <c r="C365" s="2">
        <v>11.0</v>
      </c>
      <c r="D365" s="2">
        <v>42.0170059359376</v>
      </c>
      <c r="E365" s="2">
        <v>-91.6580078458349</v>
      </c>
      <c r="F365" s="2" t="s">
        <v>28</v>
      </c>
      <c r="G365" s="2" t="s">
        <v>29</v>
      </c>
      <c r="H365" s="2" t="s">
        <v>623</v>
      </c>
      <c r="I365" s="15" t="s">
        <v>808</v>
      </c>
      <c r="K365" s="16" t="s">
        <v>36</v>
      </c>
      <c r="L365" s="17">
        <f>countif(username,H365)</f>
        <v>6</v>
      </c>
    </row>
    <row r="366">
      <c r="A366" s="2" t="s">
        <v>809</v>
      </c>
      <c r="B366" s="2">
        <v>29.0</v>
      </c>
      <c r="C366" s="2">
        <v>9.0</v>
      </c>
      <c r="D366" s="2">
        <v>42.016862205817</v>
      </c>
      <c r="E366" s="2">
        <v>-91.6583947765327</v>
      </c>
      <c r="F366" s="2" t="s">
        <v>28</v>
      </c>
      <c r="G366" s="2" t="s">
        <v>29</v>
      </c>
      <c r="H366" s="11" t="s">
        <v>174</v>
      </c>
      <c r="I366" s="15" t="s">
        <v>810</v>
      </c>
      <c r="K366" s="16" t="s">
        <v>36</v>
      </c>
      <c r="L366" s="17">
        <f>countif(username,H366)</f>
        <v>11</v>
      </c>
    </row>
    <row r="367">
      <c r="A367" s="2" t="s">
        <v>811</v>
      </c>
      <c r="B367" s="2">
        <v>29.0</v>
      </c>
      <c r="C367" s="2">
        <v>10.0</v>
      </c>
      <c r="D367" s="2">
        <v>42.0168622056546</v>
      </c>
      <c r="E367" s="2">
        <v>-91.6582013168678</v>
      </c>
      <c r="F367" s="2" t="s">
        <v>28</v>
      </c>
      <c r="G367" s="2" t="s">
        <v>29</v>
      </c>
      <c r="H367" s="2" t="s">
        <v>261</v>
      </c>
      <c r="I367" s="15" t="s">
        <v>812</v>
      </c>
      <c r="K367" s="18"/>
      <c r="L367" s="17">
        <f>countif(username,H367)</f>
        <v>15</v>
      </c>
    </row>
    <row r="368">
      <c r="A368" s="2" t="s">
        <v>813</v>
      </c>
      <c r="B368" s="2">
        <v>29.0</v>
      </c>
      <c r="C368" s="2">
        <v>11.0</v>
      </c>
      <c r="D368" s="2">
        <v>42.0168622054921</v>
      </c>
      <c r="E368" s="2">
        <v>-91.658007857203</v>
      </c>
      <c r="F368" s="2" t="s">
        <v>28</v>
      </c>
      <c r="G368" s="2" t="s">
        <v>29</v>
      </c>
      <c r="H368" s="2" t="s">
        <v>439</v>
      </c>
      <c r="I368" s="15" t="s">
        <v>814</v>
      </c>
      <c r="K368" s="16" t="s">
        <v>36</v>
      </c>
      <c r="L368" s="17">
        <f>countif(username,H368)</f>
        <v>6</v>
      </c>
    </row>
    <row r="369">
      <c r="A369" s="2" t="s">
        <v>815</v>
      </c>
      <c r="B369" s="2">
        <v>30.0</v>
      </c>
      <c r="C369" s="2">
        <v>10.0</v>
      </c>
      <c r="D369" s="2">
        <v>42.0167184752091</v>
      </c>
      <c r="E369" s="2">
        <v>-91.6582013277984</v>
      </c>
      <c r="F369" s="2" t="s">
        <v>28</v>
      </c>
      <c r="G369" s="2" t="s">
        <v>29</v>
      </c>
      <c r="H369" s="2" t="s">
        <v>91</v>
      </c>
      <c r="I369" s="15" t="s">
        <v>816</v>
      </c>
      <c r="K369" s="16">
        <v>1.0</v>
      </c>
      <c r="L369" s="17">
        <f>countif(username,H369)</f>
        <v>27</v>
      </c>
    </row>
    <row r="371">
      <c r="A371" s="2"/>
      <c r="B371" s="2" t="s">
        <v>817</v>
      </c>
    </row>
    <row r="372">
      <c r="A372" s="2"/>
      <c r="B372" s="2" t="s">
        <v>818</v>
      </c>
      <c r="C372" s="2">
        <v>42.0173654076227</v>
      </c>
      <c r="D372" s="2">
        <v>-91.6573307032265</v>
      </c>
      <c r="E372" s="2">
        <v>5.0</v>
      </c>
      <c r="F372" s="2">
        <v>16.0</v>
      </c>
      <c r="G372" s="2">
        <v>90.0</v>
      </c>
      <c r="H372" s="2">
        <v>0.0</v>
      </c>
      <c r="I372" s="2">
        <v>60.0</v>
      </c>
      <c r="J372" s="2">
        <v>16.0</v>
      </c>
    </row>
  </sheetData>
  <mergeCells count="1">
    <mergeCell ref="A1:E2"/>
  </mergeCells>
  <hyperlinks>
    <hyperlink r:id="rId1" ref="I15"/>
    <hyperlink r:id="rId2" ref="I16"/>
    <hyperlink r:id="rId3" ref="I17"/>
    <hyperlink r:id="rId4" ref="I18"/>
    <hyperlink r:id="rId5" ref="I19"/>
    <hyperlink r:id="rId6" ref="I20"/>
    <hyperlink r:id="rId7" ref="I21"/>
    <hyperlink r:id="rId8" ref="I22"/>
    <hyperlink r:id="rId9" ref="I23"/>
    <hyperlink r:id="rId10" ref="I24"/>
    <hyperlink r:id="rId11" ref="I25"/>
    <hyperlink r:id="rId12" ref="I26"/>
    <hyperlink r:id="rId13" ref="I27"/>
    <hyperlink r:id="rId14" ref="I28"/>
    <hyperlink r:id="rId15" ref="I29"/>
    <hyperlink r:id="rId16" ref="I30"/>
    <hyperlink r:id="rId17" ref="I31"/>
    <hyperlink r:id="rId18" ref="I32"/>
    <hyperlink r:id="rId19" ref="I33"/>
    <hyperlink r:id="rId20" ref="I34"/>
    <hyperlink r:id="rId21" ref="I35"/>
    <hyperlink r:id="rId22" ref="I36"/>
    <hyperlink r:id="rId23" ref="I37"/>
    <hyperlink r:id="rId24" ref="I38"/>
    <hyperlink r:id="rId25" ref="I39"/>
    <hyperlink r:id="rId26" ref="I40"/>
    <hyperlink r:id="rId27" ref="I41"/>
    <hyperlink r:id="rId28" ref="I42"/>
    <hyperlink r:id="rId29" ref="I43"/>
    <hyperlink r:id="rId30" ref="I44"/>
    <hyperlink r:id="rId31" ref="I45"/>
    <hyperlink r:id="rId32" ref="I46"/>
    <hyperlink r:id="rId33" ref="I47"/>
    <hyperlink r:id="rId34" ref="I48"/>
    <hyperlink r:id="rId35" ref="I49"/>
    <hyperlink r:id="rId36" ref="I50"/>
    <hyperlink r:id="rId37" ref="I51"/>
    <hyperlink r:id="rId38" ref="I52"/>
    <hyperlink r:id="rId39" ref="I53"/>
    <hyperlink r:id="rId40" ref="I54"/>
    <hyperlink r:id="rId41" ref="I55"/>
    <hyperlink r:id="rId42" ref="I56"/>
    <hyperlink r:id="rId43" ref="I57"/>
    <hyperlink r:id="rId44" ref="I58"/>
    <hyperlink r:id="rId45" ref="I59"/>
    <hyperlink r:id="rId46" ref="I60"/>
    <hyperlink r:id="rId47" ref="I61"/>
    <hyperlink r:id="rId48" ref="I62"/>
    <hyperlink r:id="rId49" ref="I63"/>
    <hyperlink r:id="rId50" ref="I64"/>
    <hyperlink r:id="rId51" ref="I65"/>
    <hyperlink r:id="rId52" ref="I66"/>
    <hyperlink r:id="rId53" ref="I67"/>
    <hyperlink r:id="rId54" ref="I68"/>
    <hyperlink r:id="rId55" ref="I69"/>
    <hyperlink r:id="rId56" ref="I70"/>
    <hyperlink r:id="rId57" ref="I71"/>
    <hyperlink r:id="rId58" ref="I72"/>
    <hyperlink r:id="rId59" ref="I73"/>
    <hyperlink r:id="rId60" ref="I74"/>
    <hyperlink r:id="rId61" ref="I75"/>
    <hyperlink r:id="rId62" ref="I76"/>
    <hyperlink r:id="rId63" ref="I77"/>
    <hyperlink r:id="rId64" ref="I78"/>
    <hyperlink r:id="rId65" ref="I79"/>
    <hyperlink r:id="rId66" ref="I80"/>
    <hyperlink r:id="rId67" ref="I81"/>
    <hyperlink r:id="rId68" ref="I82"/>
    <hyperlink r:id="rId69" ref="I83"/>
    <hyperlink r:id="rId70" ref="I84"/>
    <hyperlink r:id="rId71" ref="I85"/>
    <hyperlink r:id="rId72" ref="I86"/>
    <hyperlink r:id="rId73" ref="I87"/>
    <hyperlink r:id="rId74" ref="I88"/>
    <hyperlink r:id="rId75" ref="I89"/>
    <hyperlink r:id="rId76" ref="I90"/>
    <hyperlink r:id="rId77" ref="I91"/>
    <hyperlink r:id="rId78" ref="I92"/>
    <hyperlink r:id="rId79" ref="I93"/>
    <hyperlink r:id="rId80" ref="I94"/>
    <hyperlink r:id="rId81" ref="I95"/>
    <hyperlink r:id="rId82" ref="I96"/>
    <hyperlink r:id="rId83" ref="I97"/>
    <hyperlink r:id="rId84" ref="I98"/>
    <hyperlink r:id="rId85" ref="I99"/>
    <hyperlink r:id="rId86" ref="I100"/>
    <hyperlink r:id="rId87" ref="I101"/>
    <hyperlink r:id="rId88" ref="I102"/>
    <hyperlink r:id="rId89" ref="I103"/>
    <hyperlink r:id="rId90" ref="I104"/>
    <hyperlink r:id="rId91" ref="I105"/>
    <hyperlink r:id="rId92" ref="I106"/>
    <hyperlink r:id="rId93" ref="I107"/>
    <hyperlink r:id="rId94" ref="I108"/>
    <hyperlink r:id="rId95" ref="I109"/>
    <hyperlink r:id="rId96" ref="I110"/>
    <hyperlink r:id="rId97" ref="I111"/>
    <hyperlink r:id="rId98" ref="I112"/>
    <hyperlink r:id="rId99" ref="I113"/>
    <hyperlink r:id="rId100" ref="I114"/>
    <hyperlink r:id="rId101" ref="I115"/>
    <hyperlink r:id="rId102" ref="I116"/>
    <hyperlink r:id="rId103" ref="I117"/>
    <hyperlink r:id="rId104" ref="I118"/>
    <hyperlink r:id="rId105" ref="I119"/>
    <hyperlink r:id="rId106" ref="I120"/>
    <hyperlink r:id="rId107" ref="I121"/>
    <hyperlink r:id="rId108" ref="I122"/>
    <hyperlink r:id="rId109" ref="I123"/>
    <hyperlink r:id="rId110" ref="I124"/>
    <hyperlink r:id="rId111" ref="I125"/>
    <hyperlink r:id="rId112" ref="I126"/>
    <hyperlink r:id="rId113" ref="I127"/>
    <hyperlink r:id="rId114" ref="I128"/>
    <hyperlink r:id="rId115" ref="I129"/>
    <hyperlink r:id="rId116" ref="I130"/>
    <hyperlink r:id="rId117" ref="I131"/>
    <hyperlink r:id="rId118" ref="I132"/>
    <hyperlink r:id="rId119" ref="I133"/>
    <hyperlink r:id="rId120" ref="I134"/>
    <hyperlink r:id="rId121" ref="I135"/>
    <hyperlink r:id="rId122" ref="I136"/>
    <hyperlink r:id="rId123" ref="I137"/>
    <hyperlink r:id="rId124" ref="I138"/>
    <hyperlink r:id="rId125" ref="I139"/>
    <hyperlink r:id="rId126" ref="I140"/>
    <hyperlink r:id="rId127" ref="I141"/>
    <hyperlink r:id="rId128" ref="I142"/>
    <hyperlink r:id="rId129" ref="I143"/>
    <hyperlink r:id="rId130" ref="I144"/>
    <hyperlink r:id="rId131" ref="I145"/>
    <hyperlink r:id="rId132" ref="I146"/>
    <hyperlink r:id="rId133" ref="I147"/>
    <hyperlink r:id="rId134" ref="I148"/>
    <hyperlink r:id="rId135" ref="I149"/>
    <hyperlink r:id="rId136" ref="I150"/>
    <hyperlink r:id="rId137" ref="I151"/>
    <hyperlink r:id="rId138" ref="I152"/>
    <hyperlink r:id="rId139" ref="I153"/>
    <hyperlink r:id="rId140" ref="I154"/>
    <hyperlink r:id="rId141" ref="I155"/>
    <hyperlink r:id="rId142" ref="I156"/>
    <hyperlink r:id="rId143" ref="I157"/>
    <hyperlink r:id="rId144" ref="I158"/>
    <hyperlink r:id="rId145" ref="I159"/>
    <hyperlink r:id="rId146" ref="I160"/>
    <hyperlink r:id="rId147" ref="I161"/>
    <hyperlink r:id="rId148" ref="I162"/>
    <hyperlink r:id="rId149" ref="I163"/>
    <hyperlink r:id="rId150" ref="I164"/>
    <hyperlink r:id="rId151" ref="I165"/>
    <hyperlink r:id="rId152" ref="I166"/>
    <hyperlink r:id="rId153" ref="I167"/>
    <hyperlink r:id="rId154" ref="I168"/>
    <hyperlink r:id="rId155" ref="I169"/>
    <hyperlink r:id="rId156" ref="I170"/>
    <hyperlink r:id="rId157" ref="I171"/>
    <hyperlink r:id="rId158" ref="I172"/>
    <hyperlink r:id="rId159" ref="I173"/>
    <hyperlink r:id="rId160" ref="I174"/>
    <hyperlink r:id="rId161" ref="I175"/>
    <hyperlink r:id="rId162" ref="I176"/>
    <hyperlink r:id="rId163" ref="I177"/>
    <hyperlink r:id="rId164" ref="I178"/>
    <hyperlink r:id="rId165" ref="I179"/>
    <hyperlink r:id="rId166" ref="I180"/>
    <hyperlink r:id="rId167" ref="I181"/>
    <hyperlink r:id="rId168" ref="I182"/>
    <hyperlink r:id="rId169" ref="I183"/>
    <hyperlink r:id="rId170" ref="I184"/>
    <hyperlink r:id="rId171" ref="I185"/>
    <hyperlink r:id="rId172" ref="I186"/>
    <hyperlink r:id="rId173" ref="I187"/>
    <hyperlink r:id="rId174" ref="I188"/>
    <hyperlink r:id="rId175" ref="I189"/>
    <hyperlink r:id="rId176" ref="I190"/>
    <hyperlink r:id="rId177" ref="I191"/>
    <hyperlink r:id="rId178" ref="I192"/>
    <hyperlink r:id="rId179" ref="I193"/>
    <hyperlink r:id="rId180" ref="I194"/>
    <hyperlink r:id="rId181" ref="I195"/>
    <hyperlink r:id="rId182" ref="I196"/>
    <hyperlink r:id="rId183" ref="I197"/>
    <hyperlink r:id="rId184" ref="I198"/>
    <hyperlink r:id="rId185" ref="I199"/>
    <hyperlink r:id="rId186" ref="I200"/>
    <hyperlink r:id="rId187" ref="I201"/>
    <hyperlink r:id="rId188" ref="I202"/>
    <hyperlink r:id="rId189" ref="I203"/>
    <hyperlink r:id="rId190" ref="I204"/>
    <hyperlink r:id="rId191" ref="I205"/>
    <hyperlink r:id="rId192" ref="I206"/>
    <hyperlink r:id="rId193" ref="I207"/>
    <hyperlink r:id="rId194" ref="I208"/>
    <hyperlink r:id="rId195" ref="I209"/>
    <hyperlink r:id="rId196" ref="I210"/>
    <hyperlink r:id="rId197" ref="I211"/>
    <hyperlink r:id="rId198" ref="I212"/>
    <hyperlink r:id="rId199" ref="I213"/>
    <hyperlink r:id="rId200" ref="I214"/>
    <hyperlink r:id="rId201" ref="I215"/>
    <hyperlink r:id="rId202" ref="I216"/>
    <hyperlink r:id="rId203" ref="I217"/>
    <hyperlink r:id="rId204" ref="I218"/>
    <hyperlink r:id="rId205" ref="I219"/>
    <hyperlink r:id="rId206" ref="I220"/>
    <hyperlink r:id="rId207" ref="I221"/>
    <hyperlink r:id="rId208" ref="I222"/>
    <hyperlink r:id="rId209" ref="I223"/>
    <hyperlink r:id="rId210" ref="I224"/>
    <hyperlink r:id="rId211" ref="I225"/>
    <hyperlink r:id="rId212" ref="I226"/>
    <hyperlink r:id="rId213" ref="I227"/>
    <hyperlink r:id="rId214" ref="I228"/>
    <hyperlink r:id="rId215" ref="I229"/>
    <hyperlink r:id="rId216" ref="I230"/>
    <hyperlink r:id="rId217" ref="I231"/>
    <hyperlink r:id="rId218" ref="I232"/>
    <hyperlink r:id="rId219" ref="I233"/>
    <hyperlink r:id="rId220" ref="I234"/>
    <hyperlink r:id="rId221" ref="I235"/>
    <hyperlink r:id="rId222" ref="I236"/>
    <hyperlink r:id="rId223" ref="I237"/>
    <hyperlink r:id="rId224" ref="I238"/>
    <hyperlink r:id="rId225" ref="I239"/>
    <hyperlink r:id="rId226" ref="I240"/>
    <hyperlink r:id="rId227" ref="I241"/>
    <hyperlink r:id="rId228" ref="I242"/>
    <hyperlink r:id="rId229" ref="I243"/>
    <hyperlink r:id="rId230" ref="I244"/>
    <hyperlink r:id="rId231" ref="I245"/>
    <hyperlink r:id="rId232" ref="I246"/>
    <hyperlink r:id="rId233" ref="I247"/>
    <hyperlink r:id="rId234" ref="I248"/>
    <hyperlink r:id="rId235" ref="I249"/>
    <hyperlink r:id="rId236" ref="I250"/>
    <hyperlink r:id="rId237" ref="I251"/>
    <hyperlink r:id="rId238" ref="I252"/>
    <hyperlink r:id="rId239" ref="I253"/>
    <hyperlink r:id="rId240" ref="I254"/>
    <hyperlink r:id="rId241" ref="I255"/>
    <hyperlink r:id="rId242" ref="I256"/>
    <hyperlink r:id="rId243" ref="I257"/>
    <hyperlink r:id="rId244" ref="I258"/>
    <hyperlink r:id="rId245" ref="I259"/>
    <hyperlink r:id="rId246" ref="I260"/>
    <hyperlink r:id="rId247" ref="I261"/>
    <hyperlink r:id="rId248" ref="I262"/>
    <hyperlink r:id="rId249" ref="I263"/>
    <hyperlink r:id="rId250" ref="I264"/>
    <hyperlink r:id="rId251" ref="I265"/>
    <hyperlink r:id="rId252" ref="I266"/>
    <hyperlink r:id="rId253" ref="I267"/>
    <hyperlink r:id="rId254" ref="I268"/>
    <hyperlink r:id="rId255" ref="I269"/>
    <hyperlink r:id="rId256" ref="I270"/>
    <hyperlink r:id="rId257" ref="I271"/>
    <hyperlink r:id="rId258" ref="I272"/>
    <hyperlink r:id="rId259" ref="I273"/>
    <hyperlink r:id="rId260" ref="I274"/>
    <hyperlink r:id="rId261" ref="I275"/>
    <hyperlink r:id="rId262" ref="I276"/>
    <hyperlink r:id="rId263" ref="I277"/>
    <hyperlink r:id="rId264" ref="I278"/>
    <hyperlink r:id="rId265" ref="I279"/>
    <hyperlink r:id="rId266" ref="I280"/>
    <hyperlink r:id="rId267" ref="I281"/>
    <hyperlink r:id="rId268" ref="I282"/>
    <hyperlink r:id="rId269" ref="I283"/>
    <hyperlink r:id="rId270" ref="I284"/>
    <hyperlink r:id="rId271" ref="I285"/>
    <hyperlink r:id="rId272" ref="I286"/>
    <hyperlink r:id="rId273" ref="I287"/>
    <hyperlink r:id="rId274" ref="I288"/>
    <hyperlink r:id="rId275" ref="I289"/>
    <hyperlink r:id="rId276" ref="I290"/>
    <hyperlink r:id="rId277" ref="I291"/>
    <hyperlink r:id="rId278" ref="I292"/>
    <hyperlink r:id="rId279" ref="I293"/>
    <hyperlink r:id="rId280" ref="I294"/>
    <hyperlink r:id="rId281" ref="I295"/>
    <hyperlink r:id="rId282" ref="I296"/>
    <hyperlink r:id="rId283" ref="I297"/>
    <hyperlink r:id="rId284" ref="I298"/>
    <hyperlink r:id="rId285" ref="I299"/>
    <hyperlink r:id="rId286" ref="I300"/>
    <hyperlink r:id="rId287" ref="I301"/>
    <hyperlink r:id="rId288" ref="I302"/>
    <hyperlink r:id="rId289" ref="I303"/>
    <hyperlink r:id="rId290" ref="I304"/>
    <hyperlink r:id="rId291" ref="I305"/>
    <hyperlink r:id="rId292" ref="I306"/>
    <hyperlink r:id="rId293" ref="I307"/>
    <hyperlink r:id="rId294" ref="I308"/>
    <hyperlink r:id="rId295" ref="I309"/>
    <hyperlink r:id="rId296" ref="I310"/>
    <hyperlink r:id="rId297" ref="I311"/>
    <hyperlink r:id="rId298" ref="I312"/>
    <hyperlink r:id="rId299" ref="I313"/>
    <hyperlink r:id="rId300" ref="I314"/>
    <hyperlink r:id="rId301" ref="I315"/>
    <hyperlink r:id="rId302" ref="I316"/>
    <hyperlink r:id="rId303" ref="I317"/>
    <hyperlink r:id="rId304" ref="I318"/>
    <hyperlink r:id="rId305" ref="I319"/>
    <hyperlink r:id="rId306" ref="I320"/>
    <hyperlink r:id="rId307" ref="I321"/>
    <hyperlink r:id="rId308" ref="I322"/>
    <hyperlink r:id="rId309" ref="I323"/>
    <hyperlink r:id="rId310" ref="I324"/>
    <hyperlink r:id="rId311" ref="I325"/>
    <hyperlink r:id="rId312" ref="I326"/>
    <hyperlink r:id="rId313" ref="I327"/>
    <hyperlink r:id="rId314" ref="I328"/>
    <hyperlink r:id="rId315" ref="I329"/>
    <hyperlink r:id="rId316" ref="I330"/>
    <hyperlink r:id="rId317" ref="I331"/>
    <hyperlink r:id="rId318" ref="I332"/>
    <hyperlink r:id="rId319" ref="I333"/>
    <hyperlink r:id="rId320" ref="I334"/>
    <hyperlink r:id="rId321" ref="I335"/>
    <hyperlink r:id="rId322" ref="I336"/>
    <hyperlink r:id="rId323" ref="I337"/>
    <hyperlink r:id="rId324" ref="I338"/>
    <hyperlink r:id="rId325" ref="I339"/>
    <hyperlink r:id="rId326" ref="I340"/>
    <hyperlink r:id="rId327" ref="I341"/>
    <hyperlink r:id="rId328" ref="I342"/>
    <hyperlink r:id="rId329" ref="I343"/>
    <hyperlink r:id="rId330" ref="I344"/>
    <hyperlink r:id="rId331" ref="I345"/>
    <hyperlink r:id="rId332" ref="I346"/>
    <hyperlink r:id="rId333" ref="I347"/>
    <hyperlink r:id="rId334" ref="I348"/>
    <hyperlink r:id="rId335" ref="I349"/>
    <hyperlink r:id="rId336" ref="I350"/>
    <hyperlink r:id="rId337" ref="I351"/>
    <hyperlink r:id="rId338" ref="I352"/>
    <hyperlink r:id="rId339" ref="I353"/>
    <hyperlink r:id="rId340" ref="I354"/>
    <hyperlink r:id="rId341" ref="I355"/>
    <hyperlink r:id="rId342" ref="I356"/>
    <hyperlink r:id="rId343" ref="I357"/>
    <hyperlink r:id="rId344" ref="I358"/>
    <hyperlink r:id="rId345" ref="I359"/>
    <hyperlink r:id="rId346" ref="I360"/>
    <hyperlink r:id="rId347" ref="I361"/>
    <hyperlink r:id="rId348" ref="I362"/>
    <hyperlink r:id="rId349" ref="I363"/>
    <hyperlink r:id="rId350" ref="I364"/>
    <hyperlink r:id="rId351" ref="I365"/>
    <hyperlink r:id="rId352" ref="I366"/>
    <hyperlink r:id="rId353" ref="I367"/>
    <hyperlink r:id="rId354" ref="I368"/>
    <hyperlink r:id="rId355" ref="I369"/>
  </hyperlinks>
  <drawing r:id="rId3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6" max="6" width="21.75"/>
    <col customWidth="1" min="8" max="8" width="26.38"/>
    <col customWidth="1" min="9" max="9" width="42.5"/>
  </cols>
  <sheetData>
    <row r="1">
      <c r="A1" s="19" t="s">
        <v>819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</row>
    <row r="5">
      <c r="A5" s="3" t="s">
        <v>6</v>
      </c>
      <c r="B5" s="4">
        <f t="shared" ref="B5:D5" si="1">sum(B6:B8)</f>
        <v>355</v>
      </c>
      <c r="C5" s="5">
        <f t="shared" si="1"/>
        <v>0</v>
      </c>
      <c r="D5" s="5">
        <f t="shared" si="1"/>
        <v>355</v>
      </c>
      <c r="E5" s="6">
        <f t="shared" ref="E5:E6" si="2">SUM(ROUND(D5/B5, 4))</f>
        <v>1</v>
      </c>
    </row>
    <row r="6">
      <c r="A6" s="3" t="s">
        <v>820</v>
      </c>
      <c r="B6" s="4">
        <f>COUNTIF(G15:G369,"flat type")</f>
        <v>355</v>
      </c>
      <c r="C6" s="5">
        <f>COUNTIFS(H15:H369, "", G15:G369, "flat type")</f>
        <v>0</v>
      </c>
      <c r="D6" s="5">
        <f>sum(B6-C6)</f>
        <v>355</v>
      </c>
      <c r="E6" s="6">
        <f t="shared" si="2"/>
        <v>1</v>
      </c>
      <c r="F6" s="7" t="str">
        <f>HYPERLINK("https://www.munzee.com/map/9zqz431p5/17","MAP LINK")</f>
        <v>MAP LINK</v>
      </c>
      <c r="H6" s="8" t="s">
        <v>8</v>
      </c>
    </row>
    <row r="7">
      <c r="A7" s="8"/>
      <c r="B7" s="12"/>
      <c r="C7" s="20"/>
      <c r="D7" s="20"/>
      <c r="E7" s="21"/>
    </row>
    <row r="8">
      <c r="A8" s="8"/>
      <c r="B8" s="12"/>
      <c r="C8" s="20"/>
      <c r="D8" s="20"/>
      <c r="E8" s="21"/>
      <c r="F8" s="9" t="str">
        <f>HYPERLINK("https://www.munzee.com/m/rodrico101/","By: Rodrico101")</f>
        <v>By: Rodrico101</v>
      </c>
      <c r="H8" s="8" t="s">
        <v>11</v>
      </c>
      <c r="I8" s="10" t="str">
        <f>HYPERLINK("https://www.munzee.com/m/rodrico101/3329/","Social #1")</f>
        <v>Social #1</v>
      </c>
    </row>
    <row r="9">
      <c r="A9" s="2"/>
      <c r="B9" s="2"/>
      <c r="H9" s="8" t="s">
        <v>12</v>
      </c>
      <c r="I9" s="10" t="str">
        <f>HYPERLINK("https://www.munzee.com/m/rodrico101/3330/","Social #2")</f>
        <v>Social #2</v>
      </c>
    </row>
    <row r="10">
      <c r="A10" s="11" t="s">
        <v>13</v>
      </c>
      <c r="B10" s="12">
        <f>IFERROR(__xludf.DUMMYFUNCTION("COUNTUNIQUE(H15:H369)"),68.0)</f>
        <v>68</v>
      </c>
      <c r="F10" s="11"/>
      <c r="H10" s="8" t="s">
        <v>14</v>
      </c>
      <c r="I10" s="10" t="str">
        <f>HYPERLINK("https://www.munzee.com/m/rodrico101/3331/","Social #3")</f>
        <v>Social #3</v>
      </c>
    </row>
    <row r="11">
      <c r="A11" s="2"/>
      <c r="B11" s="2"/>
      <c r="F11" s="13" t="s">
        <v>15</v>
      </c>
    </row>
    <row r="12">
      <c r="A12" s="10" t="str">
        <f>HYPERLINK("https://goo.gl/QOT1hl","ALL CR GARDENS")</f>
        <v>ALL CR GARDENS</v>
      </c>
      <c r="B12" s="2"/>
      <c r="F12" s="14" t="str">
        <f>HYPERLINK("https://tinyurl.com/y86oyl9z","https://tinyurl.com/y86oyl9z")</f>
        <v>https://tinyurl.com/y86oyl9z</v>
      </c>
    </row>
    <row r="13">
      <c r="A13" s="2"/>
      <c r="B13" s="2"/>
    </row>
    <row r="14">
      <c r="A14" s="8" t="s">
        <v>16</v>
      </c>
      <c r="B14" s="8" t="s">
        <v>17</v>
      </c>
      <c r="C14" s="8" t="s">
        <v>18</v>
      </c>
      <c r="D14" s="8" t="s">
        <v>19</v>
      </c>
      <c r="E14" s="8" t="s">
        <v>20</v>
      </c>
      <c r="F14" s="8" t="s">
        <v>16</v>
      </c>
      <c r="G14" s="8" t="s">
        <v>21</v>
      </c>
      <c r="H14" s="8" t="s">
        <v>22</v>
      </c>
      <c r="I14" s="8" t="s">
        <v>23</v>
      </c>
      <c r="J14" s="8" t="s">
        <v>24</v>
      </c>
      <c r="K14" s="8" t="s">
        <v>25</v>
      </c>
      <c r="L14" s="8" t="s">
        <v>26</v>
      </c>
    </row>
    <row r="15">
      <c r="A15" s="2" t="s">
        <v>821</v>
      </c>
      <c r="B15" s="2">
        <v>1.0</v>
      </c>
      <c r="C15" s="2">
        <v>8.0</v>
      </c>
      <c r="D15" s="2">
        <v>42.0208866584516</v>
      </c>
      <c r="E15" s="2">
        <v>-91.6585879545919</v>
      </c>
      <c r="F15" s="2" t="s">
        <v>820</v>
      </c>
      <c r="G15" s="2" t="s">
        <v>822</v>
      </c>
      <c r="H15" s="2" t="s">
        <v>30</v>
      </c>
      <c r="I15" s="15" t="s">
        <v>823</v>
      </c>
      <c r="K15" s="16">
        <v>1.0</v>
      </c>
      <c r="L15" s="17">
        <f>countif(username2,H15)</f>
        <v>1</v>
      </c>
    </row>
    <row r="16">
      <c r="A16" s="2" t="s">
        <v>824</v>
      </c>
      <c r="B16" s="2">
        <v>1.0</v>
      </c>
      <c r="C16" s="2">
        <v>9.0</v>
      </c>
      <c r="D16" s="2">
        <v>42.0208866582892</v>
      </c>
      <c r="E16" s="2">
        <v>-91.6583944826833</v>
      </c>
      <c r="F16" s="2" t="s">
        <v>820</v>
      </c>
      <c r="G16" s="2" t="s">
        <v>822</v>
      </c>
      <c r="H16" s="2" t="s">
        <v>34</v>
      </c>
      <c r="I16" s="15" t="s">
        <v>825</v>
      </c>
      <c r="K16" s="16" t="s">
        <v>36</v>
      </c>
      <c r="L16" s="17">
        <f>countif(username2,H16)</f>
        <v>16</v>
      </c>
    </row>
    <row r="17">
      <c r="A17" s="2" t="s">
        <v>826</v>
      </c>
      <c r="B17" s="2">
        <v>1.0</v>
      </c>
      <c r="C17" s="2">
        <v>10.0</v>
      </c>
      <c r="D17" s="2">
        <v>42.0208866581267</v>
      </c>
      <c r="E17" s="2">
        <v>-91.6582010107747</v>
      </c>
      <c r="F17" s="2" t="s">
        <v>820</v>
      </c>
      <c r="G17" s="2" t="s">
        <v>822</v>
      </c>
      <c r="H17" s="2" t="s">
        <v>38</v>
      </c>
      <c r="I17" s="15" t="s">
        <v>827</v>
      </c>
      <c r="K17" s="16" t="s">
        <v>40</v>
      </c>
      <c r="L17" s="17">
        <f>countif(username2,H17)</f>
        <v>16</v>
      </c>
    </row>
    <row r="18">
      <c r="A18" s="2" t="s">
        <v>828</v>
      </c>
      <c r="B18" s="2">
        <v>1.0</v>
      </c>
      <c r="C18" s="2">
        <v>11.0</v>
      </c>
      <c r="D18" s="2">
        <v>42.0208866579643</v>
      </c>
      <c r="E18" s="2">
        <v>-91.6580075388661</v>
      </c>
      <c r="F18" s="2" t="s">
        <v>820</v>
      </c>
      <c r="G18" s="2" t="s">
        <v>822</v>
      </c>
      <c r="H18" s="2" t="s">
        <v>42</v>
      </c>
      <c r="I18" s="15" t="s">
        <v>829</v>
      </c>
      <c r="K18" s="16" t="s">
        <v>36</v>
      </c>
      <c r="L18" s="17">
        <f>countif(username2,H18)</f>
        <v>16</v>
      </c>
    </row>
    <row r="19">
      <c r="A19" s="2" t="s">
        <v>830</v>
      </c>
      <c r="B19" s="2">
        <v>1.0</v>
      </c>
      <c r="C19" s="2">
        <v>12.0</v>
      </c>
      <c r="D19" s="2">
        <v>42.0208866578018</v>
      </c>
      <c r="E19" s="2">
        <v>-91.6578140669575</v>
      </c>
      <c r="F19" s="2" t="s">
        <v>820</v>
      </c>
      <c r="G19" s="2" t="s">
        <v>822</v>
      </c>
      <c r="H19" s="2" t="s">
        <v>45</v>
      </c>
      <c r="I19" s="15" t="s">
        <v>831</v>
      </c>
      <c r="K19" s="16">
        <v>1.0</v>
      </c>
      <c r="L19" s="17">
        <f>countif(username2,H19)</f>
        <v>1</v>
      </c>
    </row>
    <row r="20">
      <c r="A20" s="2" t="s">
        <v>832</v>
      </c>
      <c r="B20" s="2">
        <v>2.0</v>
      </c>
      <c r="C20" s="2">
        <v>6.0</v>
      </c>
      <c r="D20" s="2">
        <v>42.0207429283313</v>
      </c>
      <c r="E20" s="2">
        <v>-91.6589749075926</v>
      </c>
      <c r="F20" s="2" t="s">
        <v>820</v>
      </c>
      <c r="G20" s="2" t="s">
        <v>822</v>
      </c>
      <c r="H20" s="2" t="s">
        <v>54</v>
      </c>
      <c r="I20" s="15" t="s">
        <v>833</v>
      </c>
      <c r="K20" s="16">
        <v>1.0</v>
      </c>
      <c r="L20" s="17">
        <f>countif(username2,H20)</f>
        <v>1</v>
      </c>
    </row>
    <row r="21">
      <c r="A21" s="2" t="s">
        <v>834</v>
      </c>
      <c r="B21" s="2">
        <v>2.0</v>
      </c>
      <c r="C21" s="2">
        <v>7.0</v>
      </c>
      <c r="D21" s="2">
        <v>42.0207429281689</v>
      </c>
      <c r="E21" s="2">
        <v>-91.6587814361213</v>
      </c>
      <c r="F21" s="2" t="s">
        <v>820</v>
      </c>
      <c r="G21" s="2" t="s">
        <v>822</v>
      </c>
      <c r="H21" s="2" t="s">
        <v>277</v>
      </c>
      <c r="I21" s="15" t="s">
        <v>835</v>
      </c>
      <c r="K21" s="16" t="s">
        <v>36</v>
      </c>
      <c r="L21" s="17">
        <f>countif(username2,H21)</f>
        <v>5</v>
      </c>
    </row>
    <row r="22">
      <c r="A22" s="2" t="s">
        <v>836</v>
      </c>
      <c r="B22" s="2">
        <v>2.0</v>
      </c>
      <c r="C22" s="2">
        <v>8.0</v>
      </c>
      <c r="D22" s="2">
        <v>42.0207429280064</v>
      </c>
      <c r="E22" s="2">
        <v>-91.6585879646501</v>
      </c>
      <c r="F22" s="2" t="s">
        <v>820</v>
      </c>
      <c r="G22" s="2" t="s">
        <v>822</v>
      </c>
      <c r="H22" s="2" t="s">
        <v>142</v>
      </c>
      <c r="I22" s="15" t="s">
        <v>837</v>
      </c>
      <c r="K22" s="16" t="s">
        <v>32</v>
      </c>
      <c r="L22" s="17">
        <f>countif(username2,H22)</f>
        <v>4</v>
      </c>
    </row>
    <row r="23">
      <c r="A23" s="2" t="s">
        <v>838</v>
      </c>
      <c r="B23" s="2">
        <v>2.0</v>
      </c>
      <c r="C23" s="2">
        <v>9.0</v>
      </c>
      <c r="D23" s="2">
        <v>42.020742927844</v>
      </c>
      <c r="E23" s="2">
        <v>-91.6583944931788</v>
      </c>
      <c r="F23" s="2" t="s">
        <v>820</v>
      </c>
      <c r="G23" s="2" t="s">
        <v>822</v>
      </c>
      <c r="H23" s="2" t="s">
        <v>48</v>
      </c>
      <c r="I23" s="15" t="s">
        <v>839</v>
      </c>
      <c r="K23" s="16" t="s">
        <v>36</v>
      </c>
      <c r="L23" s="17">
        <f>countif(username2,H23)</f>
        <v>5</v>
      </c>
    </row>
    <row r="24">
      <c r="A24" s="2" t="s">
        <v>840</v>
      </c>
      <c r="B24" s="2">
        <v>2.0</v>
      </c>
      <c r="C24" s="2">
        <v>10.0</v>
      </c>
      <c r="D24" s="2">
        <v>42.0207429276815</v>
      </c>
      <c r="E24" s="2">
        <v>-91.6582010217075</v>
      </c>
      <c r="F24" s="2" t="s">
        <v>820</v>
      </c>
      <c r="G24" s="2" t="s">
        <v>822</v>
      </c>
      <c r="H24" s="2" t="s">
        <v>51</v>
      </c>
      <c r="I24" s="15" t="s">
        <v>841</v>
      </c>
      <c r="K24" s="16" t="s">
        <v>36</v>
      </c>
      <c r="L24" s="17">
        <f>countif(username2,H24)</f>
        <v>6</v>
      </c>
    </row>
    <row r="25">
      <c r="A25" s="2" t="s">
        <v>842</v>
      </c>
      <c r="B25" s="2">
        <v>2.0</v>
      </c>
      <c r="C25" s="2">
        <v>11.0</v>
      </c>
      <c r="D25" s="2">
        <v>42.0207429275191</v>
      </c>
      <c r="E25" s="2">
        <v>-91.6580075502362</v>
      </c>
      <c r="F25" s="2" t="s">
        <v>820</v>
      </c>
      <c r="G25" s="2" t="s">
        <v>822</v>
      </c>
      <c r="H25" s="2" t="s">
        <v>843</v>
      </c>
      <c r="I25" s="15" t="s">
        <v>844</v>
      </c>
      <c r="K25" s="16">
        <v>1.0</v>
      </c>
      <c r="L25" s="17">
        <f>countif(username2,H25)</f>
        <v>1</v>
      </c>
    </row>
    <row r="26">
      <c r="A26" s="2" t="s">
        <v>845</v>
      </c>
      <c r="B26" s="2">
        <v>2.0</v>
      </c>
      <c r="C26" s="2">
        <v>12.0</v>
      </c>
      <c r="D26" s="2">
        <v>42.0207429273567</v>
      </c>
      <c r="E26" s="2">
        <v>-91.657814078765</v>
      </c>
      <c r="F26" s="2" t="s">
        <v>820</v>
      </c>
      <c r="G26" s="2" t="s">
        <v>822</v>
      </c>
      <c r="H26" s="2" t="s">
        <v>48</v>
      </c>
      <c r="I26" s="15" t="s">
        <v>846</v>
      </c>
      <c r="K26" s="16" t="s">
        <v>36</v>
      </c>
      <c r="L26" s="17">
        <f>countif(username2,H26)</f>
        <v>5</v>
      </c>
    </row>
    <row r="27">
      <c r="A27" s="2" t="s">
        <v>847</v>
      </c>
      <c r="B27" s="2">
        <v>2.0</v>
      </c>
      <c r="C27" s="2">
        <v>13.0</v>
      </c>
      <c r="D27" s="2">
        <v>42.0207429271942</v>
      </c>
      <c r="E27" s="2">
        <v>-91.6576206072937</v>
      </c>
      <c r="F27" s="2" t="s">
        <v>820</v>
      </c>
      <c r="G27" s="2" t="s">
        <v>822</v>
      </c>
      <c r="H27" s="2" t="s">
        <v>848</v>
      </c>
      <c r="I27" s="15" t="s">
        <v>849</v>
      </c>
      <c r="K27" s="16">
        <v>1.0</v>
      </c>
      <c r="L27" s="17">
        <f>countif(username2,H27)</f>
        <v>2</v>
      </c>
    </row>
    <row r="28">
      <c r="A28" s="2" t="s">
        <v>850</v>
      </c>
      <c r="B28" s="2">
        <v>2.0</v>
      </c>
      <c r="C28" s="2">
        <v>14.0</v>
      </c>
      <c r="D28" s="2">
        <v>42.0207429270318</v>
      </c>
      <c r="E28" s="2">
        <v>-91.6574271358224</v>
      </c>
      <c r="F28" s="2" t="s">
        <v>820</v>
      </c>
      <c r="G28" s="2" t="s">
        <v>822</v>
      </c>
      <c r="H28" s="2" t="s">
        <v>71</v>
      </c>
      <c r="I28" s="15" t="s">
        <v>851</v>
      </c>
      <c r="K28" s="16" t="s">
        <v>32</v>
      </c>
      <c r="L28" s="17">
        <f>countif(username2,H28)</f>
        <v>3</v>
      </c>
    </row>
    <row r="29">
      <c r="A29" s="2" t="s">
        <v>852</v>
      </c>
      <c r="B29" s="2">
        <v>3.0</v>
      </c>
      <c r="C29" s="2">
        <v>5.0</v>
      </c>
      <c r="D29" s="2">
        <v>42.0205991980483</v>
      </c>
      <c r="E29" s="2">
        <v>-91.6591683878099</v>
      </c>
      <c r="F29" s="2" t="s">
        <v>820</v>
      </c>
      <c r="G29" s="2" t="s">
        <v>822</v>
      </c>
      <c r="H29" s="2" t="s">
        <v>83</v>
      </c>
      <c r="I29" s="15" t="s">
        <v>853</v>
      </c>
      <c r="K29" s="16">
        <v>1.0</v>
      </c>
      <c r="L29" s="17">
        <f>countif(username2,H29)</f>
        <v>2</v>
      </c>
    </row>
    <row r="30">
      <c r="A30" s="2" t="s">
        <v>854</v>
      </c>
      <c r="B30" s="2">
        <v>3.0</v>
      </c>
      <c r="C30" s="2">
        <v>6.0</v>
      </c>
      <c r="D30" s="2">
        <v>42.0205991978858</v>
      </c>
      <c r="E30" s="2">
        <v>-91.6589749167759</v>
      </c>
      <c r="F30" s="2" t="s">
        <v>820</v>
      </c>
      <c r="G30" s="2" t="s">
        <v>822</v>
      </c>
      <c r="H30" s="2" t="s">
        <v>855</v>
      </c>
      <c r="I30" s="15" t="s">
        <v>856</v>
      </c>
      <c r="K30" s="16" t="s">
        <v>32</v>
      </c>
      <c r="L30" s="17">
        <f>countif(username2,H30)</f>
        <v>3</v>
      </c>
    </row>
    <row r="31">
      <c r="A31" s="2" t="s">
        <v>857</v>
      </c>
      <c r="B31" s="2">
        <v>3.0</v>
      </c>
      <c r="C31" s="2">
        <v>7.0</v>
      </c>
      <c r="D31" s="2">
        <v>42.0205991977234</v>
      </c>
      <c r="E31" s="2">
        <v>-91.6587814457419</v>
      </c>
      <c r="F31" s="2" t="s">
        <v>820</v>
      </c>
      <c r="G31" s="2" t="s">
        <v>822</v>
      </c>
      <c r="H31" s="2" t="s">
        <v>88</v>
      </c>
      <c r="I31" s="15" t="s">
        <v>858</v>
      </c>
      <c r="K31" s="16" t="s">
        <v>36</v>
      </c>
      <c r="L31" s="17">
        <f>countif(username2,H31)</f>
        <v>15</v>
      </c>
    </row>
    <row r="32">
      <c r="A32" s="2" t="s">
        <v>859</v>
      </c>
      <c r="B32" s="2">
        <v>3.0</v>
      </c>
      <c r="C32" s="2">
        <v>8.0</v>
      </c>
      <c r="D32" s="2">
        <v>42.020599197561</v>
      </c>
      <c r="E32" s="2">
        <v>-91.6585879747079</v>
      </c>
      <c r="F32" s="2" t="s">
        <v>820</v>
      </c>
      <c r="G32" s="2" t="s">
        <v>822</v>
      </c>
      <c r="H32" s="2" t="s">
        <v>150</v>
      </c>
      <c r="I32" s="15" t="s">
        <v>860</v>
      </c>
      <c r="K32" s="18"/>
      <c r="L32" s="17">
        <f>countif(username2,H32)</f>
        <v>5</v>
      </c>
    </row>
    <row r="33">
      <c r="A33" s="2" t="s">
        <v>861</v>
      </c>
      <c r="B33" s="2">
        <v>3.0</v>
      </c>
      <c r="C33" s="2">
        <v>9.0</v>
      </c>
      <c r="D33" s="2">
        <v>42.0205991973985</v>
      </c>
      <c r="E33" s="2">
        <v>-91.658394503674</v>
      </c>
      <c r="F33" s="2" t="s">
        <v>820</v>
      </c>
      <c r="G33" s="2" t="s">
        <v>822</v>
      </c>
      <c r="H33" s="2" t="s">
        <v>862</v>
      </c>
      <c r="I33" s="15" t="s">
        <v>863</v>
      </c>
      <c r="K33" s="16" t="s">
        <v>36</v>
      </c>
      <c r="L33" s="17">
        <f>countif(username2,H33)</f>
        <v>14</v>
      </c>
    </row>
    <row r="34">
      <c r="A34" s="2" t="s">
        <v>864</v>
      </c>
      <c r="B34" s="2">
        <v>3.0</v>
      </c>
      <c r="C34" s="2">
        <v>10.0</v>
      </c>
      <c r="D34" s="2">
        <v>42.0205991972361</v>
      </c>
      <c r="E34" s="2">
        <v>-91.6582010326401</v>
      </c>
      <c r="F34" s="2" t="s">
        <v>820</v>
      </c>
      <c r="G34" s="2" t="s">
        <v>822</v>
      </c>
      <c r="H34" s="2" t="s">
        <v>91</v>
      </c>
      <c r="I34" s="15" t="s">
        <v>865</v>
      </c>
      <c r="K34" s="16" t="s">
        <v>36</v>
      </c>
      <c r="L34" s="17">
        <f>countif(username2,H34)</f>
        <v>19</v>
      </c>
    </row>
    <row r="35">
      <c r="A35" s="2" t="s">
        <v>866</v>
      </c>
      <c r="B35" s="2">
        <v>3.0</v>
      </c>
      <c r="C35" s="2">
        <v>11.0</v>
      </c>
      <c r="D35" s="2">
        <v>42.0205991970736</v>
      </c>
      <c r="E35" s="2">
        <v>-91.6580075616061</v>
      </c>
      <c r="F35" s="2" t="s">
        <v>820</v>
      </c>
      <c r="G35" s="2" t="s">
        <v>822</v>
      </c>
      <c r="H35" s="2" t="s">
        <v>64</v>
      </c>
      <c r="I35" s="15" t="s">
        <v>867</v>
      </c>
      <c r="K35" s="16" t="s">
        <v>36</v>
      </c>
      <c r="L35" s="17">
        <f>countif(username2,H35)</f>
        <v>14</v>
      </c>
    </row>
    <row r="36">
      <c r="A36" s="2" t="s">
        <v>868</v>
      </c>
      <c r="B36" s="2">
        <v>3.0</v>
      </c>
      <c r="C36" s="2">
        <v>12.0</v>
      </c>
      <c r="D36" s="2">
        <v>42.0205991969112</v>
      </c>
      <c r="E36" s="2">
        <v>-91.6578140905722</v>
      </c>
      <c r="F36" s="2" t="s">
        <v>820</v>
      </c>
      <c r="G36" s="2" t="s">
        <v>822</v>
      </c>
      <c r="H36" s="2" t="s">
        <v>150</v>
      </c>
      <c r="I36" s="15" t="s">
        <v>869</v>
      </c>
      <c r="K36" s="18"/>
      <c r="L36" s="17">
        <f>countif(username2,H36)</f>
        <v>5</v>
      </c>
    </row>
    <row r="37">
      <c r="A37" s="2" t="s">
        <v>870</v>
      </c>
      <c r="B37" s="2">
        <v>3.0</v>
      </c>
      <c r="C37" s="2">
        <v>13.0</v>
      </c>
      <c r="D37" s="2">
        <v>42.0205991967488</v>
      </c>
      <c r="E37" s="2">
        <v>-91.6576206195383</v>
      </c>
      <c r="F37" s="2" t="s">
        <v>820</v>
      </c>
      <c r="G37" s="2" t="s">
        <v>822</v>
      </c>
      <c r="H37" s="2" t="s">
        <v>88</v>
      </c>
      <c r="I37" s="15" t="s">
        <v>871</v>
      </c>
      <c r="K37" s="16" t="s">
        <v>36</v>
      </c>
      <c r="L37" s="17">
        <f>countif(username2,H37)</f>
        <v>15</v>
      </c>
    </row>
    <row r="38">
      <c r="A38" s="2" t="s">
        <v>872</v>
      </c>
      <c r="B38" s="2">
        <v>3.0</v>
      </c>
      <c r="C38" s="2">
        <v>14.0</v>
      </c>
      <c r="D38" s="2">
        <v>42.0205991965863</v>
      </c>
      <c r="E38" s="2">
        <v>-91.6574271485043</v>
      </c>
      <c r="F38" s="2" t="s">
        <v>820</v>
      </c>
      <c r="G38" s="2" t="s">
        <v>822</v>
      </c>
      <c r="H38" s="2" t="s">
        <v>873</v>
      </c>
      <c r="I38" s="15" t="s">
        <v>874</v>
      </c>
      <c r="K38" s="16">
        <v>1.0</v>
      </c>
      <c r="L38" s="17">
        <f>countif(username2,H38)</f>
        <v>3</v>
      </c>
    </row>
    <row r="39">
      <c r="A39" s="2" t="s">
        <v>875</v>
      </c>
      <c r="B39" s="2">
        <v>3.0</v>
      </c>
      <c r="C39" s="2">
        <v>15.0</v>
      </c>
      <c r="D39" s="2">
        <v>42.0205991964239</v>
      </c>
      <c r="E39" s="2">
        <v>-91.6572336774704</v>
      </c>
      <c r="F39" s="2" t="s">
        <v>820</v>
      </c>
      <c r="G39" s="2" t="s">
        <v>822</v>
      </c>
      <c r="H39" s="2" t="s">
        <v>876</v>
      </c>
      <c r="I39" s="15" t="s">
        <v>877</v>
      </c>
      <c r="K39" s="16" t="s">
        <v>32</v>
      </c>
      <c r="L39" s="17">
        <f>countif(username2,H39)</f>
        <v>4</v>
      </c>
    </row>
    <row r="40">
      <c r="A40" s="2" t="s">
        <v>878</v>
      </c>
      <c r="B40" s="2">
        <v>4.0</v>
      </c>
      <c r="C40" s="2">
        <v>4.0</v>
      </c>
      <c r="D40" s="2">
        <v>42.0204554677653</v>
      </c>
      <c r="E40" s="2">
        <v>-91.6593618671528</v>
      </c>
      <c r="F40" s="2" t="s">
        <v>820</v>
      </c>
      <c r="G40" s="2" t="s">
        <v>822</v>
      </c>
      <c r="H40" s="2" t="s">
        <v>876</v>
      </c>
      <c r="I40" s="15" t="s">
        <v>879</v>
      </c>
      <c r="K40" s="16" t="s">
        <v>32</v>
      </c>
      <c r="L40" s="17">
        <f>countif(username2,H40)</f>
        <v>4</v>
      </c>
    </row>
    <row r="41">
      <c r="A41" s="2" t="s">
        <v>880</v>
      </c>
      <c r="B41" s="2">
        <v>4.0</v>
      </c>
      <c r="C41" s="2">
        <v>5.0</v>
      </c>
      <c r="D41" s="2">
        <v>42.0204554676028</v>
      </c>
      <c r="E41" s="2">
        <v>-91.6591683965562</v>
      </c>
      <c r="F41" s="2" t="s">
        <v>820</v>
      </c>
      <c r="G41" s="2" t="s">
        <v>822</v>
      </c>
      <c r="H41" s="2" t="s">
        <v>59</v>
      </c>
      <c r="I41" s="15" t="s">
        <v>881</v>
      </c>
      <c r="K41" s="18"/>
      <c r="L41" s="17">
        <f>countif(username2,H41)</f>
        <v>6</v>
      </c>
    </row>
    <row r="42">
      <c r="A42" s="2" t="s">
        <v>882</v>
      </c>
      <c r="B42" s="2">
        <v>4.0</v>
      </c>
      <c r="C42" s="2">
        <v>6.0</v>
      </c>
      <c r="D42" s="2">
        <v>42.0204554674404</v>
      </c>
      <c r="E42" s="2">
        <v>-91.6589749259595</v>
      </c>
      <c r="F42" s="2" t="s">
        <v>820</v>
      </c>
      <c r="G42" s="2" t="s">
        <v>822</v>
      </c>
      <c r="H42" s="2" t="s">
        <v>34</v>
      </c>
      <c r="I42" s="15" t="s">
        <v>883</v>
      </c>
      <c r="K42" s="16" t="s">
        <v>36</v>
      </c>
      <c r="L42" s="17">
        <f>countif(username2,H42)</f>
        <v>16</v>
      </c>
    </row>
    <row r="43">
      <c r="A43" s="2" t="s">
        <v>884</v>
      </c>
      <c r="B43" s="2">
        <v>4.0</v>
      </c>
      <c r="C43" s="2">
        <v>7.0</v>
      </c>
      <c r="D43" s="2">
        <v>42.0204554672779</v>
      </c>
      <c r="E43" s="2">
        <v>-91.6587814553629</v>
      </c>
      <c r="F43" s="2" t="s">
        <v>820</v>
      </c>
      <c r="G43" s="2" t="s">
        <v>822</v>
      </c>
      <c r="H43" s="2" t="s">
        <v>38</v>
      </c>
      <c r="I43" s="15" t="s">
        <v>885</v>
      </c>
      <c r="K43" s="16" t="s">
        <v>40</v>
      </c>
      <c r="L43" s="17">
        <f>countif(username2,H43)</f>
        <v>16</v>
      </c>
    </row>
    <row r="44">
      <c r="A44" s="2" t="s">
        <v>886</v>
      </c>
      <c r="B44" s="2">
        <v>4.0</v>
      </c>
      <c r="C44" s="2">
        <v>8.0</v>
      </c>
      <c r="D44" s="2">
        <v>42.0204554671155</v>
      </c>
      <c r="E44" s="2">
        <v>-91.6585879847662</v>
      </c>
      <c r="F44" s="2" t="s">
        <v>820</v>
      </c>
      <c r="G44" s="2" t="s">
        <v>822</v>
      </c>
      <c r="H44" s="2" t="s">
        <v>42</v>
      </c>
      <c r="I44" s="15" t="s">
        <v>887</v>
      </c>
      <c r="K44" s="16" t="s">
        <v>36</v>
      </c>
      <c r="L44" s="17">
        <f>countif(username2,H44)</f>
        <v>16</v>
      </c>
    </row>
    <row r="45">
      <c r="A45" s="2" t="s">
        <v>888</v>
      </c>
      <c r="B45" s="2">
        <v>4.0</v>
      </c>
      <c r="C45" s="2">
        <v>9.0</v>
      </c>
      <c r="D45" s="2">
        <v>42.0204554669531</v>
      </c>
      <c r="E45" s="2">
        <v>-91.6583945141695</v>
      </c>
      <c r="F45" s="2" t="s">
        <v>820</v>
      </c>
      <c r="G45" s="2" t="s">
        <v>822</v>
      </c>
      <c r="H45" s="2" t="s">
        <v>34</v>
      </c>
      <c r="I45" s="15" t="s">
        <v>889</v>
      </c>
      <c r="K45" s="16" t="s">
        <v>36</v>
      </c>
      <c r="L45" s="17">
        <f>countif(username2,H45)</f>
        <v>16</v>
      </c>
    </row>
    <row r="46">
      <c r="A46" s="2" t="s">
        <v>890</v>
      </c>
      <c r="B46" s="2">
        <v>4.0</v>
      </c>
      <c r="C46" s="2">
        <v>10.0</v>
      </c>
      <c r="D46" s="2">
        <v>42.0204554667906</v>
      </c>
      <c r="E46" s="2">
        <v>-91.6582010435729</v>
      </c>
      <c r="F46" s="2" t="s">
        <v>820</v>
      </c>
      <c r="G46" s="2" t="s">
        <v>822</v>
      </c>
      <c r="H46" s="2" t="s">
        <v>38</v>
      </c>
      <c r="I46" s="15" t="s">
        <v>891</v>
      </c>
      <c r="K46" s="16" t="s">
        <v>40</v>
      </c>
      <c r="L46" s="17">
        <f>countif(username2,H46)</f>
        <v>16</v>
      </c>
    </row>
    <row r="47">
      <c r="A47" s="2" t="s">
        <v>892</v>
      </c>
      <c r="B47" s="2">
        <v>4.0</v>
      </c>
      <c r="C47" s="2">
        <v>11.0</v>
      </c>
      <c r="D47" s="2">
        <v>42.0204554666282</v>
      </c>
      <c r="E47" s="2">
        <v>-91.6580075729763</v>
      </c>
      <c r="F47" s="2" t="s">
        <v>820</v>
      </c>
      <c r="G47" s="2" t="s">
        <v>822</v>
      </c>
      <c r="H47" s="2" t="s">
        <v>42</v>
      </c>
      <c r="I47" s="15" t="s">
        <v>893</v>
      </c>
      <c r="K47" s="16" t="s">
        <v>36</v>
      </c>
      <c r="L47" s="17">
        <f>countif(username2,H47)</f>
        <v>16</v>
      </c>
    </row>
    <row r="48">
      <c r="A48" s="2" t="s">
        <v>894</v>
      </c>
      <c r="B48" s="2">
        <v>4.0</v>
      </c>
      <c r="C48" s="2">
        <v>12.0</v>
      </c>
      <c r="D48" s="2">
        <v>42.0204554664658</v>
      </c>
      <c r="E48" s="2">
        <v>-91.6578141023796</v>
      </c>
      <c r="F48" s="2" t="s">
        <v>820</v>
      </c>
      <c r="G48" s="2" t="s">
        <v>822</v>
      </c>
      <c r="H48" s="2" t="s">
        <v>34</v>
      </c>
      <c r="I48" s="15" t="s">
        <v>895</v>
      </c>
      <c r="K48" s="16" t="s">
        <v>36</v>
      </c>
      <c r="L48" s="17">
        <f>countif(username2,H48)</f>
        <v>16</v>
      </c>
    </row>
    <row r="49">
      <c r="A49" s="2" t="s">
        <v>896</v>
      </c>
      <c r="B49" s="2">
        <v>4.0</v>
      </c>
      <c r="C49" s="2">
        <v>13.0</v>
      </c>
      <c r="D49" s="2">
        <v>42.0204554663033</v>
      </c>
      <c r="E49" s="2">
        <v>-91.657620631783</v>
      </c>
      <c r="F49" s="2" t="s">
        <v>820</v>
      </c>
      <c r="G49" s="2" t="s">
        <v>822</v>
      </c>
      <c r="H49" s="2" t="s">
        <v>38</v>
      </c>
      <c r="I49" s="15" t="s">
        <v>897</v>
      </c>
      <c r="K49" s="16" t="s">
        <v>40</v>
      </c>
      <c r="L49" s="17">
        <f>countif(username2,H49)</f>
        <v>16</v>
      </c>
    </row>
    <row r="50">
      <c r="A50" s="2" t="s">
        <v>898</v>
      </c>
      <c r="B50" s="2">
        <v>4.0</v>
      </c>
      <c r="C50" s="2">
        <v>14.0</v>
      </c>
      <c r="D50" s="2">
        <v>42.0204554661409</v>
      </c>
      <c r="E50" s="2">
        <v>-91.6574271611864</v>
      </c>
      <c r="F50" s="2" t="s">
        <v>820</v>
      </c>
      <c r="G50" s="2" t="s">
        <v>822</v>
      </c>
      <c r="H50" s="2" t="s">
        <v>42</v>
      </c>
      <c r="I50" s="15" t="s">
        <v>899</v>
      </c>
      <c r="K50" s="16" t="s">
        <v>36</v>
      </c>
      <c r="L50" s="17">
        <f>countif(username2,H50)</f>
        <v>16</v>
      </c>
    </row>
    <row r="51">
      <c r="A51" s="2" t="s">
        <v>900</v>
      </c>
      <c r="B51" s="2">
        <v>4.0</v>
      </c>
      <c r="C51" s="2">
        <v>15.0</v>
      </c>
      <c r="D51" s="2">
        <v>42.0204554659784</v>
      </c>
      <c r="E51" s="2">
        <v>-91.6572336905898</v>
      </c>
      <c r="F51" s="2" t="s">
        <v>820</v>
      </c>
      <c r="G51" s="2" t="s">
        <v>822</v>
      </c>
      <c r="H51" s="2" t="s">
        <v>277</v>
      </c>
      <c r="I51" s="15" t="s">
        <v>901</v>
      </c>
      <c r="K51" s="16">
        <v>1.0</v>
      </c>
      <c r="L51" s="17">
        <f>countif(username2,H51)</f>
        <v>5</v>
      </c>
    </row>
    <row r="52">
      <c r="A52" s="2" t="s">
        <v>902</v>
      </c>
      <c r="B52" s="2">
        <v>4.0</v>
      </c>
      <c r="C52" s="2">
        <v>16.0</v>
      </c>
      <c r="D52" s="2">
        <v>42.020455465816</v>
      </c>
      <c r="E52" s="2">
        <v>-91.6570402199931</v>
      </c>
      <c r="F52" s="2" t="s">
        <v>820</v>
      </c>
      <c r="G52" s="2" t="s">
        <v>822</v>
      </c>
      <c r="H52" s="2" t="s">
        <v>903</v>
      </c>
      <c r="I52" s="15" t="s">
        <v>904</v>
      </c>
      <c r="K52" s="16">
        <v>1.0</v>
      </c>
      <c r="L52" s="17">
        <f>countif(username2,H52)</f>
        <v>2</v>
      </c>
    </row>
    <row r="53">
      <c r="A53" s="2" t="s">
        <v>905</v>
      </c>
      <c r="B53" s="2">
        <v>5.0</v>
      </c>
      <c r="C53" s="2">
        <v>3.0</v>
      </c>
      <c r="D53" s="2">
        <v>42.0203117374822</v>
      </c>
      <c r="E53" s="2">
        <v>-91.6595553456213</v>
      </c>
      <c r="F53" s="2" t="s">
        <v>820</v>
      </c>
      <c r="G53" s="2" t="s">
        <v>822</v>
      </c>
      <c r="H53" s="2" t="s">
        <v>48</v>
      </c>
      <c r="I53" s="15" t="s">
        <v>906</v>
      </c>
      <c r="K53" s="16" t="s">
        <v>36</v>
      </c>
      <c r="L53" s="17">
        <f>countif(username2,H53)</f>
        <v>5</v>
      </c>
    </row>
    <row r="54">
      <c r="A54" s="2" t="s">
        <v>907</v>
      </c>
      <c r="B54" s="2">
        <v>5.0</v>
      </c>
      <c r="C54" s="2">
        <v>4.0</v>
      </c>
      <c r="D54" s="2">
        <v>42.0203117373198</v>
      </c>
      <c r="E54" s="2">
        <v>-91.659361875462</v>
      </c>
      <c r="F54" s="2" t="s">
        <v>820</v>
      </c>
      <c r="G54" s="2" t="s">
        <v>822</v>
      </c>
      <c r="H54" s="2" t="s">
        <v>848</v>
      </c>
      <c r="I54" s="15" t="s">
        <v>908</v>
      </c>
      <c r="K54" s="16">
        <v>1.0</v>
      </c>
      <c r="L54" s="17">
        <f>countif(username2,H54)</f>
        <v>2</v>
      </c>
    </row>
    <row r="55">
      <c r="A55" s="2" t="s">
        <v>909</v>
      </c>
      <c r="B55" s="2">
        <v>5.0</v>
      </c>
      <c r="C55" s="2">
        <v>5.0</v>
      </c>
      <c r="D55" s="2">
        <v>42.0203117371574</v>
      </c>
      <c r="E55" s="2">
        <v>-91.6591684053027</v>
      </c>
      <c r="F55" s="2" t="s">
        <v>820</v>
      </c>
      <c r="G55" s="2" t="s">
        <v>822</v>
      </c>
      <c r="H55" s="2" t="s">
        <v>101</v>
      </c>
      <c r="I55" s="15" t="s">
        <v>910</v>
      </c>
      <c r="K55" s="16" t="s">
        <v>36</v>
      </c>
      <c r="L55" s="17">
        <f>countif(username2,H55)</f>
        <v>6</v>
      </c>
    </row>
    <row r="56">
      <c r="A56" s="2" t="s">
        <v>911</v>
      </c>
      <c r="B56" s="2">
        <v>5.0</v>
      </c>
      <c r="C56" s="2">
        <v>6.0</v>
      </c>
      <c r="D56" s="2">
        <v>42.0203117369949</v>
      </c>
      <c r="E56" s="2">
        <v>-91.6589749351433</v>
      </c>
      <c r="F56" s="2" t="s">
        <v>820</v>
      </c>
      <c r="G56" s="2" t="s">
        <v>822</v>
      </c>
      <c r="H56" s="2" t="s">
        <v>48</v>
      </c>
      <c r="I56" s="15" t="s">
        <v>912</v>
      </c>
      <c r="K56" s="16" t="s">
        <v>36</v>
      </c>
      <c r="L56" s="17">
        <f>countif(username2,H56)</f>
        <v>5</v>
      </c>
    </row>
    <row r="57">
      <c r="A57" s="2" t="s">
        <v>913</v>
      </c>
      <c r="B57" s="2">
        <v>5.0</v>
      </c>
      <c r="C57" s="2">
        <v>7.0</v>
      </c>
      <c r="D57" s="2">
        <v>42.0203117368325</v>
      </c>
      <c r="E57" s="2">
        <v>-91.658781464984</v>
      </c>
      <c r="F57" s="2" t="s">
        <v>820</v>
      </c>
      <c r="G57" s="2" t="s">
        <v>822</v>
      </c>
      <c r="H57" s="2" t="s">
        <v>71</v>
      </c>
      <c r="I57" s="15" t="s">
        <v>914</v>
      </c>
      <c r="K57" s="16" t="s">
        <v>32</v>
      </c>
      <c r="L57" s="17">
        <f>countif(username2,H57)</f>
        <v>3</v>
      </c>
    </row>
    <row r="58">
      <c r="A58" s="2" t="s">
        <v>915</v>
      </c>
      <c r="B58" s="2">
        <v>5.0</v>
      </c>
      <c r="C58" s="2">
        <v>8.0</v>
      </c>
      <c r="D58" s="2">
        <v>42.02031173667</v>
      </c>
      <c r="E58" s="2">
        <v>-91.6585879948247</v>
      </c>
      <c r="F58" s="2" t="s">
        <v>820</v>
      </c>
      <c r="G58" s="2" t="s">
        <v>822</v>
      </c>
      <c r="H58" s="2" t="s">
        <v>101</v>
      </c>
      <c r="I58" s="15" t="s">
        <v>916</v>
      </c>
      <c r="K58" s="16" t="s">
        <v>36</v>
      </c>
      <c r="L58" s="17">
        <f>countif(username2,H58)</f>
        <v>6</v>
      </c>
    </row>
    <row r="59">
      <c r="A59" s="2" t="s">
        <v>917</v>
      </c>
      <c r="B59" s="2">
        <v>5.0</v>
      </c>
      <c r="C59" s="2">
        <v>9.0</v>
      </c>
      <c r="D59" s="2">
        <v>42.0203117365076</v>
      </c>
      <c r="E59" s="2">
        <v>-91.6583945246653</v>
      </c>
      <c r="F59" s="2" t="s">
        <v>820</v>
      </c>
      <c r="G59" s="2" t="s">
        <v>822</v>
      </c>
      <c r="H59" s="2" t="s">
        <v>48</v>
      </c>
      <c r="I59" s="15" t="s">
        <v>918</v>
      </c>
      <c r="K59" s="16" t="s">
        <v>36</v>
      </c>
      <c r="L59" s="17">
        <f>countif(username2,H59)</f>
        <v>5</v>
      </c>
    </row>
    <row r="60">
      <c r="A60" s="2" t="s">
        <v>919</v>
      </c>
      <c r="B60" s="2">
        <v>5.0</v>
      </c>
      <c r="C60" s="2">
        <v>10.0</v>
      </c>
      <c r="D60" s="2">
        <v>42.0203117363452</v>
      </c>
      <c r="E60" s="2">
        <v>-91.658201054506</v>
      </c>
      <c r="F60" s="2" t="s">
        <v>820</v>
      </c>
      <c r="G60" s="2" t="s">
        <v>822</v>
      </c>
      <c r="H60" s="2" t="s">
        <v>261</v>
      </c>
      <c r="I60" s="15" t="s">
        <v>920</v>
      </c>
      <c r="K60" s="16" t="s">
        <v>36</v>
      </c>
      <c r="L60" s="17">
        <f>countif(username2,H60)</f>
        <v>15</v>
      </c>
    </row>
    <row r="61">
      <c r="A61" s="2" t="s">
        <v>921</v>
      </c>
      <c r="B61" s="2">
        <v>5.0</v>
      </c>
      <c r="C61" s="2">
        <v>11.0</v>
      </c>
      <c r="D61" s="2">
        <v>42.0203117361827</v>
      </c>
      <c r="E61" s="2">
        <v>-91.6580075843467</v>
      </c>
      <c r="F61" s="2" t="s">
        <v>820</v>
      </c>
      <c r="G61" s="2" t="s">
        <v>822</v>
      </c>
      <c r="H61" s="2" t="s">
        <v>142</v>
      </c>
      <c r="I61" s="15" t="s">
        <v>922</v>
      </c>
      <c r="K61" s="16" t="s">
        <v>32</v>
      </c>
      <c r="L61" s="17">
        <f>countif(username2,H61)</f>
        <v>4</v>
      </c>
    </row>
    <row r="62">
      <c r="A62" s="2" t="s">
        <v>923</v>
      </c>
      <c r="B62" s="2">
        <v>5.0</v>
      </c>
      <c r="C62" s="2">
        <v>12.0</v>
      </c>
      <c r="D62" s="2">
        <v>42.0203117360203</v>
      </c>
      <c r="E62" s="2">
        <v>-91.6578141141873</v>
      </c>
      <c r="F62" s="2" t="s">
        <v>820</v>
      </c>
      <c r="G62" s="2" t="s">
        <v>822</v>
      </c>
      <c r="H62" s="2" t="s">
        <v>924</v>
      </c>
      <c r="I62" s="15" t="s">
        <v>925</v>
      </c>
      <c r="K62" s="18"/>
      <c r="L62" s="17">
        <f>countif(username2,H62)</f>
        <v>7</v>
      </c>
    </row>
    <row r="63">
      <c r="A63" s="2" t="s">
        <v>926</v>
      </c>
      <c r="B63" s="2">
        <v>5.0</v>
      </c>
      <c r="C63" s="2">
        <v>13.0</v>
      </c>
      <c r="D63" s="2">
        <v>42.0203117358579</v>
      </c>
      <c r="E63" s="2">
        <v>-91.657620644028</v>
      </c>
      <c r="F63" s="2" t="s">
        <v>820</v>
      </c>
      <c r="G63" s="2" t="s">
        <v>822</v>
      </c>
      <c r="H63" s="2" t="s">
        <v>101</v>
      </c>
      <c r="I63" s="15" t="s">
        <v>927</v>
      </c>
      <c r="K63" s="16" t="s">
        <v>36</v>
      </c>
      <c r="L63" s="17">
        <f>countif(username2,H63)</f>
        <v>6</v>
      </c>
    </row>
    <row r="64">
      <c r="A64" s="2" t="s">
        <v>928</v>
      </c>
      <c r="B64" s="2">
        <v>5.0</v>
      </c>
      <c r="C64" s="2">
        <v>14.0</v>
      </c>
      <c r="D64" s="2">
        <v>42.0203117356954</v>
      </c>
      <c r="E64" s="2">
        <v>-91.6574271738687</v>
      </c>
      <c r="F64" s="2" t="s">
        <v>820</v>
      </c>
      <c r="G64" s="2" t="s">
        <v>822</v>
      </c>
      <c r="H64" s="2" t="s">
        <v>77</v>
      </c>
      <c r="I64" s="15" t="s">
        <v>929</v>
      </c>
      <c r="K64" s="16" t="s">
        <v>36</v>
      </c>
      <c r="L64" s="17">
        <f>countif(username2,H64)</f>
        <v>5</v>
      </c>
    </row>
    <row r="65">
      <c r="A65" s="2" t="s">
        <v>930</v>
      </c>
      <c r="B65" s="2">
        <v>5.0</v>
      </c>
      <c r="C65" s="2">
        <v>15.0</v>
      </c>
      <c r="D65" s="2">
        <v>42.020311735533</v>
      </c>
      <c r="E65" s="2">
        <v>-91.6572337037093</v>
      </c>
      <c r="F65" s="2" t="s">
        <v>820</v>
      </c>
      <c r="G65" s="2" t="s">
        <v>822</v>
      </c>
      <c r="H65" s="2" t="s">
        <v>924</v>
      </c>
      <c r="I65" s="15" t="s">
        <v>931</v>
      </c>
      <c r="K65" s="18"/>
      <c r="L65" s="17">
        <f>countif(username2,H65)</f>
        <v>7</v>
      </c>
    </row>
    <row r="66">
      <c r="A66" s="2" t="s">
        <v>932</v>
      </c>
      <c r="B66" s="2">
        <v>5.0</v>
      </c>
      <c r="C66" s="2">
        <v>16.0</v>
      </c>
      <c r="D66" s="2">
        <v>42.0203117353706</v>
      </c>
      <c r="E66" s="2">
        <v>-91.65704023355</v>
      </c>
      <c r="F66" s="2" t="s">
        <v>820</v>
      </c>
      <c r="G66" s="2" t="s">
        <v>822</v>
      </c>
      <c r="H66" s="2" t="s">
        <v>101</v>
      </c>
      <c r="I66" s="15" t="s">
        <v>933</v>
      </c>
      <c r="K66" s="16" t="s">
        <v>36</v>
      </c>
      <c r="L66" s="17">
        <f>countif(username2,H66)</f>
        <v>6</v>
      </c>
    </row>
    <row r="67">
      <c r="A67" s="2" t="s">
        <v>934</v>
      </c>
      <c r="B67" s="2">
        <v>5.0</v>
      </c>
      <c r="C67" s="2">
        <v>17.0</v>
      </c>
      <c r="D67" s="2">
        <v>42.0203117352081</v>
      </c>
      <c r="E67" s="2">
        <v>-91.6568467633907</v>
      </c>
      <c r="F67" s="2" t="s">
        <v>820</v>
      </c>
      <c r="G67" s="2" t="s">
        <v>822</v>
      </c>
      <c r="H67" s="2" t="s">
        <v>873</v>
      </c>
      <c r="I67" s="15" t="s">
        <v>935</v>
      </c>
      <c r="K67" s="16">
        <v>1.0</v>
      </c>
      <c r="L67" s="17">
        <f>countif(username2,H67)</f>
        <v>3</v>
      </c>
    </row>
    <row r="68">
      <c r="A68" s="2" t="s">
        <v>936</v>
      </c>
      <c r="B68" s="2">
        <v>6.0</v>
      </c>
      <c r="C68" s="2">
        <v>3.0</v>
      </c>
      <c r="D68" s="2">
        <v>42.0201680070368</v>
      </c>
      <c r="E68" s="2">
        <v>-91.6595553534928</v>
      </c>
      <c r="F68" s="2" t="s">
        <v>820</v>
      </c>
      <c r="G68" s="2" t="s">
        <v>822</v>
      </c>
      <c r="H68" s="2" t="s">
        <v>88</v>
      </c>
      <c r="I68" s="15" t="s">
        <v>937</v>
      </c>
      <c r="K68" s="16" t="s">
        <v>36</v>
      </c>
      <c r="L68" s="17">
        <f>countif(username2,H68)</f>
        <v>15</v>
      </c>
    </row>
    <row r="69">
      <c r="A69" s="2" t="s">
        <v>938</v>
      </c>
      <c r="B69" s="2">
        <v>6.0</v>
      </c>
      <c r="C69" s="2">
        <v>4.0</v>
      </c>
      <c r="D69" s="2">
        <v>42.0201680068743</v>
      </c>
      <c r="E69" s="2">
        <v>-91.6593618837708</v>
      </c>
      <c r="F69" s="2" t="s">
        <v>820</v>
      </c>
      <c r="G69" s="2" t="s">
        <v>822</v>
      </c>
      <c r="H69" s="2" t="s">
        <v>77</v>
      </c>
      <c r="I69" s="15" t="s">
        <v>939</v>
      </c>
      <c r="K69" s="16" t="s">
        <v>36</v>
      </c>
      <c r="L69" s="17">
        <f>countif(username2,H69)</f>
        <v>5</v>
      </c>
    </row>
    <row r="70">
      <c r="A70" s="2" t="s">
        <v>940</v>
      </c>
      <c r="B70" s="2">
        <v>6.0</v>
      </c>
      <c r="C70" s="2">
        <v>5.0</v>
      </c>
      <c r="D70" s="2">
        <v>42.0201680067119</v>
      </c>
      <c r="E70" s="2">
        <v>-91.6591684140487</v>
      </c>
      <c r="F70" s="2" t="s">
        <v>820</v>
      </c>
      <c r="G70" s="2" t="s">
        <v>822</v>
      </c>
      <c r="H70" s="2" t="s">
        <v>941</v>
      </c>
      <c r="I70" s="15" t="s">
        <v>942</v>
      </c>
      <c r="K70" s="16" t="s">
        <v>32</v>
      </c>
      <c r="L70" s="17">
        <f>countif(username2,H70)</f>
        <v>3</v>
      </c>
    </row>
    <row r="71">
      <c r="A71" s="2" t="s">
        <v>943</v>
      </c>
      <c r="B71" s="2">
        <v>6.0</v>
      </c>
      <c r="C71" s="2">
        <v>6.0</v>
      </c>
      <c r="D71" s="2">
        <v>42.0201680065495</v>
      </c>
      <c r="E71" s="2">
        <v>-91.6589749443267</v>
      </c>
      <c r="F71" s="2" t="s">
        <v>820</v>
      </c>
      <c r="G71" s="2" t="s">
        <v>822</v>
      </c>
      <c r="H71" s="2" t="s">
        <v>88</v>
      </c>
      <c r="I71" s="15" t="s">
        <v>944</v>
      </c>
      <c r="K71" s="16" t="s">
        <v>36</v>
      </c>
      <c r="L71" s="17">
        <f>countif(username2,H71)</f>
        <v>15</v>
      </c>
    </row>
    <row r="72">
      <c r="A72" s="2" t="s">
        <v>945</v>
      </c>
      <c r="B72" s="2">
        <v>6.0</v>
      </c>
      <c r="C72" s="2">
        <v>7.0</v>
      </c>
      <c r="D72" s="2">
        <v>42.020168006387</v>
      </c>
      <c r="E72" s="2">
        <v>-91.6587814746047</v>
      </c>
      <c r="F72" s="2" t="s">
        <v>820</v>
      </c>
      <c r="G72" s="2" t="s">
        <v>822</v>
      </c>
      <c r="H72" s="2" t="s">
        <v>77</v>
      </c>
      <c r="I72" s="15" t="s">
        <v>946</v>
      </c>
      <c r="K72" s="16" t="s">
        <v>36</v>
      </c>
      <c r="L72" s="17">
        <f>countif(username2,H72)</f>
        <v>5</v>
      </c>
    </row>
    <row r="73">
      <c r="A73" s="2" t="s">
        <v>947</v>
      </c>
      <c r="B73" s="2">
        <v>6.0</v>
      </c>
      <c r="C73" s="2">
        <v>8.0</v>
      </c>
      <c r="D73" s="2">
        <v>42.0201680062246</v>
      </c>
      <c r="E73" s="2">
        <v>-91.6585880048826</v>
      </c>
      <c r="F73" s="2" t="s">
        <v>820</v>
      </c>
      <c r="G73" s="2" t="s">
        <v>822</v>
      </c>
      <c r="H73" s="2" t="s">
        <v>150</v>
      </c>
      <c r="I73" s="15" t="s">
        <v>948</v>
      </c>
      <c r="K73" s="18"/>
      <c r="L73" s="17">
        <f>countif(username2,H73)</f>
        <v>5</v>
      </c>
    </row>
    <row r="74">
      <c r="A74" s="2" t="s">
        <v>949</v>
      </c>
      <c r="B74" s="2">
        <v>6.0</v>
      </c>
      <c r="C74" s="2">
        <v>9.0</v>
      </c>
      <c r="D74" s="2">
        <v>42.0201680060622</v>
      </c>
      <c r="E74" s="2">
        <v>-91.6583945351607</v>
      </c>
      <c r="F74" s="2" t="s">
        <v>820</v>
      </c>
      <c r="G74" s="2" t="s">
        <v>822</v>
      </c>
      <c r="H74" s="2" t="s">
        <v>862</v>
      </c>
      <c r="I74" s="15" t="s">
        <v>950</v>
      </c>
      <c r="K74" s="16" t="s">
        <v>36</v>
      </c>
      <c r="L74" s="17">
        <f>countif(username2,H74)</f>
        <v>14</v>
      </c>
    </row>
    <row r="75">
      <c r="A75" s="2" t="s">
        <v>951</v>
      </c>
      <c r="B75" s="2">
        <v>6.0</v>
      </c>
      <c r="C75" s="2">
        <v>10.0</v>
      </c>
      <c r="D75" s="2">
        <v>42.0201680058997</v>
      </c>
      <c r="E75" s="2">
        <v>-91.6582010654386</v>
      </c>
      <c r="F75" s="2" t="s">
        <v>820</v>
      </c>
      <c r="G75" s="2" t="s">
        <v>822</v>
      </c>
      <c r="H75" s="2" t="s">
        <v>952</v>
      </c>
      <c r="I75" s="15" t="s">
        <v>953</v>
      </c>
      <c r="K75" s="16" t="s">
        <v>36</v>
      </c>
      <c r="L75" s="17">
        <f>countif(username2,H75)</f>
        <v>19</v>
      </c>
    </row>
    <row r="76">
      <c r="A76" s="2" t="s">
        <v>954</v>
      </c>
      <c r="B76" s="2">
        <v>6.0</v>
      </c>
      <c r="C76" s="2">
        <v>11.0</v>
      </c>
      <c r="D76" s="2">
        <v>42.0201680057373</v>
      </c>
      <c r="E76" s="2">
        <v>-91.6580075957166</v>
      </c>
      <c r="F76" s="2" t="s">
        <v>820</v>
      </c>
      <c r="G76" s="2" t="s">
        <v>822</v>
      </c>
      <c r="H76" s="2" t="s">
        <v>64</v>
      </c>
      <c r="I76" s="15" t="s">
        <v>955</v>
      </c>
      <c r="K76" s="16" t="s">
        <v>36</v>
      </c>
      <c r="L76" s="17">
        <f>countif(username2,H76)</f>
        <v>14</v>
      </c>
    </row>
    <row r="77">
      <c r="A77" s="2" t="s">
        <v>956</v>
      </c>
      <c r="B77" s="2">
        <v>6.0</v>
      </c>
      <c r="C77" s="2">
        <v>12.0</v>
      </c>
      <c r="D77" s="2">
        <v>42.0201680055749</v>
      </c>
      <c r="E77" s="2">
        <v>-91.6578141259946</v>
      </c>
      <c r="F77" s="2" t="s">
        <v>820</v>
      </c>
      <c r="G77" s="2" t="s">
        <v>822</v>
      </c>
      <c r="H77" s="2" t="s">
        <v>150</v>
      </c>
      <c r="I77" s="15" t="s">
        <v>957</v>
      </c>
      <c r="K77" s="18"/>
      <c r="L77" s="17">
        <f>countif(username2,H77)</f>
        <v>5</v>
      </c>
    </row>
    <row r="78">
      <c r="A78" s="2" t="s">
        <v>958</v>
      </c>
      <c r="B78" s="2">
        <v>6.0</v>
      </c>
      <c r="C78" s="2">
        <v>13.0</v>
      </c>
      <c r="D78" s="2">
        <v>42.0201680054124</v>
      </c>
      <c r="E78" s="2">
        <v>-91.6576206562725</v>
      </c>
      <c r="F78" s="2" t="s">
        <v>820</v>
      </c>
      <c r="G78" s="2" t="s">
        <v>822</v>
      </c>
      <c r="H78" s="2" t="s">
        <v>88</v>
      </c>
      <c r="I78" s="15" t="s">
        <v>959</v>
      </c>
      <c r="K78" s="16" t="s">
        <v>36</v>
      </c>
      <c r="L78" s="17">
        <f>countif(username2,H78)</f>
        <v>15</v>
      </c>
    </row>
    <row r="79">
      <c r="A79" s="2" t="s">
        <v>960</v>
      </c>
      <c r="B79" s="2">
        <v>6.0</v>
      </c>
      <c r="C79" s="2">
        <v>14.0</v>
      </c>
      <c r="D79" s="2">
        <v>42.02016800525</v>
      </c>
      <c r="E79" s="2">
        <v>-91.6574271865505</v>
      </c>
      <c r="F79" s="2" t="s">
        <v>820</v>
      </c>
      <c r="G79" s="2" t="s">
        <v>822</v>
      </c>
      <c r="H79" s="2" t="s">
        <v>961</v>
      </c>
      <c r="I79" s="15" t="s">
        <v>962</v>
      </c>
      <c r="K79" s="16">
        <v>1.0</v>
      </c>
      <c r="L79" s="17">
        <f>countif(username2,H79)</f>
        <v>1</v>
      </c>
    </row>
    <row r="80">
      <c r="A80" s="2" t="s">
        <v>963</v>
      </c>
      <c r="B80" s="2">
        <v>6.0</v>
      </c>
      <c r="C80" s="2">
        <v>15.0</v>
      </c>
      <c r="D80" s="2">
        <v>42.0201680050875</v>
      </c>
      <c r="E80" s="2">
        <v>-91.6572337168285</v>
      </c>
      <c r="F80" s="2" t="s">
        <v>820</v>
      </c>
      <c r="G80" s="2" t="s">
        <v>822</v>
      </c>
      <c r="H80" s="2" t="s">
        <v>964</v>
      </c>
      <c r="I80" s="15" t="s">
        <v>965</v>
      </c>
      <c r="K80" s="16">
        <v>1.0</v>
      </c>
      <c r="L80" s="17">
        <f>countif(username2,H80)</f>
        <v>1</v>
      </c>
    </row>
    <row r="81">
      <c r="A81" s="2" t="s">
        <v>966</v>
      </c>
      <c r="B81" s="2">
        <v>6.0</v>
      </c>
      <c r="C81" s="2">
        <v>16.0</v>
      </c>
      <c r="D81" s="2">
        <v>42.0201680049251</v>
      </c>
      <c r="E81" s="2">
        <v>-91.6570402471064</v>
      </c>
      <c r="F81" s="2" t="s">
        <v>820</v>
      </c>
      <c r="G81" s="2" t="s">
        <v>822</v>
      </c>
      <c r="H81" s="2" t="s">
        <v>229</v>
      </c>
      <c r="I81" s="15" t="s">
        <v>967</v>
      </c>
      <c r="K81" s="16" t="s">
        <v>32</v>
      </c>
      <c r="L81" s="17">
        <f>countif(username2,H81)</f>
        <v>3</v>
      </c>
    </row>
    <row r="82">
      <c r="A82" s="2" t="s">
        <v>968</v>
      </c>
      <c r="B82" s="2">
        <v>6.0</v>
      </c>
      <c r="C82" s="2">
        <v>17.0</v>
      </c>
      <c r="D82" s="2">
        <v>42.0201680047627</v>
      </c>
      <c r="E82" s="2">
        <v>-91.6568467773844</v>
      </c>
      <c r="F82" s="2" t="s">
        <v>820</v>
      </c>
      <c r="G82" s="2" t="s">
        <v>822</v>
      </c>
      <c r="H82" s="2" t="s">
        <v>71</v>
      </c>
      <c r="I82" s="15" t="s">
        <v>969</v>
      </c>
      <c r="K82" s="16" t="s">
        <v>32</v>
      </c>
      <c r="L82" s="17">
        <f>countif(username2,H82)</f>
        <v>3</v>
      </c>
    </row>
    <row r="83">
      <c r="A83" s="2" t="s">
        <v>970</v>
      </c>
      <c r="B83" s="2">
        <v>7.0</v>
      </c>
      <c r="C83" s="2">
        <v>2.0</v>
      </c>
      <c r="D83" s="2">
        <v>42.0200242767538</v>
      </c>
      <c r="E83" s="2">
        <v>-91.6597488306489</v>
      </c>
      <c r="F83" s="2" t="s">
        <v>820</v>
      </c>
      <c r="G83" s="2" t="s">
        <v>822</v>
      </c>
      <c r="H83" s="2" t="s">
        <v>202</v>
      </c>
      <c r="I83" s="15" t="s">
        <v>971</v>
      </c>
      <c r="K83" s="16" t="s">
        <v>36</v>
      </c>
      <c r="L83" s="17">
        <f>countif(username2,H83)</f>
        <v>14</v>
      </c>
    </row>
    <row r="84">
      <c r="A84" s="2" t="s">
        <v>972</v>
      </c>
      <c r="B84" s="2">
        <v>7.0</v>
      </c>
      <c r="C84" s="2">
        <v>3.0</v>
      </c>
      <c r="D84" s="2">
        <v>42.0200242765913</v>
      </c>
      <c r="E84" s="2">
        <v>-91.6595553613642</v>
      </c>
      <c r="F84" s="2" t="s">
        <v>820</v>
      </c>
      <c r="G84" s="2" t="s">
        <v>822</v>
      </c>
      <c r="H84" s="2" t="s">
        <v>133</v>
      </c>
      <c r="I84" s="2" t="s">
        <v>973</v>
      </c>
      <c r="K84" s="18"/>
      <c r="L84" s="17">
        <f>countif(username2,H84)</f>
        <v>3</v>
      </c>
    </row>
    <row r="85">
      <c r="A85" s="2" t="s">
        <v>974</v>
      </c>
      <c r="B85" s="2">
        <v>7.0</v>
      </c>
      <c r="C85" s="2">
        <v>4.0</v>
      </c>
      <c r="D85" s="2">
        <v>42.0200242764289</v>
      </c>
      <c r="E85" s="2">
        <v>-91.6593618920794</v>
      </c>
      <c r="F85" s="2" t="s">
        <v>820</v>
      </c>
      <c r="G85" s="2" t="s">
        <v>822</v>
      </c>
      <c r="H85" s="2" t="s">
        <v>38</v>
      </c>
      <c r="I85" s="15" t="s">
        <v>975</v>
      </c>
      <c r="K85" s="16" t="s">
        <v>40</v>
      </c>
      <c r="L85" s="17">
        <f>countif(username2,H85)</f>
        <v>16</v>
      </c>
    </row>
    <row r="86">
      <c r="A86" s="2" t="s">
        <v>976</v>
      </c>
      <c r="B86" s="2">
        <v>7.0</v>
      </c>
      <c r="C86" s="2">
        <v>5.0</v>
      </c>
      <c r="D86" s="2">
        <v>42.0200242762665</v>
      </c>
      <c r="E86" s="2">
        <v>-91.6591684227947</v>
      </c>
      <c r="F86" s="2" t="s">
        <v>820</v>
      </c>
      <c r="G86" s="2" t="s">
        <v>822</v>
      </c>
      <c r="H86" s="2" t="s">
        <v>42</v>
      </c>
      <c r="I86" s="15" t="s">
        <v>977</v>
      </c>
      <c r="K86" s="16" t="s">
        <v>36</v>
      </c>
      <c r="L86" s="17">
        <f>countif(username2,H86)</f>
        <v>16</v>
      </c>
    </row>
    <row r="87">
      <c r="A87" s="2" t="s">
        <v>978</v>
      </c>
      <c r="B87" s="2">
        <v>7.0</v>
      </c>
      <c r="C87" s="2">
        <v>6.0</v>
      </c>
      <c r="D87" s="2">
        <v>42.020024276104</v>
      </c>
      <c r="E87" s="2">
        <v>-91.6589749535099</v>
      </c>
      <c r="F87" s="2" t="s">
        <v>820</v>
      </c>
      <c r="G87" s="2" t="s">
        <v>822</v>
      </c>
      <c r="H87" s="2" t="s">
        <v>34</v>
      </c>
      <c r="I87" s="15" t="s">
        <v>979</v>
      </c>
      <c r="K87" s="16" t="s">
        <v>36</v>
      </c>
      <c r="L87" s="17">
        <f>countif(username2,H87)</f>
        <v>16</v>
      </c>
    </row>
    <row r="88">
      <c r="A88" s="2" t="s">
        <v>980</v>
      </c>
      <c r="B88" s="2">
        <v>7.0</v>
      </c>
      <c r="C88" s="2">
        <v>7.0</v>
      </c>
      <c r="D88" s="2">
        <v>42.0200242759416</v>
      </c>
      <c r="E88" s="2">
        <v>-91.6587814842252</v>
      </c>
      <c r="F88" s="2" t="s">
        <v>820</v>
      </c>
      <c r="G88" s="2" t="s">
        <v>822</v>
      </c>
      <c r="H88" s="2" t="s">
        <v>38</v>
      </c>
      <c r="I88" s="15" t="s">
        <v>981</v>
      </c>
      <c r="K88" s="16" t="s">
        <v>40</v>
      </c>
      <c r="L88" s="17">
        <f>countif(username2,H88)</f>
        <v>16</v>
      </c>
    </row>
    <row r="89">
      <c r="A89" s="2" t="s">
        <v>982</v>
      </c>
      <c r="B89" s="2">
        <v>7.0</v>
      </c>
      <c r="C89" s="2">
        <v>8.0</v>
      </c>
      <c r="D89" s="2">
        <v>42.0200242757791</v>
      </c>
      <c r="E89" s="2">
        <v>-91.6585880149405</v>
      </c>
      <c r="F89" s="2" t="s">
        <v>820</v>
      </c>
      <c r="G89" s="2" t="s">
        <v>822</v>
      </c>
      <c r="H89" s="2" t="s">
        <v>42</v>
      </c>
      <c r="I89" s="15" t="s">
        <v>983</v>
      </c>
      <c r="K89" s="16" t="s">
        <v>36</v>
      </c>
      <c r="L89" s="17">
        <f>countif(username2,H89)</f>
        <v>16</v>
      </c>
    </row>
    <row r="90">
      <c r="A90" s="2" t="s">
        <v>984</v>
      </c>
      <c r="B90" s="2">
        <v>7.0</v>
      </c>
      <c r="C90" s="2">
        <v>9.0</v>
      </c>
      <c r="D90" s="2">
        <v>42.0200242756167</v>
      </c>
      <c r="E90" s="2">
        <v>-91.6583945456557</v>
      </c>
      <c r="F90" s="2" t="s">
        <v>820</v>
      </c>
      <c r="G90" s="2" t="s">
        <v>822</v>
      </c>
      <c r="H90" s="2" t="s">
        <v>34</v>
      </c>
      <c r="I90" s="15" t="s">
        <v>985</v>
      </c>
      <c r="K90" s="16" t="s">
        <v>36</v>
      </c>
      <c r="L90" s="17">
        <f>countif(username2,H90)</f>
        <v>16</v>
      </c>
    </row>
    <row r="91">
      <c r="A91" s="2" t="s">
        <v>986</v>
      </c>
      <c r="B91" s="2">
        <v>7.0</v>
      </c>
      <c r="C91" s="2">
        <v>10.0</v>
      </c>
      <c r="D91" s="2">
        <v>42.0200242754543</v>
      </c>
      <c r="E91" s="2">
        <v>-91.658201076371</v>
      </c>
      <c r="F91" s="2" t="s">
        <v>820</v>
      </c>
      <c r="G91" s="2" t="s">
        <v>822</v>
      </c>
      <c r="H91" s="2" t="s">
        <v>38</v>
      </c>
      <c r="I91" s="15" t="s">
        <v>987</v>
      </c>
      <c r="K91" s="16" t="s">
        <v>40</v>
      </c>
      <c r="L91" s="17">
        <f>countif(username2,H91)</f>
        <v>16</v>
      </c>
    </row>
    <row r="92">
      <c r="A92" s="2" t="s">
        <v>988</v>
      </c>
      <c r="B92" s="2">
        <v>7.0</v>
      </c>
      <c r="C92" s="2">
        <v>11.0</v>
      </c>
      <c r="D92" s="2">
        <v>42.0200242752918</v>
      </c>
      <c r="E92" s="2">
        <v>-91.6580076070862</v>
      </c>
      <c r="F92" s="2" t="s">
        <v>820</v>
      </c>
      <c r="G92" s="2" t="s">
        <v>822</v>
      </c>
      <c r="H92" s="2" t="s">
        <v>42</v>
      </c>
      <c r="I92" s="15" t="s">
        <v>989</v>
      </c>
      <c r="K92" s="16" t="s">
        <v>36</v>
      </c>
      <c r="L92" s="17">
        <f>countif(username2,H92)</f>
        <v>16</v>
      </c>
    </row>
    <row r="93">
      <c r="A93" s="2" t="s">
        <v>990</v>
      </c>
      <c r="B93" s="2">
        <v>7.0</v>
      </c>
      <c r="C93" s="2">
        <v>12.0</v>
      </c>
      <c r="D93" s="2">
        <v>42.0200242751294</v>
      </c>
      <c r="E93" s="2">
        <v>-91.6578141378015</v>
      </c>
      <c r="F93" s="2" t="s">
        <v>820</v>
      </c>
      <c r="G93" s="2" t="s">
        <v>822</v>
      </c>
      <c r="H93" s="2" t="s">
        <v>34</v>
      </c>
      <c r="I93" s="15" t="s">
        <v>991</v>
      </c>
      <c r="K93" s="16" t="s">
        <v>36</v>
      </c>
      <c r="L93" s="17">
        <f>countif(username2,H93)</f>
        <v>16</v>
      </c>
    </row>
    <row r="94">
      <c r="A94" s="2" t="s">
        <v>992</v>
      </c>
      <c r="B94" s="2">
        <v>7.0</v>
      </c>
      <c r="C94" s="2">
        <v>13.0</v>
      </c>
      <c r="D94" s="2">
        <v>42.020024274967</v>
      </c>
      <c r="E94" s="2">
        <v>-91.6576206685168</v>
      </c>
      <c r="F94" s="2" t="s">
        <v>820</v>
      </c>
      <c r="G94" s="2" t="s">
        <v>822</v>
      </c>
      <c r="H94" s="2" t="s">
        <v>38</v>
      </c>
      <c r="I94" s="15" t="s">
        <v>993</v>
      </c>
      <c r="K94" s="16" t="s">
        <v>40</v>
      </c>
      <c r="L94" s="17">
        <f>countif(username2,H94)</f>
        <v>16</v>
      </c>
    </row>
    <row r="95">
      <c r="A95" s="2" t="s">
        <v>994</v>
      </c>
      <c r="B95" s="2">
        <v>7.0</v>
      </c>
      <c r="C95" s="2">
        <v>14.0</v>
      </c>
      <c r="D95" s="2">
        <v>42.0200242748045</v>
      </c>
      <c r="E95" s="2">
        <v>-91.657427199232</v>
      </c>
      <c r="F95" s="2" t="s">
        <v>820</v>
      </c>
      <c r="G95" s="2" t="s">
        <v>822</v>
      </c>
      <c r="H95" s="2" t="s">
        <v>855</v>
      </c>
      <c r="I95" s="15" t="s">
        <v>995</v>
      </c>
      <c r="K95" s="16" t="s">
        <v>32</v>
      </c>
      <c r="L95" s="17">
        <f>countif(username2,H95)</f>
        <v>3</v>
      </c>
    </row>
    <row r="96">
      <c r="A96" s="2" t="s">
        <v>996</v>
      </c>
      <c r="B96" s="2">
        <v>7.0</v>
      </c>
      <c r="C96" s="2">
        <v>15.0</v>
      </c>
      <c r="D96" s="2">
        <v>42.0200242746421</v>
      </c>
      <c r="E96" s="2">
        <v>-91.6572337299474</v>
      </c>
      <c r="F96" s="2" t="s">
        <v>820</v>
      </c>
      <c r="G96" s="2" t="s">
        <v>822</v>
      </c>
      <c r="H96" s="2" t="s">
        <v>42</v>
      </c>
      <c r="I96" s="15" t="s">
        <v>997</v>
      </c>
      <c r="K96" s="16" t="s">
        <v>36</v>
      </c>
      <c r="L96" s="17">
        <f>countif(username2,H96)</f>
        <v>16</v>
      </c>
    </row>
    <row r="97">
      <c r="A97" s="2" t="s">
        <v>998</v>
      </c>
      <c r="B97" s="2">
        <v>7.0</v>
      </c>
      <c r="C97" s="2">
        <v>16.0</v>
      </c>
      <c r="D97" s="2">
        <v>42.0200242744796</v>
      </c>
      <c r="E97" s="2">
        <v>-91.6570402606626</v>
      </c>
      <c r="F97" s="2" t="s">
        <v>820</v>
      </c>
      <c r="G97" s="2" t="s">
        <v>822</v>
      </c>
      <c r="H97" s="2" t="s">
        <v>38</v>
      </c>
      <c r="I97" s="15" t="s">
        <v>999</v>
      </c>
      <c r="K97" s="16" t="s">
        <v>40</v>
      </c>
      <c r="L97" s="17">
        <f>countif(username2,H97)</f>
        <v>16</v>
      </c>
    </row>
    <row r="98">
      <c r="A98" s="2" t="s">
        <v>1000</v>
      </c>
      <c r="B98" s="2">
        <v>7.0</v>
      </c>
      <c r="C98" s="2">
        <v>17.0</v>
      </c>
      <c r="D98" s="2">
        <v>42.0200242743172</v>
      </c>
      <c r="E98" s="2">
        <v>-91.6568467913779</v>
      </c>
      <c r="F98" s="2" t="s">
        <v>820</v>
      </c>
      <c r="G98" s="2" t="s">
        <v>822</v>
      </c>
      <c r="H98" s="2" t="s">
        <v>34</v>
      </c>
      <c r="I98" s="15" t="s">
        <v>1001</v>
      </c>
      <c r="K98" s="16" t="s">
        <v>36</v>
      </c>
      <c r="L98" s="17">
        <f>countif(username2,H98)</f>
        <v>16</v>
      </c>
    </row>
    <row r="99">
      <c r="A99" s="2" t="s">
        <v>1002</v>
      </c>
      <c r="B99" s="2">
        <v>7.0</v>
      </c>
      <c r="C99" s="2">
        <v>18.0</v>
      </c>
      <c r="D99" s="2">
        <v>42.0200242741548</v>
      </c>
      <c r="E99" s="2">
        <v>-91.6566533220931</v>
      </c>
      <c r="F99" s="2" t="s">
        <v>820</v>
      </c>
      <c r="G99" s="2" t="s">
        <v>822</v>
      </c>
      <c r="H99" s="2" t="s">
        <v>77</v>
      </c>
      <c r="I99" s="15" t="s">
        <v>1003</v>
      </c>
      <c r="K99" s="16" t="s">
        <v>36</v>
      </c>
      <c r="L99" s="17">
        <f>countif(username2,H99)</f>
        <v>5</v>
      </c>
    </row>
    <row r="100">
      <c r="A100" s="2" t="s">
        <v>1004</v>
      </c>
      <c r="B100" s="2">
        <v>8.0</v>
      </c>
      <c r="C100" s="2">
        <v>1.0</v>
      </c>
      <c r="D100" s="2">
        <v>42.0198805464707</v>
      </c>
      <c r="E100" s="2">
        <v>-91.6599423069304</v>
      </c>
      <c r="F100" s="2" t="s">
        <v>820</v>
      </c>
      <c r="G100" s="2" t="s">
        <v>822</v>
      </c>
      <c r="H100" s="2" t="s">
        <v>924</v>
      </c>
      <c r="I100" s="15" t="s">
        <v>1005</v>
      </c>
      <c r="K100" s="18"/>
      <c r="L100" s="17">
        <f>countif(username2,H100)</f>
        <v>7</v>
      </c>
    </row>
    <row r="101">
      <c r="A101" s="2" t="s">
        <v>1006</v>
      </c>
      <c r="B101" s="2">
        <v>8.0</v>
      </c>
      <c r="C101" s="2">
        <v>2.0</v>
      </c>
      <c r="D101" s="2">
        <v>42.0198805463083</v>
      </c>
      <c r="E101" s="2">
        <v>-91.6597488380829</v>
      </c>
      <c r="F101" s="2" t="s">
        <v>820</v>
      </c>
      <c r="G101" s="2" t="s">
        <v>822</v>
      </c>
      <c r="H101" s="2" t="s">
        <v>101</v>
      </c>
      <c r="I101" s="15" t="s">
        <v>1007</v>
      </c>
      <c r="K101" s="16" t="s">
        <v>36</v>
      </c>
      <c r="L101" s="17">
        <f>countif(username2,H101)</f>
        <v>6</v>
      </c>
    </row>
    <row r="102">
      <c r="A102" s="2" t="s">
        <v>1008</v>
      </c>
      <c r="B102" s="2">
        <v>8.0</v>
      </c>
      <c r="C102" s="2">
        <v>3.0</v>
      </c>
      <c r="D102" s="2">
        <v>42.0198805461459</v>
      </c>
      <c r="E102" s="2">
        <v>-91.6595553692355</v>
      </c>
      <c r="F102" s="2" t="s">
        <v>820</v>
      </c>
      <c r="G102" s="2" t="s">
        <v>822</v>
      </c>
      <c r="H102" s="2" t="s">
        <v>402</v>
      </c>
      <c r="I102" s="15" t="s">
        <v>1009</v>
      </c>
      <c r="K102" s="16" t="s">
        <v>36</v>
      </c>
      <c r="L102" s="17">
        <f>countif(username2,H102)</f>
        <v>5</v>
      </c>
    </row>
    <row r="103">
      <c r="A103" s="2" t="s">
        <v>1010</v>
      </c>
      <c r="B103" s="2">
        <v>8.0</v>
      </c>
      <c r="C103" s="2">
        <v>4.0</v>
      </c>
      <c r="D103" s="2">
        <v>42.0198805459834</v>
      </c>
      <c r="E103" s="2">
        <v>-91.659361900388</v>
      </c>
      <c r="F103" s="2" t="s">
        <v>820</v>
      </c>
      <c r="G103" s="2" t="s">
        <v>822</v>
      </c>
      <c r="H103" s="2" t="s">
        <v>924</v>
      </c>
      <c r="I103" s="15" t="s">
        <v>1011</v>
      </c>
      <c r="K103" s="18"/>
      <c r="L103" s="17">
        <f>countif(username2,H103)</f>
        <v>7</v>
      </c>
    </row>
    <row r="104">
      <c r="A104" s="2" t="s">
        <v>1012</v>
      </c>
      <c r="B104" s="2">
        <v>8.0</v>
      </c>
      <c r="C104" s="2">
        <v>5.0</v>
      </c>
      <c r="D104" s="2">
        <v>42.019880545821</v>
      </c>
      <c r="E104" s="2">
        <v>-91.6591684315407</v>
      </c>
      <c r="F104" s="2" t="s">
        <v>820</v>
      </c>
      <c r="G104" s="2" t="s">
        <v>822</v>
      </c>
      <c r="H104" s="2" t="s">
        <v>101</v>
      </c>
      <c r="I104" s="15" t="s">
        <v>1013</v>
      </c>
      <c r="K104" s="16" t="s">
        <v>36</v>
      </c>
      <c r="L104" s="17">
        <f>countif(username2,H104)</f>
        <v>6</v>
      </c>
    </row>
    <row r="105">
      <c r="A105" s="2" t="s">
        <v>1014</v>
      </c>
      <c r="B105" s="2">
        <v>8.0</v>
      </c>
      <c r="C105" s="2">
        <v>6.0</v>
      </c>
      <c r="D105" s="2">
        <v>42.0198805456586</v>
      </c>
      <c r="E105" s="2">
        <v>-91.6589749626932</v>
      </c>
      <c r="F105" s="2" t="s">
        <v>820</v>
      </c>
      <c r="G105" s="2" t="s">
        <v>822</v>
      </c>
      <c r="H105" s="2" t="s">
        <v>277</v>
      </c>
      <c r="I105" s="15" t="s">
        <v>1015</v>
      </c>
      <c r="K105" s="16" t="s">
        <v>36</v>
      </c>
      <c r="L105" s="17">
        <f>countif(username2,H105)</f>
        <v>5</v>
      </c>
    </row>
    <row r="106">
      <c r="A106" s="2" t="s">
        <v>1016</v>
      </c>
      <c r="B106" s="2">
        <v>8.0</v>
      </c>
      <c r="C106" s="2">
        <v>7.0</v>
      </c>
      <c r="D106" s="2">
        <v>42.0198805454961</v>
      </c>
      <c r="E106" s="2">
        <v>-91.6587814938458</v>
      </c>
      <c r="F106" s="2" t="s">
        <v>820</v>
      </c>
      <c r="G106" s="2" t="s">
        <v>822</v>
      </c>
      <c r="H106" s="2" t="s">
        <v>924</v>
      </c>
      <c r="I106" s="15" t="s">
        <v>1017</v>
      </c>
      <c r="K106" s="18"/>
      <c r="L106" s="17">
        <f>countif(username2,H106)</f>
        <v>7</v>
      </c>
    </row>
    <row r="107">
      <c r="A107" s="2" t="s">
        <v>1018</v>
      </c>
      <c r="B107" s="2">
        <v>8.0</v>
      </c>
      <c r="C107" s="2">
        <v>8.0</v>
      </c>
      <c r="D107" s="2">
        <v>42.0198805453337</v>
      </c>
      <c r="E107" s="2">
        <v>-91.6585880249983</v>
      </c>
      <c r="F107" s="2" t="s">
        <v>820</v>
      </c>
      <c r="G107" s="2" t="s">
        <v>822</v>
      </c>
      <c r="H107" s="2" t="s">
        <v>133</v>
      </c>
      <c r="I107" s="2" t="s">
        <v>1019</v>
      </c>
      <c r="K107" s="18"/>
      <c r="L107" s="17">
        <f>countif(username2,H107)</f>
        <v>3</v>
      </c>
    </row>
    <row r="108">
      <c r="A108" s="2" t="s">
        <v>1020</v>
      </c>
      <c r="B108" s="2">
        <v>8.0</v>
      </c>
      <c r="C108" s="2">
        <v>9.0</v>
      </c>
      <c r="D108" s="2">
        <v>42.0198805451713</v>
      </c>
      <c r="E108" s="2">
        <v>-91.6583945561509</v>
      </c>
      <c r="F108" s="2" t="s">
        <v>820</v>
      </c>
      <c r="G108" s="2" t="s">
        <v>822</v>
      </c>
      <c r="H108" s="11" t="s">
        <v>174</v>
      </c>
      <c r="I108" s="15" t="s">
        <v>1021</v>
      </c>
      <c r="K108" s="16" t="s">
        <v>36</v>
      </c>
      <c r="L108" s="17">
        <f>countif(username2,H108)</f>
        <v>7</v>
      </c>
    </row>
    <row r="109">
      <c r="A109" s="2" t="s">
        <v>1022</v>
      </c>
      <c r="B109" s="2">
        <v>8.0</v>
      </c>
      <c r="C109" s="2">
        <v>10.0</v>
      </c>
      <c r="D109" s="2">
        <v>42.0198805450088</v>
      </c>
      <c r="E109" s="2">
        <v>-91.6582010873035</v>
      </c>
      <c r="F109" s="2" t="s">
        <v>820</v>
      </c>
      <c r="G109" s="2" t="s">
        <v>822</v>
      </c>
      <c r="H109" s="2" t="s">
        <v>261</v>
      </c>
      <c r="I109" s="15" t="s">
        <v>1023</v>
      </c>
      <c r="K109" s="16" t="s">
        <v>36</v>
      </c>
      <c r="L109" s="17">
        <f>countif(username2,H109)</f>
        <v>15</v>
      </c>
    </row>
    <row r="110">
      <c r="A110" s="2" t="s">
        <v>1024</v>
      </c>
      <c r="B110" s="2">
        <v>8.0</v>
      </c>
      <c r="C110" s="2">
        <v>11.0</v>
      </c>
      <c r="D110" s="2">
        <v>42.0198805448464</v>
      </c>
      <c r="E110" s="2">
        <v>-91.658007618456</v>
      </c>
      <c r="F110" s="2" t="s">
        <v>820</v>
      </c>
      <c r="G110" s="2" t="s">
        <v>822</v>
      </c>
      <c r="H110" s="2" t="s">
        <v>924</v>
      </c>
      <c r="I110" s="15" t="s">
        <v>1025</v>
      </c>
      <c r="K110" s="18"/>
      <c r="L110" s="17">
        <f>countif(username2,H110)</f>
        <v>7</v>
      </c>
    </row>
    <row r="111">
      <c r="A111" s="2" t="s">
        <v>1026</v>
      </c>
      <c r="B111" s="2">
        <v>8.0</v>
      </c>
      <c r="C111" s="2">
        <v>12.0</v>
      </c>
      <c r="D111" s="2">
        <v>42.0198805446839</v>
      </c>
      <c r="E111" s="2">
        <v>-91.6578141496086</v>
      </c>
      <c r="F111" s="2" t="s">
        <v>820</v>
      </c>
      <c r="G111" s="2" t="s">
        <v>822</v>
      </c>
      <c r="H111" s="11" t="s">
        <v>130</v>
      </c>
      <c r="I111" s="15" t="s">
        <v>1027</v>
      </c>
      <c r="K111" s="16" t="s">
        <v>36</v>
      </c>
      <c r="L111" s="17">
        <f>countif(username2,H111)</f>
        <v>7</v>
      </c>
    </row>
    <row r="112">
      <c r="A112" s="2" t="s">
        <v>1028</v>
      </c>
      <c r="B112" s="2">
        <v>8.0</v>
      </c>
      <c r="C112" s="2">
        <v>13.0</v>
      </c>
      <c r="D112" s="2">
        <v>42.0198805445215</v>
      </c>
      <c r="E112" s="2">
        <v>-91.6576206807611</v>
      </c>
      <c r="F112" s="2" t="s">
        <v>820</v>
      </c>
      <c r="G112" s="2" t="s">
        <v>822</v>
      </c>
      <c r="H112" s="2" t="s">
        <v>59</v>
      </c>
      <c r="I112" s="15" t="s">
        <v>1029</v>
      </c>
      <c r="K112" s="16" t="s">
        <v>32</v>
      </c>
      <c r="L112" s="17">
        <f>countif(username2,H112)</f>
        <v>6</v>
      </c>
    </row>
    <row r="113">
      <c r="A113" s="2" t="s">
        <v>1030</v>
      </c>
      <c r="B113" s="2">
        <v>8.0</v>
      </c>
      <c r="C113" s="2">
        <v>14.0</v>
      </c>
      <c r="D113" s="2">
        <v>42.0198805443591</v>
      </c>
      <c r="E113" s="2">
        <v>-91.6574272119137</v>
      </c>
      <c r="F113" s="2" t="s">
        <v>820</v>
      </c>
      <c r="G113" s="2" t="s">
        <v>822</v>
      </c>
      <c r="H113" s="2" t="s">
        <v>64</v>
      </c>
      <c r="I113" s="15" t="s">
        <v>1031</v>
      </c>
      <c r="K113" s="16" t="s">
        <v>36</v>
      </c>
      <c r="L113" s="17">
        <f>countif(username2,H113)</f>
        <v>14</v>
      </c>
    </row>
    <row r="114">
      <c r="A114" s="2" t="s">
        <v>1032</v>
      </c>
      <c r="B114" s="2">
        <v>8.0</v>
      </c>
      <c r="C114" s="2">
        <v>15.0</v>
      </c>
      <c r="D114" s="2">
        <v>42.0198805441966</v>
      </c>
      <c r="E114" s="2">
        <v>-91.6572337430662</v>
      </c>
      <c r="F114" s="2" t="s">
        <v>820</v>
      </c>
      <c r="G114" s="2" t="s">
        <v>822</v>
      </c>
      <c r="H114" s="2" t="s">
        <v>77</v>
      </c>
      <c r="I114" s="15" t="s">
        <v>1033</v>
      </c>
      <c r="K114" s="16" t="s">
        <v>36</v>
      </c>
      <c r="L114" s="17">
        <f>countif(username2,H114)</f>
        <v>5</v>
      </c>
    </row>
    <row r="115">
      <c r="A115" s="2" t="s">
        <v>1034</v>
      </c>
      <c r="B115" s="2">
        <v>8.0</v>
      </c>
      <c r="C115" s="2">
        <v>16.0</v>
      </c>
      <c r="D115" s="2">
        <v>42.0198805440342</v>
      </c>
      <c r="E115" s="2">
        <v>-91.6570402742188</v>
      </c>
      <c r="F115" s="2" t="s">
        <v>820</v>
      </c>
      <c r="G115" s="2" t="s">
        <v>822</v>
      </c>
      <c r="H115" s="2" t="s">
        <v>133</v>
      </c>
      <c r="I115" s="2" t="s">
        <v>1019</v>
      </c>
      <c r="K115" s="18"/>
      <c r="L115" s="17">
        <f>countif(username2,H115)</f>
        <v>3</v>
      </c>
    </row>
    <row r="116">
      <c r="A116" s="2" t="s">
        <v>1035</v>
      </c>
      <c r="B116" s="2">
        <v>8.0</v>
      </c>
      <c r="C116" s="2">
        <v>17.0</v>
      </c>
      <c r="D116" s="2">
        <v>42.0198805438718</v>
      </c>
      <c r="E116" s="2">
        <v>-91.6568468053714</v>
      </c>
      <c r="F116" s="2" t="s">
        <v>820</v>
      </c>
      <c r="G116" s="2" t="s">
        <v>822</v>
      </c>
      <c r="H116" s="2" t="s">
        <v>402</v>
      </c>
      <c r="I116" s="15" t="s">
        <v>1036</v>
      </c>
      <c r="K116" s="16" t="s">
        <v>36</v>
      </c>
      <c r="L116" s="17">
        <f>countif(username2,H116)</f>
        <v>5</v>
      </c>
    </row>
    <row r="117">
      <c r="A117" s="2" t="s">
        <v>1037</v>
      </c>
      <c r="B117" s="2">
        <v>8.0</v>
      </c>
      <c r="C117" s="2">
        <v>18.0</v>
      </c>
      <c r="D117" s="2">
        <v>42.0198805437093</v>
      </c>
      <c r="E117" s="2">
        <v>-91.6566533365239</v>
      </c>
      <c r="F117" s="2" t="s">
        <v>820</v>
      </c>
      <c r="G117" s="2" t="s">
        <v>822</v>
      </c>
      <c r="H117" s="2" t="s">
        <v>252</v>
      </c>
      <c r="I117" s="15" t="s">
        <v>1038</v>
      </c>
      <c r="K117" s="16" t="s">
        <v>36</v>
      </c>
      <c r="L117" s="17">
        <f>countif(username2,H117)</f>
        <v>5</v>
      </c>
    </row>
    <row r="118">
      <c r="A118" s="2" t="s">
        <v>1039</v>
      </c>
      <c r="B118" s="2">
        <v>8.0</v>
      </c>
      <c r="C118" s="2">
        <v>19.0</v>
      </c>
      <c r="D118" s="2">
        <v>42.0198805435469</v>
      </c>
      <c r="E118" s="2">
        <v>-91.6564598676765</v>
      </c>
      <c r="F118" s="2" t="s">
        <v>820</v>
      </c>
      <c r="G118" s="2" t="s">
        <v>822</v>
      </c>
      <c r="H118" s="2" t="s">
        <v>1040</v>
      </c>
      <c r="I118" s="2" t="s">
        <v>973</v>
      </c>
      <c r="K118" s="18"/>
      <c r="L118" s="17">
        <f>countif(username2,H118)</f>
        <v>3</v>
      </c>
    </row>
    <row r="119">
      <c r="A119" s="2" t="s">
        <v>1041</v>
      </c>
      <c r="B119" s="2">
        <v>9.0</v>
      </c>
      <c r="C119" s="2">
        <v>1.0</v>
      </c>
      <c r="D119" s="2">
        <v>42.0197368160253</v>
      </c>
      <c r="E119" s="2">
        <v>-91.6599423139271</v>
      </c>
      <c r="F119" s="2" t="s">
        <v>820</v>
      </c>
      <c r="G119" s="2" t="s">
        <v>822</v>
      </c>
      <c r="H119" s="2" t="s">
        <v>88</v>
      </c>
      <c r="I119" s="15" t="s">
        <v>1042</v>
      </c>
      <c r="K119" s="16" t="s">
        <v>36</v>
      </c>
      <c r="L119" s="17">
        <f>countif(username2,H119)</f>
        <v>15</v>
      </c>
    </row>
    <row r="120">
      <c r="A120" s="2" t="s">
        <v>1043</v>
      </c>
      <c r="B120" s="2">
        <v>9.0</v>
      </c>
      <c r="C120" s="2">
        <v>2.0</v>
      </c>
      <c r="D120" s="2">
        <v>42.0197368158629</v>
      </c>
      <c r="E120" s="2">
        <v>-91.659748845517</v>
      </c>
      <c r="F120" s="2" t="s">
        <v>820</v>
      </c>
      <c r="G120" s="2" t="s">
        <v>822</v>
      </c>
      <c r="H120" s="2" t="s">
        <v>941</v>
      </c>
      <c r="I120" s="15" t="s">
        <v>1044</v>
      </c>
      <c r="K120" s="16" t="s">
        <v>32</v>
      </c>
      <c r="L120" s="17">
        <f>countif(username2,H120)</f>
        <v>3</v>
      </c>
    </row>
    <row r="121">
      <c r="A121" s="2" t="s">
        <v>1045</v>
      </c>
      <c r="B121" s="2">
        <v>9.0</v>
      </c>
      <c r="C121" s="2">
        <v>3.0</v>
      </c>
      <c r="D121" s="2">
        <v>42.0197368157004</v>
      </c>
      <c r="E121" s="2">
        <v>-91.6595553771068</v>
      </c>
      <c r="F121" s="2" t="s">
        <v>820</v>
      </c>
      <c r="G121" s="2" t="s">
        <v>822</v>
      </c>
      <c r="H121" s="2" t="s">
        <v>252</v>
      </c>
      <c r="I121" s="15" t="s">
        <v>1046</v>
      </c>
      <c r="K121" s="16" t="s">
        <v>36</v>
      </c>
      <c r="L121" s="17">
        <f>countif(username2,H121)</f>
        <v>5</v>
      </c>
    </row>
    <row r="122">
      <c r="A122" s="2" t="s">
        <v>1047</v>
      </c>
      <c r="B122" s="2">
        <v>9.0</v>
      </c>
      <c r="C122" s="2">
        <v>4.0</v>
      </c>
      <c r="D122" s="2">
        <v>42.019736815538</v>
      </c>
      <c r="E122" s="2">
        <v>-91.6593619086967</v>
      </c>
      <c r="F122" s="2" t="s">
        <v>820</v>
      </c>
      <c r="G122" s="2" t="s">
        <v>822</v>
      </c>
      <c r="H122" s="2" t="s">
        <v>88</v>
      </c>
      <c r="I122" s="15" t="s">
        <v>1048</v>
      </c>
      <c r="K122" s="16" t="s">
        <v>36</v>
      </c>
      <c r="L122" s="17">
        <f>countif(username2,H122)</f>
        <v>15</v>
      </c>
    </row>
    <row r="123">
      <c r="A123" s="2" t="s">
        <v>1049</v>
      </c>
      <c r="B123" s="2">
        <v>9.0</v>
      </c>
      <c r="C123" s="2">
        <v>5.0</v>
      </c>
      <c r="D123" s="2">
        <v>42.0197368153755</v>
      </c>
      <c r="E123" s="2">
        <v>-91.6591684402865</v>
      </c>
      <c r="F123" s="2" t="s">
        <v>820</v>
      </c>
      <c r="G123" s="2" t="s">
        <v>822</v>
      </c>
      <c r="H123" s="2" t="s">
        <v>245</v>
      </c>
      <c r="I123" s="15" t="s">
        <v>1050</v>
      </c>
      <c r="K123" s="16" t="s">
        <v>36</v>
      </c>
      <c r="L123" s="17">
        <f>countif(username2,H123)</f>
        <v>5</v>
      </c>
    </row>
    <row r="124">
      <c r="A124" s="2" t="s">
        <v>1051</v>
      </c>
      <c r="B124" s="2">
        <v>9.0</v>
      </c>
      <c r="C124" s="2">
        <v>6.0</v>
      </c>
      <c r="D124" s="2">
        <v>42.0197368152131</v>
      </c>
      <c r="E124" s="2">
        <v>-91.6589749718764</v>
      </c>
      <c r="F124" s="2" t="s">
        <v>820</v>
      </c>
      <c r="G124" s="2" t="s">
        <v>822</v>
      </c>
      <c r="H124" s="2" t="s">
        <v>365</v>
      </c>
      <c r="I124" s="15" t="s">
        <v>1052</v>
      </c>
      <c r="K124" s="16" t="s">
        <v>32</v>
      </c>
      <c r="L124" s="17">
        <f>countif(username2,H124)</f>
        <v>3</v>
      </c>
    </row>
    <row r="125">
      <c r="A125" s="2" t="s">
        <v>1053</v>
      </c>
      <c r="B125" s="2">
        <v>9.0</v>
      </c>
      <c r="C125" s="2">
        <v>7.0</v>
      </c>
      <c r="D125" s="2">
        <v>42.0197368150507</v>
      </c>
      <c r="E125" s="2">
        <v>-91.6587815034662</v>
      </c>
      <c r="F125" s="2" t="s">
        <v>820</v>
      </c>
      <c r="G125" s="2" t="s">
        <v>822</v>
      </c>
      <c r="H125" s="2" t="s">
        <v>88</v>
      </c>
      <c r="I125" s="15" t="s">
        <v>1054</v>
      </c>
      <c r="K125" s="16" t="s">
        <v>36</v>
      </c>
      <c r="L125" s="17">
        <f>countif(username2,H125)</f>
        <v>15</v>
      </c>
    </row>
    <row r="126">
      <c r="A126" s="2" t="s">
        <v>1055</v>
      </c>
      <c r="B126" s="2">
        <v>9.0</v>
      </c>
      <c r="C126" s="2">
        <v>8.0</v>
      </c>
      <c r="D126" s="2">
        <v>42.0197368148882</v>
      </c>
      <c r="E126" s="2">
        <v>-91.6585880350561</v>
      </c>
      <c r="F126" s="2" t="s">
        <v>820</v>
      </c>
      <c r="G126" s="2" t="s">
        <v>822</v>
      </c>
      <c r="H126" s="2" t="s">
        <v>402</v>
      </c>
      <c r="I126" s="15" t="s">
        <v>1056</v>
      </c>
      <c r="K126" s="16" t="s">
        <v>36</v>
      </c>
      <c r="L126" s="17">
        <f>countif(username2,H132)</f>
        <v>5</v>
      </c>
    </row>
    <row r="127">
      <c r="A127" s="2" t="s">
        <v>1057</v>
      </c>
      <c r="B127" s="2">
        <v>9.0</v>
      </c>
      <c r="C127" s="2">
        <v>9.0</v>
      </c>
      <c r="D127" s="2">
        <v>42.0197368147258</v>
      </c>
      <c r="E127" s="2">
        <v>-91.658394566646</v>
      </c>
      <c r="F127" s="2" t="s">
        <v>820</v>
      </c>
      <c r="G127" s="2" t="s">
        <v>822</v>
      </c>
      <c r="H127" s="2" t="s">
        <v>862</v>
      </c>
      <c r="I127" s="15" t="s">
        <v>1058</v>
      </c>
      <c r="K127" s="16" t="s">
        <v>36</v>
      </c>
      <c r="L127" s="17">
        <f>countif(username2,H127)</f>
        <v>14</v>
      </c>
    </row>
    <row r="128">
      <c r="A128" s="2" t="s">
        <v>1059</v>
      </c>
      <c r="B128" s="2">
        <v>9.0</v>
      </c>
      <c r="C128" s="2">
        <v>10.0</v>
      </c>
      <c r="D128" s="2">
        <v>42.0197368145634</v>
      </c>
      <c r="E128" s="2">
        <v>-91.6582010982358</v>
      </c>
      <c r="F128" s="2" t="s">
        <v>820</v>
      </c>
      <c r="G128" s="2" t="s">
        <v>822</v>
      </c>
      <c r="H128" s="2" t="s">
        <v>91</v>
      </c>
      <c r="I128" s="15" t="s">
        <v>1060</v>
      </c>
      <c r="K128" s="16" t="s">
        <v>36</v>
      </c>
      <c r="L128" s="17">
        <f>countif(username2,H128)</f>
        <v>19</v>
      </c>
    </row>
    <row r="129">
      <c r="A129" s="2" t="s">
        <v>1061</v>
      </c>
      <c r="B129" s="2">
        <v>9.0</v>
      </c>
      <c r="C129" s="2">
        <v>11.0</v>
      </c>
      <c r="D129" s="2">
        <v>42.0197368144009</v>
      </c>
      <c r="E129" s="2">
        <v>-91.6580076298257</v>
      </c>
      <c r="F129" s="2" t="s">
        <v>820</v>
      </c>
      <c r="G129" s="2" t="s">
        <v>822</v>
      </c>
      <c r="H129" s="2" t="s">
        <v>64</v>
      </c>
      <c r="I129" s="15" t="s">
        <v>1062</v>
      </c>
      <c r="K129" s="16" t="s">
        <v>36</v>
      </c>
      <c r="L129" s="17">
        <f>countif(username2,H129)</f>
        <v>14</v>
      </c>
    </row>
    <row r="130">
      <c r="A130" s="2" t="s">
        <v>1063</v>
      </c>
      <c r="B130" s="2">
        <v>9.0</v>
      </c>
      <c r="C130" s="2">
        <v>12.0</v>
      </c>
      <c r="D130" s="2">
        <v>42.0197368142385</v>
      </c>
      <c r="E130" s="2">
        <v>-91.6578141614155</v>
      </c>
      <c r="F130" s="2" t="s">
        <v>820</v>
      </c>
      <c r="G130" s="2" t="s">
        <v>822</v>
      </c>
      <c r="H130" s="2" t="s">
        <v>229</v>
      </c>
      <c r="I130" s="15" t="s">
        <v>1064</v>
      </c>
      <c r="K130" s="16" t="s">
        <v>32</v>
      </c>
      <c r="L130" s="17">
        <f>countif(username2,H130)</f>
        <v>3</v>
      </c>
    </row>
    <row r="131">
      <c r="A131" s="2" t="s">
        <v>1065</v>
      </c>
      <c r="B131" s="2">
        <v>9.0</v>
      </c>
      <c r="C131" s="2">
        <v>13.0</v>
      </c>
      <c r="D131" s="2">
        <v>42.0197368140761</v>
      </c>
      <c r="E131" s="2">
        <v>-91.6576206930054</v>
      </c>
      <c r="F131" s="2" t="s">
        <v>820</v>
      </c>
      <c r="G131" s="2" t="s">
        <v>822</v>
      </c>
      <c r="H131" s="2" t="s">
        <v>1066</v>
      </c>
      <c r="I131" s="15" t="s">
        <v>1067</v>
      </c>
      <c r="K131" s="16">
        <v>1.0</v>
      </c>
      <c r="L131" s="17">
        <f>countif(username2,H131)</f>
        <v>4</v>
      </c>
    </row>
    <row r="132">
      <c r="A132" s="2" t="s">
        <v>1068</v>
      </c>
      <c r="B132" s="2">
        <v>9.0</v>
      </c>
      <c r="C132" s="2">
        <v>14.0</v>
      </c>
      <c r="D132" s="2">
        <v>42.0197368139136</v>
      </c>
      <c r="E132" s="2">
        <v>-91.6574272245952</v>
      </c>
      <c r="F132" s="2" t="s">
        <v>820</v>
      </c>
      <c r="G132" s="2" t="s">
        <v>822</v>
      </c>
      <c r="H132" s="2" t="s">
        <v>150</v>
      </c>
      <c r="I132" s="15" t="s">
        <v>1069</v>
      </c>
      <c r="K132" s="18"/>
      <c r="L132" s="17">
        <f>countif(username2,#REF!)</f>
        <v>0</v>
      </c>
    </row>
    <row r="133">
      <c r="A133" s="2" t="s">
        <v>1070</v>
      </c>
      <c r="B133" s="2">
        <v>9.0</v>
      </c>
      <c r="C133" s="2">
        <v>15.0</v>
      </c>
      <c r="D133" s="2">
        <v>42.0197368137512</v>
      </c>
      <c r="E133" s="2">
        <v>-91.6572337561851</v>
      </c>
      <c r="F133" s="2" t="s">
        <v>820</v>
      </c>
      <c r="G133" s="2" t="s">
        <v>822</v>
      </c>
      <c r="H133" s="2" t="s">
        <v>88</v>
      </c>
      <c r="I133" s="15" t="s">
        <v>1071</v>
      </c>
      <c r="K133" s="16" t="s">
        <v>36</v>
      </c>
      <c r="L133" s="17">
        <f>countif(username2,H133)</f>
        <v>15</v>
      </c>
    </row>
    <row r="134">
      <c r="A134" s="2" t="s">
        <v>1072</v>
      </c>
      <c r="B134" s="2">
        <v>9.0</v>
      </c>
      <c r="C134" s="2">
        <v>16.0</v>
      </c>
      <c r="D134" s="2">
        <v>42.0197368135887</v>
      </c>
      <c r="E134" s="2">
        <v>-91.6570402877749</v>
      </c>
      <c r="F134" s="2" t="s">
        <v>820</v>
      </c>
      <c r="G134" s="2" t="s">
        <v>822</v>
      </c>
      <c r="H134" s="2" t="s">
        <v>59</v>
      </c>
      <c r="I134" s="15" t="s">
        <v>1073</v>
      </c>
      <c r="K134" s="16" t="s">
        <v>32</v>
      </c>
      <c r="L134" s="17">
        <f>countif(username2,H134)</f>
        <v>6</v>
      </c>
    </row>
    <row r="135">
      <c r="A135" s="2" t="s">
        <v>1074</v>
      </c>
      <c r="B135" s="2">
        <v>9.0</v>
      </c>
      <c r="C135" s="2">
        <v>17.0</v>
      </c>
      <c r="D135" s="2">
        <v>42.0197368134263</v>
      </c>
      <c r="E135" s="2">
        <v>-91.6568468193648</v>
      </c>
      <c r="F135" s="2" t="s">
        <v>820</v>
      </c>
      <c r="G135" s="2" t="s">
        <v>822</v>
      </c>
      <c r="H135" s="2" t="s">
        <v>64</v>
      </c>
      <c r="I135" s="15" t="s">
        <v>1075</v>
      </c>
      <c r="K135" s="16" t="s">
        <v>36</v>
      </c>
      <c r="L135" s="17">
        <f>countif(username2,H135)</f>
        <v>14</v>
      </c>
    </row>
    <row r="136">
      <c r="A136" s="2" t="s">
        <v>1076</v>
      </c>
      <c r="B136" s="2">
        <v>9.0</v>
      </c>
      <c r="C136" s="2">
        <v>18.0</v>
      </c>
      <c r="D136" s="2">
        <v>42.0197368132639</v>
      </c>
      <c r="E136" s="2">
        <v>-91.6566533509548</v>
      </c>
      <c r="F136" s="2" t="s">
        <v>820</v>
      </c>
      <c r="G136" s="2" t="s">
        <v>822</v>
      </c>
      <c r="H136" s="2" t="s">
        <v>88</v>
      </c>
      <c r="I136" s="15" t="s">
        <v>1077</v>
      </c>
      <c r="K136" s="16" t="s">
        <v>36</v>
      </c>
      <c r="L136" s="17">
        <f>countif(username2,H136)</f>
        <v>15</v>
      </c>
    </row>
    <row r="137">
      <c r="A137" s="2" t="s">
        <v>1078</v>
      </c>
      <c r="B137" s="2">
        <v>9.0</v>
      </c>
      <c r="C137" s="2">
        <v>19.0</v>
      </c>
      <c r="D137" s="2">
        <v>42.0197368131014</v>
      </c>
      <c r="E137" s="2">
        <v>-91.6564598825447</v>
      </c>
      <c r="F137" s="2" t="s">
        <v>820</v>
      </c>
      <c r="G137" s="2" t="s">
        <v>822</v>
      </c>
      <c r="H137" s="2" t="s">
        <v>1079</v>
      </c>
      <c r="I137" s="15" t="s">
        <v>1080</v>
      </c>
      <c r="K137" s="16" t="s">
        <v>32</v>
      </c>
      <c r="L137" s="17">
        <f>countif(username2,H137)</f>
        <v>3</v>
      </c>
    </row>
    <row r="138">
      <c r="A138" s="2" t="s">
        <v>1081</v>
      </c>
      <c r="B138" s="2">
        <v>10.0</v>
      </c>
      <c r="C138" s="2">
        <v>1.0</v>
      </c>
      <c r="D138" s="2">
        <v>42.0195930855798</v>
      </c>
      <c r="E138" s="2">
        <v>-91.6599423209239</v>
      </c>
      <c r="F138" s="2" t="s">
        <v>820</v>
      </c>
      <c r="G138" s="2" t="s">
        <v>822</v>
      </c>
      <c r="H138" s="2" t="s">
        <v>277</v>
      </c>
      <c r="I138" s="15" t="s">
        <v>1082</v>
      </c>
      <c r="K138" s="16" t="s">
        <v>36</v>
      </c>
      <c r="L138" s="17">
        <f>countif(username2,H138)</f>
        <v>5</v>
      </c>
    </row>
    <row r="139">
      <c r="A139" s="2" t="s">
        <v>1083</v>
      </c>
      <c r="B139" s="2">
        <v>10.0</v>
      </c>
      <c r="C139" s="2">
        <v>2.0</v>
      </c>
      <c r="D139" s="2">
        <v>42.0195930854174</v>
      </c>
      <c r="E139" s="2">
        <v>-91.659748852951</v>
      </c>
      <c r="F139" s="2" t="s">
        <v>820</v>
      </c>
      <c r="G139" s="2" t="s">
        <v>822</v>
      </c>
      <c r="H139" s="2" t="s">
        <v>1084</v>
      </c>
      <c r="I139" s="15" t="s">
        <v>1085</v>
      </c>
      <c r="K139" s="18"/>
      <c r="L139" s="17">
        <f>countif(username2,H139)</f>
        <v>1</v>
      </c>
    </row>
    <row r="140">
      <c r="A140" s="2" t="s">
        <v>1086</v>
      </c>
      <c r="B140" s="2">
        <v>10.0</v>
      </c>
      <c r="C140" s="2">
        <v>3.0</v>
      </c>
      <c r="D140" s="2">
        <v>42.019593085255</v>
      </c>
      <c r="E140" s="2">
        <v>-91.6595553849782</v>
      </c>
      <c r="F140" s="2" t="s">
        <v>820</v>
      </c>
      <c r="G140" s="2" t="s">
        <v>822</v>
      </c>
      <c r="H140" s="2" t="s">
        <v>282</v>
      </c>
      <c r="I140" s="15" t="s">
        <v>1087</v>
      </c>
      <c r="K140" s="16">
        <v>1.0</v>
      </c>
      <c r="L140" s="17">
        <f>countif(username2,H140)</f>
        <v>2</v>
      </c>
    </row>
    <row r="141">
      <c r="A141" s="2" t="s">
        <v>1088</v>
      </c>
      <c r="B141" s="2">
        <v>10.0</v>
      </c>
      <c r="C141" s="2">
        <v>4.0</v>
      </c>
      <c r="D141" s="2">
        <v>42.0195930850925</v>
      </c>
      <c r="E141" s="2">
        <v>-91.6593619170053</v>
      </c>
      <c r="F141" s="2" t="s">
        <v>820</v>
      </c>
      <c r="G141" s="2" t="s">
        <v>822</v>
      </c>
      <c r="H141" s="2" t="s">
        <v>331</v>
      </c>
      <c r="I141" s="15" t="s">
        <v>1089</v>
      </c>
      <c r="K141" s="16" t="s">
        <v>36</v>
      </c>
      <c r="L141" s="17">
        <f>countif(username2,H141)</f>
        <v>5</v>
      </c>
    </row>
    <row r="142">
      <c r="A142" s="2" t="s">
        <v>1090</v>
      </c>
      <c r="B142" s="2">
        <v>10.0</v>
      </c>
      <c r="C142" s="2">
        <v>5.0</v>
      </c>
      <c r="D142" s="2">
        <v>42.0195930849301</v>
      </c>
      <c r="E142" s="2">
        <v>-91.6591684490325</v>
      </c>
      <c r="F142" s="2" t="s">
        <v>820</v>
      </c>
      <c r="G142" s="2" t="s">
        <v>822</v>
      </c>
      <c r="H142" s="2" t="s">
        <v>334</v>
      </c>
      <c r="I142" s="15" t="s">
        <v>1091</v>
      </c>
      <c r="K142" s="16" t="s">
        <v>36</v>
      </c>
      <c r="L142" s="17">
        <f>countif(username2,H142)</f>
        <v>5</v>
      </c>
    </row>
    <row r="143">
      <c r="A143" s="2" t="s">
        <v>1092</v>
      </c>
      <c r="B143" s="2">
        <v>10.0</v>
      </c>
      <c r="C143" s="2">
        <v>6.0</v>
      </c>
      <c r="D143" s="2">
        <v>42.0195930847677</v>
      </c>
      <c r="E143" s="2">
        <v>-91.6589749810596</v>
      </c>
      <c r="F143" s="2" t="s">
        <v>820</v>
      </c>
      <c r="G143" s="2" t="s">
        <v>822</v>
      </c>
      <c r="H143" s="2" t="s">
        <v>34</v>
      </c>
      <c r="I143" s="15" t="s">
        <v>1093</v>
      </c>
      <c r="K143" s="16" t="s">
        <v>36</v>
      </c>
      <c r="L143" s="17">
        <f>countif(username2,H143)</f>
        <v>16</v>
      </c>
    </row>
    <row r="144">
      <c r="A144" s="2" t="s">
        <v>1094</v>
      </c>
      <c r="B144" s="2">
        <v>10.0</v>
      </c>
      <c r="C144" s="2">
        <v>7.0</v>
      </c>
      <c r="D144" s="2">
        <v>42.0195930846052</v>
      </c>
      <c r="E144" s="2">
        <v>-91.6587815130868</v>
      </c>
      <c r="F144" s="2" t="s">
        <v>820</v>
      </c>
      <c r="G144" s="2" t="s">
        <v>822</v>
      </c>
      <c r="H144" s="2" t="s">
        <v>38</v>
      </c>
      <c r="I144" s="15" t="s">
        <v>1095</v>
      </c>
      <c r="K144" s="16" t="s">
        <v>40</v>
      </c>
      <c r="L144" s="17">
        <f>countif(username2,H144)</f>
        <v>16</v>
      </c>
    </row>
    <row r="145">
      <c r="A145" s="2" t="s">
        <v>1096</v>
      </c>
      <c r="B145" s="2">
        <v>10.0</v>
      </c>
      <c r="C145" s="2">
        <v>8.0</v>
      </c>
      <c r="D145" s="2">
        <v>42.0195930844428</v>
      </c>
      <c r="E145" s="2">
        <v>-91.6585880451139</v>
      </c>
      <c r="F145" s="2" t="s">
        <v>820</v>
      </c>
      <c r="G145" s="2" t="s">
        <v>822</v>
      </c>
      <c r="H145" s="2" t="s">
        <v>42</v>
      </c>
      <c r="I145" s="15" t="s">
        <v>1097</v>
      </c>
      <c r="K145" s="16" t="s">
        <v>36</v>
      </c>
      <c r="L145" s="17">
        <f>countif(username2,H145)</f>
        <v>16</v>
      </c>
    </row>
    <row r="146">
      <c r="A146" s="2" t="s">
        <v>1098</v>
      </c>
      <c r="B146" s="2">
        <v>10.0</v>
      </c>
      <c r="C146" s="2">
        <v>9.0</v>
      </c>
      <c r="D146" s="2">
        <v>42.0195930842803</v>
      </c>
      <c r="E146" s="2">
        <v>-91.6583945771411</v>
      </c>
      <c r="F146" s="2" t="s">
        <v>820</v>
      </c>
      <c r="G146" s="2" t="s">
        <v>822</v>
      </c>
      <c r="H146" s="2" t="s">
        <v>34</v>
      </c>
      <c r="I146" s="15" t="s">
        <v>1099</v>
      </c>
      <c r="K146" s="16" t="s">
        <v>36</v>
      </c>
      <c r="L146" s="17">
        <f>countif(username2,H146)</f>
        <v>16</v>
      </c>
    </row>
    <row r="147">
      <c r="A147" s="2" t="s">
        <v>1100</v>
      </c>
      <c r="B147" s="2">
        <v>10.0</v>
      </c>
      <c r="C147" s="2">
        <v>10.0</v>
      </c>
      <c r="D147" s="2">
        <v>42.0195930841179</v>
      </c>
      <c r="E147" s="2">
        <v>-91.6582011091682</v>
      </c>
      <c r="F147" s="2" t="s">
        <v>820</v>
      </c>
      <c r="G147" s="2" t="s">
        <v>822</v>
      </c>
      <c r="H147" s="2" t="s">
        <v>38</v>
      </c>
      <c r="I147" s="15" t="s">
        <v>1101</v>
      </c>
      <c r="K147" s="16" t="s">
        <v>40</v>
      </c>
      <c r="L147" s="17">
        <f>countif(username2,H147)</f>
        <v>16</v>
      </c>
    </row>
    <row r="148">
      <c r="A148" s="2" t="s">
        <v>1102</v>
      </c>
      <c r="B148" s="2">
        <v>10.0</v>
      </c>
      <c r="C148" s="2">
        <v>11.0</v>
      </c>
      <c r="D148" s="2">
        <v>42.0195930839555</v>
      </c>
      <c r="E148" s="2">
        <v>-91.6580076411954</v>
      </c>
      <c r="F148" s="2" t="s">
        <v>820</v>
      </c>
      <c r="G148" s="2" t="s">
        <v>822</v>
      </c>
      <c r="H148" s="2" t="s">
        <v>42</v>
      </c>
      <c r="I148" s="15" t="s">
        <v>1103</v>
      </c>
      <c r="K148" s="16" t="s">
        <v>36</v>
      </c>
      <c r="L148" s="17">
        <f>countif(username2,H148)</f>
        <v>16</v>
      </c>
    </row>
    <row r="149">
      <c r="A149" s="2" t="s">
        <v>1104</v>
      </c>
      <c r="B149" s="2">
        <v>10.0</v>
      </c>
      <c r="C149" s="2">
        <v>12.0</v>
      </c>
      <c r="D149" s="2">
        <v>42.019593083793</v>
      </c>
      <c r="E149" s="2">
        <v>-91.6578141732225</v>
      </c>
      <c r="F149" s="2" t="s">
        <v>820</v>
      </c>
      <c r="G149" s="2" t="s">
        <v>822</v>
      </c>
      <c r="H149" s="2" t="s">
        <v>34</v>
      </c>
      <c r="I149" s="15" t="s">
        <v>1105</v>
      </c>
      <c r="K149" s="16" t="s">
        <v>36</v>
      </c>
      <c r="L149" s="17">
        <f>countif(username2,H149)</f>
        <v>16</v>
      </c>
    </row>
    <row r="150">
      <c r="A150" s="2" t="s">
        <v>1106</v>
      </c>
      <c r="B150" s="2">
        <v>10.0</v>
      </c>
      <c r="C150" s="2">
        <v>13.0</v>
      </c>
      <c r="D150" s="2">
        <v>42.0195930836306</v>
      </c>
      <c r="E150" s="2">
        <v>-91.6576207052497</v>
      </c>
      <c r="F150" s="2" t="s">
        <v>820</v>
      </c>
      <c r="G150" s="2" t="s">
        <v>822</v>
      </c>
      <c r="H150" s="2" t="s">
        <v>38</v>
      </c>
      <c r="I150" s="15" t="s">
        <v>1107</v>
      </c>
      <c r="K150" s="16" t="s">
        <v>40</v>
      </c>
      <c r="L150" s="17">
        <f>countif(username2,H150)</f>
        <v>16</v>
      </c>
    </row>
    <row r="151">
      <c r="A151" s="2" t="s">
        <v>1108</v>
      </c>
      <c r="B151" s="2">
        <v>10.0</v>
      </c>
      <c r="C151" s="2">
        <v>14.0</v>
      </c>
      <c r="D151" s="2">
        <v>42.0195930834682</v>
      </c>
      <c r="E151" s="2">
        <v>-91.6574272372768</v>
      </c>
      <c r="F151" s="2" t="s">
        <v>820</v>
      </c>
      <c r="G151" s="2" t="s">
        <v>822</v>
      </c>
      <c r="H151" s="2" t="s">
        <v>42</v>
      </c>
      <c r="I151" s="15" t="s">
        <v>1109</v>
      </c>
      <c r="K151" s="16" t="s">
        <v>36</v>
      </c>
      <c r="L151" s="17">
        <f>countif(username2,H151)</f>
        <v>16</v>
      </c>
    </row>
    <row r="152">
      <c r="A152" s="2" t="s">
        <v>1110</v>
      </c>
      <c r="B152" s="2">
        <v>10.0</v>
      </c>
      <c r="C152" s="2">
        <v>15.0</v>
      </c>
      <c r="D152" s="2">
        <v>42.0195930833057</v>
      </c>
      <c r="E152" s="2">
        <v>-91.657233769304</v>
      </c>
      <c r="F152" s="2" t="s">
        <v>820</v>
      </c>
      <c r="G152" s="2" t="s">
        <v>822</v>
      </c>
      <c r="H152" s="2" t="s">
        <v>1111</v>
      </c>
      <c r="I152" s="15" t="s">
        <v>1112</v>
      </c>
      <c r="K152" s="16">
        <v>1.0</v>
      </c>
      <c r="L152" s="17">
        <f>countif(username2,H152)</f>
        <v>2</v>
      </c>
    </row>
    <row r="153">
      <c r="A153" s="2" t="s">
        <v>1113</v>
      </c>
      <c r="B153" s="2">
        <v>10.0</v>
      </c>
      <c r="C153" s="2">
        <v>16.0</v>
      </c>
      <c r="D153" s="2">
        <v>42.0195930831433</v>
      </c>
      <c r="E153" s="2">
        <v>-91.6570403013311</v>
      </c>
      <c r="F153" s="2" t="s">
        <v>820</v>
      </c>
      <c r="G153" s="2" t="s">
        <v>822</v>
      </c>
      <c r="H153" s="2" t="s">
        <v>1079</v>
      </c>
      <c r="I153" s="15" t="s">
        <v>1114</v>
      </c>
      <c r="K153" s="16" t="s">
        <v>32</v>
      </c>
      <c r="L153" s="17">
        <f>countif(username2,H153)</f>
        <v>3</v>
      </c>
    </row>
    <row r="154">
      <c r="A154" s="2" t="s">
        <v>1115</v>
      </c>
      <c r="B154" s="2">
        <v>10.0</v>
      </c>
      <c r="C154" s="2">
        <v>17.0</v>
      </c>
      <c r="D154" s="2">
        <v>42.0195930829809</v>
      </c>
      <c r="E154" s="2">
        <v>-91.6568468333583</v>
      </c>
      <c r="F154" s="2" t="s">
        <v>820</v>
      </c>
      <c r="G154" s="2" t="s">
        <v>822</v>
      </c>
      <c r="H154" s="2" t="s">
        <v>245</v>
      </c>
      <c r="I154" s="15" t="s">
        <v>1116</v>
      </c>
      <c r="K154" s="16" t="s">
        <v>36</v>
      </c>
      <c r="L154" s="17">
        <f>countif(username2,H154)</f>
        <v>5</v>
      </c>
    </row>
    <row r="155">
      <c r="A155" s="2" t="s">
        <v>1117</v>
      </c>
      <c r="B155" s="2">
        <v>10.0</v>
      </c>
      <c r="C155" s="2">
        <v>18.0</v>
      </c>
      <c r="D155" s="2">
        <v>42.0195930828184</v>
      </c>
      <c r="E155" s="2">
        <v>-91.6566533653854</v>
      </c>
      <c r="F155" s="2" t="s">
        <v>820</v>
      </c>
      <c r="G155" s="2" t="s">
        <v>822</v>
      </c>
      <c r="H155" s="2" t="s">
        <v>365</v>
      </c>
      <c r="I155" s="15" t="s">
        <v>1118</v>
      </c>
      <c r="K155" s="16" t="s">
        <v>32</v>
      </c>
      <c r="L155" s="17">
        <f>countif(username2,H155)</f>
        <v>3</v>
      </c>
    </row>
    <row r="156">
      <c r="A156" s="2" t="s">
        <v>1119</v>
      </c>
      <c r="B156" s="2">
        <v>10.0</v>
      </c>
      <c r="C156" s="2">
        <v>19.0</v>
      </c>
      <c r="D156" s="2">
        <v>42.019593082656</v>
      </c>
      <c r="E156" s="2">
        <v>-91.6564598974126</v>
      </c>
      <c r="F156" s="2" t="s">
        <v>820</v>
      </c>
      <c r="G156" s="2" t="s">
        <v>822</v>
      </c>
      <c r="H156" s="2" t="s">
        <v>59</v>
      </c>
      <c r="I156" s="15" t="s">
        <v>1120</v>
      </c>
      <c r="K156" s="16" t="s">
        <v>36</v>
      </c>
      <c r="L156" s="17">
        <f>countif(username2,H156)</f>
        <v>6</v>
      </c>
    </row>
    <row r="157">
      <c r="A157" s="2" t="s">
        <v>1121</v>
      </c>
      <c r="B157" s="2">
        <v>11.0</v>
      </c>
      <c r="C157" s="2">
        <v>1.0</v>
      </c>
      <c r="D157" s="2">
        <v>42.0194493551344</v>
      </c>
      <c r="E157" s="2">
        <v>-91.6599423279206</v>
      </c>
      <c r="F157" s="2" t="s">
        <v>820</v>
      </c>
      <c r="G157" s="2" t="s">
        <v>822</v>
      </c>
      <c r="H157" s="2" t="s">
        <v>245</v>
      </c>
      <c r="I157" s="15" t="s">
        <v>1122</v>
      </c>
      <c r="K157" s="16" t="s">
        <v>36</v>
      </c>
      <c r="L157" s="17">
        <f>countif(username2,H157)</f>
        <v>5</v>
      </c>
    </row>
    <row r="158">
      <c r="A158" s="2" t="s">
        <v>1123</v>
      </c>
      <c r="B158" s="2">
        <v>11.0</v>
      </c>
      <c r="C158" s="2">
        <v>2.0</v>
      </c>
      <c r="D158" s="2">
        <v>42.019449354972</v>
      </c>
      <c r="E158" s="2">
        <v>-91.6597488603851</v>
      </c>
      <c r="F158" s="2" t="s">
        <v>820</v>
      </c>
      <c r="G158" s="2" t="s">
        <v>822</v>
      </c>
      <c r="H158" s="2" t="s">
        <v>855</v>
      </c>
      <c r="I158" s="15" t="s">
        <v>1124</v>
      </c>
      <c r="K158" s="16" t="s">
        <v>32</v>
      </c>
      <c r="L158" s="17">
        <f>countif(username2,H158)</f>
        <v>3</v>
      </c>
    </row>
    <row r="159">
      <c r="A159" s="2" t="s">
        <v>1125</v>
      </c>
      <c r="B159" s="2">
        <v>11.0</v>
      </c>
      <c r="C159" s="2">
        <v>3.0</v>
      </c>
      <c r="D159" s="2">
        <v>42.0194493548095</v>
      </c>
      <c r="E159" s="2">
        <v>-91.6595553928495</v>
      </c>
      <c r="F159" s="2" t="s">
        <v>820</v>
      </c>
      <c r="G159" s="2" t="s">
        <v>822</v>
      </c>
      <c r="H159" s="2" t="s">
        <v>1111</v>
      </c>
      <c r="I159" s="15" t="s">
        <v>1126</v>
      </c>
      <c r="K159" s="16">
        <v>1.0</v>
      </c>
      <c r="L159" s="17">
        <f>countif(username2,H159)</f>
        <v>2</v>
      </c>
    </row>
    <row r="160">
      <c r="A160" s="2" t="s">
        <v>1127</v>
      </c>
      <c r="B160" s="2">
        <v>11.0</v>
      </c>
      <c r="C160" s="2">
        <v>4.0</v>
      </c>
      <c r="D160" s="2">
        <v>42.0194493546471</v>
      </c>
      <c r="E160" s="2">
        <v>-91.6593619253139</v>
      </c>
      <c r="F160" s="2" t="s">
        <v>820</v>
      </c>
      <c r="G160" s="2" t="s">
        <v>822</v>
      </c>
      <c r="H160" s="2" t="s">
        <v>451</v>
      </c>
      <c r="I160" s="15" t="s">
        <v>1128</v>
      </c>
      <c r="K160" s="16">
        <v>1.0</v>
      </c>
      <c r="L160" s="17">
        <f>countif(username2,H160)</f>
        <v>1</v>
      </c>
    </row>
    <row r="161">
      <c r="A161" s="2" t="s">
        <v>1129</v>
      </c>
      <c r="B161" s="2">
        <v>11.0</v>
      </c>
      <c r="C161" s="2">
        <v>5.0</v>
      </c>
      <c r="D161" s="2">
        <v>42.0194493544846</v>
      </c>
      <c r="E161" s="2">
        <v>-91.6591684577784</v>
      </c>
      <c r="F161" s="2" t="s">
        <v>820</v>
      </c>
      <c r="G161" s="2" t="s">
        <v>822</v>
      </c>
      <c r="H161" s="2" t="s">
        <v>402</v>
      </c>
      <c r="I161" s="15" t="s">
        <v>1130</v>
      </c>
      <c r="K161" s="16" t="s">
        <v>36</v>
      </c>
      <c r="L161" s="17">
        <f>countif(username2,H161)</f>
        <v>5</v>
      </c>
    </row>
    <row r="162">
      <c r="A162" s="2" t="s">
        <v>1131</v>
      </c>
      <c r="B162" s="2">
        <v>11.0</v>
      </c>
      <c r="C162" s="2">
        <v>6.0</v>
      </c>
      <c r="D162" s="2">
        <v>42.0194493543222</v>
      </c>
      <c r="E162" s="2">
        <v>-91.6589749902428</v>
      </c>
      <c r="F162" s="2" t="s">
        <v>820</v>
      </c>
      <c r="G162" s="2" t="s">
        <v>822</v>
      </c>
      <c r="H162" s="2" t="s">
        <v>252</v>
      </c>
      <c r="I162" s="15" t="s">
        <v>1132</v>
      </c>
      <c r="K162" s="16" t="s">
        <v>36</v>
      </c>
      <c r="L162" s="17">
        <f>countif(username2,H162)</f>
        <v>5</v>
      </c>
    </row>
    <row r="163">
      <c r="A163" s="2" t="s">
        <v>1133</v>
      </c>
      <c r="B163" s="2">
        <v>11.0</v>
      </c>
      <c r="C163" s="2">
        <v>7.0</v>
      </c>
      <c r="D163" s="2">
        <v>42.0194493541598</v>
      </c>
      <c r="E163" s="2">
        <v>-91.6587815227073</v>
      </c>
      <c r="F163" s="2" t="s">
        <v>820</v>
      </c>
      <c r="G163" s="2" t="s">
        <v>822</v>
      </c>
      <c r="H163" s="2" t="s">
        <v>51</v>
      </c>
      <c r="I163" s="15" t="s">
        <v>1134</v>
      </c>
      <c r="K163" s="18"/>
      <c r="L163" s="17">
        <f>countif(username2,H163)</f>
        <v>6</v>
      </c>
    </row>
    <row r="164">
      <c r="A164" s="2" t="s">
        <v>1135</v>
      </c>
      <c r="B164" s="2">
        <v>11.0</v>
      </c>
      <c r="C164" s="2">
        <v>8.0</v>
      </c>
      <c r="D164" s="2">
        <v>42.0194493539973</v>
      </c>
      <c r="E164" s="2">
        <v>-91.6585880551717</v>
      </c>
      <c r="F164" s="2" t="s">
        <v>820</v>
      </c>
      <c r="G164" s="2" t="s">
        <v>822</v>
      </c>
      <c r="H164" s="2" t="s">
        <v>59</v>
      </c>
      <c r="I164" s="15" t="s">
        <v>1136</v>
      </c>
      <c r="K164" s="16" t="s">
        <v>32</v>
      </c>
      <c r="L164" s="17">
        <f>countif(username2,H164)</f>
        <v>6</v>
      </c>
    </row>
    <row r="165">
      <c r="A165" s="2" t="s">
        <v>1137</v>
      </c>
      <c r="B165" s="2">
        <v>11.0</v>
      </c>
      <c r="C165" s="2">
        <v>9.0</v>
      </c>
      <c r="D165" s="2">
        <v>42.0194493538349</v>
      </c>
      <c r="E165" s="2">
        <v>-91.6583945876362</v>
      </c>
      <c r="F165" s="2" t="s">
        <v>820</v>
      </c>
      <c r="G165" s="2" t="s">
        <v>822</v>
      </c>
      <c r="H165" s="2" t="s">
        <v>553</v>
      </c>
      <c r="I165" s="15" t="s">
        <v>1138</v>
      </c>
      <c r="K165" s="16" t="s">
        <v>36</v>
      </c>
      <c r="L165" s="17">
        <f>countif(username2,H165)</f>
        <v>15</v>
      </c>
    </row>
    <row r="166">
      <c r="A166" s="2" t="s">
        <v>1139</v>
      </c>
      <c r="B166" s="2">
        <v>11.0</v>
      </c>
      <c r="C166" s="2">
        <v>10.0</v>
      </c>
      <c r="D166" s="2">
        <v>42.0194493536725</v>
      </c>
      <c r="E166" s="2">
        <v>-91.6582011201006</v>
      </c>
      <c r="F166" s="2" t="s">
        <v>820</v>
      </c>
      <c r="G166" s="2" t="s">
        <v>822</v>
      </c>
      <c r="H166" s="2" t="s">
        <v>51</v>
      </c>
      <c r="I166" s="15" t="s">
        <v>1140</v>
      </c>
      <c r="K166" s="16" t="s">
        <v>36</v>
      </c>
      <c r="L166" s="17">
        <f>countif(username2,H166)</f>
        <v>6</v>
      </c>
    </row>
    <row r="167">
      <c r="A167" s="2" t="s">
        <v>1141</v>
      </c>
      <c r="B167" s="2">
        <v>11.0</v>
      </c>
      <c r="C167" s="2">
        <v>11.0</v>
      </c>
      <c r="D167" s="2">
        <v>42.01944935351</v>
      </c>
      <c r="E167" s="2">
        <v>-91.6580076525651</v>
      </c>
      <c r="F167" s="2" t="s">
        <v>820</v>
      </c>
      <c r="G167" s="2" t="s">
        <v>822</v>
      </c>
      <c r="H167" s="2" t="s">
        <v>640</v>
      </c>
      <c r="I167" s="15" t="s">
        <v>1142</v>
      </c>
      <c r="K167" s="18"/>
      <c r="L167" s="17">
        <f>countif(username2,H167)</f>
        <v>11</v>
      </c>
    </row>
    <row r="168">
      <c r="A168" s="2" t="s">
        <v>1143</v>
      </c>
      <c r="B168" s="2">
        <v>11.0</v>
      </c>
      <c r="C168" s="2">
        <v>12.0</v>
      </c>
      <c r="D168" s="2">
        <v>42.0194493533476</v>
      </c>
      <c r="E168" s="2">
        <v>-91.6578141850295</v>
      </c>
      <c r="F168" s="2" t="s">
        <v>820</v>
      </c>
      <c r="G168" s="2" t="s">
        <v>822</v>
      </c>
      <c r="H168" s="11" t="s">
        <v>174</v>
      </c>
      <c r="I168" s="15" t="s">
        <v>1144</v>
      </c>
      <c r="K168" s="16" t="s">
        <v>36</v>
      </c>
      <c r="L168" s="17">
        <f>countif(username2,H168)</f>
        <v>7</v>
      </c>
    </row>
    <row r="169">
      <c r="A169" s="2" t="s">
        <v>1145</v>
      </c>
      <c r="B169" s="2">
        <v>11.0</v>
      </c>
      <c r="C169" s="2">
        <v>13.0</v>
      </c>
      <c r="D169" s="2">
        <v>42.0194493531851</v>
      </c>
      <c r="E169" s="2">
        <v>-91.657620717494</v>
      </c>
      <c r="F169" s="2" t="s">
        <v>820</v>
      </c>
      <c r="G169" s="2" t="s">
        <v>822</v>
      </c>
      <c r="H169" s="2" t="s">
        <v>80</v>
      </c>
      <c r="I169" s="2" t="s">
        <v>1146</v>
      </c>
      <c r="K169" s="18"/>
      <c r="L169" s="17">
        <f>countif(username2,H169)</f>
        <v>2</v>
      </c>
    </row>
    <row r="170">
      <c r="A170" s="2" t="s">
        <v>1147</v>
      </c>
      <c r="B170" s="2">
        <v>11.0</v>
      </c>
      <c r="C170" s="2">
        <v>14.0</v>
      </c>
      <c r="D170" s="2">
        <v>42.0194493530227</v>
      </c>
      <c r="E170" s="2">
        <v>-91.6574272499584</v>
      </c>
      <c r="F170" s="2" t="s">
        <v>820</v>
      </c>
      <c r="G170" s="2" t="s">
        <v>822</v>
      </c>
      <c r="H170" s="11" t="s">
        <v>130</v>
      </c>
      <c r="I170" s="15" t="s">
        <v>1148</v>
      </c>
      <c r="K170" s="16" t="s">
        <v>36</v>
      </c>
      <c r="L170" s="17">
        <f>countif(username2,H170)</f>
        <v>7</v>
      </c>
    </row>
    <row r="171">
      <c r="A171" s="2" t="s">
        <v>1149</v>
      </c>
      <c r="B171" s="2">
        <v>11.0</v>
      </c>
      <c r="C171" s="2">
        <v>15.0</v>
      </c>
      <c r="D171" s="2">
        <v>42.0194493528603</v>
      </c>
      <c r="E171" s="2">
        <v>-91.6572337824229</v>
      </c>
      <c r="F171" s="2" t="s">
        <v>820</v>
      </c>
      <c r="G171" s="2" t="s">
        <v>822</v>
      </c>
      <c r="H171" s="2" t="s">
        <v>941</v>
      </c>
      <c r="I171" s="15" t="s">
        <v>1150</v>
      </c>
      <c r="K171" s="16" t="s">
        <v>32</v>
      </c>
      <c r="L171" s="17">
        <f>countif(username2,H171)</f>
        <v>3</v>
      </c>
    </row>
    <row r="172">
      <c r="A172" s="2" t="s">
        <v>1151</v>
      </c>
      <c r="B172" s="2">
        <v>11.0</v>
      </c>
      <c r="C172" s="2">
        <v>16.0</v>
      </c>
      <c r="D172" s="2">
        <v>42.0194493526978</v>
      </c>
      <c r="E172" s="2">
        <v>-91.6570403148873</v>
      </c>
      <c r="F172" s="2" t="s">
        <v>820</v>
      </c>
      <c r="G172" s="2" t="s">
        <v>822</v>
      </c>
      <c r="H172" s="2" t="s">
        <v>282</v>
      </c>
      <c r="I172" s="15" t="s">
        <v>1152</v>
      </c>
      <c r="K172" s="16">
        <v>1.0</v>
      </c>
      <c r="L172" s="17">
        <f>countif(username2,H172)</f>
        <v>2</v>
      </c>
    </row>
    <row r="173">
      <c r="A173" s="2" t="s">
        <v>1153</v>
      </c>
      <c r="B173" s="2">
        <v>11.0</v>
      </c>
      <c r="C173" s="2">
        <v>17.0</v>
      </c>
      <c r="D173" s="2">
        <v>42.0194493525354</v>
      </c>
      <c r="E173" s="2">
        <v>-91.6568468473518</v>
      </c>
      <c r="F173" s="2" t="s">
        <v>820</v>
      </c>
      <c r="G173" s="2" t="s">
        <v>822</v>
      </c>
      <c r="H173" s="2" t="s">
        <v>331</v>
      </c>
      <c r="I173" s="15" t="s">
        <v>1154</v>
      </c>
      <c r="K173" s="16" t="s">
        <v>36</v>
      </c>
      <c r="L173" s="17">
        <f>countif(username2,H173)</f>
        <v>5</v>
      </c>
    </row>
    <row r="174">
      <c r="A174" s="2" t="s">
        <v>1155</v>
      </c>
      <c r="B174" s="2">
        <v>11.0</v>
      </c>
      <c r="C174" s="2">
        <v>18.0</v>
      </c>
      <c r="D174" s="2">
        <v>42.019449352373</v>
      </c>
      <c r="E174" s="2">
        <v>-91.6566533798162</v>
      </c>
      <c r="F174" s="2" t="s">
        <v>820</v>
      </c>
      <c r="G174" s="2" t="s">
        <v>822</v>
      </c>
      <c r="H174" s="2" t="s">
        <v>334</v>
      </c>
      <c r="I174" s="15" t="s">
        <v>1156</v>
      </c>
      <c r="K174" s="16" t="s">
        <v>36</v>
      </c>
      <c r="L174" s="17">
        <f>countif(username2,H174)</f>
        <v>5</v>
      </c>
    </row>
    <row r="175">
      <c r="A175" s="2" t="s">
        <v>1157</v>
      </c>
      <c r="B175" s="2">
        <v>11.0</v>
      </c>
      <c r="C175" s="2">
        <v>19.0</v>
      </c>
      <c r="D175" s="2">
        <v>42.0194493522105</v>
      </c>
      <c r="E175" s="2">
        <v>-91.6564599122807</v>
      </c>
      <c r="F175" s="2" t="s">
        <v>820</v>
      </c>
      <c r="G175" s="2" t="s">
        <v>822</v>
      </c>
      <c r="H175" s="2" t="s">
        <v>402</v>
      </c>
      <c r="I175" s="15" t="s">
        <v>1158</v>
      </c>
      <c r="K175" s="16" t="s">
        <v>36</v>
      </c>
      <c r="L175" s="17">
        <f>countif(username2,H175)</f>
        <v>5</v>
      </c>
    </row>
    <row r="176">
      <c r="A176" s="2" t="s">
        <v>1159</v>
      </c>
      <c r="B176" s="2">
        <v>12.0</v>
      </c>
      <c r="C176" s="2">
        <v>1.0</v>
      </c>
      <c r="D176" s="2">
        <v>42.0193056246889</v>
      </c>
      <c r="E176" s="2">
        <v>-91.6599423349173</v>
      </c>
      <c r="F176" s="2" t="s">
        <v>820</v>
      </c>
      <c r="G176" s="2" t="s">
        <v>822</v>
      </c>
      <c r="H176" s="2" t="s">
        <v>88</v>
      </c>
      <c r="I176" s="15" t="s">
        <v>1160</v>
      </c>
      <c r="K176" s="16" t="s">
        <v>36</v>
      </c>
      <c r="L176" s="17">
        <f>countif(username2,H176)</f>
        <v>15</v>
      </c>
    </row>
    <row r="177">
      <c r="A177" s="2" t="s">
        <v>1161</v>
      </c>
      <c r="B177" s="2">
        <v>12.0</v>
      </c>
      <c r="C177" s="2">
        <v>2.0</v>
      </c>
      <c r="D177" s="2">
        <v>42.0193056245265</v>
      </c>
      <c r="E177" s="2">
        <v>-91.659748867819</v>
      </c>
      <c r="F177" s="2" t="s">
        <v>820</v>
      </c>
      <c r="G177" s="2" t="s">
        <v>822</v>
      </c>
      <c r="H177" s="2" t="s">
        <v>1079</v>
      </c>
      <c r="I177" s="15" t="s">
        <v>1162</v>
      </c>
      <c r="K177" s="16" t="s">
        <v>32</v>
      </c>
      <c r="L177" s="17">
        <f>countif(username2,H177)</f>
        <v>3</v>
      </c>
    </row>
    <row r="178">
      <c r="A178" s="2" t="s">
        <v>1163</v>
      </c>
      <c r="B178" s="2">
        <v>12.0</v>
      </c>
      <c r="C178" s="2">
        <v>3.0</v>
      </c>
      <c r="D178" s="2">
        <v>42.0193056243641</v>
      </c>
      <c r="E178" s="2">
        <v>-91.6595554007208</v>
      </c>
      <c r="F178" s="2" t="s">
        <v>820</v>
      </c>
      <c r="G178" s="2" t="s">
        <v>822</v>
      </c>
      <c r="H178" s="2" t="s">
        <v>1164</v>
      </c>
      <c r="I178" s="15" t="s">
        <v>1165</v>
      </c>
      <c r="K178" s="16">
        <v>1.0</v>
      </c>
      <c r="L178" s="17">
        <f>countif(username2,H178)</f>
        <v>2</v>
      </c>
    </row>
    <row r="179">
      <c r="A179" s="2" t="s">
        <v>1166</v>
      </c>
      <c r="B179" s="2">
        <v>12.0</v>
      </c>
      <c r="C179" s="2">
        <v>4.0</v>
      </c>
      <c r="D179" s="2">
        <v>42.0193056242016</v>
      </c>
      <c r="E179" s="2">
        <v>-91.6593619336225</v>
      </c>
      <c r="F179" s="2" t="s">
        <v>820</v>
      </c>
      <c r="G179" s="2" t="s">
        <v>822</v>
      </c>
      <c r="H179" s="2" t="s">
        <v>88</v>
      </c>
      <c r="I179" s="15" t="s">
        <v>1167</v>
      </c>
      <c r="K179" s="16" t="s">
        <v>36</v>
      </c>
      <c r="L179" s="17">
        <f>countif(username2,H179)</f>
        <v>15</v>
      </c>
    </row>
    <row r="180">
      <c r="A180" s="2" t="s">
        <v>1168</v>
      </c>
      <c r="B180" s="2">
        <v>12.0</v>
      </c>
      <c r="C180" s="2">
        <v>5.0</v>
      </c>
      <c r="D180" s="2">
        <v>42.0193056240392</v>
      </c>
      <c r="E180" s="2">
        <v>-91.6591684665243</v>
      </c>
      <c r="F180" s="2" t="s">
        <v>820</v>
      </c>
      <c r="G180" s="2" t="s">
        <v>822</v>
      </c>
      <c r="H180" s="2" t="s">
        <v>229</v>
      </c>
      <c r="I180" s="15" t="s">
        <v>1169</v>
      </c>
      <c r="K180" s="16" t="s">
        <v>32</v>
      </c>
      <c r="L180" s="17">
        <f>countif(username2,H180)</f>
        <v>3</v>
      </c>
    </row>
    <row r="181">
      <c r="A181" s="2" t="s">
        <v>1170</v>
      </c>
      <c r="B181" s="2">
        <v>12.0</v>
      </c>
      <c r="C181" s="2">
        <v>6.0</v>
      </c>
      <c r="D181" s="2">
        <v>42.0193056238768</v>
      </c>
      <c r="E181" s="2">
        <v>-91.658974999426</v>
      </c>
      <c r="F181" s="2" t="s">
        <v>820</v>
      </c>
      <c r="G181" s="2" t="s">
        <v>822</v>
      </c>
      <c r="H181" s="2" t="s">
        <v>245</v>
      </c>
      <c r="I181" s="15" t="s">
        <v>1171</v>
      </c>
      <c r="K181" s="16" t="s">
        <v>36</v>
      </c>
      <c r="L181" s="17">
        <f>countif(username2,H181)</f>
        <v>5</v>
      </c>
    </row>
    <row r="182">
      <c r="A182" s="2" t="s">
        <v>1172</v>
      </c>
      <c r="B182" s="2">
        <v>12.0</v>
      </c>
      <c r="C182" s="2">
        <v>7.0</v>
      </c>
      <c r="D182" s="2">
        <v>42.0193056237143</v>
      </c>
      <c r="E182" s="2">
        <v>-91.6587815323278</v>
      </c>
      <c r="F182" s="2" t="s">
        <v>820</v>
      </c>
      <c r="G182" s="2" t="s">
        <v>822</v>
      </c>
      <c r="H182" s="2" t="s">
        <v>91</v>
      </c>
      <c r="I182" s="15" t="s">
        <v>1173</v>
      </c>
      <c r="K182" s="18"/>
      <c r="L182" s="17">
        <f>countif(username2,H182)</f>
        <v>19</v>
      </c>
    </row>
    <row r="183">
      <c r="A183" s="2" t="s">
        <v>1174</v>
      </c>
      <c r="B183" s="2">
        <v>12.0</v>
      </c>
      <c r="C183" s="2">
        <v>8.0</v>
      </c>
      <c r="D183" s="2">
        <v>42.0193056235519</v>
      </c>
      <c r="E183" s="2">
        <v>-91.6585880652295</v>
      </c>
      <c r="F183" s="2" t="s">
        <v>820</v>
      </c>
      <c r="G183" s="2" t="s">
        <v>822</v>
      </c>
      <c r="H183" s="2" t="s">
        <v>334</v>
      </c>
      <c r="I183" s="15" t="s">
        <v>1175</v>
      </c>
      <c r="K183" s="16" t="s">
        <v>36</v>
      </c>
      <c r="L183" s="17">
        <f>countif(username2,H183)</f>
        <v>5</v>
      </c>
    </row>
    <row r="184">
      <c r="A184" s="2" t="s">
        <v>1176</v>
      </c>
      <c r="B184" s="2">
        <v>12.0</v>
      </c>
      <c r="C184" s="2">
        <v>9.0</v>
      </c>
      <c r="D184" s="2">
        <v>42.0193056233894</v>
      </c>
      <c r="E184" s="2">
        <v>-91.6583945981312</v>
      </c>
      <c r="F184" s="2" t="s">
        <v>820</v>
      </c>
      <c r="G184" s="2" t="s">
        <v>822</v>
      </c>
      <c r="H184" s="2" t="s">
        <v>862</v>
      </c>
      <c r="I184" s="15" t="s">
        <v>1177</v>
      </c>
      <c r="K184" s="16" t="s">
        <v>36</v>
      </c>
      <c r="L184" s="17">
        <f>countif(username2,H184)</f>
        <v>14</v>
      </c>
    </row>
    <row r="185">
      <c r="A185" s="2" t="s">
        <v>1178</v>
      </c>
      <c r="B185" s="2">
        <v>12.0</v>
      </c>
      <c r="C185" s="2">
        <v>10.0</v>
      </c>
      <c r="D185" s="2">
        <v>42.019305623227</v>
      </c>
      <c r="E185" s="2">
        <v>-91.658201131033</v>
      </c>
      <c r="F185" s="2" t="s">
        <v>820</v>
      </c>
      <c r="G185" s="2" t="s">
        <v>822</v>
      </c>
      <c r="H185" s="2" t="s">
        <v>91</v>
      </c>
      <c r="I185" s="15" t="s">
        <v>1179</v>
      </c>
      <c r="K185" s="16" t="s">
        <v>36</v>
      </c>
      <c r="L185" s="17">
        <f>countif(username2,H185)</f>
        <v>19</v>
      </c>
    </row>
    <row r="186">
      <c r="A186" s="2" t="s">
        <v>1180</v>
      </c>
      <c r="B186" s="2">
        <v>12.0</v>
      </c>
      <c r="C186" s="2">
        <v>11.0</v>
      </c>
      <c r="D186" s="2">
        <v>42.0193056230646</v>
      </c>
      <c r="E186" s="2">
        <v>-91.6580076639347</v>
      </c>
      <c r="F186" s="2" t="s">
        <v>820</v>
      </c>
      <c r="G186" s="2" t="s">
        <v>822</v>
      </c>
      <c r="H186" s="2" t="s">
        <v>64</v>
      </c>
      <c r="I186" s="15" t="s">
        <v>1181</v>
      </c>
      <c r="K186" s="16" t="s">
        <v>36</v>
      </c>
      <c r="L186" s="17">
        <f>countif(username2,H186)</f>
        <v>14</v>
      </c>
    </row>
    <row r="187">
      <c r="A187" s="2" t="s">
        <v>1182</v>
      </c>
      <c r="B187" s="2">
        <v>12.0</v>
      </c>
      <c r="C187" s="2">
        <v>12.0</v>
      </c>
      <c r="D187" s="2">
        <v>42.0193056229021</v>
      </c>
      <c r="E187" s="2">
        <v>-91.6578141968365</v>
      </c>
      <c r="F187" s="2" t="s">
        <v>820</v>
      </c>
      <c r="G187" s="2" t="s">
        <v>822</v>
      </c>
      <c r="H187" s="2" t="s">
        <v>1066</v>
      </c>
      <c r="I187" s="15" t="s">
        <v>1183</v>
      </c>
      <c r="K187" s="16" t="s">
        <v>32</v>
      </c>
      <c r="L187" s="17">
        <f>countif(username2,H187)</f>
        <v>4</v>
      </c>
    </row>
    <row r="188">
      <c r="A188" s="2" t="s">
        <v>1184</v>
      </c>
      <c r="B188" s="2">
        <v>12.0</v>
      </c>
      <c r="C188" s="2">
        <v>13.0</v>
      </c>
      <c r="D188" s="2">
        <v>42.0193056227397</v>
      </c>
      <c r="E188" s="2">
        <v>-91.6576207297382</v>
      </c>
      <c r="F188" s="2" t="s">
        <v>820</v>
      </c>
      <c r="G188" s="2" t="s">
        <v>822</v>
      </c>
      <c r="H188" s="2" t="s">
        <v>80</v>
      </c>
      <c r="I188" s="2" t="s">
        <v>1146</v>
      </c>
      <c r="K188" s="18"/>
      <c r="L188" s="17">
        <f>countif(username2,H188)</f>
        <v>2</v>
      </c>
    </row>
    <row r="189">
      <c r="A189" s="2" t="s">
        <v>1185</v>
      </c>
      <c r="B189" s="2">
        <v>12.0</v>
      </c>
      <c r="C189" s="2">
        <v>14.0</v>
      </c>
      <c r="D189" s="2">
        <v>42.0193056225773</v>
      </c>
      <c r="E189" s="2">
        <v>-91.65742726264</v>
      </c>
      <c r="F189" s="2" t="s">
        <v>820</v>
      </c>
      <c r="G189" s="2" t="s">
        <v>822</v>
      </c>
      <c r="H189" s="2" t="s">
        <v>331</v>
      </c>
      <c r="I189" s="15" t="s">
        <v>1186</v>
      </c>
      <c r="K189" s="16" t="s">
        <v>36</v>
      </c>
      <c r="L189" s="17">
        <f>countif(username2,H189)</f>
        <v>5</v>
      </c>
    </row>
    <row r="190">
      <c r="A190" s="2" t="s">
        <v>1187</v>
      </c>
      <c r="B190" s="2">
        <v>12.0</v>
      </c>
      <c r="C190" s="2">
        <v>15.0</v>
      </c>
      <c r="D190" s="2">
        <v>42.0193056224148</v>
      </c>
      <c r="E190" s="2">
        <v>-91.6572337955417</v>
      </c>
      <c r="F190" s="2" t="s">
        <v>820</v>
      </c>
      <c r="G190" s="2" t="s">
        <v>822</v>
      </c>
      <c r="H190" s="2" t="s">
        <v>277</v>
      </c>
      <c r="I190" s="15" t="s">
        <v>1188</v>
      </c>
      <c r="K190" s="16" t="s">
        <v>36</v>
      </c>
      <c r="L190" s="17">
        <f>countif(username2,H190)</f>
        <v>5</v>
      </c>
    </row>
    <row r="191">
      <c r="A191" s="2" t="s">
        <v>1189</v>
      </c>
      <c r="B191" s="2">
        <v>12.0</v>
      </c>
      <c r="C191" s="2">
        <v>16.0</v>
      </c>
      <c r="D191" s="2">
        <v>42.0193056222524</v>
      </c>
      <c r="E191" s="2">
        <v>-91.6570403284434</v>
      </c>
      <c r="F191" s="2" t="s">
        <v>820</v>
      </c>
      <c r="G191" s="2" t="s">
        <v>822</v>
      </c>
      <c r="H191" s="2" t="s">
        <v>711</v>
      </c>
      <c r="I191" s="15" t="s">
        <v>1190</v>
      </c>
      <c r="K191" s="16">
        <v>1.0</v>
      </c>
      <c r="L191" s="17">
        <f>countif(username2,H191)</f>
        <v>1</v>
      </c>
    </row>
    <row r="192">
      <c r="A192" s="2" t="s">
        <v>1191</v>
      </c>
      <c r="B192" s="2">
        <v>12.0</v>
      </c>
      <c r="C192" s="2">
        <v>17.0</v>
      </c>
      <c r="D192" s="2">
        <v>42.0193056220899</v>
      </c>
      <c r="E192" s="2">
        <v>-91.6568468613452</v>
      </c>
      <c r="F192" s="2" t="s">
        <v>820</v>
      </c>
      <c r="G192" s="2" t="s">
        <v>822</v>
      </c>
      <c r="H192" s="2" t="s">
        <v>252</v>
      </c>
      <c r="I192" s="15" t="s">
        <v>1192</v>
      </c>
      <c r="K192" s="16" t="s">
        <v>36</v>
      </c>
      <c r="L192" s="17">
        <f>countif(username2,H192)</f>
        <v>5</v>
      </c>
    </row>
    <row r="193">
      <c r="A193" s="2" t="s">
        <v>1193</v>
      </c>
      <c r="B193" s="2">
        <v>12.0</v>
      </c>
      <c r="C193" s="2">
        <v>18.0</v>
      </c>
      <c r="D193" s="2">
        <v>42.0193056219275</v>
      </c>
      <c r="E193" s="2">
        <v>-91.6566533942469</v>
      </c>
      <c r="F193" s="2" t="s">
        <v>820</v>
      </c>
      <c r="G193" s="2" t="s">
        <v>822</v>
      </c>
      <c r="H193" s="2" t="s">
        <v>142</v>
      </c>
      <c r="I193" s="15" t="s">
        <v>1194</v>
      </c>
      <c r="K193" s="16" t="s">
        <v>32</v>
      </c>
      <c r="L193" s="17">
        <f>countif(username2,H193)</f>
        <v>4</v>
      </c>
    </row>
    <row r="194">
      <c r="A194" s="2" t="s">
        <v>1195</v>
      </c>
      <c r="B194" s="2">
        <v>12.0</v>
      </c>
      <c r="C194" s="2">
        <v>19.0</v>
      </c>
      <c r="D194" s="2">
        <v>42.0193056217651</v>
      </c>
      <c r="E194" s="2">
        <v>-91.6564599271487</v>
      </c>
      <c r="F194" s="2" t="s">
        <v>820</v>
      </c>
      <c r="G194" s="2" t="s">
        <v>822</v>
      </c>
      <c r="H194" s="2" t="s">
        <v>1066</v>
      </c>
      <c r="I194" s="15" t="s">
        <v>1196</v>
      </c>
      <c r="K194" s="16" t="s">
        <v>32</v>
      </c>
      <c r="L194" s="17">
        <f>countif(username2,H194)</f>
        <v>4</v>
      </c>
    </row>
    <row r="195">
      <c r="A195" s="2" t="s">
        <v>1197</v>
      </c>
      <c r="B195" s="2">
        <v>13.0</v>
      </c>
      <c r="C195" s="2">
        <v>1.0</v>
      </c>
      <c r="D195" s="2">
        <v>42.0191618942435</v>
      </c>
      <c r="E195" s="2">
        <v>-91.6599423419135</v>
      </c>
      <c r="F195" s="2" t="s">
        <v>820</v>
      </c>
      <c r="G195" s="2" t="s">
        <v>822</v>
      </c>
      <c r="H195" s="2" t="s">
        <v>334</v>
      </c>
      <c r="I195" s="15" t="s">
        <v>1198</v>
      </c>
      <c r="K195" s="16" t="s">
        <v>36</v>
      </c>
      <c r="L195" s="17">
        <f>countif(username2,H195)</f>
        <v>5</v>
      </c>
    </row>
    <row r="196">
      <c r="A196" s="2" t="s">
        <v>1199</v>
      </c>
      <c r="B196" s="2">
        <v>13.0</v>
      </c>
      <c r="C196" s="2">
        <v>2.0</v>
      </c>
      <c r="D196" s="2">
        <v>42.019161894081</v>
      </c>
      <c r="E196" s="2">
        <v>-91.6597488752526</v>
      </c>
      <c r="F196" s="2" t="s">
        <v>820</v>
      </c>
      <c r="G196" s="2" t="s">
        <v>822</v>
      </c>
      <c r="H196" s="2" t="s">
        <v>252</v>
      </c>
      <c r="I196" s="15" t="s">
        <v>1200</v>
      </c>
      <c r="K196" s="16" t="s">
        <v>36</v>
      </c>
      <c r="L196" s="17">
        <f>countif(username2,H196)</f>
        <v>5</v>
      </c>
    </row>
    <row r="197">
      <c r="A197" s="2" t="s">
        <v>1201</v>
      </c>
      <c r="B197" s="2">
        <v>13.0</v>
      </c>
      <c r="C197" s="2">
        <v>3.0</v>
      </c>
      <c r="D197" s="2">
        <v>42.0191618939186</v>
      </c>
      <c r="E197" s="2">
        <v>-91.6595554085915</v>
      </c>
      <c r="F197" s="2" t="s">
        <v>820</v>
      </c>
      <c r="G197" s="2" t="s">
        <v>822</v>
      </c>
      <c r="H197" s="2" t="s">
        <v>1066</v>
      </c>
      <c r="I197" s="15" t="s">
        <v>1202</v>
      </c>
      <c r="K197" s="16" t="s">
        <v>32</v>
      </c>
      <c r="L197" s="17">
        <f>countif(username2,H197)</f>
        <v>4</v>
      </c>
    </row>
    <row r="198">
      <c r="A198" s="2" t="s">
        <v>1203</v>
      </c>
      <c r="B198" s="2">
        <v>13.0</v>
      </c>
      <c r="C198" s="2">
        <v>4.0</v>
      </c>
      <c r="D198" s="2">
        <v>42.0191618937562</v>
      </c>
      <c r="E198" s="2">
        <v>-91.6593619419305</v>
      </c>
      <c r="F198" s="2" t="s">
        <v>820</v>
      </c>
      <c r="G198" s="2" t="s">
        <v>822</v>
      </c>
      <c r="H198" s="2" t="s">
        <v>34</v>
      </c>
      <c r="I198" s="15" t="s">
        <v>1204</v>
      </c>
      <c r="K198" s="16" t="s">
        <v>36</v>
      </c>
      <c r="L198" s="17">
        <f>countif(username2,H198)</f>
        <v>16</v>
      </c>
    </row>
    <row r="199">
      <c r="A199" s="2" t="s">
        <v>1205</v>
      </c>
      <c r="B199" s="2">
        <v>13.0</v>
      </c>
      <c r="C199" s="2">
        <v>5.0</v>
      </c>
      <c r="D199" s="2">
        <v>42.0191618935937</v>
      </c>
      <c r="E199" s="2">
        <v>-91.6591684752695</v>
      </c>
      <c r="F199" s="2" t="s">
        <v>820</v>
      </c>
      <c r="G199" s="2" t="s">
        <v>822</v>
      </c>
      <c r="H199" s="2" t="s">
        <v>331</v>
      </c>
      <c r="I199" s="15" t="s">
        <v>1206</v>
      </c>
      <c r="K199" s="16" t="s">
        <v>36</v>
      </c>
      <c r="L199" s="17">
        <f>countif(username2,H199)</f>
        <v>5</v>
      </c>
    </row>
    <row r="200">
      <c r="A200" s="2" t="s">
        <v>1207</v>
      </c>
      <c r="B200" s="2">
        <v>13.0</v>
      </c>
      <c r="C200" s="2">
        <v>6.0</v>
      </c>
      <c r="D200" s="2">
        <v>42.0191618934313</v>
      </c>
      <c r="E200" s="2">
        <v>-91.6589750086085</v>
      </c>
      <c r="F200" s="2" t="s">
        <v>820</v>
      </c>
      <c r="G200" s="2" t="s">
        <v>822</v>
      </c>
      <c r="H200" s="2" t="s">
        <v>42</v>
      </c>
      <c r="I200" s="15" t="s">
        <v>1208</v>
      </c>
      <c r="K200" s="16" t="s">
        <v>36</v>
      </c>
      <c r="L200" s="17">
        <f>countif(username2,H200)</f>
        <v>16</v>
      </c>
    </row>
    <row r="201">
      <c r="A201" s="2" t="s">
        <v>1209</v>
      </c>
      <c r="B201" s="2">
        <v>13.0</v>
      </c>
      <c r="C201" s="2">
        <v>7.0</v>
      </c>
      <c r="D201" s="2">
        <v>42.0191618932689</v>
      </c>
      <c r="E201" s="2">
        <v>-91.6587815419475</v>
      </c>
      <c r="F201" s="2" t="s">
        <v>820</v>
      </c>
      <c r="G201" s="2" t="s">
        <v>822</v>
      </c>
      <c r="H201" s="2" t="s">
        <v>567</v>
      </c>
      <c r="I201" s="15" t="s">
        <v>1210</v>
      </c>
      <c r="K201" s="18"/>
      <c r="L201" s="17">
        <f>countif(username2,H201)</f>
        <v>18</v>
      </c>
    </row>
    <row r="202">
      <c r="A202" s="2" t="s">
        <v>1211</v>
      </c>
      <c r="B202" s="2">
        <v>13.0</v>
      </c>
      <c r="C202" s="2">
        <v>8.0</v>
      </c>
      <c r="D202" s="2">
        <v>42.0191618931064</v>
      </c>
      <c r="E202" s="2">
        <v>-91.6585880752865</v>
      </c>
      <c r="F202" s="2" t="s">
        <v>820</v>
      </c>
      <c r="G202" s="2" t="s">
        <v>822</v>
      </c>
      <c r="H202" s="2" t="s">
        <v>38</v>
      </c>
      <c r="I202" s="15" t="s">
        <v>1212</v>
      </c>
      <c r="K202" s="16" t="s">
        <v>40</v>
      </c>
      <c r="L202" s="17">
        <f>countif(username2,H202)</f>
        <v>16</v>
      </c>
    </row>
    <row r="203">
      <c r="A203" s="2" t="s">
        <v>1213</v>
      </c>
      <c r="B203" s="2">
        <v>13.0</v>
      </c>
      <c r="C203" s="2">
        <v>9.0</v>
      </c>
      <c r="D203" s="2">
        <v>42.019161892944</v>
      </c>
      <c r="E203" s="2">
        <v>-91.6583946086254</v>
      </c>
      <c r="F203" s="2" t="s">
        <v>820</v>
      </c>
      <c r="G203" s="2" t="s">
        <v>822</v>
      </c>
      <c r="H203" s="11" t="s">
        <v>130</v>
      </c>
      <c r="I203" s="15" t="s">
        <v>1214</v>
      </c>
      <c r="K203" s="16" t="s">
        <v>36</v>
      </c>
      <c r="L203" s="17">
        <f>countif(username2,H203)</f>
        <v>7</v>
      </c>
    </row>
    <row r="204">
      <c r="A204" s="2" t="s">
        <v>1215</v>
      </c>
      <c r="B204" s="2">
        <v>13.0</v>
      </c>
      <c r="C204" s="2">
        <v>10.0</v>
      </c>
      <c r="D204" s="2">
        <v>42.0191618927815</v>
      </c>
      <c r="E204" s="2">
        <v>-91.6582011419645</v>
      </c>
      <c r="F204" s="2" t="s">
        <v>820</v>
      </c>
      <c r="G204" s="2" t="s">
        <v>822</v>
      </c>
      <c r="H204" s="2" t="s">
        <v>567</v>
      </c>
      <c r="I204" s="15" t="s">
        <v>1216</v>
      </c>
      <c r="K204" s="16" t="s">
        <v>36</v>
      </c>
      <c r="L204" s="17">
        <f>countif(username2,H204)</f>
        <v>18</v>
      </c>
    </row>
    <row r="205">
      <c r="A205" s="2" t="s">
        <v>1217</v>
      </c>
      <c r="B205" s="2">
        <v>13.0</v>
      </c>
      <c r="C205" s="2">
        <v>11.0</v>
      </c>
      <c r="D205" s="2">
        <v>42.0191618926191</v>
      </c>
      <c r="E205" s="2">
        <v>-91.6580076753035</v>
      </c>
      <c r="F205" s="2" t="s">
        <v>820</v>
      </c>
      <c r="G205" s="2" t="s">
        <v>822</v>
      </c>
      <c r="H205" s="2" t="s">
        <v>647</v>
      </c>
      <c r="I205" s="15" t="s">
        <v>1218</v>
      </c>
      <c r="K205" s="18"/>
      <c r="L205" s="17">
        <f>countif(username2,H205)</f>
        <v>11</v>
      </c>
    </row>
    <row r="206">
      <c r="A206" s="2" t="s">
        <v>1219</v>
      </c>
      <c r="B206" s="2">
        <v>13.0</v>
      </c>
      <c r="C206" s="2">
        <v>12.0</v>
      </c>
      <c r="D206" s="2">
        <v>42.0191618924567</v>
      </c>
      <c r="E206" s="2">
        <v>-91.6578142086425</v>
      </c>
      <c r="F206" s="2" t="s">
        <v>820</v>
      </c>
      <c r="G206" s="2" t="s">
        <v>822</v>
      </c>
      <c r="H206" s="2" t="s">
        <v>34</v>
      </c>
      <c r="I206" s="15" t="s">
        <v>1220</v>
      </c>
      <c r="K206" s="16" t="s">
        <v>36</v>
      </c>
      <c r="L206" s="17">
        <f>countif(username2,H206)</f>
        <v>16</v>
      </c>
    </row>
    <row r="207">
      <c r="A207" s="2" t="s">
        <v>1221</v>
      </c>
      <c r="B207" s="2">
        <v>13.0</v>
      </c>
      <c r="C207" s="2">
        <v>13.0</v>
      </c>
      <c r="D207" s="2">
        <v>42.0191618922942</v>
      </c>
      <c r="E207" s="2">
        <v>-91.6576207419815</v>
      </c>
      <c r="F207" s="2" t="s">
        <v>820</v>
      </c>
      <c r="G207" s="2" t="s">
        <v>822</v>
      </c>
      <c r="H207" s="2" t="s">
        <v>567</v>
      </c>
      <c r="I207" s="15" t="s">
        <v>1222</v>
      </c>
      <c r="K207" s="18"/>
      <c r="L207" s="17">
        <f>countif(username2,H207)</f>
        <v>18</v>
      </c>
    </row>
    <row r="208">
      <c r="A208" s="2" t="s">
        <v>1223</v>
      </c>
      <c r="B208" s="2">
        <v>13.0</v>
      </c>
      <c r="C208" s="2">
        <v>14.0</v>
      </c>
      <c r="D208" s="2">
        <v>42.0191618921318</v>
      </c>
      <c r="E208" s="2">
        <v>-91.6574272753206</v>
      </c>
      <c r="F208" s="2" t="s">
        <v>820</v>
      </c>
      <c r="G208" s="2" t="s">
        <v>822</v>
      </c>
      <c r="H208" s="2" t="s">
        <v>38</v>
      </c>
      <c r="I208" s="15" t="s">
        <v>1224</v>
      </c>
      <c r="K208" s="16" t="s">
        <v>40</v>
      </c>
      <c r="L208" s="17">
        <f>countif(username2,H208)</f>
        <v>16</v>
      </c>
    </row>
    <row r="209">
      <c r="A209" s="2" t="s">
        <v>1225</v>
      </c>
      <c r="B209" s="2">
        <v>13.0</v>
      </c>
      <c r="C209" s="2">
        <v>15.0</v>
      </c>
      <c r="D209" s="2">
        <v>42.0191618919694</v>
      </c>
      <c r="E209" s="2">
        <v>-91.6572338086596</v>
      </c>
      <c r="F209" s="2" t="s">
        <v>820</v>
      </c>
      <c r="G209" s="2" t="s">
        <v>822</v>
      </c>
      <c r="H209" s="11" t="s">
        <v>174</v>
      </c>
      <c r="I209" s="15" t="s">
        <v>1226</v>
      </c>
      <c r="K209" s="16" t="s">
        <v>36</v>
      </c>
      <c r="L209" s="17">
        <f>countif(username2,H209)</f>
        <v>7</v>
      </c>
    </row>
    <row r="210">
      <c r="A210" s="2" t="s">
        <v>1227</v>
      </c>
      <c r="B210" s="2">
        <v>13.0</v>
      </c>
      <c r="C210" s="2">
        <v>16.0</v>
      </c>
      <c r="D210" s="2">
        <v>42.0191618918069</v>
      </c>
      <c r="E210" s="2">
        <v>-91.6570403419987</v>
      </c>
      <c r="F210" s="2" t="s">
        <v>820</v>
      </c>
      <c r="G210" s="2" t="s">
        <v>822</v>
      </c>
      <c r="H210" s="2" t="s">
        <v>42</v>
      </c>
      <c r="I210" s="15" t="s">
        <v>1228</v>
      </c>
      <c r="K210" s="16" t="s">
        <v>36</v>
      </c>
      <c r="L210" s="17">
        <f>countif(username2,H210)</f>
        <v>16</v>
      </c>
    </row>
    <row r="211">
      <c r="A211" s="2" t="s">
        <v>1229</v>
      </c>
      <c r="B211" s="2">
        <v>13.0</v>
      </c>
      <c r="C211" s="2">
        <v>17.0</v>
      </c>
      <c r="D211" s="2">
        <v>42.0191618916445</v>
      </c>
      <c r="E211" s="2">
        <v>-91.6568468753377</v>
      </c>
      <c r="F211" s="2" t="s">
        <v>820</v>
      </c>
      <c r="G211" s="2" t="s">
        <v>822</v>
      </c>
      <c r="H211" s="2" t="s">
        <v>1230</v>
      </c>
      <c r="I211" s="15" t="s">
        <v>1231</v>
      </c>
      <c r="K211" s="16">
        <v>1.0</v>
      </c>
      <c r="L211" s="17">
        <f>countif(username2,H211)</f>
        <v>1</v>
      </c>
    </row>
    <row r="212">
      <c r="A212" s="2" t="s">
        <v>1232</v>
      </c>
      <c r="B212" s="2">
        <v>13.0</v>
      </c>
      <c r="C212" s="2">
        <v>18.0</v>
      </c>
      <c r="D212" s="2">
        <v>42.019161891482</v>
      </c>
      <c r="E212" s="2">
        <v>-91.6566534086767</v>
      </c>
      <c r="F212" s="2" t="s">
        <v>820</v>
      </c>
      <c r="G212" s="2" t="s">
        <v>822</v>
      </c>
      <c r="H212" s="2" t="s">
        <v>1233</v>
      </c>
      <c r="I212" s="15" t="s">
        <v>1234</v>
      </c>
      <c r="K212" s="18"/>
      <c r="L212" s="17">
        <f>countif(username2,H212)</f>
        <v>3</v>
      </c>
    </row>
    <row r="213">
      <c r="A213" s="2" t="s">
        <v>1235</v>
      </c>
      <c r="B213" s="2">
        <v>14.0</v>
      </c>
      <c r="C213" s="2">
        <v>2.0</v>
      </c>
      <c r="D213" s="2">
        <v>42.0190181636356</v>
      </c>
      <c r="E213" s="2">
        <v>-91.6597488826863</v>
      </c>
      <c r="F213" s="2" t="s">
        <v>820</v>
      </c>
      <c r="G213" s="2" t="s">
        <v>822</v>
      </c>
      <c r="H213" s="2" t="s">
        <v>591</v>
      </c>
      <c r="I213" s="15" t="s">
        <v>1236</v>
      </c>
      <c r="K213" s="16" t="s">
        <v>32</v>
      </c>
      <c r="L213" s="17">
        <f>countif(username2,H213)</f>
        <v>4</v>
      </c>
    </row>
    <row r="214">
      <c r="A214" s="2" t="s">
        <v>1237</v>
      </c>
      <c r="B214" s="2">
        <v>14.0</v>
      </c>
      <c r="C214" s="2">
        <v>3.0</v>
      </c>
      <c r="D214" s="2">
        <v>42.0190181634732</v>
      </c>
      <c r="E214" s="2">
        <v>-91.6595554164627</v>
      </c>
      <c r="F214" s="2" t="s">
        <v>820</v>
      </c>
      <c r="G214" s="2" t="s">
        <v>822</v>
      </c>
      <c r="H214" s="2" t="s">
        <v>640</v>
      </c>
      <c r="I214" s="15" t="s">
        <v>1238</v>
      </c>
      <c r="K214" s="18"/>
      <c r="L214" s="17">
        <f>countif(username2,H214)</f>
        <v>11</v>
      </c>
    </row>
    <row r="215">
      <c r="A215" s="2" t="s">
        <v>1239</v>
      </c>
      <c r="B215" s="2">
        <v>14.0</v>
      </c>
      <c r="C215" s="2">
        <v>4.0</v>
      </c>
      <c r="D215" s="2">
        <v>42.0190181633107</v>
      </c>
      <c r="E215" s="2">
        <v>-91.659361950239</v>
      </c>
      <c r="F215" s="2" t="s">
        <v>820</v>
      </c>
      <c r="G215" s="2" t="s">
        <v>822</v>
      </c>
      <c r="H215" s="2" t="s">
        <v>553</v>
      </c>
      <c r="I215" s="15" t="s">
        <v>1240</v>
      </c>
      <c r="K215" s="16" t="s">
        <v>36</v>
      </c>
      <c r="L215" s="17">
        <f>countif(username2,H215)</f>
        <v>15</v>
      </c>
    </row>
    <row r="216">
      <c r="A216" s="2" t="s">
        <v>1241</v>
      </c>
      <c r="B216" s="2">
        <v>14.0</v>
      </c>
      <c r="C216" s="2">
        <v>5.0</v>
      </c>
      <c r="D216" s="2">
        <v>42.0190181631483</v>
      </c>
      <c r="E216" s="2">
        <v>-91.6591684840153</v>
      </c>
      <c r="F216" s="2" t="s">
        <v>820</v>
      </c>
      <c r="G216" s="2" t="s">
        <v>822</v>
      </c>
      <c r="H216" s="2" t="s">
        <v>591</v>
      </c>
      <c r="I216" s="15" t="s">
        <v>1242</v>
      </c>
      <c r="K216" s="16" t="s">
        <v>32</v>
      </c>
      <c r="L216" s="17">
        <f>countif(username2,H216)</f>
        <v>4</v>
      </c>
    </row>
    <row r="217">
      <c r="A217" s="2" t="s">
        <v>1243</v>
      </c>
      <c r="B217" s="2">
        <v>14.0</v>
      </c>
      <c r="C217" s="2">
        <v>6.0</v>
      </c>
      <c r="D217" s="2">
        <v>42.0190181629858</v>
      </c>
      <c r="E217" s="2">
        <v>-91.6589750177917</v>
      </c>
      <c r="F217" s="2" t="s">
        <v>820</v>
      </c>
      <c r="G217" s="2" t="s">
        <v>822</v>
      </c>
      <c r="H217" s="2" t="s">
        <v>614</v>
      </c>
      <c r="I217" s="15" t="s">
        <v>1244</v>
      </c>
      <c r="K217" s="16" t="s">
        <v>36</v>
      </c>
      <c r="L217" s="17">
        <f>countif(username2,H217)</f>
        <v>12</v>
      </c>
    </row>
    <row r="218">
      <c r="A218" s="2" t="s">
        <v>1245</v>
      </c>
      <c r="B218" s="2">
        <v>14.0</v>
      </c>
      <c r="C218" s="2">
        <v>7.0</v>
      </c>
      <c r="D218" s="2">
        <v>42.0190181628234</v>
      </c>
      <c r="E218" s="2">
        <v>-91.658781551568</v>
      </c>
      <c r="F218" s="2" t="s">
        <v>820</v>
      </c>
      <c r="G218" s="2" t="s">
        <v>822</v>
      </c>
      <c r="H218" s="2" t="s">
        <v>261</v>
      </c>
      <c r="I218" s="15" t="s">
        <v>1246</v>
      </c>
      <c r="K218" s="18"/>
      <c r="L218" s="17">
        <f>countif(username2,H218)</f>
        <v>15</v>
      </c>
    </row>
    <row r="219">
      <c r="A219" s="2" t="s">
        <v>1247</v>
      </c>
      <c r="B219" s="2">
        <v>14.0</v>
      </c>
      <c r="C219" s="2">
        <v>8.0</v>
      </c>
      <c r="D219" s="2">
        <v>42.019018162661</v>
      </c>
      <c r="E219" s="2">
        <v>-91.6585880853443</v>
      </c>
      <c r="F219" s="2" t="s">
        <v>820</v>
      </c>
      <c r="G219" s="2" t="s">
        <v>822</v>
      </c>
      <c r="H219" s="2" t="s">
        <v>1248</v>
      </c>
      <c r="I219" s="15" t="s">
        <v>1249</v>
      </c>
      <c r="K219" s="16">
        <v>1.0</v>
      </c>
      <c r="L219" s="17">
        <f>countif(username2,H219)</f>
        <v>1</v>
      </c>
    </row>
    <row r="220">
      <c r="A220" s="2" t="s">
        <v>1250</v>
      </c>
      <c r="B220" s="2">
        <v>14.0</v>
      </c>
      <c r="C220" s="2">
        <v>9.0</v>
      </c>
      <c r="D220" s="2">
        <v>42.0190181624985</v>
      </c>
      <c r="E220" s="2">
        <v>-91.6583946191207</v>
      </c>
      <c r="F220" s="2" t="s">
        <v>820</v>
      </c>
      <c r="G220" s="2" t="s">
        <v>822</v>
      </c>
      <c r="H220" s="2" t="s">
        <v>553</v>
      </c>
      <c r="I220" s="15" t="s">
        <v>1251</v>
      </c>
      <c r="K220" s="16" t="s">
        <v>36</v>
      </c>
      <c r="L220" s="17">
        <f>countif(username2,H220)</f>
        <v>15</v>
      </c>
    </row>
    <row r="221">
      <c r="A221" s="2" t="s">
        <v>1252</v>
      </c>
      <c r="B221" s="2">
        <v>14.0</v>
      </c>
      <c r="C221" s="2">
        <v>10.0</v>
      </c>
      <c r="D221" s="2">
        <v>42.0190181623361</v>
      </c>
      <c r="E221" s="2">
        <v>-91.658201152897</v>
      </c>
      <c r="F221" s="2" t="s">
        <v>820</v>
      </c>
      <c r="G221" s="2" t="s">
        <v>822</v>
      </c>
      <c r="H221" s="2" t="s">
        <v>261</v>
      </c>
      <c r="I221" s="15" t="s">
        <v>1253</v>
      </c>
      <c r="K221" s="16" t="s">
        <v>36</v>
      </c>
      <c r="L221" s="17">
        <f>countif(username2,H221)</f>
        <v>15</v>
      </c>
    </row>
    <row r="222">
      <c r="A222" s="2" t="s">
        <v>1254</v>
      </c>
      <c r="B222" s="2">
        <v>14.0</v>
      </c>
      <c r="C222" s="2">
        <v>11.0</v>
      </c>
      <c r="D222" s="2">
        <v>42.0190181621737</v>
      </c>
      <c r="E222" s="2">
        <v>-91.6580076866733</v>
      </c>
      <c r="F222" s="2" t="s">
        <v>820</v>
      </c>
      <c r="G222" s="2" t="s">
        <v>822</v>
      </c>
      <c r="H222" s="2" t="s">
        <v>640</v>
      </c>
      <c r="I222" s="15" t="s">
        <v>1255</v>
      </c>
      <c r="K222" s="18"/>
      <c r="L222" s="17">
        <f>countif(username2,H222)</f>
        <v>11</v>
      </c>
    </row>
    <row r="223">
      <c r="A223" s="2" t="s">
        <v>1256</v>
      </c>
      <c r="B223" s="2">
        <v>14.0</v>
      </c>
      <c r="C223" s="2">
        <v>12.0</v>
      </c>
      <c r="D223" s="2">
        <v>42.0190181620112</v>
      </c>
      <c r="E223" s="2">
        <v>-91.6578142204497</v>
      </c>
      <c r="F223" s="2" t="s">
        <v>820</v>
      </c>
      <c r="G223" s="2" t="s">
        <v>822</v>
      </c>
      <c r="H223" s="2" t="s">
        <v>59</v>
      </c>
      <c r="I223" s="15" t="s">
        <v>1257</v>
      </c>
      <c r="K223" s="16" t="s">
        <v>36</v>
      </c>
      <c r="L223" s="17">
        <f>countif(username2,H223)</f>
        <v>6</v>
      </c>
    </row>
    <row r="224">
      <c r="A224" s="2" t="s">
        <v>1258</v>
      </c>
      <c r="B224" s="2">
        <v>14.0</v>
      </c>
      <c r="C224" s="2">
        <v>13.0</v>
      </c>
      <c r="D224" s="2">
        <v>42.0190181618488</v>
      </c>
      <c r="E224" s="2">
        <v>-91.657620754226</v>
      </c>
      <c r="F224" s="2" t="s">
        <v>820</v>
      </c>
      <c r="G224" s="2" t="s">
        <v>822</v>
      </c>
      <c r="H224" s="2" t="s">
        <v>261</v>
      </c>
      <c r="I224" s="15" t="s">
        <v>1259</v>
      </c>
      <c r="K224" s="18"/>
      <c r="L224" s="17">
        <f>countif(username2,H224)</f>
        <v>15</v>
      </c>
    </row>
    <row r="225">
      <c r="A225" s="2" t="s">
        <v>1260</v>
      </c>
      <c r="B225" s="2">
        <v>14.0</v>
      </c>
      <c r="C225" s="2">
        <v>14.0</v>
      </c>
      <c r="D225" s="2">
        <v>42.0190181616863</v>
      </c>
      <c r="E225" s="2">
        <v>-91.6574272880024</v>
      </c>
      <c r="F225" s="2" t="s">
        <v>820</v>
      </c>
      <c r="G225" s="2" t="s">
        <v>822</v>
      </c>
      <c r="H225" s="2" t="s">
        <v>591</v>
      </c>
      <c r="I225" s="15" t="s">
        <v>1261</v>
      </c>
      <c r="K225" s="16" t="s">
        <v>32</v>
      </c>
      <c r="L225" s="17">
        <f>countif(username2,H225)</f>
        <v>4</v>
      </c>
    </row>
    <row r="226">
      <c r="A226" s="2" t="s">
        <v>1262</v>
      </c>
      <c r="B226" s="2">
        <v>14.0</v>
      </c>
      <c r="C226" s="2">
        <v>15.0</v>
      </c>
      <c r="D226" s="2">
        <v>42.0190181615239</v>
      </c>
      <c r="E226" s="2">
        <v>-91.6572338217787</v>
      </c>
      <c r="F226" s="2" t="s">
        <v>820</v>
      </c>
      <c r="G226" s="2" t="s">
        <v>822</v>
      </c>
      <c r="H226" s="2" t="s">
        <v>614</v>
      </c>
      <c r="I226" s="15" t="s">
        <v>1263</v>
      </c>
      <c r="K226" s="16" t="s">
        <v>36</v>
      </c>
      <c r="L226" s="17">
        <f>countif(username2,H226)</f>
        <v>12</v>
      </c>
    </row>
    <row r="227">
      <c r="A227" s="2" t="s">
        <v>1264</v>
      </c>
      <c r="B227" s="2">
        <v>14.0</v>
      </c>
      <c r="C227" s="2">
        <v>16.0</v>
      </c>
      <c r="D227" s="2">
        <v>42.0190181613615</v>
      </c>
      <c r="E227" s="2">
        <v>-91.657040355555</v>
      </c>
      <c r="F227" s="2" t="s">
        <v>820</v>
      </c>
      <c r="G227" s="2" t="s">
        <v>822</v>
      </c>
      <c r="H227" s="2" t="s">
        <v>553</v>
      </c>
      <c r="I227" s="15" t="s">
        <v>1265</v>
      </c>
      <c r="K227" s="16" t="s">
        <v>36</v>
      </c>
      <c r="L227" s="17">
        <f>countif(username2,H227)</f>
        <v>15</v>
      </c>
    </row>
    <row r="228">
      <c r="A228" s="2" t="s">
        <v>1266</v>
      </c>
      <c r="B228" s="2">
        <v>14.0</v>
      </c>
      <c r="C228" s="2">
        <v>17.0</v>
      </c>
      <c r="D228" s="2">
        <v>42.019018161199</v>
      </c>
      <c r="E228" s="2">
        <v>-91.6568468893314</v>
      </c>
      <c r="F228" s="2" t="s">
        <v>820</v>
      </c>
      <c r="G228" s="2" t="s">
        <v>822</v>
      </c>
      <c r="H228" s="2" t="s">
        <v>591</v>
      </c>
      <c r="I228" s="15" t="s">
        <v>1267</v>
      </c>
      <c r="K228" s="16" t="s">
        <v>32</v>
      </c>
      <c r="L228" s="17">
        <f>countif(username2,H228)</f>
        <v>4</v>
      </c>
    </row>
    <row r="229">
      <c r="A229" s="2" t="s">
        <v>1268</v>
      </c>
      <c r="B229" s="2">
        <v>14.0</v>
      </c>
      <c r="C229" s="2">
        <v>18.0</v>
      </c>
      <c r="D229" s="2">
        <v>42.0190181610366</v>
      </c>
      <c r="E229" s="2">
        <v>-91.6566534231077</v>
      </c>
      <c r="F229" s="2" t="s">
        <v>820</v>
      </c>
      <c r="G229" s="2" t="s">
        <v>822</v>
      </c>
      <c r="H229" s="2" t="s">
        <v>614</v>
      </c>
      <c r="I229" s="15" t="s">
        <v>1269</v>
      </c>
      <c r="K229" s="16" t="s">
        <v>36</v>
      </c>
      <c r="L229" s="17">
        <f>countif(username2,H229)</f>
        <v>12</v>
      </c>
    </row>
    <row r="230">
      <c r="A230" s="2" t="s">
        <v>1270</v>
      </c>
      <c r="B230" s="2">
        <v>15.0</v>
      </c>
      <c r="C230" s="2">
        <v>3.0</v>
      </c>
      <c r="D230" s="2">
        <v>42.0188744330277</v>
      </c>
      <c r="E230" s="2">
        <v>-91.6595554243338</v>
      </c>
      <c r="F230" s="2" t="s">
        <v>820</v>
      </c>
      <c r="G230" s="2" t="s">
        <v>822</v>
      </c>
      <c r="H230" s="2" t="s">
        <v>1164</v>
      </c>
      <c r="I230" s="15" t="s">
        <v>1271</v>
      </c>
      <c r="K230" s="16">
        <v>1.0</v>
      </c>
      <c r="L230" s="17">
        <f>countif(username2,H230)</f>
        <v>2</v>
      </c>
    </row>
    <row r="231">
      <c r="A231" s="2" t="s">
        <v>1272</v>
      </c>
      <c r="B231" s="2">
        <v>15.0</v>
      </c>
      <c r="C231" s="2">
        <v>4.0</v>
      </c>
      <c r="D231" s="2">
        <v>42.0188744328653</v>
      </c>
      <c r="E231" s="2">
        <v>-91.6593619585474</v>
      </c>
      <c r="F231" s="2" t="s">
        <v>820</v>
      </c>
      <c r="G231" s="2" t="s">
        <v>822</v>
      </c>
      <c r="H231" s="2" t="s">
        <v>88</v>
      </c>
      <c r="I231" s="15" t="s">
        <v>1273</v>
      </c>
      <c r="K231" s="16" t="s">
        <v>36</v>
      </c>
      <c r="L231" s="17">
        <f>countif(username2,H231)</f>
        <v>15</v>
      </c>
    </row>
    <row r="232">
      <c r="A232" s="2" t="s">
        <v>1274</v>
      </c>
      <c r="B232" s="2">
        <v>15.0</v>
      </c>
      <c r="C232" s="2">
        <v>5.0</v>
      </c>
      <c r="D232" s="2">
        <v>42.0188744327028</v>
      </c>
      <c r="E232" s="2">
        <v>-91.659168492761</v>
      </c>
      <c r="F232" s="2" t="s">
        <v>820</v>
      </c>
      <c r="G232" s="2" t="s">
        <v>822</v>
      </c>
      <c r="H232" s="2" t="s">
        <v>862</v>
      </c>
      <c r="I232" s="15" t="s">
        <v>1275</v>
      </c>
      <c r="K232" s="16" t="s">
        <v>36</v>
      </c>
      <c r="L232" s="17">
        <f>countif(username2,H232)</f>
        <v>14</v>
      </c>
    </row>
    <row r="233">
      <c r="A233" s="2" t="s">
        <v>1276</v>
      </c>
      <c r="B233" s="2">
        <v>15.0</v>
      </c>
      <c r="C233" s="2">
        <v>6.0</v>
      </c>
      <c r="D233" s="2">
        <v>42.0188744325404</v>
      </c>
      <c r="E233" s="2">
        <v>-91.6589750269745</v>
      </c>
      <c r="F233" s="2" t="s">
        <v>820</v>
      </c>
      <c r="G233" s="2" t="s">
        <v>822</v>
      </c>
      <c r="H233" s="11" t="s">
        <v>130</v>
      </c>
      <c r="I233" s="15" t="s">
        <v>1277</v>
      </c>
      <c r="K233" s="16" t="s">
        <v>36</v>
      </c>
      <c r="L233" s="17">
        <f>countif(username2,H233)</f>
        <v>7</v>
      </c>
    </row>
    <row r="234">
      <c r="A234" s="2" t="s">
        <v>1278</v>
      </c>
      <c r="B234" s="2">
        <v>15.0</v>
      </c>
      <c r="C234" s="2">
        <v>7.0</v>
      </c>
      <c r="D234" s="2">
        <v>42.0188744323779</v>
      </c>
      <c r="E234" s="2">
        <v>-91.6587815611881</v>
      </c>
      <c r="F234" s="2" t="s">
        <v>820</v>
      </c>
      <c r="G234" s="2" t="s">
        <v>822</v>
      </c>
      <c r="H234" s="2" t="s">
        <v>91</v>
      </c>
      <c r="I234" s="15" t="s">
        <v>1279</v>
      </c>
      <c r="K234" s="18"/>
      <c r="L234" s="17">
        <f>countif(username2,H234)</f>
        <v>19</v>
      </c>
    </row>
    <row r="235">
      <c r="A235" s="2" t="s">
        <v>1280</v>
      </c>
      <c r="B235" s="2">
        <v>15.0</v>
      </c>
      <c r="C235" s="2">
        <v>8.0</v>
      </c>
      <c r="D235" s="2">
        <v>42.0188744322155</v>
      </c>
      <c r="E235" s="2">
        <v>-91.6585880954017</v>
      </c>
      <c r="F235" s="2" t="s">
        <v>820</v>
      </c>
      <c r="G235" s="2" t="s">
        <v>822</v>
      </c>
      <c r="H235" s="2" t="s">
        <v>331</v>
      </c>
      <c r="I235" s="15" t="s">
        <v>1281</v>
      </c>
      <c r="K235" s="16" t="s">
        <v>36</v>
      </c>
      <c r="L235" s="17">
        <f>countif(username2,H235)</f>
        <v>5</v>
      </c>
    </row>
    <row r="236">
      <c r="A236" s="2" t="s">
        <v>1282</v>
      </c>
      <c r="B236" s="2">
        <v>15.0</v>
      </c>
      <c r="C236" s="2">
        <v>9.0</v>
      </c>
      <c r="D236" s="2">
        <v>42.0188744320531</v>
      </c>
      <c r="E236" s="2">
        <v>-91.6583946296153</v>
      </c>
      <c r="F236" s="2" t="s">
        <v>820</v>
      </c>
      <c r="G236" s="2" t="s">
        <v>822</v>
      </c>
      <c r="H236" s="2" t="s">
        <v>862</v>
      </c>
      <c r="I236" s="15" t="s">
        <v>1283</v>
      </c>
      <c r="K236" s="16" t="s">
        <v>36</v>
      </c>
      <c r="L236" s="17">
        <f>countif(username2,H236)</f>
        <v>14</v>
      </c>
    </row>
    <row r="237">
      <c r="A237" s="2" t="s">
        <v>1284</v>
      </c>
      <c r="B237" s="2">
        <v>15.0</v>
      </c>
      <c r="C237" s="2">
        <v>10.0</v>
      </c>
      <c r="D237" s="2">
        <v>42.0188744318906</v>
      </c>
      <c r="E237" s="2">
        <v>-91.6582011638288</v>
      </c>
      <c r="F237" s="2" t="s">
        <v>820</v>
      </c>
      <c r="G237" s="2" t="s">
        <v>822</v>
      </c>
      <c r="H237" s="2" t="s">
        <v>91</v>
      </c>
      <c r="I237" s="15" t="s">
        <v>1285</v>
      </c>
      <c r="K237" s="16" t="s">
        <v>36</v>
      </c>
      <c r="L237" s="17">
        <f>countif(username2,H237)</f>
        <v>19</v>
      </c>
    </row>
    <row r="238">
      <c r="A238" s="2" t="s">
        <v>1286</v>
      </c>
      <c r="B238" s="2">
        <v>15.0</v>
      </c>
      <c r="C238" s="2">
        <v>11.0</v>
      </c>
      <c r="D238" s="2">
        <v>42.0188744317282</v>
      </c>
      <c r="E238" s="2">
        <v>-91.6580076980424</v>
      </c>
      <c r="F238" s="2" t="s">
        <v>820</v>
      </c>
      <c r="G238" s="2" t="s">
        <v>822</v>
      </c>
      <c r="H238" s="2" t="s">
        <v>64</v>
      </c>
      <c r="I238" s="15" t="s">
        <v>1287</v>
      </c>
      <c r="K238" s="16" t="s">
        <v>36</v>
      </c>
      <c r="L238" s="17">
        <f>countif(username2,H238)</f>
        <v>14</v>
      </c>
    </row>
    <row r="239">
      <c r="A239" s="2" t="s">
        <v>1288</v>
      </c>
      <c r="B239" s="2">
        <v>15.0</v>
      </c>
      <c r="C239" s="2">
        <v>12.0</v>
      </c>
      <c r="D239" s="2">
        <v>42.0188744315658</v>
      </c>
      <c r="E239" s="2">
        <v>-91.657814232256</v>
      </c>
      <c r="F239" s="2" t="s">
        <v>820</v>
      </c>
      <c r="G239" s="2" t="s">
        <v>822</v>
      </c>
      <c r="H239" s="11" t="s">
        <v>174</v>
      </c>
      <c r="I239" s="15" t="s">
        <v>1289</v>
      </c>
      <c r="K239" s="16" t="s">
        <v>36</v>
      </c>
      <c r="L239" s="17">
        <f>countif(username2,H239)</f>
        <v>7</v>
      </c>
    </row>
    <row r="240">
      <c r="A240" s="2" t="s">
        <v>1290</v>
      </c>
      <c r="B240" s="2">
        <v>15.0</v>
      </c>
      <c r="C240" s="2">
        <v>13.0</v>
      </c>
      <c r="D240" s="2">
        <v>42.0188744314033</v>
      </c>
      <c r="E240" s="2">
        <v>-91.6576207664696</v>
      </c>
      <c r="F240" s="2" t="s">
        <v>820</v>
      </c>
      <c r="G240" s="2" t="s">
        <v>822</v>
      </c>
      <c r="H240" s="2" t="s">
        <v>91</v>
      </c>
      <c r="I240" s="15" t="s">
        <v>1291</v>
      </c>
      <c r="K240" s="18"/>
      <c r="L240" s="17">
        <f>countif(username2,H240)</f>
        <v>19</v>
      </c>
    </row>
    <row r="241">
      <c r="A241" s="2" t="s">
        <v>1292</v>
      </c>
      <c r="B241" s="2">
        <v>15.0</v>
      </c>
      <c r="C241" s="2">
        <v>14.0</v>
      </c>
      <c r="D241" s="2">
        <v>42.0188744312409</v>
      </c>
      <c r="E241" s="2">
        <v>-91.6574273006832</v>
      </c>
      <c r="F241" s="2" t="s">
        <v>820</v>
      </c>
      <c r="G241" s="2" t="s">
        <v>822</v>
      </c>
      <c r="H241" s="2" t="s">
        <v>64</v>
      </c>
      <c r="I241" s="15" t="s">
        <v>1293</v>
      </c>
      <c r="K241" s="16" t="s">
        <v>36</v>
      </c>
      <c r="L241" s="17">
        <f>countif(username2,H241)</f>
        <v>14</v>
      </c>
    </row>
    <row r="242">
      <c r="A242" s="2" t="s">
        <v>1294</v>
      </c>
      <c r="B242" s="2">
        <v>15.0</v>
      </c>
      <c r="C242" s="2">
        <v>15.0</v>
      </c>
      <c r="D242" s="2">
        <v>42.0188744310784</v>
      </c>
      <c r="E242" s="2">
        <v>-91.6572338348967</v>
      </c>
      <c r="F242" s="2" t="s">
        <v>820</v>
      </c>
      <c r="G242" s="2" t="s">
        <v>822</v>
      </c>
      <c r="H242" s="2" t="s">
        <v>334</v>
      </c>
      <c r="I242" s="15" t="s">
        <v>1295</v>
      </c>
      <c r="K242" s="16" t="s">
        <v>36</v>
      </c>
      <c r="L242" s="17">
        <f>countif(username2,H242)</f>
        <v>5</v>
      </c>
    </row>
    <row r="243">
      <c r="A243" s="2" t="s">
        <v>1296</v>
      </c>
      <c r="B243" s="2">
        <v>15.0</v>
      </c>
      <c r="C243" s="2">
        <v>16.0</v>
      </c>
      <c r="D243" s="2">
        <v>42.018874430916</v>
      </c>
      <c r="E243" s="2">
        <v>-91.6570403691103</v>
      </c>
      <c r="F243" s="2" t="s">
        <v>820</v>
      </c>
      <c r="G243" s="2" t="s">
        <v>822</v>
      </c>
      <c r="H243" s="2" t="s">
        <v>142</v>
      </c>
      <c r="I243" s="15" t="s">
        <v>1297</v>
      </c>
      <c r="K243" s="16" t="s">
        <v>32</v>
      </c>
      <c r="L243" s="17">
        <f>countif(username2,H243)</f>
        <v>4</v>
      </c>
    </row>
    <row r="244">
      <c r="A244" s="2" t="s">
        <v>1298</v>
      </c>
      <c r="B244" s="2">
        <v>15.0</v>
      </c>
      <c r="C244" s="2">
        <v>17.0</v>
      </c>
      <c r="D244" s="2">
        <v>42.0188744307536</v>
      </c>
      <c r="E244" s="2">
        <v>-91.6568469033239</v>
      </c>
      <c r="F244" s="2" t="s">
        <v>820</v>
      </c>
      <c r="G244" s="2" t="s">
        <v>822</v>
      </c>
      <c r="H244" s="2" t="s">
        <v>64</v>
      </c>
      <c r="I244" s="15" t="s">
        <v>1299</v>
      </c>
      <c r="K244" s="16" t="s">
        <v>36</v>
      </c>
      <c r="L244" s="17">
        <f>countif(username2,H244)</f>
        <v>14</v>
      </c>
    </row>
    <row r="245">
      <c r="A245" s="2" t="s">
        <v>1300</v>
      </c>
      <c r="B245" s="2">
        <v>16.0</v>
      </c>
      <c r="C245" s="2">
        <v>3.0</v>
      </c>
      <c r="D245" s="2">
        <v>42.0187307025822</v>
      </c>
      <c r="E245" s="2">
        <v>-91.6595554322046</v>
      </c>
      <c r="F245" s="2" t="s">
        <v>820</v>
      </c>
      <c r="G245" s="2" t="s">
        <v>822</v>
      </c>
      <c r="H245" s="2" t="s">
        <v>245</v>
      </c>
      <c r="I245" s="15" t="s">
        <v>1301</v>
      </c>
      <c r="K245" s="16" t="s">
        <v>36</v>
      </c>
      <c r="L245" s="17">
        <f>countif(username2,H245)</f>
        <v>5</v>
      </c>
    </row>
    <row r="246">
      <c r="A246" s="2" t="s">
        <v>1302</v>
      </c>
      <c r="B246" s="2">
        <v>16.0</v>
      </c>
      <c r="C246" s="2">
        <v>4.0</v>
      </c>
      <c r="D246" s="2">
        <v>42.0187307024198</v>
      </c>
      <c r="E246" s="2">
        <v>-91.6593619668555</v>
      </c>
      <c r="F246" s="2" t="s">
        <v>820</v>
      </c>
      <c r="G246" s="2" t="s">
        <v>822</v>
      </c>
      <c r="H246" s="2" t="s">
        <v>1303</v>
      </c>
      <c r="I246" s="15" t="s">
        <v>1304</v>
      </c>
      <c r="K246" s="18"/>
      <c r="L246" s="17">
        <f>countif(username2,H246)</f>
        <v>4</v>
      </c>
    </row>
    <row r="247">
      <c r="A247" s="2" t="s">
        <v>1305</v>
      </c>
      <c r="B247" s="2">
        <v>16.0</v>
      </c>
      <c r="C247" s="2">
        <v>5.0</v>
      </c>
      <c r="D247" s="2">
        <v>42.0187307022574</v>
      </c>
      <c r="E247" s="2">
        <v>-91.6591685015064</v>
      </c>
      <c r="F247" s="2" t="s">
        <v>820</v>
      </c>
      <c r="G247" s="2" t="s">
        <v>822</v>
      </c>
      <c r="H247" s="2" t="s">
        <v>562</v>
      </c>
      <c r="I247" s="2" t="s">
        <v>973</v>
      </c>
      <c r="K247" s="18"/>
      <c r="L247" s="17">
        <f>countif(username2,H247)</f>
        <v>1</v>
      </c>
    </row>
    <row r="248">
      <c r="A248" s="2" t="s">
        <v>1306</v>
      </c>
      <c r="B248" s="2">
        <v>16.0</v>
      </c>
      <c r="C248" s="2">
        <v>6.0</v>
      </c>
      <c r="D248" s="2">
        <v>42.0187307020949</v>
      </c>
      <c r="E248" s="2">
        <v>-91.6589750361573</v>
      </c>
      <c r="F248" s="2" t="s">
        <v>820</v>
      </c>
      <c r="G248" s="2" t="s">
        <v>822</v>
      </c>
      <c r="H248" s="2" t="s">
        <v>647</v>
      </c>
      <c r="I248" s="15" t="s">
        <v>1307</v>
      </c>
      <c r="K248" s="18"/>
      <c r="L248" s="17">
        <f>countif(username2,H248)</f>
        <v>11</v>
      </c>
    </row>
    <row r="249">
      <c r="A249" s="2" t="s">
        <v>1308</v>
      </c>
      <c r="B249" s="2">
        <v>16.0</v>
      </c>
      <c r="C249" s="2">
        <v>7.0</v>
      </c>
      <c r="D249" s="2">
        <v>42.0187307019325</v>
      </c>
      <c r="E249" s="2">
        <v>-91.6587815708081</v>
      </c>
      <c r="F249" s="2" t="s">
        <v>820</v>
      </c>
      <c r="G249" s="2" t="s">
        <v>822</v>
      </c>
      <c r="H249" s="2" t="s">
        <v>567</v>
      </c>
      <c r="I249" s="15" t="s">
        <v>1309</v>
      </c>
      <c r="K249" s="18"/>
      <c r="L249" s="17">
        <f>countif(username2,H249)</f>
        <v>18</v>
      </c>
    </row>
    <row r="250">
      <c r="A250" s="2" t="s">
        <v>1310</v>
      </c>
      <c r="B250" s="2">
        <v>16.0</v>
      </c>
      <c r="C250" s="2">
        <v>8.0</v>
      </c>
      <c r="D250" s="2">
        <v>42.01873070177</v>
      </c>
      <c r="E250" s="2">
        <v>-91.658588105459</v>
      </c>
      <c r="F250" s="2" t="s">
        <v>820</v>
      </c>
      <c r="G250" s="2" t="s">
        <v>822</v>
      </c>
      <c r="H250" s="2" t="s">
        <v>42</v>
      </c>
      <c r="I250" s="15" t="s">
        <v>1311</v>
      </c>
      <c r="K250" s="16" t="s">
        <v>36</v>
      </c>
      <c r="L250" s="17">
        <f>countif(username2,H250)</f>
        <v>16</v>
      </c>
    </row>
    <row r="251">
      <c r="A251" s="2" t="s">
        <v>1312</v>
      </c>
      <c r="B251" s="2">
        <v>16.0</v>
      </c>
      <c r="C251" s="2">
        <v>9.0</v>
      </c>
      <c r="D251" s="2">
        <v>42.0187307016076</v>
      </c>
      <c r="E251" s="2">
        <v>-91.6583946401099</v>
      </c>
      <c r="F251" s="2" t="s">
        <v>820</v>
      </c>
      <c r="G251" s="2" t="s">
        <v>822</v>
      </c>
      <c r="H251" s="2" t="s">
        <v>34</v>
      </c>
      <c r="I251" s="15" t="s">
        <v>1313</v>
      </c>
      <c r="K251" s="16" t="s">
        <v>36</v>
      </c>
      <c r="L251" s="17">
        <f>countif(username2,H251)</f>
        <v>16</v>
      </c>
    </row>
    <row r="252">
      <c r="A252" s="2" t="s">
        <v>1314</v>
      </c>
      <c r="B252" s="2">
        <v>16.0</v>
      </c>
      <c r="C252" s="2">
        <v>10.0</v>
      </c>
      <c r="D252" s="2">
        <v>42.0187307014452</v>
      </c>
      <c r="E252" s="2">
        <v>-91.6582011747607</v>
      </c>
      <c r="F252" s="2" t="s">
        <v>820</v>
      </c>
      <c r="G252" s="2" t="s">
        <v>822</v>
      </c>
      <c r="H252" s="2" t="s">
        <v>567</v>
      </c>
      <c r="I252" s="15" t="s">
        <v>1315</v>
      </c>
      <c r="K252" s="16" t="s">
        <v>36</v>
      </c>
      <c r="L252" s="17">
        <f>countif(username2,H252)</f>
        <v>18</v>
      </c>
    </row>
    <row r="253">
      <c r="A253" s="2" t="s">
        <v>1316</v>
      </c>
      <c r="B253" s="2">
        <v>16.0</v>
      </c>
      <c r="C253" s="2">
        <v>11.0</v>
      </c>
      <c r="D253" s="2">
        <v>42.0187307012827</v>
      </c>
      <c r="E253" s="2">
        <v>-91.6580077094116</v>
      </c>
      <c r="F253" s="2" t="s">
        <v>820</v>
      </c>
      <c r="G253" s="2" t="s">
        <v>822</v>
      </c>
      <c r="H253" s="2" t="s">
        <v>647</v>
      </c>
      <c r="I253" s="15" t="s">
        <v>1317</v>
      </c>
      <c r="K253" s="18"/>
      <c r="L253" s="17">
        <f>countif(username2,H253)</f>
        <v>11</v>
      </c>
    </row>
    <row r="254">
      <c r="A254" s="2" t="s">
        <v>1318</v>
      </c>
      <c r="B254" s="2">
        <v>16.0</v>
      </c>
      <c r="C254" s="2">
        <v>12.0</v>
      </c>
      <c r="D254" s="2">
        <v>42.0187307011203</v>
      </c>
      <c r="E254" s="2">
        <v>-91.6578142440624</v>
      </c>
      <c r="F254" s="2" t="s">
        <v>820</v>
      </c>
      <c r="G254" s="2" t="s">
        <v>822</v>
      </c>
      <c r="H254" s="2" t="s">
        <v>38</v>
      </c>
      <c r="I254" s="15" t="s">
        <v>1319</v>
      </c>
      <c r="K254" s="16" t="s">
        <v>40</v>
      </c>
      <c r="L254" s="17">
        <f>countif(username2,H254)</f>
        <v>16</v>
      </c>
    </row>
    <row r="255">
      <c r="A255" s="2" t="s">
        <v>1320</v>
      </c>
      <c r="B255" s="2">
        <v>16.0</v>
      </c>
      <c r="C255" s="2">
        <v>13.0</v>
      </c>
      <c r="D255" s="2">
        <v>42.0187307009579</v>
      </c>
      <c r="E255" s="2">
        <v>-91.6576207787133</v>
      </c>
      <c r="F255" s="2" t="s">
        <v>820</v>
      </c>
      <c r="G255" s="2" t="s">
        <v>822</v>
      </c>
      <c r="H255" s="2" t="s">
        <v>567</v>
      </c>
      <c r="I255" s="15" t="s">
        <v>1321</v>
      </c>
      <c r="K255" s="18"/>
      <c r="L255" s="17">
        <f>countif(username2,H255)</f>
        <v>18</v>
      </c>
    </row>
    <row r="256">
      <c r="A256" s="2" t="s">
        <v>1322</v>
      </c>
      <c r="B256" s="2">
        <v>16.0</v>
      </c>
      <c r="C256" s="2">
        <v>14.0</v>
      </c>
      <c r="D256" s="2">
        <v>42.0187307007954</v>
      </c>
      <c r="E256" s="2">
        <v>-91.6574273133642</v>
      </c>
      <c r="F256" s="2" t="s">
        <v>820</v>
      </c>
      <c r="G256" s="2" t="s">
        <v>822</v>
      </c>
      <c r="H256" s="2" t="s">
        <v>34</v>
      </c>
      <c r="I256" s="15" t="s">
        <v>1323</v>
      </c>
      <c r="K256" s="16" t="s">
        <v>36</v>
      </c>
      <c r="L256" s="17">
        <f>countif(username2,H256)</f>
        <v>16</v>
      </c>
    </row>
    <row r="257">
      <c r="A257" s="2" t="s">
        <v>1324</v>
      </c>
      <c r="B257" s="2">
        <v>16.0</v>
      </c>
      <c r="C257" s="2">
        <v>15.0</v>
      </c>
      <c r="D257" s="2">
        <v>42.018730700633</v>
      </c>
      <c r="E257" s="2">
        <v>-91.6572338480151</v>
      </c>
      <c r="F257" s="2" t="s">
        <v>820</v>
      </c>
      <c r="G257" s="2" t="s">
        <v>822</v>
      </c>
      <c r="H257" s="2" t="s">
        <v>42</v>
      </c>
      <c r="I257" s="15" t="s">
        <v>1325</v>
      </c>
      <c r="K257" s="16" t="s">
        <v>36</v>
      </c>
      <c r="L257" s="17">
        <f>countif(username2,H257)</f>
        <v>16</v>
      </c>
    </row>
    <row r="258">
      <c r="A258" s="2" t="s">
        <v>1326</v>
      </c>
      <c r="B258" s="2">
        <v>16.0</v>
      </c>
      <c r="C258" s="2">
        <v>16.0</v>
      </c>
      <c r="D258" s="2">
        <v>42.0187307004706</v>
      </c>
      <c r="E258" s="2">
        <v>-91.6570403826659</v>
      </c>
      <c r="F258" s="2" t="s">
        <v>820</v>
      </c>
      <c r="G258" s="2" t="s">
        <v>822</v>
      </c>
      <c r="H258" s="2" t="s">
        <v>647</v>
      </c>
      <c r="I258" s="15" t="s">
        <v>1327</v>
      </c>
      <c r="K258" s="18"/>
      <c r="L258" s="17">
        <f>countif(username2,H258)</f>
        <v>11</v>
      </c>
    </row>
    <row r="259">
      <c r="A259" s="2" t="s">
        <v>1328</v>
      </c>
      <c r="B259" s="2">
        <v>16.0</v>
      </c>
      <c r="C259" s="2">
        <v>17.0</v>
      </c>
      <c r="D259" s="2">
        <v>42.0187307003081</v>
      </c>
      <c r="E259" s="2">
        <v>-91.6568469173168</v>
      </c>
      <c r="F259" s="2" t="s">
        <v>820</v>
      </c>
      <c r="G259" s="2" t="s">
        <v>822</v>
      </c>
      <c r="H259" s="2" t="s">
        <v>640</v>
      </c>
      <c r="I259" s="15" t="s">
        <v>1329</v>
      </c>
      <c r="K259" s="18"/>
      <c r="L259" s="17">
        <f>countif(username2,H259)</f>
        <v>11</v>
      </c>
    </row>
    <row r="260">
      <c r="A260" s="2" t="s">
        <v>1330</v>
      </c>
      <c r="B260" s="2">
        <v>17.0</v>
      </c>
      <c r="C260" s="2">
        <v>4.0</v>
      </c>
      <c r="D260" s="2">
        <v>42.0185869719743</v>
      </c>
      <c r="E260" s="2">
        <v>-91.6593619751636</v>
      </c>
      <c r="F260" s="2" t="s">
        <v>820</v>
      </c>
      <c r="G260" s="2" t="s">
        <v>822</v>
      </c>
      <c r="H260" s="2" t="s">
        <v>261</v>
      </c>
      <c r="I260" s="15" t="s">
        <v>1331</v>
      </c>
      <c r="K260" s="18"/>
      <c r="L260" s="17">
        <f>countif(username2,H260)</f>
        <v>15</v>
      </c>
    </row>
    <row r="261">
      <c r="A261" s="2" t="s">
        <v>1332</v>
      </c>
      <c r="B261" s="2">
        <v>17.0</v>
      </c>
      <c r="C261" s="2">
        <v>5.0</v>
      </c>
      <c r="D261" s="2">
        <v>42.0185869718119</v>
      </c>
      <c r="E261" s="2">
        <v>-91.6591685102517</v>
      </c>
      <c r="F261" s="2" t="s">
        <v>820</v>
      </c>
      <c r="G261" s="2" t="s">
        <v>822</v>
      </c>
      <c r="H261" s="2" t="s">
        <v>640</v>
      </c>
      <c r="I261" s="15" t="s">
        <v>1333</v>
      </c>
      <c r="K261" s="18"/>
      <c r="L261" s="17">
        <f>countif(username2,H261)</f>
        <v>11</v>
      </c>
    </row>
    <row r="262">
      <c r="A262" s="2" t="s">
        <v>1334</v>
      </c>
      <c r="B262" s="2">
        <v>17.0</v>
      </c>
      <c r="C262" s="2">
        <v>6.0</v>
      </c>
      <c r="D262" s="2">
        <v>42.0185869716495</v>
      </c>
      <c r="E262" s="2">
        <v>-91.6589750453398</v>
      </c>
      <c r="F262" s="2" t="s">
        <v>820</v>
      </c>
      <c r="G262" s="2" t="s">
        <v>822</v>
      </c>
      <c r="H262" s="2" t="s">
        <v>553</v>
      </c>
      <c r="I262" s="15" t="s">
        <v>1335</v>
      </c>
      <c r="K262" s="16" t="s">
        <v>36</v>
      </c>
      <c r="L262" s="17">
        <f>countif(username2,H262)</f>
        <v>15</v>
      </c>
    </row>
    <row r="263">
      <c r="A263" s="2" t="s">
        <v>1336</v>
      </c>
      <c r="B263" s="2">
        <v>17.0</v>
      </c>
      <c r="C263" s="2">
        <v>7.0</v>
      </c>
      <c r="D263" s="2">
        <v>42.018586971487</v>
      </c>
      <c r="E263" s="2">
        <v>-91.6587815804279</v>
      </c>
      <c r="F263" s="2" t="s">
        <v>820</v>
      </c>
      <c r="G263" s="2" t="s">
        <v>822</v>
      </c>
      <c r="H263" s="2" t="s">
        <v>261</v>
      </c>
      <c r="I263" s="15" t="s">
        <v>1337</v>
      </c>
      <c r="K263" s="18"/>
      <c r="L263" s="17">
        <f>countif(username2,H263)</f>
        <v>15</v>
      </c>
    </row>
    <row r="264">
      <c r="A264" s="2" t="s">
        <v>1338</v>
      </c>
      <c r="B264" s="2">
        <v>17.0</v>
      </c>
      <c r="C264" s="2">
        <v>8.0</v>
      </c>
      <c r="D264" s="2">
        <v>42.0185869713246</v>
      </c>
      <c r="E264" s="2">
        <v>-91.658588115516</v>
      </c>
      <c r="F264" s="2" t="s">
        <v>820</v>
      </c>
      <c r="G264" s="2" t="s">
        <v>822</v>
      </c>
      <c r="H264" s="2" t="s">
        <v>614</v>
      </c>
      <c r="I264" s="15" t="s">
        <v>1339</v>
      </c>
      <c r="K264" s="16" t="s">
        <v>36</v>
      </c>
      <c r="L264" s="17">
        <f>countif(username2,H264)</f>
        <v>12</v>
      </c>
    </row>
    <row r="265">
      <c r="A265" s="2" t="s">
        <v>1340</v>
      </c>
      <c r="B265" s="2">
        <v>17.0</v>
      </c>
      <c r="C265" s="2">
        <v>9.0</v>
      </c>
      <c r="D265" s="2">
        <v>42.0185869711622</v>
      </c>
      <c r="E265" s="2">
        <v>-91.6583946506042</v>
      </c>
      <c r="F265" s="2" t="s">
        <v>820</v>
      </c>
      <c r="G265" s="2" t="s">
        <v>822</v>
      </c>
      <c r="H265" s="2" t="s">
        <v>553</v>
      </c>
      <c r="I265" s="15" t="s">
        <v>1341</v>
      </c>
      <c r="K265" s="16" t="s">
        <v>36</v>
      </c>
      <c r="L265" s="17">
        <f>countif(username2,H265)</f>
        <v>15</v>
      </c>
    </row>
    <row r="266">
      <c r="A266" s="2" t="s">
        <v>1342</v>
      </c>
      <c r="B266" s="2">
        <v>17.0</v>
      </c>
      <c r="C266" s="2">
        <v>10.0</v>
      </c>
      <c r="D266" s="2">
        <v>42.0185869709997</v>
      </c>
      <c r="E266" s="2">
        <v>-91.6582011856923</v>
      </c>
      <c r="F266" s="2" t="s">
        <v>820</v>
      </c>
      <c r="G266" s="2" t="s">
        <v>822</v>
      </c>
      <c r="H266" s="2" t="s">
        <v>261</v>
      </c>
      <c r="I266" s="15" t="s">
        <v>1343</v>
      </c>
      <c r="K266" s="16" t="s">
        <v>36</v>
      </c>
      <c r="L266" s="17">
        <f>countif(username2,H266)</f>
        <v>15</v>
      </c>
    </row>
    <row r="267">
      <c r="A267" s="2" t="s">
        <v>1344</v>
      </c>
      <c r="B267" s="2">
        <v>17.0</v>
      </c>
      <c r="C267" s="2">
        <v>11.0</v>
      </c>
      <c r="D267" s="2">
        <v>42.0185869708373</v>
      </c>
      <c r="E267" s="2">
        <v>-91.6580077207804</v>
      </c>
      <c r="F267" s="2" t="s">
        <v>820</v>
      </c>
      <c r="G267" s="2" t="s">
        <v>822</v>
      </c>
      <c r="H267" s="2" t="s">
        <v>640</v>
      </c>
      <c r="I267" s="15" t="s">
        <v>1345</v>
      </c>
      <c r="K267" s="16" t="s">
        <v>36</v>
      </c>
      <c r="L267" s="17">
        <f>countif(username2,H267)</f>
        <v>11</v>
      </c>
    </row>
    <row r="268">
      <c r="A268" s="2" t="s">
        <v>1346</v>
      </c>
      <c r="B268" s="2">
        <v>17.0</v>
      </c>
      <c r="C268" s="2">
        <v>12.0</v>
      </c>
      <c r="D268" s="2">
        <v>42.0185869706748</v>
      </c>
      <c r="E268" s="2">
        <v>-91.6578142558686</v>
      </c>
      <c r="F268" s="2" t="s">
        <v>820</v>
      </c>
      <c r="G268" s="2" t="s">
        <v>822</v>
      </c>
      <c r="H268" s="2" t="s">
        <v>614</v>
      </c>
      <c r="I268" s="15" t="s">
        <v>1347</v>
      </c>
      <c r="K268" s="16" t="s">
        <v>36</v>
      </c>
      <c r="L268" s="17">
        <f>countif(username2,H268)</f>
        <v>12</v>
      </c>
    </row>
    <row r="269">
      <c r="A269" s="2" t="s">
        <v>1348</v>
      </c>
      <c r="B269" s="2">
        <v>17.0</v>
      </c>
      <c r="C269" s="2">
        <v>13.0</v>
      </c>
      <c r="D269" s="2">
        <v>42.0185869705124</v>
      </c>
      <c r="E269" s="2">
        <v>-91.6576207909568</v>
      </c>
      <c r="F269" s="2" t="s">
        <v>820</v>
      </c>
      <c r="G269" s="2" t="s">
        <v>822</v>
      </c>
      <c r="H269" s="2" t="s">
        <v>261</v>
      </c>
      <c r="I269" s="15" t="s">
        <v>1349</v>
      </c>
      <c r="K269" s="18"/>
      <c r="L269" s="17">
        <f>countif(username2,H269)</f>
        <v>15</v>
      </c>
    </row>
    <row r="270">
      <c r="A270" s="2" t="s">
        <v>1350</v>
      </c>
      <c r="B270" s="2">
        <v>17.0</v>
      </c>
      <c r="C270" s="2">
        <v>14.0</v>
      </c>
      <c r="D270" s="2">
        <v>42.01858697035</v>
      </c>
      <c r="E270" s="2">
        <v>-91.6574273260449</v>
      </c>
      <c r="F270" s="2" t="s">
        <v>820</v>
      </c>
      <c r="G270" s="2" t="s">
        <v>822</v>
      </c>
      <c r="H270" s="2" t="s">
        <v>553</v>
      </c>
      <c r="I270" s="15" t="s">
        <v>1351</v>
      </c>
      <c r="K270" s="16" t="s">
        <v>36</v>
      </c>
      <c r="L270" s="17">
        <f>countif(username2,H270)</f>
        <v>15</v>
      </c>
    </row>
    <row r="271">
      <c r="A271" s="2" t="s">
        <v>1352</v>
      </c>
      <c r="B271" s="2">
        <v>17.0</v>
      </c>
      <c r="C271" s="2">
        <v>15.0</v>
      </c>
      <c r="D271" s="2">
        <v>42.0185869701875</v>
      </c>
      <c r="E271" s="2">
        <v>-91.657233861133</v>
      </c>
      <c r="F271" s="2" t="s">
        <v>820</v>
      </c>
      <c r="G271" s="2" t="s">
        <v>822</v>
      </c>
      <c r="H271" s="2" t="s">
        <v>614</v>
      </c>
      <c r="I271" s="15" t="s">
        <v>1353</v>
      </c>
      <c r="K271" s="16" t="s">
        <v>36</v>
      </c>
      <c r="L271" s="17">
        <f>countif(username2,H271)</f>
        <v>12</v>
      </c>
    </row>
    <row r="272">
      <c r="A272" s="2" t="s">
        <v>1354</v>
      </c>
      <c r="B272" s="2">
        <v>17.0</v>
      </c>
      <c r="C272" s="2">
        <v>16.0</v>
      </c>
      <c r="D272" s="2">
        <v>42.0185869700251</v>
      </c>
      <c r="E272" s="2">
        <v>-91.6570403962211</v>
      </c>
      <c r="F272" s="2" t="s">
        <v>820</v>
      </c>
      <c r="G272" s="2" t="s">
        <v>822</v>
      </c>
      <c r="H272" s="2" t="s">
        <v>261</v>
      </c>
      <c r="I272" s="15" t="s">
        <v>1355</v>
      </c>
      <c r="K272" s="18"/>
      <c r="L272" s="17">
        <f>countif(username2,H272)</f>
        <v>15</v>
      </c>
    </row>
    <row r="273">
      <c r="A273" s="2" t="s">
        <v>1356</v>
      </c>
      <c r="B273" s="2">
        <v>18.0</v>
      </c>
      <c r="C273" s="2">
        <v>4.0</v>
      </c>
      <c r="D273" s="2">
        <v>42.0184432415289</v>
      </c>
      <c r="E273" s="2">
        <v>-91.6593619834719</v>
      </c>
      <c r="F273" s="2" t="s">
        <v>820</v>
      </c>
      <c r="G273" s="2" t="s">
        <v>822</v>
      </c>
      <c r="H273" s="2" t="s">
        <v>91</v>
      </c>
      <c r="I273" s="15" t="s">
        <v>1357</v>
      </c>
      <c r="K273" s="18"/>
      <c r="L273" s="17">
        <f>countif(username2,H273)</f>
        <v>19</v>
      </c>
    </row>
    <row r="274">
      <c r="A274" s="2" t="s">
        <v>1358</v>
      </c>
      <c r="B274" s="2">
        <v>18.0</v>
      </c>
      <c r="C274" s="2">
        <v>5.0</v>
      </c>
      <c r="D274" s="2">
        <v>42.0184432413665</v>
      </c>
      <c r="E274" s="2">
        <v>-91.6591685189973</v>
      </c>
      <c r="F274" s="2" t="s">
        <v>820</v>
      </c>
      <c r="G274" s="2" t="s">
        <v>822</v>
      </c>
      <c r="H274" s="2" t="s">
        <v>88</v>
      </c>
      <c r="I274" s="15" t="s">
        <v>1359</v>
      </c>
      <c r="K274" s="16" t="s">
        <v>36</v>
      </c>
      <c r="L274" s="17">
        <f>countif(username2,H274)</f>
        <v>15</v>
      </c>
    </row>
    <row r="275">
      <c r="A275" s="2" t="s">
        <v>1360</v>
      </c>
      <c r="B275" s="2">
        <v>18.0</v>
      </c>
      <c r="C275" s="2">
        <v>6.0</v>
      </c>
      <c r="D275" s="2">
        <v>42.018443241204</v>
      </c>
      <c r="E275" s="2">
        <v>-91.6589750545227</v>
      </c>
      <c r="F275" s="2" t="s">
        <v>820</v>
      </c>
      <c r="G275" s="2" t="s">
        <v>822</v>
      </c>
      <c r="H275" s="2" t="s">
        <v>862</v>
      </c>
      <c r="I275" s="15" t="s">
        <v>1361</v>
      </c>
      <c r="K275" s="16" t="s">
        <v>36</v>
      </c>
      <c r="L275" s="17">
        <f>countif(username2,H275)</f>
        <v>14</v>
      </c>
    </row>
    <row r="276">
      <c r="A276" s="2" t="s">
        <v>1362</v>
      </c>
      <c r="B276" s="2">
        <v>18.0</v>
      </c>
      <c r="C276" s="2">
        <v>7.0</v>
      </c>
      <c r="D276" s="2">
        <v>42.0184432410416</v>
      </c>
      <c r="E276" s="2">
        <v>-91.6587815900481</v>
      </c>
      <c r="F276" s="2" t="s">
        <v>820</v>
      </c>
      <c r="G276" s="2" t="s">
        <v>822</v>
      </c>
      <c r="H276" s="2" t="s">
        <v>91</v>
      </c>
      <c r="I276" s="15" t="s">
        <v>1363</v>
      </c>
      <c r="K276" s="18"/>
      <c r="L276" s="17">
        <f>countif(username2,H276)</f>
        <v>19</v>
      </c>
    </row>
    <row r="277">
      <c r="A277" s="2" t="s">
        <v>1364</v>
      </c>
      <c r="B277" s="2">
        <v>18.0</v>
      </c>
      <c r="C277" s="2">
        <v>8.0</v>
      </c>
      <c r="D277" s="2">
        <v>42.0184432408791</v>
      </c>
      <c r="E277" s="2">
        <v>-91.6585881255736</v>
      </c>
      <c r="F277" s="2" t="s">
        <v>820</v>
      </c>
      <c r="G277" s="2" t="s">
        <v>822</v>
      </c>
      <c r="H277" s="11" t="s">
        <v>174</v>
      </c>
      <c r="I277" s="15" t="s">
        <v>1365</v>
      </c>
      <c r="K277" s="16" t="s">
        <v>36</v>
      </c>
      <c r="L277" s="17">
        <f>countif(username2,H277)</f>
        <v>7</v>
      </c>
    </row>
    <row r="278">
      <c r="A278" s="2" t="s">
        <v>1366</v>
      </c>
      <c r="B278" s="2">
        <v>18.0</v>
      </c>
      <c r="C278" s="2">
        <v>9.0</v>
      </c>
      <c r="D278" s="2">
        <v>42.0184432407167</v>
      </c>
      <c r="E278" s="2">
        <v>-91.658394661099</v>
      </c>
      <c r="F278" s="2" t="s">
        <v>820</v>
      </c>
      <c r="G278" s="2" t="s">
        <v>822</v>
      </c>
      <c r="H278" s="2" t="s">
        <v>862</v>
      </c>
      <c r="I278" s="15" t="s">
        <v>1367</v>
      </c>
      <c r="K278" s="16" t="s">
        <v>36</v>
      </c>
      <c r="L278" s="17">
        <f>countif(username2,H278)</f>
        <v>14</v>
      </c>
    </row>
    <row r="279">
      <c r="A279" s="2" t="s">
        <v>1368</v>
      </c>
      <c r="B279" s="2">
        <v>18.0</v>
      </c>
      <c r="C279" s="2">
        <v>10.0</v>
      </c>
      <c r="D279" s="2">
        <v>42.0184432405543</v>
      </c>
      <c r="E279" s="2">
        <v>-91.6582011966244</v>
      </c>
      <c r="F279" s="2" t="s">
        <v>820</v>
      </c>
      <c r="G279" s="2" t="s">
        <v>822</v>
      </c>
      <c r="H279" s="2" t="s">
        <v>91</v>
      </c>
      <c r="I279" s="15" t="s">
        <v>1369</v>
      </c>
      <c r="K279" s="16" t="s">
        <v>36</v>
      </c>
      <c r="L279" s="17">
        <f>countif(username2,H279)</f>
        <v>19</v>
      </c>
    </row>
    <row r="280">
      <c r="A280" s="2" t="s">
        <v>1370</v>
      </c>
      <c r="B280" s="2">
        <v>18.0</v>
      </c>
      <c r="C280" s="2">
        <v>11.0</v>
      </c>
      <c r="D280" s="2">
        <v>42.0184432403918</v>
      </c>
      <c r="E280" s="2">
        <v>-91.6580077321498</v>
      </c>
      <c r="F280" s="2" t="s">
        <v>820</v>
      </c>
      <c r="G280" s="2" t="s">
        <v>822</v>
      </c>
      <c r="H280" s="2" t="s">
        <v>64</v>
      </c>
      <c r="I280" s="15" t="s">
        <v>1371</v>
      </c>
      <c r="K280" s="16" t="s">
        <v>36</v>
      </c>
      <c r="L280" s="17">
        <f>countif(username2,H280)</f>
        <v>14</v>
      </c>
    </row>
    <row r="281">
      <c r="A281" s="2" t="s">
        <v>1372</v>
      </c>
      <c r="B281" s="2">
        <v>18.0</v>
      </c>
      <c r="C281" s="2">
        <v>12.0</v>
      </c>
      <c r="D281" s="2">
        <v>42.0184432402294</v>
      </c>
      <c r="E281" s="2">
        <v>-91.6578142676752</v>
      </c>
      <c r="F281" s="2" t="s">
        <v>820</v>
      </c>
      <c r="G281" s="2" t="s">
        <v>822</v>
      </c>
      <c r="H281" s="11" t="s">
        <v>130</v>
      </c>
      <c r="I281" s="15" t="s">
        <v>1373</v>
      </c>
      <c r="K281" s="16" t="s">
        <v>36</v>
      </c>
      <c r="L281" s="17">
        <f>countif(username2,H281)</f>
        <v>7</v>
      </c>
    </row>
    <row r="282">
      <c r="A282" s="2" t="s">
        <v>1374</v>
      </c>
      <c r="B282" s="2">
        <v>18.0</v>
      </c>
      <c r="C282" s="2">
        <v>13.0</v>
      </c>
      <c r="D282" s="2">
        <v>42.018443240067</v>
      </c>
      <c r="E282" s="2">
        <v>-91.6576208032006</v>
      </c>
      <c r="F282" s="2" t="s">
        <v>820</v>
      </c>
      <c r="G282" s="2" t="s">
        <v>822</v>
      </c>
      <c r="H282" s="2" t="s">
        <v>91</v>
      </c>
      <c r="I282" s="15" t="s">
        <v>1375</v>
      </c>
      <c r="K282" s="18"/>
      <c r="L282" s="17">
        <f>countif(username2,H282)</f>
        <v>19</v>
      </c>
    </row>
    <row r="283">
      <c r="A283" s="2" t="s">
        <v>1376</v>
      </c>
      <c r="B283" s="2">
        <v>18.0</v>
      </c>
      <c r="C283" s="2">
        <v>14.0</v>
      </c>
      <c r="D283" s="2">
        <v>42.0184432399045</v>
      </c>
      <c r="E283" s="2">
        <v>-91.657427338726</v>
      </c>
      <c r="F283" s="2" t="s">
        <v>820</v>
      </c>
      <c r="G283" s="2" t="s">
        <v>822</v>
      </c>
      <c r="H283" s="2" t="s">
        <v>88</v>
      </c>
      <c r="I283" s="15" t="s">
        <v>1377</v>
      </c>
      <c r="K283" s="16" t="s">
        <v>36</v>
      </c>
      <c r="L283" s="17">
        <f>countif(username2,H283)</f>
        <v>15</v>
      </c>
    </row>
    <row r="284">
      <c r="A284" s="2" t="s">
        <v>1378</v>
      </c>
      <c r="B284" s="2">
        <v>18.0</v>
      </c>
      <c r="C284" s="2">
        <v>15.0</v>
      </c>
      <c r="D284" s="2">
        <v>42.0184432397421</v>
      </c>
      <c r="E284" s="2">
        <v>-91.6572338742514</v>
      </c>
      <c r="F284" s="2" t="s">
        <v>820</v>
      </c>
      <c r="G284" s="2" t="s">
        <v>822</v>
      </c>
      <c r="H284" s="2" t="s">
        <v>862</v>
      </c>
      <c r="I284" s="15" t="s">
        <v>1379</v>
      </c>
      <c r="K284" s="16" t="s">
        <v>36</v>
      </c>
      <c r="L284" s="17">
        <f>countif(username2,H284)</f>
        <v>14</v>
      </c>
    </row>
    <row r="285">
      <c r="A285" s="2" t="s">
        <v>1380</v>
      </c>
      <c r="B285" s="2">
        <v>18.0</v>
      </c>
      <c r="C285" s="2">
        <v>16.0</v>
      </c>
      <c r="D285" s="2">
        <v>42.0184432395796</v>
      </c>
      <c r="E285" s="2">
        <v>-91.6570404097768</v>
      </c>
      <c r="F285" s="2" t="s">
        <v>820</v>
      </c>
      <c r="G285" s="2" t="s">
        <v>822</v>
      </c>
      <c r="H285" s="2" t="s">
        <v>91</v>
      </c>
      <c r="I285" s="15" t="s">
        <v>1381</v>
      </c>
      <c r="K285" s="18"/>
      <c r="L285" s="17">
        <f>countif(username2,H285)</f>
        <v>19</v>
      </c>
    </row>
    <row r="286">
      <c r="A286" s="2" t="s">
        <v>1382</v>
      </c>
      <c r="B286" s="2">
        <v>19.0</v>
      </c>
      <c r="C286" s="2">
        <v>4.0</v>
      </c>
      <c r="D286" s="2">
        <v>42.0182995110834</v>
      </c>
      <c r="E286" s="2">
        <v>-91.6593619917798</v>
      </c>
      <c r="F286" s="2" t="s">
        <v>820</v>
      </c>
      <c r="G286" s="2" t="s">
        <v>822</v>
      </c>
      <c r="H286" s="2" t="s">
        <v>1383</v>
      </c>
      <c r="I286" s="15" t="s">
        <v>1384</v>
      </c>
      <c r="K286" s="18"/>
      <c r="L286" s="17">
        <f>countif(username2,H286)</f>
        <v>18</v>
      </c>
    </row>
    <row r="287">
      <c r="A287" s="2" t="s">
        <v>1385</v>
      </c>
      <c r="B287" s="2">
        <v>19.0</v>
      </c>
      <c r="C287" s="2">
        <v>5.0</v>
      </c>
      <c r="D287" s="2">
        <v>42.018299510921</v>
      </c>
      <c r="E287" s="2">
        <v>-91.6591685277424</v>
      </c>
      <c r="F287" s="2" t="s">
        <v>820</v>
      </c>
      <c r="G287" s="2" t="s">
        <v>822</v>
      </c>
      <c r="H287" s="2" t="s">
        <v>1303</v>
      </c>
      <c r="I287" s="15" t="s">
        <v>1386</v>
      </c>
      <c r="K287" s="18"/>
      <c r="L287" s="17">
        <f>countif(username2,H287)</f>
        <v>4</v>
      </c>
    </row>
    <row r="288">
      <c r="A288" s="2" t="s">
        <v>1387</v>
      </c>
      <c r="B288" s="2">
        <v>19.0</v>
      </c>
      <c r="C288" s="2">
        <v>6.0</v>
      </c>
      <c r="D288" s="2">
        <v>42.0182995107585</v>
      </c>
      <c r="E288" s="2">
        <v>-91.6589750637051</v>
      </c>
      <c r="F288" s="2" t="s">
        <v>820</v>
      </c>
      <c r="G288" s="2" t="s">
        <v>822</v>
      </c>
      <c r="H288" s="2" t="s">
        <v>647</v>
      </c>
      <c r="I288" s="15" t="s">
        <v>1388</v>
      </c>
      <c r="K288" s="18"/>
      <c r="L288" s="17">
        <f>countif(username2,H288)</f>
        <v>11</v>
      </c>
    </row>
    <row r="289">
      <c r="A289" s="2" t="s">
        <v>1389</v>
      </c>
      <c r="B289" s="2">
        <v>19.0</v>
      </c>
      <c r="C289" s="2">
        <v>7.0</v>
      </c>
      <c r="D289" s="2">
        <v>42.0182995105961</v>
      </c>
      <c r="E289" s="2">
        <v>-91.6587815996677</v>
      </c>
      <c r="F289" s="2" t="s">
        <v>820</v>
      </c>
      <c r="G289" s="2" t="s">
        <v>822</v>
      </c>
      <c r="H289" s="2" t="s">
        <v>1383</v>
      </c>
      <c r="I289" s="15" t="s">
        <v>1390</v>
      </c>
      <c r="K289" s="18"/>
      <c r="L289" s="17">
        <f>countif(username2,H289)</f>
        <v>18</v>
      </c>
    </row>
    <row r="290">
      <c r="A290" s="2" t="s">
        <v>1391</v>
      </c>
      <c r="B290" s="2">
        <v>19.0</v>
      </c>
      <c r="C290" s="2">
        <v>8.0</v>
      </c>
      <c r="D290" s="2">
        <v>42.0182995104336</v>
      </c>
      <c r="E290" s="2">
        <v>-91.6585881356304</v>
      </c>
      <c r="F290" s="2" t="s">
        <v>820</v>
      </c>
      <c r="G290" s="2" t="s">
        <v>822</v>
      </c>
      <c r="H290" s="2" t="s">
        <v>38</v>
      </c>
      <c r="I290" s="15" t="s">
        <v>1392</v>
      </c>
      <c r="K290" s="16" t="s">
        <v>40</v>
      </c>
      <c r="L290" s="17">
        <f>countif(username2,H290)</f>
        <v>16</v>
      </c>
    </row>
    <row r="291">
      <c r="A291" s="2" t="s">
        <v>1393</v>
      </c>
      <c r="B291" s="2">
        <v>19.0</v>
      </c>
      <c r="C291" s="2">
        <v>9.0</v>
      </c>
      <c r="D291" s="2">
        <v>42.0182995102712</v>
      </c>
      <c r="E291" s="2">
        <v>-91.658394671593</v>
      </c>
      <c r="F291" s="2" t="s">
        <v>820</v>
      </c>
      <c r="G291" s="2" t="s">
        <v>822</v>
      </c>
      <c r="H291" s="2" t="s">
        <v>34</v>
      </c>
      <c r="I291" s="15" t="s">
        <v>1394</v>
      </c>
      <c r="K291" s="16" t="s">
        <v>36</v>
      </c>
      <c r="L291" s="17">
        <f>countif(username2,H291)</f>
        <v>16</v>
      </c>
    </row>
    <row r="292">
      <c r="A292" s="2" t="s">
        <v>1395</v>
      </c>
      <c r="B292" s="2">
        <v>19.0</v>
      </c>
      <c r="C292" s="2">
        <v>10.0</v>
      </c>
      <c r="D292" s="2">
        <v>42.0182995101088</v>
      </c>
      <c r="E292" s="2">
        <v>-91.6582012075556</v>
      </c>
      <c r="F292" s="2" t="s">
        <v>820</v>
      </c>
      <c r="G292" s="2" t="s">
        <v>822</v>
      </c>
      <c r="H292" s="2" t="s">
        <v>567</v>
      </c>
      <c r="I292" s="15" t="s">
        <v>1396</v>
      </c>
      <c r="K292" s="16" t="s">
        <v>36</v>
      </c>
      <c r="L292" s="17">
        <f>countif(username2,H292)</f>
        <v>18</v>
      </c>
    </row>
    <row r="293">
      <c r="A293" s="2" t="s">
        <v>1397</v>
      </c>
      <c r="B293" s="2">
        <v>19.0</v>
      </c>
      <c r="C293" s="2">
        <v>11.0</v>
      </c>
      <c r="D293" s="2">
        <v>42.0182995099463</v>
      </c>
      <c r="E293" s="2">
        <v>-91.6580077435183</v>
      </c>
      <c r="F293" s="2" t="s">
        <v>820</v>
      </c>
      <c r="G293" s="2" t="s">
        <v>822</v>
      </c>
      <c r="H293" s="2" t="s">
        <v>647</v>
      </c>
      <c r="I293" s="15" t="s">
        <v>1398</v>
      </c>
      <c r="K293" s="18"/>
      <c r="L293" s="17">
        <f>countif(username2,H293)</f>
        <v>11</v>
      </c>
    </row>
    <row r="294">
      <c r="A294" s="2" t="s">
        <v>1399</v>
      </c>
      <c r="B294" s="2">
        <v>19.0</v>
      </c>
      <c r="C294" s="2">
        <v>12.0</v>
      </c>
      <c r="D294" s="2">
        <v>42.0182995097839</v>
      </c>
      <c r="E294" s="2">
        <v>-91.6578142794809</v>
      </c>
      <c r="F294" s="2" t="s">
        <v>820</v>
      </c>
      <c r="G294" s="2" t="s">
        <v>822</v>
      </c>
      <c r="H294" s="2" t="s">
        <v>1303</v>
      </c>
      <c r="I294" s="15" t="s">
        <v>1400</v>
      </c>
      <c r="K294" s="18"/>
      <c r="L294" s="17">
        <f>countif(username2,H294)</f>
        <v>4</v>
      </c>
    </row>
    <row r="295">
      <c r="A295" s="2" t="s">
        <v>1401</v>
      </c>
      <c r="B295" s="2">
        <v>19.0</v>
      </c>
      <c r="C295" s="2">
        <v>13.0</v>
      </c>
      <c r="D295" s="2">
        <v>42.0182995096215</v>
      </c>
      <c r="E295" s="2">
        <v>-91.6576208154436</v>
      </c>
      <c r="F295" s="2" t="s">
        <v>820</v>
      </c>
      <c r="G295" s="2" t="s">
        <v>822</v>
      </c>
      <c r="H295" s="2" t="s">
        <v>1383</v>
      </c>
      <c r="I295" s="15" t="s">
        <v>1402</v>
      </c>
      <c r="K295" s="18"/>
      <c r="L295" s="17">
        <f>countif(username2,H295)</f>
        <v>18</v>
      </c>
    </row>
    <row r="296">
      <c r="A296" s="2" t="s">
        <v>1403</v>
      </c>
      <c r="B296" s="2">
        <v>19.0</v>
      </c>
      <c r="C296" s="2">
        <v>14.0</v>
      </c>
      <c r="D296" s="2">
        <v>42.018299509459</v>
      </c>
      <c r="E296" s="2">
        <v>-91.6574273514062</v>
      </c>
      <c r="F296" s="2" t="s">
        <v>820</v>
      </c>
      <c r="G296" s="2" t="s">
        <v>822</v>
      </c>
      <c r="H296" s="2" t="s">
        <v>647</v>
      </c>
      <c r="I296" s="15" t="s">
        <v>1404</v>
      </c>
      <c r="K296" s="18"/>
      <c r="L296" s="17">
        <f>countif(username2,H296)</f>
        <v>11</v>
      </c>
    </row>
    <row r="297">
      <c r="A297" s="2" t="s">
        <v>1405</v>
      </c>
      <c r="B297" s="2">
        <v>19.0</v>
      </c>
      <c r="C297" s="2">
        <v>15.0</v>
      </c>
      <c r="D297" s="2">
        <v>42.0182995092966</v>
      </c>
      <c r="E297" s="2">
        <v>-91.6572338873689</v>
      </c>
      <c r="F297" s="2" t="s">
        <v>820</v>
      </c>
      <c r="G297" s="2" t="s">
        <v>822</v>
      </c>
      <c r="H297" s="2" t="s">
        <v>640</v>
      </c>
      <c r="I297" s="15" t="s">
        <v>1406</v>
      </c>
      <c r="K297" s="18"/>
      <c r="L297" s="17">
        <f>countif(username2,H297)</f>
        <v>11</v>
      </c>
    </row>
    <row r="298">
      <c r="A298" s="2" t="s">
        <v>1407</v>
      </c>
      <c r="B298" s="2">
        <v>19.0</v>
      </c>
      <c r="C298" s="2">
        <v>16.0</v>
      </c>
      <c r="D298" s="2">
        <v>42.0182995091341</v>
      </c>
      <c r="E298" s="2">
        <v>-91.6570404233315</v>
      </c>
      <c r="F298" s="2" t="s">
        <v>820</v>
      </c>
      <c r="G298" s="2" t="s">
        <v>822</v>
      </c>
      <c r="H298" s="2" t="s">
        <v>1383</v>
      </c>
      <c r="I298" s="15" t="s">
        <v>1408</v>
      </c>
      <c r="K298" s="18"/>
      <c r="L298" s="17">
        <f>countif(username2,H298)</f>
        <v>18</v>
      </c>
    </row>
    <row r="299">
      <c r="A299" s="2" t="s">
        <v>1409</v>
      </c>
      <c r="B299" s="2">
        <v>20.0</v>
      </c>
      <c r="C299" s="2">
        <v>5.0</v>
      </c>
      <c r="D299" s="2">
        <v>42.0181557804755</v>
      </c>
      <c r="E299" s="2">
        <v>-91.6591685364875</v>
      </c>
      <c r="F299" s="2" t="s">
        <v>820</v>
      </c>
      <c r="G299" s="2" t="s">
        <v>822</v>
      </c>
      <c r="H299" s="2" t="s">
        <v>614</v>
      </c>
      <c r="I299" s="15" t="s">
        <v>1410</v>
      </c>
      <c r="K299" s="16" t="s">
        <v>36</v>
      </c>
      <c r="L299" s="17">
        <f>countif(username2,H299)</f>
        <v>12</v>
      </c>
    </row>
    <row r="300">
      <c r="A300" s="2" t="s">
        <v>1411</v>
      </c>
      <c r="B300" s="2">
        <v>20.0</v>
      </c>
      <c r="C300" s="2">
        <v>6.0</v>
      </c>
      <c r="D300" s="2">
        <v>42.0181557803131</v>
      </c>
      <c r="E300" s="2">
        <v>-91.6589750728874</v>
      </c>
      <c r="F300" s="2" t="s">
        <v>820</v>
      </c>
      <c r="G300" s="2" t="s">
        <v>822</v>
      </c>
      <c r="H300" s="2" t="s">
        <v>553</v>
      </c>
      <c r="I300" s="15" t="s">
        <v>1412</v>
      </c>
      <c r="K300" s="16" t="s">
        <v>36</v>
      </c>
      <c r="L300" s="17">
        <f>countif(username2,H300)</f>
        <v>15</v>
      </c>
    </row>
    <row r="301">
      <c r="A301" s="2" t="s">
        <v>1413</v>
      </c>
      <c r="B301" s="2">
        <v>20.0</v>
      </c>
      <c r="C301" s="2">
        <v>7.0</v>
      </c>
      <c r="D301" s="2">
        <v>42.0181557801506</v>
      </c>
      <c r="E301" s="2">
        <v>-91.6587816092874</v>
      </c>
      <c r="F301" s="2" t="s">
        <v>820</v>
      </c>
      <c r="G301" s="2" t="s">
        <v>822</v>
      </c>
      <c r="H301" s="2" t="s">
        <v>261</v>
      </c>
      <c r="I301" s="15" t="s">
        <v>1414</v>
      </c>
      <c r="K301" s="18"/>
      <c r="L301" s="17">
        <f>countif(username2,H301)</f>
        <v>15</v>
      </c>
    </row>
    <row r="302">
      <c r="A302" s="2" t="s">
        <v>1415</v>
      </c>
      <c r="B302" s="2">
        <v>20.0</v>
      </c>
      <c r="C302" s="2">
        <v>8.0</v>
      </c>
      <c r="D302" s="2">
        <v>42.0181557799882</v>
      </c>
      <c r="E302" s="2">
        <v>-91.6585881456873</v>
      </c>
      <c r="F302" s="2" t="s">
        <v>820</v>
      </c>
      <c r="G302" s="2" t="s">
        <v>822</v>
      </c>
      <c r="H302" s="2" t="s">
        <v>614</v>
      </c>
      <c r="I302" s="15" t="s">
        <v>1416</v>
      </c>
      <c r="K302" s="16" t="s">
        <v>36</v>
      </c>
      <c r="L302" s="17">
        <f>countif(username2,H302)</f>
        <v>12</v>
      </c>
    </row>
    <row r="303">
      <c r="A303" s="2" t="s">
        <v>1417</v>
      </c>
      <c r="B303" s="2">
        <v>20.0</v>
      </c>
      <c r="C303" s="2">
        <v>9.0</v>
      </c>
      <c r="D303" s="2">
        <v>42.0181557798257</v>
      </c>
      <c r="E303" s="2">
        <v>-91.6583946820871</v>
      </c>
      <c r="F303" s="2" t="s">
        <v>820</v>
      </c>
      <c r="G303" s="2" t="s">
        <v>822</v>
      </c>
      <c r="H303" s="2" t="s">
        <v>553</v>
      </c>
      <c r="I303" s="15" t="s">
        <v>1418</v>
      </c>
      <c r="K303" s="16" t="s">
        <v>36</v>
      </c>
      <c r="L303" s="17">
        <f>countif(username2,H303)</f>
        <v>15</v>
      </c>
    </row>
    <row r="304">
      <c r="A304" s="2" t="s">
        <v>1419</v>
      </c>
      <c r="B304" s="2">
        <v>20.0</v>
      </c>
      <c r="C304" s="2">
        <v>10.0</v>
      </c>
      <c r="D304" s="2">
        <v>42.0181557796633</v>
      </c>
      <c r="E304" s="2">
        <v>-91.658201218487</v>
      </c>
      <c r="F304" s="2" t="s">
        <v>820</v>
      </c>
      <c r="G304" s="2" t="s">
        <v>822</v>
      </c>
      <c r="H304" s="2" t="s">
        <v>261</v>
      </c>
      <c r="I304" s="15" t="s">
        <v>1420</v>
      </c>
      <c r="K304" s="16" t="s">
        <v>36</v>
      </c>
      <c r="L304" s="17">
        <f>countif(username2,H304)</f>
        <v>15</v>
      </c>
    </row>
    <row r="305">
      <c r="A305" s="2" t="s">
        <v>1421</v>
      </c>
      <c r="B305" s="2">
        <v>20.0</v>
      </c>
      <c r="C305" s="2">
        <v>11.0</v>
      </c>
      <c r="D305" s="2">
        <v>42.0181557795009</v>
      </c>
      <c r="E305" s="2">
        <v>-91.6580077548869</v>
      </c>
      <c r="F305" s="2" t="s">
        <v>820</v>
      </c>
      <c r="G305" s="2" t="s">
        <v>822</v>
      </c>
      <c r="H305" s="2" t="s">
        <v>640</v>
      </c>
      <c r="I305" s="15" t="s">
        <v>1422</v>
      </c>
      <c r="K305" s="16" t="s">
        <v>36</v>
      </c>
      <c r="L305" s="17">
        <f>countif(username2,H305)</f>
        <v>11</v>
      </c>
    </row>
    <row r="306">
      <c r="A306" s="2" t="s">
        <v>1423</v>
      </c>
      <c r="B306" s="2">
        <v>20.0</v>
      </c>
      <c r="C306" s="2">
        <v>12.0</v>
      </c>
      <c r="D306" s="2">
        <v>42.0181557793384</v>
      </c>
      <c r="E306" s="2">
        <v>-91.6578142912869</v>
      </c>
      <c r="F306" s="2" t="s">
        <v>820</v>
      </c>
      <c r="G306" s="2" t="s">
        <v>822</v>
      </c>
      <c r="H306" s="2" t="s">
        <v>483</v>
      </c>
      <c r="I306" s="15" t="s">
        <v>1424</v>
      </c>
      <c r="K306" s="16" t="s">
        <v>36</v>
      </c>
      <c r="L306" s="17">
        <f>countif(username2,H306)</f>
        <v>6</v>
      </c>
    </row>
    <row r="307">
      <c r="A307" s="2" t="s">
        <v>1425</v>
      </c>
      <c r="B307" s="2">
        <v>20.0</v>
      </c>
      <c r="C307" s="2">
        <v>13.0</v>
      </c>
      <c r="D307" s="2">
        <v>42.018155779176</v>
      </c>
      <c r="E307" s="2">
        <v>-91.6576208276868</v>
      </c>
      <c r="F307" s="2" t="s">
        <v>820</v>
      </c>
      <c r="G307" s="2" t="s">
        <v>822</v>
      </c>
      <c r="H307" s="2" t="s">
        <v>261</v>
      </c>
      <c r="I307" s="15" t="s">
        <v>1426</v>
      </c>
      <c r="K307" s="18"/>
      <c r="L307" s="17">
        <f>countif(username2,H307)</f>
        <v>15</v>
      </c>
    </row>
    <row r="308">
      <c r="A308" s="2" t="s">
        <v>1427</v>
      </c>
      <c r="B308" s="2">
        <v>20.0</v>
      </c>
      <c r="C308" s="2">
        <v>14.0</v>
      </c>
      <c r="D308" s="2">
        <v>42.0181557790136</v>
      </c>
      <c r="E308" s="2">
        <v>-91.6574273640868</v>
      </c>
      <c r="F308" s="2" t="s">
        <v>820</v>
      </c>
      <c r="G308" s="2" t="s">
        <v>822</v>
      </c>
      <c r="H308" s="2" t="s">
        <v>614</v>
      </c>
      <c r="I308" s="15" t="s">
        <v>1428</v>
      </c>
      <c r="K308" s="16" t="s">
        <v>36</v>
      </c>
      <c r="L308" s="17">
        <f>countif(username2,H308)</f>
        <v>12</v>
      </c>
    </row>
    <row r="309">
      <c r="A309" s="2" t="s">
        <v>1429</v>
      </c>
      <c r="B309" s="2">
        <v>20.0</v>
      </c>
      <c r="C309" s="2">
        <v>15.0</v>
      </c>
      <c r="D309" s="2">
        <v>42.0181557788511</v>
      </c>
      <c r="E309" s="2">
        <v>-91.6572339004867</v>
      </c>
      <c r="F309" s="2" t="s">
        <v>820</v>
      </c>
      <c r="G309" s="2" t="s">
        <v>822</v>
      </c>
      <c r="H309" s="2" t="s">
        <v>483</v>
      </c>
      <c r="I309" s="15" t="s">
        <v>1430</v>
      </c>
      <c r="K309" s="16" t="s">
        <v>36</v>
      </c>
      <c r="L309" s="17">
        <f>countif(username2,H309)</f>
        <v>6</v>
      </c>
    </row>
    <row r="310">
      <c r="A310" s="2" t="s">
        <v>1431</v>
      </c>
      <c r="B310" s="2">
        <v>21.0</v>
      </c>
      <c r="C310" s="2">
        <v>5.0</v>
      </c>
      <c r="D310" s="2">
        <v>42.0180120500303</v>
      </c>
      <c r="E310" s="2">
        <v>-91.6591685452331</v>
      </c>
      <c r="F310" s="2" t="s">
        <v>820</v>
      </c>
      <c r="G310" s="2" t="s">
        <v>822</v>
      </c>
      <c r="H310" s="2" t="s">
        <v>1233</v>
      </c>
      <c r="I310" s="15" t="s">
        <v>1432</v>
      </c>
      <c r="K310" s="18"/>
      <c r="L310" s="17">
        <f>countif(username2,H310)</f>
        <v>3</v>
      </c>
    </row>
    <row r="311">
      <c r="A311" s="2" t="s">
        <v>1433</v>
      </c>
      <c r="B311" s="2">
        <v>21.0</v>
      </c>
      <c r="C311" s="2">
        <v>6.0</v>
      </c>
      <c r="D311" s="2">
        <v>42.0180120498679</v>
      </c>
      <c r="E311" s="2">
        <v>-91.6589750820703</v>
      </c>
      <c r="F311" s="2" t="s">
        <v>820</v>
      </c>
      <c r="G311" s="2" t="s">
        <v>822</v>
      </c>
      <c r="H311" s="2" t="s">
        <v>862</v>
      </c>
      <c r="I311" s="15" t="s">
        <v>1434</v>
      </c>
      <c r="K311" s="16" t="s">
        <v>36</v>
      </c>
      <c r="L311" s="17">
        <f>countif(username2,H311)</f>
        <v>14</v>
      </c>
    </row>
    <row r="312">
      <c r="A312" s="2" t="s">
        <v>1435</v>
      </c>
      <c r="B312" s="2">
        <v>21.0</v>
      </c>
      <c r="C312" s="2">
        <v>7.0</v>
      </c>
      <c r="D312" s="2">
        <v>42.0180120497055</v>
      </c>
      <c r="E312" s="2">
        <v>-91.6587816189075</v>
      </c>
      <c r="F312" s="2" t="s">
        <v>820</v>
      </c>
      <c r="G312" s="2" t="s">
        <v>822</v>
      </c>
      <c r="H312" s="2" t="s">
        <v>91</v>
      </c>
      <c r="I312" s="15" t="s">
        <v>1436</v>
      </c>
      <c r="K312" s="18"/>
      <c r="L312" s="17">
        <f>countif(username2,H312)</f>
        <v>19</v>
      </c>
    </row>
    <row r="313">
      <c r="A313" s="2" t="s">
        <v>1437</v>
      </c>
      <c r="B313" s="2">
        <v>21.0</v>
      </c>
      <c r="C313" s="2">
        <v>8.0</v>
      </c>
      <c r="D313" s="2">
        <v>42.018012049543</v>
      </c>
      <c r="E313" s="2">
        <v>-91.6585881557447</v>
      </c>
      <c r="F313" s="2" t="s">
        <v>820</v>
      </c>
      <c r="G313" s="2" t="s">
        <v>822</v>
      </c>
      <c r="H313" s="11" t="s">
        <v>130</v>
      </c>
      <c r="I313" s="15" t="s">
        <v>1438</v>
      </c>
      <c r="K313" s="16" t="s">
        <v>36</v>
      </c>
      <c r="L313" s="17">
        <f>countif(username2,H313)</f>
        <v>7</v>
      </c>
    </row>
    <row r="314">
      <c r="A314" s="2" t="s">
        <v>1439</v>
      </c>
      <c r="B314" s="2">
        <v>21.0</v>
      </c>
      <c r="C314" s="2">
        <v>9.0</v>
      </c>
      <c r="D314" s="2">
        <v>42.0180120493806</v>
      </c>
      <c r="E314" s="2">
        <v>-91.6583946925819</v>
      </c>
      <c r="F314" s="2" t="s">
        <v>820</v>
      </c>
      <c r="G314" s="2" t="s">
        <v>822</v>
      </c>
      <c r="H314" s="2" t="s">
        <v>862</v>
      </c>
      <c r="I314" s="15" t="s">
        <v>1440</v>
      </c>
      <c r="K314" s="16" t="s">
        <v>36</v>
      </c>
      <c r="L314" s="17">
        <f>countif(username2,H314)</f>
        <v>14</v>
      </c>
    </row>
    <row r="315">
      <c r="A315" s="2" t="s">
        <v>1441</v>
      </c>
      <c r="B315" s="2">
        <v>21.0</v>
      </c>
      <c r="C315" s="2">
        <v>10.0</v>
      </c>
      <c r="D315" s="2">
        <v>42.0180120492182</v>
      </c>
      <c r="E315" s="2">
        <v>-91.658201229419</v>
      </c>
      <c r="F315" s="2" t="s">
        <v>820</v>
      </c>
      <c r="G315" s="2" t="s">
        <v>822</v>
      </c>
      <c r="H315" s="2" t="s">
        <v>91</v>
      </c>
      <c r="I315" s="15" t="s">
        <v>1442</v>
      </c>
      <c r="K315" s="16" t="s">
        <v>36</v>
      </c>
      <c r="L315" s="17">
        <f>countif(username2,H315)</f>
        <v>19</v>
      </c>
    </row>
    <row r="316">
      <c r="A316" s="2" t="s">
        <v>1443</v>
      </c>
      <c r="B316" s="2">
        <v>21.0</v>
      </c>
      <c r="C316" s="2">
        <v>11.0</v>
      </c>
      <c r="D316" s="2">
        <v>42.0180120490558</v>
      </c>
      <c r="E316" s="2">
        <v>-91.6580077662562</v>
      </c>
      <c r="F316" s="2" t="s">
        <v>820</v>
      </c>
      <c r="G316" s="2" t="s">
        <v>822</v>
      </c>
      <c r="H316" s="2" t="s">
        <v>64</v>
      </c>
      <c r="I316" s="15" t="s">
        <v>1444</v>
      </c>
      <c r="K316" s="16" t="s">
        <v>36</v>
      </c>
      <c r="L316" s="17">
        <f>countif(username2,H316)</f>
        <v>14</v>
      </c>
    </row>
    <row r="317">
      <c r="A317" s="2" t="s">
        <v>1445</v>
      </c>
      <c r="B317" s="2">
        <v>21.0</v>
      </c>
      <c r="C317" s="2">
        <v>12.0</v>
      </c>
      <c r="D317" s="2">
        <v>42.0180120488933</v>
      </c>
      <c r="E317" s="2">
        <v>-91.6578143030934</v>
      </c>
      <c r="F317" s="2" t="s">
        <v>820</v>
      </c>
      <c r="G317" s="2" t="s">
        <v>822</v>
      </c>
      <c r="H317" s="11" t="s">
        <v>174</v>
      </c>
      <c r="I317" s="15" t="s">
        <v>1446</v>
      </c>
      <c r="K317" s="16" t="s">
        <v>36</v>
      </c>
      <c r="L317" s="17">
        <f>countif(username2,H317)</f>
        <v>7</v>
      </c>
    </row>
    <row r="318">
      <c r="A318" s="2" t="s">
        <v>1447</v>
      </c>
      <c r="B318" s="2">
        <v>21.0</v>
      </c>
      <c r="C318" s="2">
        <v>13.0</v>
      </c>
      <c r="D318" s="2">
        <v>42.0180120487309</v>
      </c>
      <c r="E318" s="2">
        <v>-91.6576208399306</v>
      </c>
      <c r="F318" s="2" t="s">
        <v>820</v>
      </c>
      <c r="G318" s="2" t="s">
        <v>822</v>
      </c>
      <c r="H318" s="2" t="s">
        <v>553</v>
      </c>
      <c r="I318" s="15" t="s">
        <v>1448</v>
      </c>
      <c r="K318" s="18"/>
      <c r="L318" s="17">
        <f>countif(username2,H318)</f>
        <v>15</v>
      </c>
    </row>
    <row r="319">
      <c r="A319" s="2" t="s">
        <v>1449</v>
      </c>
      <c r="B319" s="2">
        <v>21.0</v>
      </c>
      <c r="C319" s="2">
        <v>14.0</v>
      </c>
      <c r="D319" s="2">
        <v>42.0180120485685</v>
      </c>
      <c r="E319" s="2">
        <v>-91.6574273767678</v>
      </c>
      <c r="F319" s="2" t="s">
        <v>820</v>
      </c>
      <c r="G319" s="2" t="s">
        <v>822</v>
      </c>
      <c r="H319" s="2" t="s">
        <v>862</v>
      </c>
      <c r="I319" s="15" t="s">
        <v>1450</v>
      </c>
      <c r="K319" s="16" t="s">
        <v>36</v>
      </c>
      <c r="L319" s="17">
        <f>countif(username2,H319)</f>
        <v>14</v>
      </c>
    </row>
    <row r="320">
      <c r="A320" s="2" t="s">
        <v>1451</v>
      </c>
      <c r="B320" s="2">
        <v>21.0</v>
      </c>
      <c r="C320" s="2">
        <v>15.0</v>
      </c>
      <c r="D320" s="2">
        <v>42.0180120484061</v>
      </c>
      <c r="E320" s="2">
        <v>-91.657233913605</v>
      </c>
      <c r="F320" s="2" t="s">
        <v>820</v>
      </c>
      <c r="G320" s="2" t="s">
        <v>822</v>
      </c>
      <c r="H320" s="2" t="s">
        <v>1233</v>
      </c>
      <c r="I320" s="15" t="s">
        <v>1452</v>
      </c>
      <c r="K320" s="18"/>
      <c r="L320" s="17">
        <f>countif(username2,H320)</f>
        <v>3</v>
      </c>
    </row>
    <row r="321">
      <c r="A321" s="2" t="s">
        <v>1453</v>
      </c>
      <c r="B321" s="2">
        <v>22.0</v>
      </c>
      <c r="C321" s="2">
        <v>6.0</v>
      </c>
      <c r="D321" s="2">
        <v>42.0178683194224</v>
      </c>
      <c r="E321" s="2">
        <v>-91.6589750912523</v>
      </c>
      <c r="F321" s="2" t="s">
        <v>820</v>
      </c>
      <c r="G321" s="2" t="s">
        <v>822</v>
      </c>
      <c r="H321" s="2" t="s">
        <v>483</v>
      </c>
      <c r="I321" s="15" t="s">
        <v>1454</v>
      </c>
      <c r="K321" s="16" t="s">
        <v>36</v>
      </c>
      <c r="L321" s="17">
        <f>countif(username2,H321)</f>
        <v>6</v>
      </c>
    </row>
    <row r="322">
      <c r="A322" s="2" t="s">
        <v>1455</v>
      </c>
      <c r="B322" s="2">
        <v>22.0</v>
      </c>
      <c r="C322" s="2">
        <v>7.0</v>
      </c>
      <c r="D322" s="2">
        <v>42.01786831926</v>
      </c>
      <c r="E322" s="2">
        <v>-91.6587816285268</v>
      </c>
      <c r="F322" s="2" t="s">
        <v>820</v>
      </c>
      <c r="G322" s="2" t="s">
        <v>822</v>
      </c>
      <c r="H322" s="2" t="s">
        <v>1383</v>
      </c>
      <c r="I322" s="15" t="s">
        <v>1456</v>
      </c>
      <c r="K322" s="16" t="s">
        <v>36</v>
      </c>
      <c r="L322" s="17">
        <f>countif(username2,H322)</f>
        <v>18</v>
      </c>
    </row>
    <row r="323">
      <c r="A323" s="2" t="s">
        <v>1457</v>
      </c>
      <c r="B323" s="2">
        <v>22.0</v>
      </c>
      <c r="C323" s="2">
        <v>8.0</v>
      </c>
      <c r="D323" s="2">
        <v>42.0178683190976</v>
      </c>
      <c r="E323" s="2">
        <v>-91.6585881658013</v>
      </c>
      <c r="F323" s="2" t="s">
        <v>820</v>
      </c>
      <c r="G323" s="2" t="s">
        <v>822</v>
      </c>
      <c r="H323" s="2" t="s">
        <v>42</v>
      </c>
      <c r="I323" s="15" t="s">
        <v>1458</v>
      </c>
      <c r="K323" s="16" t="s">
        <v>36</v>
      </c>
      <c r="L323" s="17">
        <f>countif(username2,H323)</f>
        <v>16</v>
      </c>
    </row>
    <row r="324">
      <c r="A324" s="2" t="s">
        <v>1459</v>
      </c>
      <c r="B324" s="2">
        <v>22.0</v>
      </c>
      <c r="C324" s="2">
        <v>9.0</v>
      </c>
      <c r="D324" s="2">
        <v>42.0178683189351</v>
      </c>
      <c r="E324" s="2">
        <v>-91.6583947030757</v>
      </c>
      <c r="F324" s="2" t="s">
        <v>820</v>
      </c>
      <c r="G324" s="2" t="s">
        <v>822</v>
      </c>
      <c r="H324" s="2" t="s">
        <v>483</v>
      </c>
      <c r="I324" s="15" t="s">
        <v>1460</v>
      </c>
      <c r="K324" s="16" t="s">
        <v>36</v>
      </c>
      <c r="L324" s="17">
        <f>countif(username2,H324)</f>
        <v>6</v>
      </c>
    </row>
    <row r="325">
      <c r="A325" s="2" t="s">
        <v>1461</v>
      </c>
      <c r="B325" s="2">
        <v>22.0</v>
      </c>
      <c r="C325" s="2">
        <v>10.0</v>
      </c>
      <c r="D325" s="2">
        <v>42.0178683187727</v>
      </c>
      <c r="E325" s="2">
        <v>-91.6582012403502</v>
      </c>
      <c r="F325" s="2" t="s">
        <v>820</v>
      </c>
      <c r="G325" s="2" t="s">
        <v>822</v>
      </c>
      <c r="H325" s="2" t="s">
        <v>567</v>
      </c>
      <c r="I325" s="15" t="s">
        <v>1462</v>
      </c>
      <c r="K325" s="16" t="s">
        <v>36</v>
      </c>
      <c r="L325" s="17">
        <f>countif(username2,H325)</f>
        <v>18</v>
      </c>
    </row>
    <row r="326">
      <c r="A326" s="2" t="s">
        <v>1463</v>
      </c>
      <c r="B326" s="2">
        <v>22.0</v>
      </c>
      <c r="C326" s="2">
        <v>11.0</v>
      </c>
      <c r="D326" s="2">
        <v>42.0178683186103</v>
      </c>
      <c r="E326" s="2">
        <v>-91.6580077776246</v>
      </c>
      <c r="F326" s="2" t="s">
        <v>820</v>
      </c>
      <c r="G326" s="2" t="s">
        <v>822</v>
      </c>
      <c r="H326" s="2" t="s">
        <v>647</v>
      </c>
      <c r="I326" s="15" t="s">
        <v>1464</v>
      </c>
      <c r="K326" s="18"/>
      <c r="L326" s="17">
        <f>countif(username2,H326)</f>
        <v>11</v>
      </c>
    </row>
    <row r="327">
      <c r="A327" s="2" t="s">
        <v>1465</v>
      </c>
      <c r="B327" s="2">
        <v>22.0</v>
      </c>
      <c r="C327" s="2">
        <v>12.0</v>
      </c>
      <c r="D327" s="2">
        <v>42.0178683184479</v>
      </c>
      <c r="E327" s="2">
        <v>-91.657814314899</v>
      </c>
      <c r="F327" s="2" t="s">
        <v>820</v>
      </c>
      <c r="G327" s="2" t="s">
        <v>822</v>
      </c>
      <c r="H327" s="2" t="s">
        <v>1303</v>
      </c>
      <c r="I327" s="15" t="s">
        <v>1466</v>
      </c>
      <c r="K327" s="18"/>
      <c r="L327" s="17">
        <f>countif(username2,H327)</f>
        <v>4</v>
      </c>
    </row>
    <row r="328">
      <c r="A328" s="2" t="s">
        <v>1467</v>
      </c>
      <c r="B328" s="2">
        <v>22.0</v>
      </c>
      <c r="C328" s="2">
        <v>13.0</v>
      </c>
      <c r="D328" s="2">
        <v>42.0178683182854</v>
      </c>
      <c r="E328" s="2">
        <v>-91.6576208521734</v>
      </c>
      <c r="F328" s="2" t="s">
        <v>820</v>
      </c>
      <c r="G328" s="2" t="s">
        <v>822</v>
      </c>
      <c r="H328" s="2" t="s">
        <v>1383</v>
      </c>
      <c r="I328" s="15" t="s">
        <v>1468</v>
      </c>
      <c r="K328" s="16" t="s">
        <v>36</v>
      </c>
      <c r="L328" s="17">
        <f>countif(username2,H328)</f>
        <v>18</v>
      </c>
    </row>
    <row r="329">
      <c r="A329" s="2" t="s">
        <v>1469</v>
      </c>
      <c r="B329" s="2">
        <v>22.0</v>
      </c>
      <c r="C329" s="2">
        <v>14.0</v>
      </c>
      <c r="D329" s="2">
        <v>42.017868318123</v>
      </c>
      <c r="E329" s="2">
        <v>-91.6574273894478</v>
      </c>
      <c r="F329" s="2" t="s">
        <v>820</v>
      </c>
      <c r="G329" s="2" t="s">
        <v>822</v>
      </c>
      <c r="H329" s="2" t="s">
        <v>647</v>
      </c>
      <c r="I329" s="15" t="s">
        <v>1470</v>
      </c>
      <c r="K329" s="18"/>
      <c r="L329" s="17">
        <f>countif(username2,H329)</f>
        <v>11</v>
      </c>
    </row>
    <row r="330">
      <c r="A330" s="2" t="s">
        <v>1471</v>
      </c>
      <c r="B330" s="2">
        <v>23.0</v>
      </c>
      <c r="C330" s="2">
        <v>6.0</v>
      </c>
      <c r="D330" s="2">
        <v>42.017724588977</v>
      </c>
      <c r="E330" s="2">
        <v>-91.6589751004345</v>
      </c>
      <c r="F330" s="2" t="s">
        <v>820</v>
      </c>
      <c r="G330" s="2" t="s">
        <v>822</v>
      </c>
      <c r="H330" s="2" t="s">
        <v>553</v>
      </c>
      <c r="I330" s="15" t="s">
        <v>1472</v>
      </c>
      <c r="K330" s="16" t="s">
        <v>36</v>
      </c>
      <c r="L330" s="17">
        <f>countif(username2,H330)</f>
        <v>15</v>
      </c>
    </row>
    <row r="331">
      <c r="A331" s="2" t="s">
        <v>1473</v>
      </c>
      <c r="B331" s="2">
        <v>23.0</v>
      </c>
      <c r="C331" s="2">
        <v>7.0</v>
      </c>
      <c r="D331" s="2">
        <v>42.0177245888146</v>
      </c>
      <c r="E331" s="2">
        <v>-91.6587816381462</v>
      </c>
      <c r="F331" s="2" t="s">
        <v>820</v>
      </c>
      <c r="G331" s="2" t="s">
        <v>822</v>
      </c>
      <c r="H331" s="2" t="s">
        <v>51</v>
      </c>
      <c r="I331" s="15" t="s">
        <v>1474</v>
      </c>
      <c r="K331" s="18"/>
      <c r="L331" s="17">
        <f>countif(username2,H331)</f>
        <v>6</v>
      </c>
    </row>
    <row r="332">
      <c r="A332" s="2" t="s">
        <v>1475</v>
      </c>
      <c r="B332" s="2">
        <v>23.0</v>
      </c>
      <c r="C332" s="2">
        <v>8.0</v>
      </c>
      <c r="D332" s="2">
        <v>42.0177245886521</v>
      </c>
      <c r="E332" s="2">
        <v>-91.6585881758579</v>
      </c>
      <c r="F332" s="2" t="s">
        <v>820</v>
      </c>
      <c r="G332" s="2" t="s">
        <v>822</v>
      </c>
      <c r="H332" s="2" t="s">
        <v>614</v>
      </c>
      <c r="I332" s="15" t="s">
        <v>1476</v>
      </c>
      <c r="K332" s="16" t="s">
        <v>36</v>
      </c>
      <c r="L332" s="17">
        <f>countif(username2,H332)</f>
        <v>12</v>
      </c>
    </row>
    <row r="333">
      <c r="A333" s="2" t="s">
        <v>1477</v>
      </c>
      <c r="B333" s="2">
        <v>23.0</v>
      </c>
      <c r="C333" s="2">
        <v>9.0</v>
      </c>
      <c r="D333" s="2">
        <v>42.0177245884897</v>
      </c>
      <c r="E333" s="2">
        <v>-91.6583947135695</v>
      </c>
      <c r="F333" s="2" t="s">
        <v>820</v>
      </c>
      <c r="G333" s="2" t="s">
        <v>822</v>
      </c>
      <c r="H333" s="2" t="s">
        <v>553</v>
      </c>
      <c r="I333" s="15" t="s">
        <v>1478</v>
      </c>
      <c r="K333" s="16" t="s">
        <v>36</v>
      </c>
      <c r="L333" s="17">
        <f>countif(username2,H333)</f>
        <v>15</v>
      </c>
    </row>
    <row r="334">
      <c r="A334" s="2" t="s">
        <v>1479</v>
      </c>
      <c r="B334" s="2">
        <v>23.0</v>
      </c>
      <c r="C334" s="2">
        <v>10.0</v>
      </c>
      <c r="D334" s="2">
        <v>42.0177245883273</v>
      </c>
      <c r="E334" s="2">
        <v>-91.6582012512812</v>
      </c>
      <c r="F334" s="2" t="s">
        <v>820</v>
      </c>
      <c r="G334" s="2" t="s">
        <v>822</v>
      </c>
      <c r="H334" s="2" t="s">
        <v>51</v>
      </c>
      <c r="I334" s="15" t="s">
        <v>1480</v>
      </c>
      <c r="K334" s="16" t="s">
        <v>36</v>
      </c>
      <c r="L334" s="17">
        <f>countif(username2,H334)</f>
        <v>6</v>
      </c>
    </row>
    <row r="335">
      <c r="A335" s="2" t="s">
        <v>1481</v>
      </c>
      <c r="B335" s="2">
        <v>23.0</v>
      </c>
      <c r="C335" s="2">
        <v>11.0</v>
      </c>
      <c r="D335" s="2">
        <v>42.0177245881649</v>
      </c>
      <c r="E335" s="2">
        <v>-91.6580077889929</v>
      </c>
      <c r="F335" s="2" t="s">
        <v>820</v>
      </c>
      <c r="G335" s="2" t="s">
        <v>822</v>
      </c>
      <c r="H335" s="2" t="s">
        <v>640</v>
      </c>
      <c r="I335" s="15" t="s">
        <v>1482</v>
      </c>
      <c r="K335" s="16" t="s">
        <v>36</v>
      </c>
      <c r="L335" s="17">
        <f>countif(username2,H335)</f>
        <v>11</v>
      </c>
    </row>
    <row r="336">
      <c r="A336" s="2" t="s">
        <v>1483</v>
      </c>
      <c r="B336" s="2">
        <v>23.0</v>
      </c>
      <c r="C336" s="2">
        <v>12.0</v>
      </c>
      <c r="D336" s="2">
        <v>42.0177245880025</v>
      </c>
      <c r="E336" s="2">
        <v>-91.6578143267046</v>
      </c>
      <c r="F336" s="2" t="s">
        <v>820</v>
      </c>
      <c r="G336" s="2" t="s">
        <v>822</v>
      </c>
      <c r="H336" s="2" t="s">
        <v>614</v>
      </c>
      <c r="I336" s="15" t="s">
        <v>1484</v>
      </c>
      <c r="K336" s="16" t="s">
        <v>36</v>
      </c>
      <c r="L336" s="17">
        <f>countif(username2,H336)</f>
        <v>12</v>
      </c>
    </row>
    <row r="337">
      <c r="A337" s="2" t="s">
        <v>1485</v>
      </c>
      <c r="B337" s="2">
        <v>23.0</v>
      </c>
      <c r="C337" s="2">
        <v>13.0</v>
      </c>
      <c r="D337" s="2">
        <v>42.01772458784</v>
      </c>
      <c r="E337" s="2">
        <v>-91.6576208644162</v>
      </c>
      <c r="F337" s="2" t="s">
        <v>820</v>
      </c>
      <c r="G337" s="2" t="s">
        <v>822</v>
      </c>
      <c r="H337" s="2" t="s">
        <v>51</v>
      </c>
      <c r="I337" s="15" t="s">
        <v>1486</v>
      </c>
      <c r="K337" s="18"/>
      <c r="L337" s="17">
        <f>countif(username2,H337)</f>
        <v>6</v>
      </c>
    </row>
    <row r="338">
      <c r="A338" s="2" t="s">
        <v>1487</v>
      </c>
      <c r="B338" s="2">
        <v>23.0</v>
      </c>
      <c r="C338" s="2">
        <v>14.0</v>
      </c>
      <c r="D338" s="2">
        <v>42.0177245876776</v>
      </c>
      <c r="E338" s="2">
        <v>-91.6574274021279</v>
      </c>
      <c r="F338" s="2" t="s">
        <v>820</v>
      </c>
      <c r="G338" s="2" t="s">
        <v>822</v>
      </c>
      <c r="H338" s="2" t="s">
        <v>483</v>
      </c>
      <c r="I338" s="15" t="s">
        <v>1488</v>
      </c>
      <c r="K338" s="16" t="s">
        <v>36</v>
      </c>
      <c r="L338" s="17">
        <f>countif(username2,H338)</f>
        <v>6</v>
      </c>
    </row>
    <row r="339">
      <c r="A339" s="2" t="s">
        <v>1489</v>
      </c>
      <c r="B339" s="2">
        <v>24.0</v>
      </c>
      <c r="C339" s="2">
        <v>7.0</v>
      </c>
      <c r="D339" s="2">
        <v>42.0175808583691</v>
      </c>
      <c r="E339" s="2">
        <v>-91.6587816477661</v>
      </c>
      <c r="F339" s="2" t="s">
        <v>820</v>
      </c>
      <c r="G339" s="2" t="s">
        <v>822</v>
      </c>
      <c r="H339" s="2" t="s">
        <v>91</v>
      </c>
      <c r="I339" s="15" t="s">
        <v>1490</v>
      </c>
      <c r="K339" s="18"/>
      <c r="L339" s="17">
        <f>countif(username2,H339)</f>
        <v>19</v>
      </c>
    </row>
    <row r="340">
      <c r="A340" s="2" t="s">
        <v>1491</v>
      </c>
      <c r="B340" s="2">
        <v>24.0</v>
      </c>
      <c r="C340" s="2">
        <v>8.0</v>
      </c>
      <c r="D340" s="2">
        <v>42.0175808582067</v>
      </c>
      <c r="E340" s="2">
        <v>-91.658588185915</v>
      </c>
      <c r="F340" s="2" t="s">
        <v>820</v>
      </c>
      <c r="G340" s="2" t="s">
        <v>822</v>
      </c>
      <c r="H340" s="2" t="s">
        <v>924</v>
      </c>
      <c r="I340" s="15" t="s">
        <v>1492</v>
      </c>
      <c r="K340" s="18"/>
      <c r="L340" s="17">
        <f>countif(username2,H340)</f>
        <v>7</v>
      </c>
    </row>
    <row r="341">
      <c r="A341" s="2" t="s">
        <v>1493</v>
      </c>
      <c r="B341" s="2">
        <v>24.0</v>
      </c>
      <c r="C341" s="2">
        <v>9.0</v>
      </c>
      <c r="D341" s="2">
        <v>42.0175808580443</v>
      </c>
      <c r="E341" s="2">
        <v>-91.6583947240639</v>
      </c>
      <c r="F341" s="2" t="s">
        <v>820</v>
      </c>
      <c r="G341" s="2" t="s">
        <v>822</v>
      </c>
      <c r="H341" s="2" t="s">
        <v>862</v>
      </c>
      <c r="I341" s="15" t="s">
        <v>1494</v>
      </c>
      <c r="K341" s="16" t="s">
        <v>36</v>
      </c>
      <c r="L341" s="17">
        <f>countif(username2,H341)</f>
        <v>14</v>
      </c>
    </row>
    <row r="342">
      <c r="A342" s="2" t="s">
        <v>1495</v>
      </c>
      <c r="B342" s="2">
        <v>24.0</v>
      </c>
      <c r="C342" s="2">
        <v>10.0</v>
      </c>
      <c r="D342" s="2">
        <v>42.0175808578819</v>
      </c>
      <c r="E342" s="2">
        <v>-91.6582012622128</v>
      </c>
      <c r="F342" s="2" t="s">
        <v>820</v>
      </c>
      <c r="G342" s="2" t="s">
        <v>822</v>
      </c>
      <c r="H342" s="2" t="s">
        <v>91</v>
      </c>
      <c r="I342" s="15" t="s">
        <v>1496</v>
      </c>
      <c r="K342" s="16" t="s">
        <v>36</v>
      </c>
      <c r="L342" s="17">
        <f>countif(username2,H342)</f>
        <v>19</v>
      </c>
    </row>
    <row r="343">
      <c r="A343" s="2" t="s">
        <v>1497</v>
      </c>
      <c r="B343" s="2">
        <v>24.0</v>
      </c>
      <c r="C343" s="2">
        <v>11.0</v>
      </c>
      <c r="D343" s="2">
        <v>42.0175808577194</v>
      </c>
      <c r="E343" s="2">
        <v>-91.6580078003618</v>
      </c>
      <c r="F343" s="2" t="s">
        <v>820</v>
      </c>
      <c r="G343" s="2" t="s">
        <v>822</v>
      </c>
      <c r="H343" s="2" t="s">
        <v>64</v>
      </c>
      <c r="I343" s="15" t="s">
        <v>1498</v>
      </c>
      <c r="K343" s="16" t="s">
        <v>36</v>
      </c>
      <c r="L343" s="17">
        <f>countif(username2,H343)</f>
        <v>14</v>
      </c>
    </row>
    <row r="344">
      <c r="A344" s="2" t="s">
        <v>1499</v>
      </c>
      <c r="B344" s="2">
        <v>24.0</v>
      </c>
      <c r="C344" s="2">
        <v>12.0</v>
      </c>
      <c r="D344" s="2">
        <v>42.017580857557</v>
      </c>
      <c r="E344" s="2">
        <v>-91.6578143385107</v>
      </c>
      <c r="F344" s="2" t="s">
        <v>820</v>
      </c>
      <c r="G344" s="2" t="s">
        <v>822</v>
      </c>
      <c r="H344" s="2" t="s">
        <v>94</v>
      </c>
      <c r="I344" s="15" t="s">
        <v>1500</v>
      </c>
      <c r="K344" s="16">
        <v>1.0</v>
      </c>
      <c r="L344" s="17">
        <f>countif(username2,H344)</f>
        <v>1</v>
      </c>
    </row>
    <row r="345">
      <c r="A345" s="2" t="s">
        <v>1501</v>
      </c>
      <c r="B345" s="2">
        <v>24.0</v>
      </c>
      <c r="C345" s="2">
        <v>13.0</v>
      </c>
      <c r="D345" s="2">
        <v>42.0175808573946</v>
      </c>
      <c r="E345" s="2">
        <v>-91.6576208766596</v>
      </c>
      <c r="F345" s="2" t="s">
        <v>820</v>
      </c>
      <c r="G345" s="2" t="s">
        <v>822</v>
      </c>
      <c r="H345" s="2" t="s">
        <v>553</v>
      </c>
      <c r="I345" s="15" t="s">
        <v>1502</v>
      </c>
      <c r="K345" s="18"/>
      <c r="L345" s="17">
        <f>countif(username2,H345)</f>
        <v>15</v>
      </c>
    </row>
    <row r="346">
      <c r="A346" s="2" t="s">
        <v>1503</v>
      </c>
      <c r="B346" s="2">
        <v>25.0</v>
      </c>
      <c r="C346" s="2">
        <v>7.0</v>
      </c>
      <c r="D346" s="2">
        <v>42.0174371279236</v>
      </c>
      <c r="E346" s="2">
        <v>-91.6587816573855</v>
      </c>
      <c r="F346" s="2" t="s">
        <v>820</v>
      </c>
      <c r="G346" s="2" t="s">
        <v>822</v>
      </c>
      <c r="H346" s="2" t="s">
        <v>1383</v>
      </c>
      <c r="I346" s="15" t="s">
        <v>1504</v>
      </c>
      <c r="K346" s="16" t="s">
        <v>36</v>
      </c>
      <c r="L346" s="17">
        <f>countif(username2,H346)</f>
        <v>18</v>
      </c>
    </row>
    <row r="347">
      <c r="A347" s="2" t="s">
        <v>1505</v>
      </c>
      <c r="B347" s="2">
        <v>25.0</v>
      </c>
      <c r="C347" s="2">
        <v>8.0</v>
      </c>
      <c r="D347" s="2">
        <v>42.0174371277612</v>
      </c>
      <c r="E347" s="2">
        <v>-91.6585881959717</v>
      </c>
      <c r="F347" s="2" t="s">
        <v>820</v>
      </c>
      <c r="G347" s="2" t="s">
        <v>822</v>
      </c>
      <c r="H347" s="2" t="s">
        <v>483</v>
      </c>
      <c r="I347" s="15" t="s">
        <v>1506</v>
      </c>
      <c r="K347" s="16" t="s">
        <v>36</v>
      </c>
      <c r="L347" s="17">
        <f>countif(username2,H347)</f>
        <v>6</v>
      </c>
    </row>
    <row r="348">
      <c r="A348" s="2" t="s">
        <v>1507</v>
      </c>
      <c r="B348" s="2">
        <v>25.0</v>
      </c>
      <c r="C348" s="2">
        <v>9.0</v>
      </c>
      <c r="D348" s="2">
        <v>42.0174371275988</v>
      </c>
      <c r="E348" s="2">
        <v>-91.6583947345579</v>
      </c>
      <c r="F348" s="2" t="s">
        <v>820</v>
      </c>
      <c r="G348" s="2" t="s">
        <v>822</v>
      </c>
      <c r="H348" s="2" t="s">
        <v>1508</v>
      </c>
      <c r="I348" s="15" t="s">
        <v>1509</v>
      </c>
      <c r="K348" s="16">
        <v>1.0</v>
      </c>
      <c r="L348" s="17">
        <f>countif(username2,H348)</f>
        <v>1</v>
      </c>
    </row>
    <row r="349">
      <c r="A349" s="2" t="s">
        <v>1510</v>
      </c>
      <c r="B349" s="2">
        <v>25.0</v>
      </c>
      <c r="C349" s="2">
        <v>10.0</v>
      </c>
      <c r="D349" s="2">
        <v>42.0174371274364</v>
      </c>
      <c r="E349" s="2">
        <v>-91.6582012731441</v>
      </c>
      <c r="F349" s="2" t="s">
        <v>820</v>
      </c>
      <c r="G349" s="2" t="s">
        <v>822</v>
      </c>
      <c r="H349" s="2" t="s">
        <v>1383</v>
      </c>
      <c r="I349" s="15" t="s">
        <v>1511</v>
      </c>
      <c r="K349" s="16" t="s">
        <v>36</v>
      </c>
      <c r="L349" s="17">
        <f>countif(username2,H349)</f>
        <v>18</v>
      </c>
    </row>
    <row r="350">
      <c r="A350" s="2" t="s">
        <v>1512</v>
      </c>
      <c r="B350" s="2">
        <v>25.0</v>
      </c>
      <c r="C350" s="2">
        <v>11.0</v>
      </c>
      <c r="D350" s="2">
        <v>42.0174371272739</v>
      </c>
      <c r="E350" s="2">
        <v>-91.6580078117303</v>
      </c>
      <c r="F350" s="2" t="s">
        <v>820</v>
      </c>
      <c r="G350" s="2" t="s">
        <v>822</v>
      </c>
      <c r="H350" s="2" t="s">
        <v>647</v>
      </c>
      <c r="I350" s="15" t="s">
        <v>1513</v>
      </c>
      <c r="K350" s="18"/>
      <c r="L350" s="17">
        <f>countif(username2,H350)</f>
        <v>11</v>
      </c>
    </row>
    <row r="351">
      <c r="A351" s="2" t="s">
        <v>1514</v>
      </c>
      <c r="B351" s="2">
        <v>25.0</v>
      </c>
      <c r="C351" s="2">
        <v>12.0</v>
      </c>
      <c r="D351" s="2">
        <v>42.0174371271115</v>
      </c>
      <c r="E351" s="2">
        <v>-91.6578143503165</v>
      </c>
      <c r="F351" s="2" t="s">
        <v>820</v>
      </c>
      <c r="G351" s="2" t="s">
        <v>822</v>
      </c>
      <c r="H351" s="2" t="s">
        <v>876</v>
      </c>
      <c r="I351" s="15" t="s">
        <v>1515</v>
      </c>
      <c r="K351" s="16" t="s">
        <v>32</v>
      </c>
      <c r="L351" s="17">
        <f>countif(username2,H351)</f>
        <v>4</v>
      </c>
    </row>
    <row r="352">
      <c r="A352" s="2" t="s">
        <v>1516</v>
      </c>
      <c r="B352" s="2">
        <v>25.0</v>
      </c>
      <c r="C352" s="2">
        <v>13.0</v>
      </c>
      <c r="D352" s="2">
        <v>42.0174371269491</v>
      </c>
      <c r="E352" s="2">
        <v>-91.6576208889027</v>
      </c>
      <c r="F352" s="2" t="s">
        <v>820</v>
      </c>
      <c r="G352" s="2" t="s">
        <v>822</v>
      </c>
      <c r="H352" s="2" t="s">
        <v>1383</v>
      </c>
      <c r="I352" s="15" t="s">
        <v>1517</v>
      </c>
      <c r="K352" s="16" t="s">
        <v>36</v>
      </c>
      <c r="L352" s="17">
        <f>countif(username2,H352)</f>
        <v>18</v>
      </c>
    </row>
    <row r="353">
      <c r="A353" s="2" t="s">
        <v>1518</v>
      </c>
      <c r="B353" s="2">
        <v>26.0</v>
      </c>
      <c r="C353" s="2">
        <v>8.0</v>
      </c>
      <c r="D353" s="2">
        <v>42.0172933973158</v>
      </c>
      <c r="E353" s="2">
        <v>-91.6585882060285</v>
      </c>
      <c r="F353" s="2" t="s">
        <v>820</v>
      </c>
      <c r="G353" s="2" t="s">
        <v>822</v>
      </c>
      <c r="H353" s="2" t="s">
        <v>614</v>
      </c>
      <c r="I353" s="15" t="s">
        <v>1519</v>
      </c>
      <c r="K353" s="16" t="s">
        <v>36</v>
      </c>
      <c r="L353" s="17">
        <f>countif(username2,H353)</f>
        <v>12</v>
      </c>
    </row>
    <row r="354">
      <c r="A354" s="2" t="s">
        <v>1520</v>
      </c>
      <c r="B354" s="2">
        <v>26.0</v>
      </c>
      <c r="C354" s="2">
        <v>9.0</v>
      </c>
      <c r="D354" s="2">
        <v>42.0172933971534</v>
      </c>
      <c r="E354" s="2">
        <v>-91.6583947450519</v>
      </c>
      <c r="F354" s="2" t="s">
        <v>820</v>
      </c>
      <c r="G354" s="2" t="s">
        <v>822</v>
      </c>
      <c r="H354" s="2" t="s">
        <v>553</v>
      </c>
      <c r="I354" s="15" t="s">
        <v>1521</v>
      </c>
      <c r="K354" s="16" t="s">
        <v>36</v>
      </c>
      <c r="L354" s="17">
        <f>countif(username2,H354)</f>
        <v>15</v>
      </c>
    </row>
    <row r="355">
      <c r="A355" s="2" t="s">
        <v>1522</v>
      </c>
      <c r="B355" s="2">
        <v>26.0</v>
      </c>
      <c r="C355" s="2">
        <v>10.0</v>
      </c>
      <c r="D355" s="2">
        <v>42.0172933969909</v>
      </c>
      <c r="E355" s="2">
        <v>-91.6582012840754</v>
      </c>
      <c r="F355" s="2" t="s">
        <v>820</v>
      </c>
      <c r="G355" s="2" t="s">
        <v>822</v>
      </c>
      <c r="H355" s="2" t="s">
        <v>261</v>
      </c>
      <c r="I355" s="15" t="s">
        <v>1523</v>
      </c>
      <c r="K355" s="16" t="s">
        <v>36</v>
      </c>
      <c r="L355" s="17">
        <f>countif(username2,H355)</f>
        <v>15</v>
      </c>
    </row>
    <row r="356">
      <c r="A356" s="2" t="s">
        <v>1524</v>
      </c>
      <c r="B356" s="2">
        <v>26.0</v>
      </c>
      <c r="C356" s="2">
        <v>11.0</v>
      </c>
      <c r="D356" s="2">
        <v>42.0172933968285</v>
      </c>
      <c r="E356" s="2">
        <v>-91.6580078230988</v>
      </c>
      <c r="F356" s="2" t="s">
        <v>820</v>
      </c>
      <c r="G356" s="2" t="s">
        <v>822</v>
      </c>
      <c r="H356" s="2" t="s">
        <v>640</v>
      </c>
      <c r="I356" s="15" t="s">
        <v>1525</v>
      </c>
      <c r="K356" s="16" t="s">
        <v>36</v>
      </c>
      <c r="L356" s="17">
        <f>countif(username2,H356)</f>
        <v>11</v>
      </c>
    </row>
    <row r="357">
      <c r="A357" s="2" t="s">
        <v>1526</v>
      </c>
      <c r="B357" s="2">
        <v>26.0</v>
      </c>
      <c r="C357" s="2">
        <v>12.0</v>
      </c>
      <c r="D357" s="2">
        <v>42.0172933966661</v>
      </c>
      <c r="E357" s="2">
        <v>-91.6578143621222</v>
      </c>
      <c r="F357" s="2" t="s">
        <v>820</v>
      </c>
      <c r="G357" s="2" t="s">
        <v>822</v>
      </c>
      <c r="H357" s="2" t="s">
        <v>365</v>
      </c>
      <c r="I357" s="15" t="s">
        <v>1527</v>
      </c>
      <c r="K357" s="16" t="s">
        <v>32</v>
      </c>
      <c r="L357" s="17">
        <f>countif(username2,H357)</f>
        <v>3</v>
      </c>
    </row>
    <row r="358">
      <c r="A358" s="2" t="s">
        <v>1528</v>
      </c>
      <c r="B358" s="2">
        <v>27.0</v>
      </c>
      <c r="C358" s="2">
        <v>8.0</v>
      </c>
      <c r="D358" s="2">
        <v>42.0171496668703</v>
      </c>
      <c r="E358" s="2">
        <v>-91.6585882160848</v>
      </c>
      <c r="F358" s="2" t="s">
        <v>820</v>
      </c>
      <c r="G358" s="2" t="s">
        <v>822</v>
      </c>
      <c r="H358" s="11" t="s">
        <v>174</v>
      </c>
      <c r="I358" s="15" t="s">
        <v>1529</v>
      </c>
      <c r="K358" s="16" t="s">
        <v>36</v>
      </c>
      <c r="L358" s="17">
        <f>countif(username2,H358)</f>
        <v>7</v>
      </c>
    </row>
    <row r="359">
      <c r="A359" s="2" t="s">
        <v>1530</v>
      </c>
      <c r="B359" s="2">
        <v>27.0</v>
      </c>
      <c r="C359" s="2">
        <v>9.0</v>
      </c>
      <c r="D359" s="2">
        <v>42.0171496667079</v>
      </c>
      <c r="E359" s="2">
        <v>-91.6583947555454</v>
      </c>
      <c r="F359" s="2" t="s">
        <v>820</v>
      </c>
      <c r="G359" s="2" t="s">
        <v>822</v>
      </c>
      <c r="H359" s="2" t="s">
        <v>862</v>
      </c>
      <c r="I359" s="15" t="s">
        <v>1531</v>
      </c>
      <c r="K359" s="16" t="s">
        <v>36</v>
      </c>
      <c r="L359" s="17">
        <f>countif(username2,H359)</f>
        <v>14</v>
      </c>
    </row>
    <row r="360">
      <c r="A360" s="2" t="s">
        <v>1532</v>
      </c>
      <c r="B360" s="2">
        <v>27.0</v>
      </c>
      <c r="C360" s="2">
        <v>10.0</v>
      </c>
      <c r="D360" s="2">
        <v>42.0171496665455</v>
      </c>
      <c r="E360" s="2">
        <v>-91.6582012950061</v>
      </c>
      <c r="F360" s="2" t="s">
        <v>820</v>
      </c>
      <c r="G360" s="2" t="s">
        <v>822</v>
      </c>
      <c r="H360" s="2" t="s">
        <v>91</v>
      </c>
      <c r="I360" s="15" t="s">
        <v>1533</v>
      </c>
      <c r="K360" s="16" t="s">
        <v>36</v>
      </c>
      <c r="L360" s="17">
        <f>countif(username2,H360)</f>
        <v>19</v>
      </c>
    </row>
    <row r="361">
      <c r="A361" s="2" t="s">
        <v>1534</v>
      </c>
      <c r="B361" s="2">
        <v>27.0</v>
      </c>
      <c r="C361" s="2">
        <v>11.0</v>
      </c>
      <c r="D361" s="2">
        <v>42.0171496663831</v>
      </c>
      <c r="E361" s="2">
        <v>-91.6580078344668</v>
      </c>
      <c r="F361" s="2" t="s">
        <v>820</v>
      </c>
      <c r="G361" s="2" t="s">
        <v>822</v>
      </c>
      <c r="H361" s="2" t="s">
        <v>64</v>
      </c>
      <c r="I361" s="15" t="s">
        <v>1535</v>
      </c>
      <c r="K361" s="16" t="s">
        <v>36</v>
      </c>
      <c r="L361" s="17">
        <f>countif(username2,H361)</f>
        <v>14</v>
      </c>
    </row>
    <row r="362">
      <c r="A362" s="2" t="s">
        <v>1536</v>
      </c>
      <c r="B362" s="2">
        <v>27.0</v>
      </c>
      <c r="C362" s="2">
        <v>12.0</v>
      </c>
      <c r="D362" s="2">
        <v>42.0171496662206</v>
      </c>
      <c r="E362" s="2">
        <v>-91.6578143739275</v>
      </c>
      <c r="F362" s="2" t="s">
        <v>820</v>
      </c>
      <c r="G362" s="2" t="s">
        <v>822</v>
      </c>
      <c r="H362" s="11" t="s">
        <v>130</v>
      </c>
      <c r="I362" s="15" t="s">
        <v>1537</v>
      </c>
      <c r="K362" s="16" t="s">
        <v>36</v>
      </c>
      <c r="L362" s="17">
        <f>countif(username2,H362)</f>
        <v>7</v>
      </c>
    </row>
    <row r="363">
      <c r="A363" s="2" t="s">
        <v>1538</v>
      </c>
      <c r="B363" s="2">
        <v>28.0</v>
      </c>
      <c r="C363" s="2">
        <v>9.0</v>
      </c>
      <c r="D363" s="2">
        <v>42.0170059362625</v>
      </c>
      <c r="E363" s="2">
        <v>-91.6583947660391</v>
      </c>
      <c r="F363" s="2" t="s">
        <v>820</v>
      </c>
      <c r="G363" s="2" t="s">
        <v>822</v>
      </c>
      <c r="H363" s="2" t="s">
        <v>876</v>
      </c>
      <c r="I363" s="15" t="s">
        <v>1539</v>
      </c>
      <c r="K363" s="16" t="s">
        <v>32</v>
      </c>
      <c r="L363" s="17">
        <f>countif(username2,H363)</f>
        <v>4</v>
      </c>
    </row>
    <row r="364">
      <c r="A364" s="2" t="s">
        <v>1540</v>
      </c>
      <c r="B364" s="2">
        <v>28.0</v>
      </c>
      <c r="C364" s="2">
        <v>10.0</v>
      </c>
      <c r="D364" s="2">
        <v>42.0170059361</v>
      </c>
      <c r="E364" s="2">
        <v>-91.658201305937</v>
      </c>
      <c r="F364" s="2" t="s">
        <v>820</v>
      </c>
      <c r="G364" s="2" t="s">
        <v>822</v>
      </c>
      <c r="H364" s="2" t="s">
        <v>567</v>
      </c>
      <c r="I364" s="15" t="s">
        <v>1541</v>
      </c>
      <c r="K364" s="16" t="s">
        <v>36</v>
      </c>
      <c r="L364" s="17">
        <f>countif(username2,H364)</f>
        <v>18</v>
      </c>
    </row>
    <row r="365">
      <c r="A365" s="2" t="s">
        <v>1542</v>
      </c>
      <c r="B365" s="2">
        <v>28.0</v>
      </c>
      <c r="C365" s="2">
        <v>11.0</v>
      </c>
      <c r="D365" s="2">
        <v>42.0170059359376</v>
      </c>
      <c r="E365" s="2">
        <v>-91.6580078458349</v>
      </c>
      <c r="F365" s="2" t="s">
        <v>820</v>
      </c>
      <c r="G365" s="2" t="s">
        <v>822</v>
      </c>
      <c r="H365" s="2" t="s">
        <v>647</v>
      </c>
      <c r="I365" s="15" t="s">
        <v>1543</v>
      </c>
      <c r="K365" s="18"/>
      <c r="L365" s="17">
        <f>countif(username2,H365)</f>
        <v>11</v>
      </c>
    </row>
    <row r="366">
      <c r="A366" s="2" t="s">
        <v>1544</v>
      </c>
      <c r="B366" s="2">
        <v>29.0</v>
      </c>
      <c r="C366" s="2">
        <v>9.0</v>
      </c>
      <c r="D366" s="2">
        <v>42.016862205817</v>
      </c>
      <c r="E366" s="2">
        <v>-91.6583947765327</v>
      </c>
      <c r="F366" s="2" t="s">
        <v>820</v>
      </c>
      <c r="G366" s="2" t="s">
        <v>822</v>
      </c>
      <c r="H366" s="2" t="s">
        <v>553</v>
      </c>
      <c r="I366" s="15" t="s">
        <v>1545</v>
      </c>
      <c r="K366" s="16" t="s">
        <v>36</v>
      </c>
      <c r="L366" s="17">
        <f>countif(username2,H366)</f>
        <v>15</v>
      </c>
    </row>
    <row r="367">
      <c r="A367" s="2" t="s">
        <v>1546</v>
      </c>
      <c r="B367" s="2">
        <v>29.0</v>
      </c>
      <c r="C367" s="2">
        <v>10.0</v>
      </c>
      <c r="D367" s="2">
        <v>42.0168622056546</v>
      </c>
      <c r="E367" s="2">
        <v>-91.6582013168678</v>
      </c>
      <c r="F367" s="2" t="s">
        <v>820</v>
      </c>
      <c r="G367" s="2" t="s">
        <v>822</v>
      </c>
      <c r="H367" s="2" t="s">
        <v>261</v>
      </c>
      <c r="I367" s="15" t="s">
        <v>1547</v>
      </c>
      <c r="K367" s="16" t="s">
        <v>36</v>
      </c>
      <c r="L367" s="17">
        <f>countif(username2,H367)</f>
        <v>15</v>
      </c>
    </row>
    <row r="368">
      <c r="A368" s="2" t="s">
        <v>1548</v>
      </c>
      <c r="B368" s="2">
        <v>29.0</v>
      </c>
      <c r="C368" s="2">
        <v>11.0</v>
      </c>
      <c r="D368" s="2">
        <v>42.0168622054921</v>
      </c>
      <c r="E368" s="2">
        <v>-91.658007857203</v>
      </c>
      <c r="F368" s="2" t="s">
        <v>820</v>
      </c>
      <c r="G368" s="2" t="s">
        <v>822</v>
      </c>
      <c r="H368" s="2" t="s">
        <v>640</v>
      </c>
      <c r="I368" s="15" t="s">
        <v>1549</v>
      </c>
      <c r="K368" s="16" t="s">
        <v>36</v>
      </c>
      <c r="L368" s="17">
        <f>countif(username2,H368)</f>
        <v>11</v>
      </c>
    </row>
    <row r="369">
      <c r="A369" s="2" t="s">
        <v>1550</v>
      </c>
      <c r="B369" s="2">
        <v>30.0</v>
      </c>
      <c r="C369" s="2">
        <v>10.0</v>
      </c>
      <c r="D369" s="2">
        <v>42.0167184752091</v>
      </c>
      <c r="E369" s="2">
        <v>-91.6582013277984</v>
      </c>
      <c r="F369" s="2" t="s">
        <v>820</v>
      </c>
      <c r="G369" s="2" t="s">
        <v>822</v>
      </c>
      <c r="H369" s="2" t="s">
        <v>91</v>
      </c>
      <c r="I369" s="15" t="s">
        <v>1551</v>
      </c>
      <c r="K369" s="16" t="s">
        <v>36</v>
      </c>
      <c r="L369" s="17">
        <f>countif(username2,H369)</f>
        <v>19</v>
      </c>
    </row>
    <row r="371">
      <c r="A371" s="2"/>
      <c r="B371" s="2" t="s">
        <v>817</v>
      </c>
    </row>
    <row r="372">
      <c r="A372" s="2"/>
      <c r="B372" s="2" t="s">
        <v>818</v>
      </c>
      <c r="C372" s="2">
        <v>42.0173654076227</v>
      </c>
      <c r="D372" s="2">
        <v>-91.6573307032265</v>
      </c>
      <c r="E372" s="2">
        <v>5.0</v>
      </c>
      <c r="F372" s="2">
        <v>16.0</v>
      </c>
      <c r="G372" s="2">
        <v>90.0</v>
      </c>
      <c r="H372" s="2">
        <v>0.0</v>
      </c>
      <c r="I372" s="2">
        <v>60.0</v>
      </c>
      <c r="J372" s="2">
        <v>16.0</v>
      </c>
    </row>
  </sheetData>
  <mergeCells count="1">
    <mergeCell ref="A1:E2"/>
  </mergeCells>
  <hyperlinks>
    <hyperlink r:id="rId1" ref="I15"/>
    <hyperlink r:id="rId2" ref="I16"/>
    <hyperlink r:id="rId3" ref="I17"/>
    <hyperlink r:id="rId4" ref="I18"/>
    <hyperlink r:id="rId5" ref="I19"/>
    <hyperlink r:id="rId6" ref="I20"/>
    <hyperlink r:id="rId7" ref="I21"/>
    <hyperlink r:id="rId8" ref="I22"/>
    <hyperlink r:id="rId9" ref="I23"/>
    <hyperlink r:id="rId10" ref="I24"/>
    <hyperlink r:id="rId11" ref="I25"/>
    <hyperlink r:id="rId12" ref="I26"/>
    <hyperlink r:id="rId13" ref="I27"/>
    <hyperlink r:id="rId14" ref="I28"/>
    <hyperlink r:id="rId15" ref="I29"/>
    <hyperlink r:id="rId16" ref="I30"/>
    <hyperlink r:id="rId17" ref="I31"/>
    <hyperlink r:id="rId18" ref="I32"/>
    <hyperlink r:id="rId19" ref="I33"/>
    <hyperlink r:id="rId20" ref="I34"/>
    <hyperlink r:id="rId21" ref="I35"/>
    <hyperlink r:id="rId22" ref="I36"/>
    <hyperlink r:id="rId23" ref="I37"/>
    <hyperlink r:id="rId24" ref="I38"/>
    <hyperlink r:id="rId25" ref="I39"/>
    <hyperlink r:id="rId26" ref="I40"/>
    <hyperlink r:id="rId27" ref="I41"/>
    <hyperlink r:id="rId28" ref="I42"/>
    <hyperlink r:id="rId29" ref="I43"/>
    <hyperlink r:id="rId30" ref="I44"/>
    <hyperlink r:id="rId31" ref="I45"/>
    <hyperlink r:id="rId32" ref="I46"/>
    <hyperlink r:id="rId33" ref="I47"/>
    <hyperlink r:id="rId34" ref="I48"/>
    <hyperlink r:id="rId35" ref="I49"/>
    <hyperlink r:id="rId36" ref="I50"/>
    <hyperlink r:id="rId37" ref="I51"/>
    <hyperlink r:id="rId38" ref="I52"/>
    <hyperlink r:id="rId39" ref="I53"/>
    <hyperlink r:id="rId40" ref="I54"/>
    <hyperlink r:id="rId41" ref="I55"/>
    <hyperlink r:id="rId42" ref="I56"/>
    <hyperlink r:id="rId43" ref="I57"/>
    <hyperlink r:id="rId44" ref="I58"/>
    <hyperlink r:id="rId45" ref="I59"/>
    <hyperlink r:id="rId46" ref="I60"/>
    <hyperlink r:id="rId47" ref="I61"/>
    <hyperlink r:id="rId48" ref="I62"/>
    <hyperlink r:id="rId49" ref="I63"/>
    <hyperlink r:id="rId50" ref="I64"/>
    <hyperlink r:id="rId51" ref="I65"/>
    <hyperlink r:id="rId52" ref="I66"/>
    <hyperlink r:id="rId53" ref="I67"/>
    <hyperlink r:id="rId54" ref="I68"/>
    <hyperlink r:id="rId55" ref="I69"/>
    <hyperlink r:id="rId56" ref="I70"/>
    <hyperlink r:id="rId57" ref="I71"/>
    <hyperlink r:id="rId58" ref="I72"/>
    <hyperlink r:id="rId59" ref="I73"/>
    <hyperlink r:id="rId60" ref="I74"/>
    <hyperlink r:id="rId61" ref="I75"/>
    <hyperlink r:id="rId62" ref="I76"/>
    <hyperlink r:id="rId63" ref="I77"/>
    <hyperlink r:id="rId64" ref="I78"/>
    <hyperlink r:id="rId65" ref="I79"/>
    <hyperlink r:id="rId66" ref="I80"/>
    <hyperlink r:id="rId67" ref="I81"/>
    <hyperlink r:id="rId68" ref="I82"/>
    <hyperlink r:id="rId69" ref="I83"/>
    <hyperlink r:id="rId70" ref="I85"/>
    <hyperlink r:id="rId71" ref="I86"/>
    <hyperlink r:id="rId72" ref="I87"/>
    <hyperlink r:id="rId73" ref="I88"/>
    <hyperlink r:id="rId74" ref="I89"/>
    <hyperlink r:id="rId75" ref="I90"/>
    <hyperlink r:id="rId76" ref="I91"/>
    <hyperlink r:id="rId77" ref="I92"/>
    <hyperlink r:id="rId78" ref="I93"/>
    <hyperlink r:id="rId79" ref="I94"/>
    <hyperlink r:id="rId80" ref="I95"/>
    <hyperlink r:id="rId81" ref="I96"/>
    <hyperlink r:id="rId82" ref="I97"/>
    <hyperlink r:id="rId83" ref="I98"/>
    <hyperlink r:id="rId84" ref="I99"/>
    <hyperlink r:id="rId85" ref="I100"/>
    <hyperlink r:id="rId86" ref="I101"/>
    <hyperlink r:id="rId87" ref="I102"/>
    <hyperlink r:id="rId88" ref="I103"/>
    <hyperlink r:id="rId89" ref="I104"/>
    <hyperlink r:id="rId90" ref="I105"/>
    <hyperlink r:id="rId91" ref="I106"/>
    <hyperlink r:id="rId92" ref="I108"/>
    <hyperlink r:id="rId93" ref="I109"/>
    <hyperlink r:id="rId94" ref="I110"/>
    <hyperlink r:id="rId95" ref="I111"/>
    <hyperlink r:id="rId96" ref="I112"/>
    <hyperlink r:id="rId97" ref="I113"/>
    <hyperlink r:id="rId98" ref="I114"/>
    <hyperlink r:id="rId99" ref="I116"/>
    <hyperlink r:id="rId100" ref="I117"/>
    <hyperlink r:id="rId101" ref="I119"/>
    <hyperlink r:id="rId102" ref="I120"/>
    <hyperlink r:id="rId103" ref="I121"/>
    <hyperlink r:id="rId104" ref="I122"/>
    <hyperlink r:id="rId105" ref="I123"/>
    <hyperlink r:id="rId106" ref="I124"/>
    <hyperlink r:id="rId107" ref="I125"/>
    <hyperlink r:id="rId108" ref="I126"/>
    <hyperlink r:id="rId109" ref="I127"/>
    <hyperlink r:id="rId110" ref="I128"/>
    <hyperlink r:id="rId111" ref="I129"/>
    <hyperlink r:id="rId112" ref="I130"/>
    <hyperlink r:id="rId113" ref="I131"/>
    <hyperlink r:id="rId114" ref="I132"/>
    <hyperlink r:id="rId115" ref="I133"/>
    <hyperlink r:id="rId116" ref="I134"/>
    <hyperlink r:id="rId117" ref="I135"/>
    <hyperlink r:id="rId118" ref="I136"/>
    <hyperlink r:id="rId119" ref="I137"/>
    <hyperlink r:id="rId120" ref="I138"/>
    <hyperlink r:id="rId121" ref="I139"/>
    <hyperlink r:id="rId122" ref="I140"/>
    <hyperlink r:id="rId123" ref="I141"/>
    <hyperlink r:id="rId124" ref="I142"/>
    <hyperlink r:id="rId125" ref="I143"/>
    <hyperlink r:id="rId126" ref="I144"/>
    <hyperlink r:id="rId127" ref="I145"/>
    <hyperlink r:id="rId128" ref="I146"/>
    <hyperlink r:id="rId129" ref="I147"/>
    <hyperlink r:id="rId130" ref="I148"/>
    <hyperlink r:id="rId131" ref="I149"/>
    <hyperlink r:id="rId132" ref="I150"/>
    <hyperlink r:id="rId133" ref="I151"/>
    <hyperlink r:id="rId134" ref="I152"/>
    <hyperlink r:id="rId135" ref="I153"/>
    <hyperlink r:id="rId136" ref="I154"/>
    <hyperlink r:id="rId137" ref="I155"/>
    <hyperlink r:id="rId138" ref="I156"/>
    <hyperlink r:id="rId139" ref="I157"/>
    <hyperlink r:id="rId140" ref="I158"/>
    <hyperlink r:id="rId141" ref="I159"/>
    <hyperlink r:id="rId142" ref="I160"/>
    <hyperlink r:id="rId143" ref="I161"/>
    <hyperlink r:id="rId144" ref="I162"/>
    <hyperlink r:id="rId145" ref="I163"/>
    <hyperlink r:id="rId146" ref="I164"/>
    <hyperlink r:id="rId147" ref="I165"/>
    <hyperlink r:id="rId148" ref="I166"/>
    <hyperlink r:id="rId149" ref="I167"/>
    <hyperlink r:id="rId150" ref="I168"/>
    <hyperlink r:id="rId151" ref="I170"/>
    <hyperlink r:id="rId152" ref="I171"/>
    <hyperlink r:id="rId153" ref="I172"/>
    <hyperlink r:id="rId154" ref="I173"/>
    <hyperlink r:id="rId155" ref="I174"/>
    <hyperlink r:id="rId156" ref="I175"/>
    <hyperlink r:id="rId157" ref="I176"/>
    <hyperlink r:id="rId158" ref="I177"/>
    <hyperlink r:id="rId159" ref="I178"/>
    <hyperlink r:id="rId160" ref="I179"/>
    <hyperlink r:id="rId161" ref="I180"/>
    <hyperlink r:id="rId162" ref="I181"/>
    <hyperlink r:id="rId163" ref="I182"/>
    <hyperlink r:id="rId164" ref="I183"/>
    <hyperlink r:id="rId165" ref="I184"/>
    <hyperlink r:id="rId166" ref="I185"/>
    <hyperlink r:id="rId167" ref="I186"/>
    <hyperlink r:id="rId168" ref="I187"/>
    <hyperlink r:id="rId169" ref="I189"/>
    <hyperlink r:id="rId170" ref="I190"/>
    <hyperlink r:id="rId171" ref="I191"/>
    <hyperlink r:id="rId172" ref="I192"/>
    <hyperlink r:id="rId173" ref="I193"/>
    <hyperlink r:id="rId174" ref="I194"/>
    <hyperlink r:id="rId175" ref="I195"/>
    <hyperlink r:id="rId176" ref="I196"/>
    <hyperlink r:id="rId177" ref="I197"/>
    <hyperlink r:id="rId178" ref="I198"/>
    <hyperlink r:id="rId179" ref="I199"/>
    <hyperlink r:id="rId180" ref="I200"/>
    <hyperlink r:id="rId181" ref="I201"/>
    <hyperlink r:id="rId182" ref="I202"/>
    <hyperlink r:id="rId183" ref="I203"/>
    <hyperlink r:id="rId184" ref="I204"/>
    <hyperlink r:id="rId185" ref="I205"/>
    <hyperlink r:id="rId186" ref="I206"/>
    <hyperlink r:id="rId187" ref="I207"/>
    <hyperlink r:id="rId188" ref="I208"/>
    <hyperlink r:id="rId189" ref="I209"/>
    <hyperlink r:id="rId190" ref="I210"/>
    <hyperlink r:id="rId191" ref="I211"/>
    <hyperlink r:id="rId192" ref="I212"/>
    <hyperlink r:id="rId193" ref="I213"/>
    <hyperlink r:id="rId194" ref="I214"/>
    <hyperlink r:id="rId195" ref="I215"/>
    <hyperlink r:id="rId196" ref="I216"/>
    <hyperlink r:id="rId197" ref="I217"/>
    <hyperlink r:id="rId198" ref="I218"/>
    <hyperlink r:id="rId199" ref="I219"/>
    <hyperlink r:id="rId200" ref="I220"/>
    <hyperlink r:id="rId201" ref="I221"/>
    <hyperlink r:id="rId202" ref="I222"/>
    <hyperlink r:id="rId203" ref="I223"/>
    <hyperlink r:id="rId204" ref="I224"/>
    <hyperlink r:id="rId205" ref="I225"/>
    <hyperlink r:id="rId206" ref="I226"/>
    <hyperlink r:id="rId207" ref="I227"/>
    <hyperlink r:id="rId208" ref="I228"/>
    <hyperlink r:id="rId209" ref="I229"/>
    <hyperlink r:id="rId210" ref="I230"/>
    <hyperlink r:id="rId211" ref="I231"/>
    <hyperlink r:id="rId212" ref="I232"/>
    <hyperlink r:id="rId213" ref="I233"/>
    <hyperlink r:id="rId214" ref="I234"/>
    <hyperlink r:id="rId215" ref="I235"/>
    <hyperlink r:id="rId216" ref="I236"/>
    <hyperlink r:id="rId217" ref="I237"/>
    <hyperlink r:id="rId218" ref="I238"/>
    <hyperlink r:id="rId219" ref="I239"/>
    <hyperlink r:id="rId220" ref="I240"/>
    <hyperlink r:id="rId221" ref="I241"/>
    <hyperlink r:id="rId222" ref="I242"/>
    <hyperlink r:id="rId223" ref="I243"/>
    <hyperlink r:id="rId224" ref="I244"/>
    <hyperlink r:id="rId225" ref="I245"/>
    <hyperlink r:id="rId226" ref="I246"/>
    <hyperlink r:id="rId227" ref="I248"/>
    <hyperlink r:id="rId228" ref="I249"/>
    <hyperlink r:id="rId229" ref="I250"/>
    <hyperlink r:id="rId230" ref="I251"/>
    <hyperlink r:id="rId231" ref="I252"/>
    <hyperlink r:id="rId232" ref="I253"/>
    <hyperlink r:id="rId233" ref="I254"/>
    <hyperlink r:id="rId234" ref="I255"/>
    <hyperlink r:id="rId235" ref="I256"/>
    <hyperlink r:id="rId236" ref="I257"/>
    <hyperlink r:id="rId237" ref="I258"/>
    <hyperlink r:id="rId238" ref="I259"/>
    <hyperlink r:id="rId239" ref="I260"/>
    <hyperlink r:id="rId240" ref="I261"/>
    <hyperlink r:id="rId241" ref="I262"/>
    <hyperlink r:id="rId242" ref="I263"/>
    <hyperlink r:id="rId243" ref="I264"/>
    <hyperlink r:id="rId244" ref="I265"/>
    <hyperlink r:id="rId245" ref="I266"/>
    <hyperlink r:id="rId246" ref="I267"/>
    <hyperlink r:id="rId247" ref="I268"/>
    <hyperlink r:id="rId248" ref="I269"/>
    <hyperlink r:id="rId249" ref="I270"/>
    <hyperlink r:id="rId250" ref="I271"/>
    <hyperlink r:id="rId251" ref="I272"/>
    <hyperlink r:id="rId252" ref="I273"/>
    <hyperlink r:id="rId253" ref="I274"/>
    <hyperlink r:id="rId254" ref="I275"/>
    <hyperlink r:id="rId255" ref="I276"/>
    <hyperlink r:id="rId256" ref="I277"/>
    <hyperlink r:id="rId257" ref="I278"/>
    <hyperlink r:id="rId258" ref="I279"/>
    <hyperlink r:id="rId259" ref="I280"/>
    <hyperlink r:id="rId260" ref="I281"/>
    <hyperlink r:id="rId261" ref="I282"/>
    <hyperlink r:id="rId262" ref="I283"/>
    <hyperlink r:id="rId263" ref="I284"/>
    <hyperlink r:id="rId264" ref="I285"/>
    <hyperlink r:id="rId265" ref="I286"/>
    <hyperlink r:id="rId266" ref="I287"/>
    <hyperlink r:id="rId267" ref="I288"/>
    <hyperlink r:id="rId268" ref="I289"/>
    <hyperlink r:id="rId269" ref="I290"/>
    <hyperlink r:id="rId270" ref="I291"/>
    <hyperlink r:id="rId271" ref="I292"/>
    <hyperlink r:id="rId272" ref="I293"/>
    <hyperlink r:id="rId273" ref="I294"/>
    <hyperlink r:id="rId274" ref="I295"/>
    <hyperlink r:id="rId275" ref="I296"/>
    <hyperlink r:id="rId276" ref="I297"/>
    <hyperlink r:id="rId277" ref="I298"/>
    <hyperlink r:id="rId278" ref="I299"/>
    <hyperlink r:id="rId279" ref="I300"/>
    <hyperlink r:id="rId280" ref="I301"/>
    <hyperlink r:id="rId281" ref="I302"/>
    <hyperlink r:id="rId282" ref="I303"/>
    <hyperlink r:id="rId283" ref="I304"/>
    <hyperlink r:id="rId284" ref="I305"/>
    <hyperlink r:id="rId285" ref="I306"/>
    <hyperlink r:id="rId286" ref="I307"/>
    <hyperlink r:id="rId287" ref="I308"/>
    <hyperlink r:id="rId288" ref="I309"/>
    <hyperlink r:id="rId289" ref="I310"/>
    <hyperlink r:id="rId290" ref="I311"/>
    <hyperlink r:id="rId291" ref="I312"/>
    <hyperlink r:id="rId292" ref="I313"/>
    <hyperlink r:id="rId293" ref="I314"/>
    <hyperlink r:id="rId294" ref="I315"/>
    <hyperlink r:id="rId295" ref="I316"/>
    <hyperlink r:id="rId296" ref="I317"/>
    <hyperlink r:id="rId297" ref="I318"/>
    <hyperlink r:id="rId298" ref="I319"/>
    <hyperlink r:id="rId299" ref="I320"/>
    <hyperlink r:id="rId300" ref="I321"/>
    <hyperlink r:id="rId301" ref="I322"/>
    <hyperlink r:id="rId302" ref="I323"/>
    <hyperlink r:id="rId303" ref="I324"/>
    <hyperlink r:id="rId304" ref="I325"/>
    <hyperlink r:id="rId305" ref="I326"/>
    <hyperlink r:id="rId306" ref="I327"/>
    <hyperlink r:id="rId307" ref="I328"/>
    <hyperlink r:id="rId308" ref="I329"/>
    <hyperlink r:id="rId309" ref="I330"/>
    <hyperlink r:id="rId310" ref="I331"/>
    <hyperlink r:id="rId311" ref="I332"/>
    <hyperlink r:id="rId312" ref="I333"/>
    <hyperlink r:id="rId313" ref="I334"/>
    <hyperlink r:id="rId314" ref="I335"/>
    <hyperlink r:id="rId315" ref="I336"/>
    <hyperlink r:id="rId316" ref="I337"/>
    <hyperlink r:id="rId317" ref="I338"/>
    <hyperlink r:id="rId318" ref="I339"/>
    <hyperlink r:id="rId319" ref="I340"/>
    <hyperlink r:id="rId320" ref="I341"/>
    <hyperlink r:id="rId321" ref="I342"/>
    <hyperlink r:id="rId322" ref="I343"/>
    <hyperlink r:id="rId323" ref="I344"/>
    <hyperlink r:id="rId324" ref="I345"/>
    <hyperlink r:id="rId325" ref="I346"/>
    <hyperlink r:id="rId326" ref="I347"/>
    <hyperlink r:id="rId327" ref="I348"/>
    <hyperlink r:id="rId328" ref="I349"/>
    <hyperlink r:id="rId329" ref="I350"/>
    <hyperlink r:id="rId330" ref="I351"/>
    <hyperlink r:id="rId331" ref="I352"/>
    <hyperlink r:id="rId332" ref="I353"/>
    <hyperlink r:id="rId333" ref="I354"/>
    <hyperlink r:id="rId334" ref="I355"/>
    <hyperlink r:id="rId335" ref="I356"/>
    <hyperlink r:id="rId336" ref="I357"/>
    <hyperlink r:id="rId337" ref="I358"/>
    <hyperlink r:id="rId338" ref="I359"/>
    <hyperlink r:id="rId339" ref="I360"/>
    <hyperlink r:id="rId340" ref="I361"/>
    <hyperlink r:id="rId341" ref="I362"/>
    <hyperlink r:id="rId342" ref="I363"/>
    <hyperlink r:id="rId343" ref="I364"/>
    <hyperlink r:id="rId344" ref="I365"/>
    <hyperlink r:id="rId345" ref="I366"/>
    <hyperlink r:id="rId346" ref="I367"/>
    <hyperlink r:id="rId347" ref="I368"/>
    <hyperlink r:id="rId348" ref="I369"/>
  </hyperlinks>
  <drawing r:id="rId349"/>
</worksheet>
</file>