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tch" sheetId="1" r:id="rId3"/>
  </sheets>
  <definedNames>
    <definedName name="nameList">Witch!$G$16:$G$421</definedName>
  </definedNames>
  <calcPr/>
</workbook>
</file>

<file path=xl/sharedStrings.xml><?xml version="1.0" encoding="utf-8"?>
<sst xmlns="http://schemas.openxmlformats.org/spreadsheetml/2006/main" count="1554" uniqueCount="336">
  <si>
    <t>DSM Halloween Witch</t>
  </si>
  <si>
    <t>Garden</t>
  </si>
  <si>
    <t>Total</t>
  </si>
  <si>
    <t>Available</t>
  </si>
  <si>
    <t>Filled</t>
  </si>
  <si>
    <t>%Filled</t>
  </si>
  <si>
    <t>Total Spots</t>
  </si>
  <si>
    <t>Yellow MVM</t>
  </si>
  <si>
    <t>Black MVM</t>
  </si>
  <si>
    <t>orange MVM</t>
  </si>
  <si>
    <t>Picture with old colors</t>
  </si>
  <si>
    <t>Unique Deployers:</t>
  </si>
  <si>
    <t>Social for anyone who deploys! From monrose</t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</si>
  <si>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</si>
  <si>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</si>
  <si>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</si>
  <si>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</si>
  <si>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</si>
  <si>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</si>
  <si>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</si>
  <si>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</si>
  <si>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Comments</t>
  </si>
  <si>
    <t># Deployed</t>
  </si>
  <si>
    <t>MVM Yellow</t>
  </si>
  <si>
    <t>yellow</t>
  </si>
  <si>
    <t>rodrico101</t>
  </si>
  <si>
    <t>https://www.munzee.com/m/rodrico101/3817/</t>
  </si>
  <si>
    <t>x</t>
  </si>
  <si>
    <t>GmomS</t>
  </si>
  <si>
    <t>https://www.munzee.com/m/GmomS/1192/</t>
  </si>
  <si>
    <t>monrose</t>
  </si>
  <si>
    <t>https://www.munzee.com/m/monrose/4156/</t>
  </si>
  <si>
    <t>brobear28</t>
  </si>
  <si>
    <t>https://www.munzee.com/m/brobear28/37/</t>
  </si>
  <si>
    <t xml:space="preserve">big100hd </t>
  </si>
  <si>
    <t>https://www.munzee.com/m/Big100HD/5544/</t>
  </si>
  <si>
    <t>ladyelliott</t>
  </si>
  <si>
    <t>https://www.munzee.com/m/ladyelliott/686</t>
  </si>
  <si>
    <t>mding4gold</t>
  </si>
  <si>
    <t>https://www.munzee.com/m/mding4gold/1923</t>
  </si>
  <si>
    <t>Holloswife357</t>
  </si>
  <si>
    <t>https://www.munzee.com/m/Holloswife357/427/</t>
  </si>
  <si>
    <t>https://www.munzee.com/m/monrose/4168/</t>
  </si>
  <si>
    <t>Deeralemap</t>
  </si>
  <si>
    <t>https://www.munzee.com/m/deeralemap/2739/</t>
  </si>
  <si>
    <t>kwd</t>
  </si>
  <si>
    <t>https://www.munzee.com/m/kwd/4370/</t>
  </si>
  <si>
    <t>MVM Orange</t>
  </si>
  <si>
    <t>orange</t>
  </si>
  <si>
    <t>LegionRider</t>
  </si>
  <si>
    <t>https://www.munzee.com/m/LegionRider/737/</t>
  </si>
  <si>
    <t>peachesncream</t>
  </si>
  <si>
    <t>https://www.munzee.com/m/PeachesnCream/2815</t>
  </si>
  <si>
    <t>https://www.munzee.com/m/Holloswife357/426/admin</t>
  </si>
  <si>
    <t>TheFatCats</t>
  </si>
  <si>
    <t>https://www.munzee.com/m/TheFatCats/1353/</t>
  </si>
  <si>
    <t>https://www.munzee.com/m/GmomS/1210/</t>
  </si>
  <si>
    <t>https://www.munzee.com/m/monrose/4164/</t>
  </si>
  <si>
    <t>MVM Black</t>
  </si>
  <si>
    <t>black</t>
  </si>
  <si>
    <t>https://www.munzee.com/m/PeachesnCream/2014</t>
  </si>
  <si>
    <t xml:space="preserve">sjclyde </t>
  </si>
  <si>
    <t>https://www.munzee.com/m/SJClyde/1846/a</t>
  </si>
  <si>
    <t>njrainbow</t>
  </si>
  <si>
    <t>https://www.munzee.com/m/njrainbow53/581/</t>
  </si>
  <si>
    <t>mdtt</t>
  </si>
  <si>
    <t>https://www.munzee.com/m/mdtt/3316/</t>
  </si>
  <si>
    <t>https://www.munzee.com/m/Big100HD/5550/</t>
  </si>
  <si>
    <t>https://www.munzee.com/m/Holloswife357/412/</t>
  </si>
  <si>
    <t>https://www.munzee.com/m/monrose/4173/</t>
  </si>
  <si>
    <t>granitente</t>
  </si>
  <si>
    <t>https://www.munzee.com/m/granitente/2210/</t>
  </si>
  <si>
    <t>Savardfamily</t>
  </si>
  <si>
    <t>https://www.munzee.com/m/Savardfamily/2389/</t>
  </si>
  <si>
    <t>beckiweber</t>
  </si>
  <si>
    <t>https://www.munzee.com/m/beckiweber/2370/</t>
  </si>
  <si>
    <t>HB31</t>
  </si>
  <si>
    <t>https://www.munzee.com/m/HB31/3200/</t>
  </si>
  <si>
    <t>jacksparrow</t>
  </si>
  <si>
    <t>https://www.munzee.com/m/JackSparrow/15250</t>
  </si>
  <si>
    <t>MrsHB31</t>
  </si>
  <si>
    <t>https://www.munzee.com/m/MrsHB31/3408/</t>
  </si>
  <si>
    <t>Dee3zee</t>
  </si>
  <si>
    <t>https://www.munzee.com/m/Dee3Zee/1630/</t>
  </si>
  <si>
    <t>Nomadicjp</t>
  </si>
  <si>
    <t>https://www.munzee.com/m/nomadicjp/2885/admin/</t>
  </si>
  <si>
    <t>Carts70</t>
  </si>
  <si>
    <t>https://www.munzee.com/m/Carts70/977/admin/</t>
  </si>
  <si>
    <t>amnordblom</t>
  </si>
  <si>
    <t>www.munzee.com/m/amnordblom/1452</t>
  </si>
  <si>
    <t>https://www.munzee.com/m/beckiweber/2379/</t>
  </si>
  <si>
    <t>https://www.munzee.com/m/LegionRider/852/</t>
  </si>
  <si>
    <t>https://www.munzee.com/m/Savardfamily/2387/</t>
  </si>
  <si>
    <t>Kchiefz</t>
  </si>
  <si>
    <t>https://www.munzee.com/m/Kchiefz/969/</t>
  </si>
  <si>
    <t>mickilynn71</t>
  </si>
  <si>
    <t>https://www.munzee.com/m/mickilynn71/646/</t>
  </si>
  <si>
    <t>fabiusz</t>
  </si>
  <si>
    <t>https://www.munzee.com/m/fabiusz/1107/</t>
  </si>
  <si>
    <t>https://www.munzee.com/m/Kchiefz/972/</t>
  </si>
  <si>
    <t>https://www.munzee.com/m/brobear28/36/</t>
  </si>
  <si>
    <t>Leedj706</t>
  </si>
  <si>
    <t>https://www.munzee.com/m/Leedj706/812/</t>
  </si>
  <si>
    <t>https://www.munzee.com/m/Kchiefz/992/</t>
  </si>
  <si>
    <t>janzattic</t>
  </si>
  <si>
    <t>https://www.munzee.com/m/janzattic/5410</t>
  </si>
  <si>
    <t>cvdchiller</t>
  </si>
  <si>
    <t>https://www.munzee.com/m/cvdchiller/8325</t>
  </si>
  <si>
    <t>https://www.munzee.com/m/granitente/2211/</t>
  </si>
  <si>
    <t>pawpatrolthomas</t>
  </si>
  <si>
    <t>https://www.munzee.com/m/PawPatrolThomas/1011/</t>
  </si>
  <si>
    <t>LADYELLIOTT</t>
  </si>
  <si>
    <t>https://www.munzee.com/m/ladyelliott/684/admin/map/</t>
  </si>
  <si>
    <t>https://www.munzee.com/m/Kchiefz/990/</t>
  </si>
  <si>
    <t>https://www.munzee.com/m/TheFatCats/4669/</t>
  </si>
  <si>
    <t>musthavemuzk</t>
  </si>
  <si>
    <t>https://www.munzee.com/m/musthavemuzk/13630/</t>
  </si>
  <si>
    <t>KLC</t>
  </si>
  <si>
    <t>https://www.munzee.com/m/KLC/944/</t>
  </si>
  <si>
    <t>https://www.munzee.com/m/monrose/4184/</t>
  </si>
  <si>
    <t>https://www.munzee.com/m/TheFatCats/1358/</t>
  </si>
  <si>
    <t>https://www.munzee.com/m/PeachesnCream/2814/</t>
  </si>
  <si>
    <t>https://www.munzee.com/m/musthavemuzk/13516/</t>
  </si>
  <si>
    <t>https://www.munzee.com/m/TheFatCats/1359/</t>
  </si>
  <si>
    <t>https://www.munzee.com/m/PeachesnCream/2809</t>
  </si>
  <si>
    <t>Durango</t>
  </si>
  <si>
    <t>https://www.munzee.com/m/Durango/450/</t>
  </si>
  <si>
    <t xml:space="preserve"> </t>
  </si>
  <si>
    <t>https://www.munzee.com/m/TheFatCats/1360/</t>
  </si>
  <si>
    <t>https://www.munzee.com/m/monrose/4386/</t>
  </si>
  <si>
    <t>https://www.munzee.com/m/PeachesnCream/2189</t>
  </si>
  <si>
    <t>https://www.munzee.com/m/monrose/4165/</t>
  </si>
  <si>
    <t>https://www.munzee.com/m/PeachesnCream/2015</t>
  </si>
  <si>
    <t>https://www.munzee.com/m/deeralemap/2753/</t>
  </si>
  <si>
    <t>https://www.munzee.com/m/monrose/4179/</t>
  </si>
  <si>
    <t>https://www.munzee.com/m/PeachesnCream/2017</t>
  </si>
  <si>
    <t>https://www.munzee.com/m/Savardfamily/2383/</t>
  </si>
  <si>
    <t>deploy later</t>
  </si>
  <si>
    <t>https://www.munzee.com/m/monrose/4183/</t>
  </si>
  <si>
    <t>familyd</t>
  </si>
  <si>
    <t>https://www.munzee.com/m/familyd/2647/</t>
  </si>
  <si>
    <t>Jenna2sipz</t>
  </si>
  <si>
    <t>https://www.munzee.com/m/Jenna2sipz/1362/</t>
  </si>
  <si>
    <t>holloswife357</t>
  </si>
  <si>
    <t>https://www.munzee.com/m/Holloswife357/389/</t>
  </si>
  <si>
    <t>markayla</t>
  </si>
  <si>
    <t>https://www.munzee.com/m/markayla/515/</t>
  </si>
  <si>
    <t>Whelen</t>
  </si>
  <si>
    <t>https://www.munzee.com/m/Whelen/15355/</t>
  </si>
  <si>
    <t>https://www.munzee.com/m/mdtt/3319/</t>
  </si>
  <si>
    <t>llamah</t>
  </si>
  <si>
    <t>https://www.munzee.com/m/llamah/1426</t>
  </si>
  <si>
    <t>whatver29</t>
  </si>
  <si>
    <t>https://www.munzee.com/m/Whatver29/235/admin/</t>
  </si>
  <si>
    <t>https://www.munzee.com/m/SJClyde/1768/</t>
  </si>
  <si>
    <t>https://www.munzee.com/m/llamah/1441</t>
  </si>
  <si>
    <t xml:space="preserve">Debolicious </t>
  </si>
  <si>
    <t>https://www.munzee.com/m/Debolicious/4924/admin/</t>
  </si>
  <si>
    <t>https://www.munzee.com/m/kwd/4369/</t>
  </si>
  <si>
    <t>https://www.munzee.com/m/Holloswife357/406/</t>
  </si>
  <si>
    <t>lostsole68</t>
  </si>
  <si>
    <t>https://www.munzee.com/m/lostsole68/1206/</t>
  </si>
  <si>
    <t xml:space="preserve">NJRainbow53 </t>
  </si>
  <si>
    <t>https://www.munzee.com/m/njrainbow53/604/</t>
  </si>
  <si>
    <t>https://www.munzee.com/m/Holloswife357/459/</t>
  </si>
  <si>
    <t>https://www.munzee.com/m/PawPatrolThomas/988/</t>
  </si>
  <si>
    <t>sdgal</t>
  </si>
  <si>
    <t>https://www.munzee.com/m/sdgal/8187/</t>
  </si>
  <si>
    <t>Debolicious</t>
  </si>
  <si>
    <t>https://www.munzee.com/m/Debolicious/4903/admin/</t>
  </si>
  <si>
    <t>https://www.munzee.com/m/nomadicjp/2896/admin/</t>
  </si>
  <si>
    <t>https://www.munzee.com/m/monrose/4289/</t>
  </si>
  <si>
    <t>Fossillady</t>
  </si>
  <si>
    <t>https://www.munzee.com/m/Fossillady/1462</t>
  </si>
  <si>
    <t>https://www.munzee.com/m/TheFatCats/1362/</t>
  </si>
  <si>
    <t>https://www.munzee.com/m/monrose/4188/</t>
  </si>
  <si>
    <t>https://www.munzee.com/m/PeachesnCream/2808</t>
  </si>
  <si>
    <t>https://www.munzee.com/m/TheFatCats/1384/</t>
  </si>
  <si>
    <t>https://www.munzee.com/m/monrose/4186/</t>
  </si>
  <si>
    <t>https://www.munzee.com/m/PeachesnCream/2022</t>
  </si>
  <si>
    <t>https://www.munzee.com/m/Whatver29/226/</t>
  </si>
  <si>
    <t>https://www.munzee.com/m/monrose/4308/</t>
  </si>
  <si>
    <t>https://www.munzee.com/m/PeachesnCream/2024</t>
  </si>
  <si>
    <t>ShadowChasers</t>
  </si>
  <si>
    <t>https://www.munzee.com/m/ShadowChasers/2978/</t>
  </si>
  <si>
    <t>https://www.munzee.com/m/monrose/4314/</t>
  </si>
  <si>
    <t>https://www.munzee.com/m/PeachesnCream/2029</t>
  </si>
  <si>
    <t>https://www.munzee.com/m/TheFatCats/4779/</t>
  </si>
  <si>
    <t xml:space="preserve">lilyvive </t>
  </si>
  <si>
    <t>https://www.munzee.com/m/Lilyvive/528/</t>
  </si>
  <si>
    <t>50 feet warning</t>
  </si>
  <si>
    <t>https://www.munzee.com/m/monrose/4315/</t>
  </si>
  <si>
    <t>https://www.munzee.com/m/PeachesnCream/2790</t>
  </si>
  <si>
    <t>https://www.munzee.com/m/TheFatCats/4783/</t>
  </si>
  <si>
    <t>https://www.munzee.com/m/monrose/4383/</t>
  </si>
  <si>
    <t>https://www.munzee.com/m/PeachesnCream/2795</t>
  </si>
  <si>
    <t xml:space="preserve">DannyJaeger </t>
  </si>
  <si>
    <t>https://www.munzee.com/m/DannyJaeger/247/</t>
  </si>
  <si>
    <t>https://www.munzee.com/m/llamah/1144</t>
  </si>
  <si>
    <t>https://www.munzee.com/m/Whelen/15354/</t>
  </si>
  <si>
    <t>https://www.munzee.com/m/Dee3Zee/1628/</t>
  </si>
  <si>
    <t>https://www.munzee.com/m/llamah/1477</t>
  </si>
  <si>
    <t>https://www.munzee.com/m/Debolicious/4763/admin/</t>
  </si>
  <si>
    <t>https://www.munzee.com/m/nomadicjp/2770/admin/</t>
  </si>
  <si>
    <t>https://www.munzee.com/m/PawPatrolThomas/987/</t>
  </si>
  <si>
    <t>Clownshoes</t>
  </si>
  <si>
    <t>https://www.munzee.com/m/ClownShoes/2326/</t>
  </si>
  <si>
    <t>https://www.munzee.com/m/Leedj706/814/</t>
  </si>
  <si>
    <t>https://www.munzee.com/m/monrose/4379/</t>
  </si>
  <si>
    <t>https://www.munzee.com/m/TheFatCats/1385/</t>
  </si>
  <si>
    <t>https://www.munzee.com/m/PeachesnCream/280</t>
  </si>
  <si>
    <t>https://www.munzee.com/m/monrose/4338/</t>
  </si>
  <si>
    <t>https://www.munzee.com/m/PeachesnCream/2030</t>
  </si>
  <si>
    <t>https://www.munzee.com/m/monrose/4404/</t>
  </si>
  <si>
    <t>https://www.munzee.com/m/PeachesnCream/2034</t>
  </si>
  <si>
    <t>https://www.munzee.com/m/monrose/4524/</t>
  </si>
  <si>
    <t>barefootguru</t>
  </si>
  <si>
    <t>https://www.munzee.com/m/barefootguru/1839/</t>
  </si>
  <si>
    <t>https://www.munzee.com/m/PeachesnCream/2040</t>
  </si>
  <si>
    <t>https://www.munzee.com/m/monrose/4523/</t>
  </si>
  <si>
    <t>https://www.munzee.com/m/PeachesnCream/2042</t>
  </si>
  <si>
    <t>https://www.munzee.com/m/monrose/4521/</t>
  </si>
  <si>
    <t>https://www.munzee.com/m/PeachesnCream/2101</t>
  </si>
  <si>
    <t>https://www.munzee.com/m/monrose/4519/</t>
  </si>
  <si>
    <t>https://www.munzee.com/m/llamah/1444</t>
  </si>
  <si>
    <t>https://www.munzee.com/m/PeachesnCream/2102</t>
  </si>
  <si>
    <t>https://www.munzee.com/m/monrose/4518/</t>
  </si>
  <si>
    <t>GrimWolf</t>
  </si>
  <si>
    <t>https://www.munzee.com/m/GrimWolf/112</t>
  </si>
  <si>
    <t>https://www.munzee.com/m/GrimWolf/113</t>
  </si>
  <si>
    <t>https://www.munzee.com/m/llamah/1482</t>
  </si>
  <si>
    <t>proximity error</t>
  </si>
  <si>
    <t>https://www.munzee.com/m/Whelen/15342/</t>
  </si>
  <si>
    <t>https://www.munzee.com/m/llamah/1440</t>
  </si>
  <si>
    <t>https://www.munzee.com/m/Whelen/15344/</t>
  </si>
  <si>
    <t>https://www.munzee.com/m/llamah/1590/</t>
  </si>
  <si>
    <t>https://www.munzee.com/m/Whelen/15345/</t>
  </si>
  <si>
    <t>dboracle</t>
  </si>
  <si>
    <t>https://www.munzee.com/m/dboracle/4118</t>
  </si>
  <si>
    <t>https://www.munzee.com/m/Whelen/15346/</t>
  </si>
  <si>
    <t>https://www.munzee.com/m/dboracle/4112/</t>
  </si>
  <si>
    <t>chickenrun</t>
  </si>
  <si>
    <t>https://www.munzee.com/m/ChickenRun/8434/</t>
  </si>
  <si>
    <t>https://www.munzee.com/m/monrose/4515/</t>
  </si>
  <si>
    <t>https://www.munzee.com/m/PeachesnCream/2812</t>
  </si>
  <si>
    <t>https://www.munzee.com/m/monrose/4514/</t>
  </si>
  <si>
    <t>https://www.munzee.com/m/PeachesnCream/2811</t>
  </si>
  <si>
    <t>https://www.munzee.com/m/monrose/4509/</t>
  </si>
  <si>
    <t>https://www.munzee.com/m/PeachesnCream/2414</t>
  </si>
  <si>
    <t>https://www.munzee.com/m/monrose/4508/</t>
  </si>
  <si>
    <t>https://www.munzee.com/m/PeachesnCream/2151</t>
  </si>
  <si>
    <t>https://www.munzee.com/m/monrose/4503/</t>
  </si>
  <si>
    <t>https://www.munzee.com/m/PeachesnCream/2155</t>
  </si>
  <si>
    <t>Lovedogs3579</t>
  </si>
  <si>
    <t>https://www.munzee.com/m/Lovedogs3579/50/</t>
  </si>
  <si>
    <t>https://www.munzee.com/m/PeachesnCream/2400/</t>
  </si>
  <si>
    <t>https://www.munzee.com/m/monrose/4506/</t>
  </si>
  <si>
    <t>https://www.munzee.com/m/PeachesnCream/2813</t>
  </si>
  <si>
    <t>RubyRubyDues</t>
  </si>
  <si>
    <t>https://www.munzee.com/m/RubyRubyDues/3906/</t>
  </si>
  <si>
    <t>https://www.munzee.com/m/RubyRubyDues/3909/</t>
  </si>
  <si>
    <t>https://www.munzee.com/m/Whelen/15358/</t>
  </si>
  <si>
    <t>https://www.munzee.com/m/RubyRubyDues/3915/</t>
  </si>
  <si>
    <t>https://www.munzee.com/m/RubyRubyDues/3916/</t>
  </si>
  <si>
    <t>https://www.munzee.com/m/monrose/4543/</t>
  </si>
  <si>
    <t>https://www.munzee.com/m/PeachesnCream/2172</t>
  </si>
  <si>
    <t>https://www.munzee.com/m/monrose/4340/</t>
  </si>
  <si>
    <t>https://www.munzee.com/m/PeachesnCream/327</t>
  </si>
  <si>
    <t>https://www.munzee.com/m/monrose/4341/</t>
  </si>
  <si>
    <t>https://www.munzee.com/m/llamah/1485/</t>
  </si>
  <si>
    <t>https://www.munzee.com/m/PeachesnCream/2380</t>
  </si>
  <si>
    <t>https://www.munzee.com/m/Lovedogs3579/51/</t>
  </si>
  <si>
    <t>https://www.munzee.com/m/llamah/1438/</t>
  </si>
  <si>
    <t>https://www.munzee.com/m/PeachesnCream/415</t>
  </si>
  <si>
    <t>turtlez4evr22</t>
  </si>
  <si>
    <t>https://www.munzee.com/m/Turtlez4evr02/114/</t>
  </si>
  <si>
    <t>https://www.munzee.com/m/llamah/1430/</t>
  </si>
  <si>
    <t>https://www.munzee.com/m/PeachesnCream/2190</t>
  </si>
  <si>
    <t>https://www.munzee.com/m/PeachesnCream/2192</t>
  </si>
  <si>
    <t>https://www.munzee.com/m/RubyRubyDues/3917/</t>
  </si>
  <si>
    <t>https://www.munzee.com/m/monrose/4544/</t>
  </si>
  <si>
    <t>https://www.munzee.com/m/musthavemuzk/13843/</t>
  </si>
  <si>
    <t>https://www.munzee.com/m/Lovedogs3579/55</t>
  </si>
  <si>
    <t>https://www.munzee.com/m/RubyRubyDues/3436/</t>
  </si>
  <si>
    <t>Gamsci</t>
  </si>
  <si>
    <t>https://www.munzee.com/m/Gamsci/4383/</t>
  </si>
  <si>
    <t>https://www.munzee.com/m/monrose/4343/</t>
  </si>
  <si>
    <t>https://www.munzee.com/m/monrose/4342/</t>
  </si>
  <si>
    <t>https://www.munzee.com/m/Gamsci/4369/</t>
  </si>
  <si>
    <t>https://www.munzee.com/m/Gamsci/4367/</t>
  </si>
  <si>
    <t>https://www.munzee.com/m/RubyRubyDues/3431/</t>
  </si>
  <si>
    <t>https://www.munzee.com/m/llamah/1627/</t>
  </si>
  <si>
    <t>https://www.munzee.com/m/musthavemuzk/13684/</t>
  </si>
  <si>
    <t>https://www.munzee.com/m/RubyRubyDues/3426/</t>
  </si>
  <si>
    <t>https://www.munzee.com/m/Gamsci/4365/</t>
  </si>
  <si>
    <t>https://www.munzee.com/m/RubyRubyDues/3415/</t>
  </si>
  <si>
    <t>https://www.munzee.com/m/Gamsci/4364/</t>
  </si>
  <si>
    <t>https://www.munzee.com/m/RubyRubyDues/3412/</t>
  </si>
  <si>
    <t>https://www.munzee.com/m/monrose/4339/</t>
  </si>
  <si>
    <t>Fusak</t>
  </si>
  <si>
    <t>https://www.munzee.com/m/Fusak/827/</t>
  </si>
  <si>
    <t>Rememberlostisland</t>
  </si>
  <si>
    <t>https://www.munzee.com/m/Rememberlostisland/3648/</t>
  </si>
  <si>
    <t>https://www.munzee.com/m/Fusak/833/</t>
  </si>
  <si>
    <t>https://www.munzee.com/m/PeachesnCream/2224</t>
  </si>
  <si>
    <t>https://www.munzee.com/m/PeachesnCream/2297</t>
  </si>
  <si>
    <t>https://www.munzee.com/m/musthavemuzk/13640/</t>
  </si>
  <si>
    <t>https://www.munzee.com/m/llamah/1424/</t>
  </si>
  <si>
    <t>https://www.munzee.com/m/PeachesnCream/2299</t>
  </si>
  <si>
    <t>https://www.munzee.com/m/PeachesnCream/2300</t>
  </si>
  <si>
    <t>https://www.munzee.com/m/RubyRubyDues/3406/</t>
  </si>
  <si>
    <t>https://www.munzee.com/m/Gamsci/4354/</t>
  </si>
  <si>
    <t>https://www.munzee.com/m/RubyRubyDues/3402/</t>
  </si>
  <si>
    <t>https://www.munzee.com/m/Rememberlostisland/3668/</t>
  </si>
  <si>
    <t>https://www.munzee.com/m/llamah/1146</t>
  </si>
  <si>
    <t>https://www.munzee.com/m/Fusak/839/</t>
  </si>
  <si>
    <t>https://www.munzee.com/m/Rememberlostisland/3670/</t>
  </si>
  <si>
    <t>https://www.munzee.com/m/ShadowChasers/2977/</t>
  </si>
  <si>
    <t>https://www.munzee.com/m/Fusak/841/</t>
  </si>
  <si>
    <t>https://www.munzee.com/m/Rememberlostisland/3675/</t>
  </si>
  <si>
    <t>https://www.munzee.com/m/musthavemuzk/13639/</t>
  </si>
  <si>
    <t>https://www.munzee.com/m/Fusak/891/</t>
  </si>
  <si>
    <t>https://www.munzee.com/m/Rememberlostisland/3764/</t>
  </si>
  <si>
    <t>https://www.munzee.com/m/Gamsci/4353/</t>
  </si>
  <si>
    <t>Monrose</t>
  </si>
  <si>
    <t>https://www.munzee.com/m/monrose/4344/</t>
  </si>
  <si>
    <t>https://www.munzee.com/m/Gamsci/4351/</t>
  </si>
  <si>
    <t>https://www.munzee.com/m/RubyRubyDues/3389/</t>
  </si>
  <si>
    <t>https://www.munzee.com/m/monrose/4345/</t>
  </si>
  <si>
    <t>https://www.munzee.com/m/Gamsci/4347/</t>
  </si>
  <si>
    <t>https://www.munzee.com/m/RubyRubyDues/3386/</t>
  </si>
  <si>
    <t>https://www.munzee.com/m/monrose/4319/</t>
  </si>
  <si>
    <t>https://www.munzee.com/m/Gamsci/4346/</t>
  </si>
  <si>
    <t>https://www.munzee.com/m/RubyRubyDues/3385/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</si>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</sst>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24.0"/>
    </font>
    <font>
      <sz val="11.0"/>
      <name val="Calibri"/>
    </font>
    <font>
      <u/>
      <sz val="11.0"/>
      <color rgb="FF0563C1"/>
      <name val="Calibri"/>
    </font>
    <font>
      <sz val="11.0"/>
      <color rgb="FF000000"/>
      <name val="Calibri"/>
    </font>
    <font>
      <sz val="11.0"/>
      <color rgb="FF000000"/>
      <name val="Arial"/>
    </font>
    <font>
      <name val="Arial"/>
    </font>
    <font>
      <sz val="11.0"/>
      <color rgb="FFFFFFFF"/>
      <name val="Calibri"/>
    </font>
    <font/>
    <font>
      <u/>
      <sz val="24.0"/>
      <color rgb="FF000000"/>
      <name val="Inconsolata"/>
    </font>
    <font>
      <u/>
      <sz val="11.0"/>
      <color rgb="FF000000"/>
      <name val="Calibri"/>
    </font>
    <font>
      <u/>
      <sz val="11.0"/>
      <color rgb="FF000000"/>
      <name val="Inconsolata"/>
    </font>
    <font>
      <u/>
      <sz val="11.0"/>
      <color rgb="FF0563C1"/>
      <name val="Calibri"/>
    </font>
    <font>
      <u/>
      <color rgb="FF0000FF"/>
    </font>
    <font>
      <b/>
    </font>
    <font>
      <name val="Sans-serif"/>
    </font>
    <font>
      <u/>
      <color rgb="FF0000FF"/>
      <name val="Arial"/>
    </font>
    <font>
      <b/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horizontal="right" vertical="bottom"/>
    </xf>
    <xf borderId="3" fillId="0" fontId="5" numFmtId="0" xfId="0" applyAlignment="1" applyBorder="1" applyFon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2" fillId="2" fontId="4" numFmtId="0" xfId="0" applyAlignment="1" applyBorder="1" applyFill="1" applyFont="1">
      <alignment readingOrder="0" vertical="bottom"/>
    </xf>
    <xf borderId="3" fillId="2" fontId="4" numFmtId="0" xfId="0" applyAlignment="1" applyBorder="1" applyFont="1">
      <alignment horizontal="right" vertical="bottom"/>
    </xf>
    <xf borderId="2" fillId="3" fontId="7" numFmtId="0" xfId="0" applyAlignment="1" applyBorder="1" applyFill="1" applyFont="1">
      <alignment vertical="bottom"/>
    </xf>
    <xf borderId="3" fillId="3" fontId="7" numFmtId="0" xfId="0" applyAlignment="1" applyBorder="1" applyFont="1">
      <alignment horizontal="right" vertical="bottom"/>
    </xf>
    <xf borderId="2" fillId="4" fontId="4" numFmtId="0" xfId="0" applyAlignment="1" applyBorder="1" applyFill="1" applyFont="1">
      <alignment vertical="bottom"/>
    </xf>
    <xf borderId="3" fillId="4" fontId="4" numFmtId="0" xfId="0" applyAlignment="1" applyBorder="1" applyFont="1">
      <alignment horizontal="right" vertical="bottom"/>
    </xf>
    <xf borderId="0" fillId="0" fontId="8" numFmtId="10" xfId="0" applyFont="1" applyNumberFormat="1"/>
    <xf borderId="0" fillId="5" fontId="9" numFmtId="0" xfId="0" applyFill="1" applyFont="1"/>
    <xf borderId="4" fillId="0" fontId="10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/>
    </xf>
    <xf borderId="4" fillId="5" fontId="11" numFmtId="0" xfId="0" applyAlignment="1" applyBorder="1" applyFont="1">
      <alignment shrinkToFit="0" vertical="bottom" wrapText="0"/>
    </xf>
    <xf borderId="4" fillId="0" fontId="12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vertical="bottom"/>
    </xf>
    <xf borderId="4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13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6" numFmtId="0" xfId="0" applyAlignment="1" applyFont="1">
      <alignment horizontal="right" readingOrder="0" vertical="bottom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0</xdr:row>
      <xdr:rowOff>95250</xdr:rowOff>
    </xdr:from>
    <xdr:ext cx="2562225" cy="19335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fabiusz/1107/" TargetMode="External"/><Relationship Id="rId190" Type="http://schemas.openxmlformats.org/officeDocument/2006/relationships/hyperlink" Target="https://www.munzee.com/m/RubyRubyDues/3436/" TargetMode="External"/><Relationship Id="rId42" Type="http://schemas.openxmlformats.org/officeDocument/2006/relationships/hyperlink" Target="https://www.munzee.com/m/brobear28/36/" TargetMode="External"/><Relationship Id="rId41" Type="http://schemas.openxmlformats.org/officeDocument/2006/relationships/hyperlink" Target="https://www.munzee.com/m/Kchiefz/972/" TargetMode="External"/><Relationship Id="rId44" Type="http://schemas.openxmlformats.org/officeDocument/2006/relationships/hyperlink" Target="https://www.munzee.com/m/Kchiefz/992/" TargetMode="External"/><Relationship Id="rId194" Type="http://schemas.openxmlformats.org/officeDocument/2006/relationships/hyperlink" Target="https://www.munzee.com/m/Gamsci/4369/" TargetMode="External"/><Relationship Id="rId43" Type="http://schemas.openxmlformats.org/officeDocument/2006/relationships/hyperlink" Target="https://www.munzee.com/m/Leedj706/812/" TargetMode="External"/><Relationship Id="rId193" Type="http://schemas.openxmlformats.org/officeDocument/2006/relationships/hyperlink" Target="https://www.munzee.com/m/monrose/4342/" TargetMode="External"/><Relationship Id="rId46" Type="http://schemas.openxmlformats.org/officeDocument/2006/relationships/hyperlink" Target="https://www.munzee.com/m/cvdchiller/8325" TargetMode="External"/><Relationship Id="rId192" Type="http://schemas.openxmlformats.org/officeDocument/2006/relationships/hyperlink" Target="https://www.munzee.com/m/monrose/4343/" TargetMode="External"/><Relationship Id="rId45" Type="http://schemas.openxmlformats.org/officeDocument/2006/relationships/hyperlink" Target="https://www.munzee.com/m/janzattic/5410" TargetMode="External"/><Relationship Id="rId191" Type="http://schemas.openxmlformats.org/officeDocument/2006/relationships/hyperlink" Target="https://www.munzee.com/m/Gamsci/4383/" TargetMode="External"/><Relationship Id="rId48" Type="http://schemas.openxmlformats.org/officeDocument/2006/relationships/hyperlink" Target="https://www.munzee.com/m/PawPatrolThomas/1011/" TargetMode="External"/><Relationship Id="rId187" Type="http://schemas.openxmlformats.org/officeDocument/2006/relationships/hyperlink" Target="https://www.munzee.com/m/monrose/4544/" TargetMode="External"/><Relationship Id="rId47" Type="http://schemas.openxmlformats.org/officeDocument/2006/relationships/hyperlink" Target="https://www.munzee.com/m/granitente/2211/" TargetMode="External"/><Relationship Id="rId186" Type="http://schemas.openxmlformats.org/officeDocument/2006/relationships/hyperlink" Target="https://www.munzee.com/m/RubyRubyDues/3917/" TargetMode="External"/><Relationship Id="rId185" Type="http://schemas.openxmlformats.org/officeDocument/2006/relationships/hyperlink" Target="https://www.munzee.com/m/PeachesnCream/2192" TargetMode="External"/><Relationship Id="rId49" Type="http://schemas.openxmlformats.org/officeDocument/2006/relationships/hyperlink" Target="https://www.munzee.com/m/ladyelliott/684/admin/map/" TargetMode="External"/><Relationship Id="rId184" Type="http://schemas.openxmlformats.org/officeDocument/2006/relationships/hyperlink" Target="https://www.munzee.com/m/PeachesnCream/2190" TargetMode="External"/><Relationship Id="rId189" Type="http://schemas.openxmlformats.org/officeDocument/2006/relationships/hyperlink" Target="https://www.munzee.com/m/Lovedogs3579/55" TargetMode="External"/><Relationship Id="rId188" Type="http://schemas.openxmlformats.org/officeDocument/2006/relationships/hyperlink" Target="https://www.munzee.com/m/musthavemuzk/13843/" TargetMode="External"/><Relationship Id="rId31" Type="http://schemas.openxmlformats.org/officeDocument/2006/relationships/hyperlink" Target="https://www.munzee.com/m/Dee3Zee/1630/" TargetMode="External"/><Relationship Id="rId30" Type="http://schemas.openxmlformats.org/officeDocument/2006/relationships/hyperlink" Target="https://www.munzee.com/m/MrsHB31/3408/" TargetMode="External"/><Relationship Id="rId33" Type="http://schemas.openxmlformats.org/officeDocument/2006/relationships/hyperlink" Target="https://www.munzee.com/m/Carts70/977/admin/" TargetMode="External"/><Relationship Id="rId183" Type="http://schemas.openxmlformats.org/officeDocument/2006/relationships/hyperlink" Target="https://www.munzee.com/m/llamah/1430/" TargetMode="External"/><Relationship Id="rId32" Type="http://schemas.openxmlformats.org/officeDocument/2006/relationships/hyperlink" Target="https://www.munzee.com/m/nomadicjp/2885/admin/" TargetMode="External"/><Relationship Id="rId182" Type="http://schemas.openxmlformats.org/officeDocument/2006/relationships/hyperlink" Target="https://www.munzee.com/m/Turtlez4evr02/114/" TargetMode="External"/><Relationship Id="rId35" Type="http://schemas.openxmlformats.org/officeDocument/2006/relationships/hyperlink" Target="https://www.munzee.com/m/beckiweber/2379/" TargetMode="External"/><Relationship Id="rId181" Type="http://schemas.openxmlformats.org/officeDocument/2006/relationships/hyperlink" Target="https://www.munzee.com/m/PeachesnCream/415" TargetMode="External"/><Relationship Id="rId34" Type="http://schemas.openxmlformats.org/officeDocument/2006/relationships/hyperlink" Target="http://www.munzee.com/m/amnordblom/1452" TargetMode="External"/><Relationship Id="rId180" Type="http://schemas.openxmlformats.org/officeDocument/2006/relationships/hyperlink" Target="https://www.munzee.com/m/llamah/1438/" TargetMode="External"/><Relationship Id="rId37" Type="http://schemas.openxmlformats.org/officeDocument/2006/relationships/hyperlink" Target="https://www.munzee.com/m/Savardfamily/2387/" TargetMode="External"/><Relationship Id="rId176" Type="http://schemas.openxmlformats.org/officeDocument/2006/relationships/hyperlink" Target="https://www.munzee.com/m/monrose/4341/" TargetMode="External"/><Relationship Id="rId36" Type="http://schemas.openxmlformats.org/officeDocument/2006/relationships/hyperlink" Target="https://www.munzee.com/m/LegionRider/852/" TargetMode="External"/><Relationship Id="rId175" Type="http://schemas.openxmlformats.org/officeDocument/2006/relationships/hyperlink" Target="https://www.munzee.com/m/PeachesnCream/327" TargetMode="External"/><Relationship Id="rId39" Type="http://schemas.openxmlformats.org/officeDocument/2006/relationships/hyperlink" Target="https://www.munzee.com/m/mickilynn71/646/" TargetMode="External"/><Relationship Id="rId174" Type="http://schemas.openxmlformats.org/officeDocument/2006/relationships/hyperlink" Target="https://www.munzee.com/m/monrose/4340/" TargetMode="External"/><Relationship Id="rId38" Type="http://schemas.openxmlformats.org/officeDocument/2006/relationships/hyperlink" Target="https://www.munzee.com/m/Kchiefz/969/" TargetMode="External"/><Relationship Id="rId173" Type="http://schemas.openxmlformats.org/officeDocument/2006/relationships/hyperlink" Target="https://www.munzee.com/m/PeachesnCream/2172" TargetMode="External"/><Relationship Id="rId179" Type="http://schemas.openxmlformats.org/officeDocument/2006/relationships/hyperlink" Target="https://www.munzee.com/m/Lovedogs3579/51/" TargetMode="External"/><Relationship Id="rId178" Type="http://schemas.openxmlformats.org/officeDocument/2006/relationships/hyperlink" Target="https://www.munzee.com/m/PeachesnCream/2380" TargetMode="External"/><Relationship Id="rId177" Type="http://schemas.openxmlformats.org/officeDocument/2006/relationships/hyperlink" Target="https://www.munzee.com/m/llamah/1485/" TargetMode="External"/><Relationship Id="rId20" Type="http://schemas.openxmlformats.org/officeDocument/2006/relationships/hyperlink" Target="https://www.munzee.com/m/njrainbow53/581/" TargetMode="External"/><Relationship Id="rId22" Type="http://schemas.openxmlformats.org/officeDocument/2006/relationships/hyperlink" Target="https://www.munzee.com/m/Big100HD/5550/" TargetMode="External"/><Relationship Id="rId21" Type="http://schemas.openxmlformats.org/officeDocument/2006/relationships/hyperlink" Target="https://www.munzee.com/m/mdtt/3316/" TargetMode="External"/><Relationship Id="rId24" Type="http://schemas.openxmlformats.org/officeDocument/2006/relationships/hyperlink" Target="https://www.munzee.com/m/monrose/4173/" TargetMode="External"/><Relationship Id="rId23" Type="http://schemas.openxmlformats.org/officeDocument/2006/relationships/hyperlink" Target="https://www.munzee.com/m/Holloswife357/412/" TargetMode="External"/><Relationship Id="rId26" Type="http://schemas.openxmlformats.org/officeDocument/2006/relationships/hyperlink" Target="https://www.munzee.com/m/Savardfamily/2389/" TargetMode="External"/><Relationship Id="rId25" Type="http://schemas.openxmlformats.org/officeDocument/2006/relationships/hyperlink" Target="https://www.munzee.com/m/granitente/2210/" TargetMode="External"/><Relationship Id="rId28" Type="http://schemas.openxmlformats.org/officeDocument/2006/relationships/hyperlink" Target="https://www.munzee.com/m/HB31/3200/" TargetMode="External"/><Relationship Id="rId27" Type="http://schemas.openxmlformats.org/officeDocument/2006/relationships/hyperlink" Target="https://www.munzee.com/m/beckiweber/2370/" TargetMode="External"/><Relationship Id="rId29" Type="http://schemas.openxmlformats.org/officeDocument/2006/relationships/hyperlink" Target="https://www.munzee.com/m/JackSparrow/15250" TargetMode="External"/><Relationship Id="rId11" Type="http://schemas.openxmlformats.org/officeDocument/2006/relationships/hyperlink" Target="https://www.munzee.com/m/kwd/4370/" TargetMode="External"/><Relationship Id="rId10" Type="http://schemas.openxmlformats.org/officeDocument/2006/relationships/hyperlink" Target="https://www.munzee.com/m/deeralemap/2739/" TargetMode="External"/><Relationship Id="rId13" Type="http://schemas.openxmlformats.org/officeDocument/2006/relationships/hyperlink" Target="https://www.munzee.com/m/PeachesnCream/2815" TargetMode="External"/><Relationship Id="rId12" Type="http://schemas.openxmlformats.org/officeDocument/2006/relationships/hyperlink" Target="https://www.munzee.com/m/LegionRider/737/" TargetMode="External"/><Relationship Id="rId15" Type="http://schemas.openxmlformats.org/officeDocument/2006/relationships/hyperlink" Target="https://www.munzee.com/m/TheFatCats/1353/" TargetMode="External"/><Relationship Id="rId198" Type="http://schemas.openxmlformats.org/officeDocument/2006/relationships/hyperlink" Target="https://www.munzee.com/m/musthavemuzk/13684/" TargetMode="External"/><Relationship Id="rId14" Type="http://schemas.openxmlformats.org/officeDocument/2006/relationships/hyperlink" Target="https://www.munzee.com/m/Holloswife357/426/admin" TargetMode="External"/><Relationship Id="rId197" Type="http://schemas.openxmlformats.org/officeDocument/2006/relationships/hyperlink" Target="https://www.munzee.com/m/llamah/1627/" TargetMode="External"/><Relationship Id="rId17" Type="http://schemas.openxmlformats.org/officeDocument/2006/relationships/hyperlink" Target="https://www.munzee.com/m/monrose/4164/" TargetMode="External"/><Relationship Id="rId196" Type="http://schemas.openxmlformats.org/officeDocument/2006/relationships/hyperlink" Target="https://www.munzee.com/m/RubyRubyDues/3431/" TargetMode="External"/><Relationship Id="rId16" Type="http://schemas.openxmlformats.org/officeDocument/2006/relationships/hyperlink" Target="https://www.munzee.com/m/GmomS/1210/" TargetMode="External"/><Relationship Id="rId195" Type="http://schemas.openxmlformats.org/officeDocument/2006/relationships/hyperlink" Target="https://www.munzee.com/m/Gamsci/4367/" TargetMode="External"/><Relationship Id="rId19" Type="http://schemas.openxmlformats.org/officeDocument/2006/relationships/hyperlink" Target="https://www.munzee.com/m/SJClyde/1846/a" TargetMode="External"/><Relationship Id="rId18" Type="http://schemas.openxmlformats.org/officeDocument/2006/relationships/hyperlink" Target="https://www.munzee.com/m/PeachesnCream/2014" TargetMode="External"/><Relationship Id="rId199" Type="http://schemas.openxmlformats.org/officeDocument/2006/relationships/hyperlink" Target="https://www.munzee.com/m/RubyRubyDues/3426/" TargetMode="External"/><Relationship Id="rId84" Type="http://schemas.openxmlformats.org/officeDocument/2006/relationships/hyperlink" Target="https://www.munzee.com/m/Holloswife357/406/" TargetMode="External"/><Relationship Id="rId83" Type="http://schemas.openxmlformats.org/officeDocument/2006/relationships/hyperlink" Target="https://www.munzee.com/m/kwd/4369/" TargetMode="External"/><Relationship Id="rId86" Type="http://schemas.openxmlformats.org/officeDocument/2006/relationships/hyperlink" Target="https://www.munzee.com/m/njrainbow53/604/" TargetMode="External"/><Relationship Id="rId85" Type="http://schemas.openxmlformats.org/officeDocument/2006/relationships/hyperlink" Target="https://www.munzee.com/m/lostsole68/1206/" TargetMode="External"/><Relationship Id="rId88" Type="http://schemas.openxmlformats.org/officeDocument/2006/relationships/hyperlink" Target="https://www.munzee.com/m/PawPatrolThomas/988/" TargetMode="External"/><Relationship Id="rId150" Type="http://schemas.openxmlformats.org/officeDocument/2006/relationships/hyperlink" Target="https://www.munzee.com/m/Whelen/15346/" TargetMode="External"/><Relationship Id="rId87" Type="http://schemas.openxmlformats.org/officeDocument/2006/relationships/hyperlink" Target="https://www.munzee.com/m/Holloswife357/459/" TargetMode="External"/><Relationship Id="rId89" Type="http://schemas.openxmlformats.org/officeDocument/2006/relationships/hyperlink" Target="https://www.munzee.com/m/sdgal/8187/" TargetMode="External"/><Relationship Id="rId80" Type="http://schemas.openxmlformats.org/officeDocument/2006/relationships/hyperlink" Target="https://www.munzee.com/m/SJClyde/1768/" TargetMode="External"/><Relationship Id="rId82" Type="http://schemas.openxmlformats.org/officeDocument/2006/relationships/hyperlink" Target="https://www.munzee.com/m/Debolicious/4924/admin/" TargetMode="External"/><Relationship Id="rId81" Type="http://schemas.openxmlformats.org/officeDocument/2006/relationships/hyperlink" Target="https://www.munzee.com/m/llamah/1441" TargetMode="External"/><Relationship Id="rId1" Type="http://schemas.openxmlformats.org/officeDocument/2006/relationships/hyperlink" Target="https://www.munzee.com/m/rodrico101/3817/" TargetMode="External"/><Relationship Id="rId2" Type="http://schemas.openxmlformats.org/officeDocument/2006/relationships/hyperlink" Target="https://www.munzee.com/m/GmomS/1192/" TargetMode="External"/><Relationship Id="rId3" Type="http://schemas.openxmlformats.org/officeDocument/2006/relationships/hyperlink" Target="https://www.munzee.com/m/monrose/4156/" TargetMode="External"/><Relationship Id="rId149" Type="http://schemas.openxmlformats.org/officeDocument/2006/relationships/hyperlink" Target="https://www.munzee.com/m/dboracle/4118" TargetMode="External"/><Relationship Id="rId4" Type="http://schemas.openxmlformats.org/officeDocument/2006/relationships/hyperlink" Target="https://www.munzee.com/m/brobear28/37/" TargetMode="External"/><Relationship Id="rId148" Type="http://schemas.openxmlformats.org/officeDocument/2006/relationships/hyperlink" Target="https://www.munzee.com/m/Whelen/15345/" TargetMode="External"/><Relationship Id="rId9" Type="http://schemas.openxmlformats.org/officeDocument/2006/relationships/hyperlink" Target="https://www.munzee.com/m/monrose/4168/" TargetMode="External"/><Relationship Id="rId143" Type="http://schemas.openxmlformats.org/officeDocument/2006/relationships/hyperlink" Target="https://www.munzee.com/m/llamah/1482" TargetMode="External"/><Relationship Id="rId142" Type="http://schemas.openxmlformats.org/officeDocument/2006/relationships/hyperlink" Target="https://www.munzee.com/m/GrimWolf/113" TargetMode="External"/><Relationship Id="rId141" Type="http://schemas.openxmlformats.org/officeDocument/2006/relationships/hyperlink" Target="https://www.munzee.com/m/GrimWolf/112" TargetMode="External"/><Relationship Id="rId140" Type="http://schemas.openxmlformats.org/officeDocument/2006/relationships/hyperlink" Target="https://www.munzee.com/m/monrose/4518/" TargetMode="External"/><Relationship Id="rId5" Type="http://schemas.openxmlformats.org/officeDocument/2006/relationships/hyperlink" Target="https://www.munzee.com/m/Big100HD/5544/" TargetMode="External"/><Relationship Id="rId147" Type="http://schemas.openxmlformats.org/officeDocument/2006/relationships/hyperlink" Target="https://www.munzee.com/m/llamah/1590/" TargetMode="External"/><Relationship Id="rId6" Type="http://schemas.openxmlformats.org/officeDocument/2006/relationships/hyperlink" Target="https://www.munzee.com/m/ladyelliott/686" TargetMode="External"/><Relationship Id="rId146" Type="http://schemas.openxmlformats.org/officeDocument/2006/relationships/hyperlink" Target="https://www.munzee.com/m/Whelen/15344/" TargetMode="External"/><Relationship Id="rId7" Type="http://schemas.openxmlformats.org/officeDocument/2006/relationships/hyperlink" Target="https://www.munzee.com/m/mding4gold/1923" TargetMode="External"/><Relationship Id="rId145" Type="http://schemas.openxmlformats.org/officeDocument/2006/relationships/hyperlink" Target="https://www.munzee.com/m/llamah/1440" TargetMode="External"/><Relationship Id="rId8" Type="http://schemas.openxmlformats.org/officeDocument/2006/relationships/hyperlink" Target="https://www.munzee.com/m/Holloswife357/427/" TargetMode="External"/><Relationship Id="rId144" Type="http://schemas.openxmlformats.org/officeDocument/2006/relationships/hyperlink" Target="https://www.munzee.com/m/Whelen/15342/" TargetMode="External"/><Relationship Id="rId73" Type="http://schemas.openxmlformats.org/officeDocument/2006/relationships/hyperlink" Target="https://www.munzee.com/m/Jenna2sipz/1362/" TargetMode="External"/><Relationship Id="rId72" Type="http://schemas.openxmlformats.org/officeDocument/2006/relationships/hyperlink" Target="https://www.munzee.com/m/familyd/2647/" TargetMode="External"/><Relationship Id="rId75" Type="http://schemas.openxmlformats.org/officeDocument/2006/relationships/hyperlink" Target="https://www.munzee.com/m/markayla/515/" TargetMode="External"/><Relationship Id="rId74" Type="http://schemas.openxmlformats.org/officeDocument/2006/relationships/hyperlink" Target="https://www.munzee.com/m/Holloswife357/389/" TargetMode="External"/><Relationship Id="rId77" Type="http://schemas.openxmlformats.org/officeDocument/2006/relationships/hyperlink" Target="https://www.munzee.com/m/mdtt/3319/" TargetMode="External"/><Relationship Id="rId76" Type="http://schemas.openxmlformats.org/officeDocument/2006/relationships/hyperlink" Target="https://www.munzee.com/m/Whelen/15355/" TargetMode="External"/><Relationship Id="rId79" Type="http://schemas.openxmlformats.org/officeDocument/2006/relationships/hyperlink" Target="https://www.munzee.com/m/Whatver29/235/admin/" TargetMode="External"/><Relationship Id="rId78" Type="http://schemas.openxmlformats.org/officeDocument/2006/relationships/hyperlink" Target="https://www.munzee.com/m/llamah/1426" TargetMode="External"/><Relationship Id="rId71" Type="http://schemas.openxmlformats.org/officeDocument/2006/relationships/hyperlink" Target="https://www.munzee.com/m/monrose/4183/" TargetMode="External"/><Relationship Id="rId70" Type="http://schemas.openxmlformats.org/officeDocument/2006/relationships/hyperlink" Target="https://www.munzee.com/m/Savardfamily/2383/" TargetMode="External"/><Relationship Id="rId139" Type="http://schemas.openxmlformats.org/officeDocument/2006/relationships/hyperlink" Target="https://www.munzee.com/m/PeachesnCream/2102" TargetMode="External"/><Relationship Id="rId138" Type="http://schemas.openxmlformats.org/officeDocument/2006/relationships/hyperlink" Target="https://www.munzee.com/m/llamah/1444" TargetMode="External"/><Relationship Id="rId137" Type="http://schemas.openxmlformats.org/officeDocument/2006/relationships/hyperlink" Target="https://www.munzee.com/m/monrose/4519/" TargetMode="External"/><Relationship Id="rId132" Type="http://schemas.openxmlformats.org/officeDocument/2006/relationships/hyperlink" Target="https://www.munzee.com/m/PeachesnCream/2040" TargetMode="External"/><Relationship Id="rId131" Type="http://schemas.openxmlformats.org/officeDocument/2006/relationships/hyperlink" Target="https://www.munzee.com/m/barefootguru/1839/" TargetMode="External"/><Relationship Id="rId130" Type="http://schemas.openxmlformats.org/officeDocument/2006/relationships/hyperlink" Target="https://www.munzee.com/m/monrose/4524/" TargetMode="External"/><Relationship Id="rId136" Type="http://schemas.openxmlformats.org/officeDocument/2006/relationships/hyperlink" Target="https://www.munzee.com/m/PeachesnCream/2101" TargetMode="External"/><Relationship Id="rId135" Type="http://schemas.openxmlformats.org/officeDocument/2006/relationships/hyperlink" Target="https://www.munzee.com/m/monrose/4521/" TargetMode="External"/><Relationship Id="rId134" Type="http://schemas.openxmlformats.org/officeDocument/2006/relationships/hyperlink" Target="https://www.munzee.com/m/PeachesnCream/2042" TargetMode="External"/><Relationship Id="rId133" Type="http://schemas.openxmlformats.org/officeDocument/2006/relationships/hyperlink" Target="https://www.munzee.com/m/monrose/4523/" TargetMode="External"/><Relationship Id="rId62" Type="http://schemas.openxmlformats.org/officeDocument/2006/relationships/hyperlink" Target="https://www.munzee.com/m/monrose/4386/" TargetMode="External"/><Relationship Id="rId61" Type="http://schemas.openxmlformats.org/officeDocument/2006/relationships/hyperlink" Target="https://www.munzee.com/m/TheFatCats/1360/" TargetMode="External"/><Relationship Id="rId64" Type="http://schemas.openxmlformats.org/officeDocument/2006/relationships/hyperlink" Target="https://www.munzee.com/m/HB31/3200/" TargetMode="External"/><Relationship Id="rId63" Type="http://schemas.openxmlformats.org/officeDocument/2006/relationships/hyperlink" Target="https://www.munzee.com/m/PeachesnCream/2189" TargetMode="External"/><Relationship Id="rId66" Type="http://schemas.openxmlformats.org/officeDocument/2006/relationships/hyperlink" Target="https://www.munzee.com/m/PeachesnCream/2015" TargetMode="External"/><Relationship Id="rId172" Type="http://schemas.openxmlformats.org/officeDocument/2006/relationships/hyperlink" Target="https://www.munzee.com/m/monrose/4543/" TargetMode="External"/><Relationship Id="rId65" Type="http://schemas.openxmlformats.org/officeDocument/2006/relationships/hyperlink" Target="https://www.munzee.com/m/monrose/4165/" TargetMode="External"/><Relationship Id="rId171" Type="http://schemas.openxmlformats.org/officeDocument/2006/relationships/hyperlink" Target="https://www.munzee.com/m/RubyRubyDues/3916/" TargetMode="External"/><Relationship Id="rId68" Type="http://schemas.openxmlformats.org/officeDocument/2006/relationships/hyperlink" Target="https://www.munzee.com/m/monrose/4179/" TargetMode="External"/><Relationship Id="rId170" Type="http://schemas.openxmlformats.org/officeDocument/2006/relationships/hyperlink" Target="https://www.munzee.com/m/RubyRubyDues/3915/" TargetMode="External"/><Relationship Id="rId67" Type="http://schemas.openxmlformats.org/officeDocument/2006/relationships/hyperlink" Target="https://www.munzee.com/m/deeralemap/2753/" TargetMode="External"/><Relationship Id="rId60" Type="http://schemas.openxmlformats.org/officeDocument/2006/relationships/hyperlink" Target="https://www.munzee.com/m/Durango/450/" TargetMode="External"/><Relationship Id="rId165" Type="http://schemas.openxmlformats.org/officeDocument/2006/relationships/hyperlink" Target="https://www.munzee.com/m/monrose/4506/" TargetMode="External"/><Relationship Id="rId69" Type="http://schemas.openxmlformats.org/officeDocument/2006/relationships/hyperlink" Target="https://www.munzee.com/m/PeachesnCream/2017" TargetMode="External"/><Relationship Id="rId164" Type="http://schemas.openxmlformats.org/officeDocument/2006/relationships/hyperlink" Target="https://www.munzee.com/m/PeachesnCream/2400/" TargetMode="External"/><Relationship Id="rId163" Type="http://schemas.openxmlformats.org/officeDocument/2006/relationships/hyperlink" Target="https://www.munzee.com/m/Lovedogs3579/50/" TargetMode="External"/><Relationship Id="rId162" Type="http://schemas.openxmlformats.org/officeDocument/2006/relationships/hyperlink" Target="https://www.munzee.com/m/PeachesnCream/2155" TargetMode="External"/><Relationship Id="rId169" Type="http://schemas.openxmlformats.org/officeDocument/2006/relationships/hyperlink" Target="https://www.munzee.com/m/Whelen/15358/" TargetMode="External"/><Relationship Id="rId168" Type="http://schemas.openxmlformats.org/officeDocument/2006/relationships/hyperlink" Target="https://www.munzee.com/m/RubyRubyDues/3909/" TargetMode="External"/><Relationship Id="rId167" Type="http://schemas.openxmlformats.org/officeDocument/2006/relationships/hyperlink" Target="https://www.munzee.com/m/RubyRubyDues/3906/" TargetMode="External"/><Relationship Id="rId166" Type="http://schemas.openxmlformats.org/officeDocument/2006/relationships/hyperlink" Target="https://www.munzee.com/m/PeachesnCream/2813" TargetMode="External"/><Relationship Id="rId51" Type="http://schemas.openxmlformats.org/officeDocument/2006/relationships/hyperlink" Target="https://www.munzee.com/m/TheFatCats/4669/" TargetMode="External"/><Relationship Id="rId50" Type="http://schemas.openxmlformats.org/officeDocument/2006/relationships/hyperlink" Target="https://www.munzee.com/m/Kchiefz/990/" TargetMode="External"/><Relationship Id="rId53" Type="http://schemas.openxmlformats.org/officeDocument/2006/relationships/hyperlink" Target="https://www.munzee.com/m/KLC/944/" TargetMode="External"/><Relationship Id="rId52" Type="http://schemas.openxmlformats.org/officeDocument/2006/relationships/hyperlink" Target="https://www.munzee.com/m/musthavemuzk/13630/" TargetMode="External"/><Relationship Id="rId55" Type="http://schemas.openxmlformats.org/officeDocument/2006/relationships/hyperlink" Target="https://www.munzee.com/m/TheFatCats/1358/" TargetMode="External"/><Relationship Id="rId161" Type="http://schemas.openxmlformats.org/officeDocument/2006/relationships/hyperlink" Target="https://www.munzee.com/m/monrose/4503/" TargetMode="External"/><Relationship Id="rId54" Type="http://schemas.openxmlformats.org/officeDocument/2006/relationships/hyperlink" Target="https://www.munzee.com/m/monrose/4184/" TargetMode="External"/><Relationship Id="rId160" Type="http://schemas.openxmlformats.org/officeDocument/2006/relationships/hyperlink" Target="https://www.munzee.com/m/PeachesnCream/2151" TargetMode="External"/><Relationship Id="rId57" Type="http://schemas.openxmlformats.org/officeDocument/2006/relationships/hyperlink" Target="https://www.munzee.com/m/musthavemuzk/13516/" TargetMode="External"/><Relationship Id="rId56" Type="http://schemas.openxmlformats.org/officeDocument/2006/relationships/hyperlink" Target="https://www.munzee.com/m/PeachesnCream/2814/" TargetMode="External"/><Relationship Id="rId159" Type="http://schemas.openxmlformats.org/officeDocument/2006/relationships/hyperlink" Target="https://www.munzee.com/m/monrose/4508/" TargetMode="External"/><Relationship Id="rId59" Type="http://schemas.openxmlformats.org/officeDocument/2006/relationships/hyperlink" Target="https://www.munzee.com/m/PeachesnCream/2809" TargetMode="External"/><Relationship Id="rId154" Type="http://schemas.openxmlformats.org/officeDocument/2006/relationships/hyperlink" Target="https://www.munzee.com/m/PeachesnCream/2812" TargetMode="External"/><Relationship Id="rId58" Type="http://schemas.openxmlformats.org/officeDocument/2006/relationships/hyperlink" Target="https://www.munzee.com/m/TheFatCats/1359/" TargetMode="External"/><Relationship Id="rId153" Type="http://schemas.openxmlformats.org/officeDocument/2006/relationships/hyperlink" Target="https://www.munzee.com/m/monrose/4515/" TargetMode="External"/><Relationship Id="rId152" Type="http://schemas.openxmlformats.org/officeDocument/2006/relationships/hyperlink" Target="https://www.munzee.com/m/ChickenRun/8434/" TargetMode="External"/><Relationship Id="rId151" Type="http://schemas.openxmlformats.org/officeDocument/2006/relationships/hyperlink" Target="https://www.munzee.com/m/dboracle/4112/" TargetMode="External"/><Relationship Id="rId158" Type="http://schemas.openxmlformats.org/officeDocument/2006/relationships/hyperlink" Target="https://www.munzee.com/m/PeachesnCream/2414" TargetMode="External"/><Relationship Id="rId157" Type="http://schemas.openxmlformats.org/officeDocument/2006/relationships/hyperlink" Target="https://www.munzee.com/m/monrose/4509/" TargetMode="External"/><Relationship Id="rId156" Type="http://schemas.openxmlformats.org/officeDocument/2006/relationships/hyperlink" Target="https://www.munzee.com/m/PeachesnCream/2811" TargetMode="External"/><Relationship Id="rId155" Type="http://schemas.openxmlformats.org/officeDocument/2006/relationships/hyperlink" Target="https://www.munzee.com/m/monrose/4514/" TargetMode="External"/><Relationship Id="rId107" Type="http://schemas.openxmlformats.org/officeDocument/2006/relationships/hyperlink" Target="https://www.munzee.com/m/Lilyvive/528/" TargetMode="External"/><Relationship Id="rId228" Type="http://schemas.openxmlformats.org/officeDocument/2006/relationships/hyperlink" Target="https://www.munzee.com/m/monrose/4344/" TargetMode="External"/><Relationship Id="rId106" Type="http://schemas.openxmlformats.org/officeDocument/2006/relationships/hyperlink" Target="https://www.munzee.com/m/TheFatCats/4779/" TargetMode="External"/><Relationship Id="rId227" Type="http://schemas.openxmlformats.org/officeDocument/2006/relationships/hyperlink" Target="https://www.munzee.com/m/Gamsci/4353/" TargetMode="External"/><Relationship Id="rId105" Type="http://schemas.openxmlformats.org/officeDocument/2006/relationships/hyperlink" Target="https://www.munzee.com/m/PeachesnCream/2029" TargetMode="External"/><Relationship Id="rId226" Type="http://schemas.openxmlformats.org/officeDocument/2006/relationships/hyperlink" Target="https://www.munzee.com/m/Rememberlostisland/3764/" TargetMode="External"/><Relationship Id="rId104" Type="http://schemas.openxmlformats.org/officeDocument/2006/relationships/hyperlink" Target="https://www.munzee.com/m/monrose/4314/" TargetMode="External"/><Relationship Id="rId225" Type="http://schemas.openxmlformats.org/officeDocument/2006/relationships/hyperlink" Target="https://www.munzee.com/m/Fusak/891/" TargetMode="External"/><Relationship Id="rId109" Type="http://schemas.openxmlformats.org/officeDocument/2006/relationships/hyperlink" Target="https://www.munzee.com/m/PeachesnCream/2790" TargetMode="External"/><Relationship Id="rId108" Type="http://schemas.openxmlformats.org/officeDocument/2006/relationships/hyperlink" Target="https://www.munzee.com/m/monrose/4315/" TargetMode="External"/><Relationship Id="rId229" Type="http://schemas.openxmlformats.org/officeDocument/2006/relationships/hyperlink" Target="https://www.munzee.com/m/Gamsci/4351/" TargetMode="External"/><Relationship Id="rId220" Type="http://schemas.openxmlformats.org/officeDocument/2006/relationships/hyperlink" Target="https://www.munzee.com/m/Rememberlostisland/3670/" TargetMode="External"/><Relationship Id="rId103" Type="http://schemas.openxmlformats.org/officeDocument/2006/relationships/hyperlink" Target="https://www.munzee.com/m/ShadowChasers/2978/" TargetMode="External"/><Relationship Id="rId224" Type="http://schemas.openxmlformats.org/officeDocument/2006/relationships/hyperlink" Target="https://www.munzee.com/m/musthavemuzk/13639/" TargetMode="External"/><Relationship Id="rId102" Type="http://schemas.openxmlformats.org/officeDocument/2006/relationships/hyperlink" Target="https://www.munzee.com/m/PeachesnCream/2024" TargetMode="External"/><Relationship Id="rId223" Type="http://schemas.openxmlformats.org/officeDocument/2006/relationships/hyperlink" Target="https://www.munzee.com/m/Rememberlostisland/3675/" TargetMode="External"/><Relationship Id="rId101" Type="http://schemas.openxmlformats.org/officeDocument/2006/relationships/hyperlink" Target="https://www.munzee.com/m/monrose/4308/" TargetMode="External"/><Relationship Id="rId222" Type="http://schemas.openxmlformats.org/officeDocument/2006/relationships/hyperlink" Target="https://www.munzee.com/m/Fusak/841/" TargetMode="External"/><Relationship Id="rId100" Type="http://schemas.openxmlformats.org/officeDocument/2006/relationships/hyperlink" Target="https://www.munzee.com/m/Whatver29/226/" TargetMode="External"/><Relationship Id="rId221" Type="http://schemas.openxmlformats.org/officeDocument/2006/relationships/hyperlink" Target="https://www.munzee.com/m/ShadowChasers/2977/" TargetMode="External"/><Relationship Id="rId217" Type="http://schemas.openxmlformats.org/officeDocument/2006/relationships/hyperlink" Target="https://www.munzee.com/m/Rememberlostisland/3668/" TargetMode="External"/><Relationship Id="rId216" Type="http://schemas.openxmlformats.org/officeDocument/2006/relationships/hyperlink" Target="https://www.munzee.com/m/RubyRubyDues/3402/" TargetMode="External"/><Relationship Id="rId215" Type="http://schemas.openxmlformats.org/officeDocument/2006/relationships/hyperlink" Target="https://www.munzee.com/m/Gamsci/4354/" TargetMode="External"/><Relationship Id="rId214" Type="http://schemas.openxmlformats.org/officeDocument/2006/relationships/hyperlink" Target="https://www.munzee.com/m/RubyRubyDues/3406/" TargetMode="External"/><Relationship Id="rId219" Type="http://schemas.openxmlformats.org/officeDocument/2006/relationships/hyperlink" Target="https://www.munzee.com/m/Fusak/839/" TargetMode="External"/><Relationship Id="rId218" Type="http://schemas.openxmlformats.org/officeDocument/2006/relationships/hyperlink" Target="https://www.munzee.com/m/llamah/1146" TargetMode="External"/><Relationship Id="rId213" Type="http://schemas.openxmlformats.org/officeDocument/2006/relationships/hyperlink" Target="https://www.munzee.com/m/PeachesnCream/2300" TargetMode="External"/><Relationship Id="rId212" Type="http://schemas.openxmlformats.org/officeDocument/2006/relationships/hyperlink" Target="https://www.munzee.com/m/PeachesnCream/2299" TargetMode="External"/><Relationship Id="rId211" Type="http://schemas.openxmlformats.org/officeDocument/2006/relationships/hyperlink" Target="https://www.munzee.com/m/llamah/1424/" TargetMode="External"/><Relationship Id="rId210" Type="http://schemas.openxmlformats.org/officeDocument/2006/relationships/hyperlink" Target="https://www.munzee.com/m/musthavemuzk/13640/" TargetMode="External"/><Relationship Id="rId129" Type="http://schemas.openxmlformats.org/officeDocument/2006/relationships/hyperlink" Target="https://www.munzee.com/m/PeachesnCream/2034" TargetMode="External"/><Relationship Id="rId128" Type="http://schemas.openxmlformats.org/officeDocument/2006/relationships/hyperlink" Target="https://www.munzee.com/m/monrose/4404/" TargetMode="External"/><Relationship Id="rId127" Type="http://schemas.openxmlformats.org/officeDocument/2006/relationships/hyperlink" Target="https://www.munzee.com/m/PeachesnCream/2030" TargetMode="External"/><Relationship Id="rId126" Type="http://schemas.openxmlformats.org/officeDocument/2006/relationships/hyperlink" Target="https://www.munzee.com/m/monrose/4338/" TargetMode="External"/><Relationship Id="rId121" Type="http://schemas.openxmlformats.org/officeDocument/2006/relationships/hyperlink" Target="https://www.munzee.com/m/ClownShoes/2326/" TargetMode="External"/><Relationship Id="rId120" Type="http://schemas.openxmlformats.org/officeDocument/2006/relationships/hyperlink" Target="https://www.munzee.com/m/PawPatrolThomas/987/" TargetMode="External"/><Relationship Id="rId125" Type="http://schemas.openxmlformats.org/officeDocument/2006/relationships/hyperlink" Target="https://www.munzee.com/m/PeachesnCream/280" TargetMode="External"/><Relationship Id="rId124" Type="http://schemas.openxmlformats.org/officeDocument/2006/relationships/hyperlink" Target="https://www.munzee.com/m/TheFatCats/1385/" TargetMode="External"/><Relationship Id="rId123" Type="http://schemas.openxmlformats.org/officeDocument/2006/relationships/hyperlink" Target="https://www.munzee.com/m/monrose/4379/" TargetMode="External"/><Relationship Id="rId122" Type="http://schemas.openxmlformats.org/officeDocument/2006/relationships/hyperlink" Target="https://www.munzee.com/m/Leedj706/814/" TargetMode="External"/><Relationship Id="rId95" Type="http://schemas.openxmlformats.org/officeDocument/2006/relationships/hyperlink" Target="https://www.munzee.com/m/monrose/4188/" TargetMode="External"/><Relationship Id="rId94" Type="http://schemas.openxmlformats.org/officeDocument/2006/relationships/hyperlink" Target="https://www.munzee.com/m/TheFatCats/1362/" TargetMode="External"/><Relationship Id="rId97" Type="http://schemas.openxmlformats.org/officeDocument/2006/relationships/hyperlink" Target="https://www.munzee.com/m/TheFatCats/1384/" TargetMode="External"/><Relationship Id="rId96" Type="http://schemas.openxmlformats.org/officeDocument/2006/relationships/hyperlink" Target="https://www.munzee.com/m/PeachesnCream/2808" TargetMode="External"/><Relationship Id="rId99" Type="http://schemas.openxmlformats.org/officeDocument/2006/relationships/hyperlink" Target="https://www.munzee.com/m/PeachesnCream/2022" TargetMode="External"/><Relationship Id="rId98" Type="http://schemas.openxmlformats.org/officeDocument/2006/relationships/hyperlink" Target="https://www.munzee.com/m/monrose/4186/" TargetMode="External"/><Relationship Id="rId91" Type="http://schemas.openxmlformats.org/officeDocument/2006/relationships/hyperlink" Target="https://www.munzee.com/m/nomadicjp/2896/admin/" TargetMode="External"/><Relationship Id="rId90" Type="http://schemas.openxmlformats.org/officeDocument/2006/relationships/hyperlink" Target="https://www.munzee.com/m/Debolicious/4903/admin/" TargetMode="External"/><Relationship Id="rId93" Type="http://schemas.openxmlformats.org/officeDocument/2006/relationships/hyperlink" Target="https://www.munzee.com/m/Fossillady/1462" TargetMode="External"/><Relationship Id="rId92" Type="http://schemas.openxmlformats.org/officeDocument/2006/relationships/hyperlink" Target="https://www.munzee.com/m/monrose/4289/" TargetMode="External"/><Relationship Id="rId118" Type="http://schemas.openxmlformats.org/officeDocument/2006/relationships/hyperlink" Target="https://www.munzee.com/m/Debolicious/4763/admin/" TargetMode="External"/><Relationship Id="rId117" Type="http://schemas.openxmlformats.org/officeDocument/2006/relationships/hyperlink" Target="https://www.munzee.com/m/llamah/1477" TargetMode="External"/><Relationship Id="rId116" Type="http://schemas.openxmlformats.org/officeDocument/2006/relationships/hyperlink" Target="https://www.munzee.com/m/Dee3Zee/1628/" TargetMode="External"/><Relationship Id="rId237" Type="http://schemas.openxmlformats.org/officeDocument/2006/relationships/drawing" Target="../drawings/drawing1.xml"/><Relationship Id="rId115" Type="http://schemas.openxmlformats.org/officeDocument/2006/relationships/hyperlink" Target="https://www.munzee.com/m/Whelen/15354/" TargetMode="External"/><Relationship Id="rId236" Type="http://schemas.openxmlformats.org/officeDocument/2006/relationships/hyperlink" Target="https://www.munzee.com/m/RubyRubyDues/3385/" TargetMode="External"/><Relationship Id="rId119" Type="http://schemas.openxmlformats.org/officeDocument/2006/relationships/hyperlink" Target="https://www.munzee.com/m/nomadicjp/2770/admin/" TargetMode="External"/><Relationship Id="rId110" Type="http://schemas.openxmlformats.org/officeDocument/2006/relationships/hyperlink" Target="https://www.munzee.com/m/TheFatCats/4783/" TargetMode="External"/><Relationship Id="rId231" Type="http://schemas.openxmlformats.org/officeDocument/2006/relationships/hyperlink" Target="https://www.munzee.com/m/monrose/4345/" TargetMode="External"/><Relationship Id="rId230" Type="http://schemas.openxmlformats.org/officeDocument/2006/relationships/hyperlink" Target="https://www.munzee.com/m/RubyRubyDues/3389/" TargetMode="External"/><Relationship Id="rId114" Type="http://schemas.openxmlformats.org/officeDocument/2006/relationships/hyperlink" Target="https://www.munzee.com/m/llamah/1144" TargetMode="External"/><Relationship Id="rId235" Type="http://schemas.openxmlformats.org/officeDocument/2006/relationships/hyperlink" Target="https://www.munzee.com/m/Gamsci/4346/" TargetMode="External"/><Relationship Id="rId113" Type="http://schemas.openxmlformats.org/officeDocument/2006/relationships/hyperlink" Target="https://www.munzee.com/m/DannyJaeger/247/" TargetMode="External"/><Relationship Id="rId234" Type="http://schemas.openxmlformats.org/officeDocument/2006/relationships/hyperlink" Target="https://www.munzee.com/m/monrose/4319/" TargetMode="External"/><Relationship Id="rId112" Type="http://schemas.openxmlformats.org/officeDocument/2006/relationships/hyperlink" Target="https://www.munzee.com/m/PeachesnCream/2795" TargetMode="External"/><Relationship Id="rId233" Type="http://schemas.openxmlformats.org/officeDocument/2006/relationships/hyperlink" Target="https://www.munzee.com/m/RubyRubyDues/3386/" TargetMode="External"/><Relationship Id="rId111" Type="http://schemas.openxmlformats.org/officeDocument/2006/relationships/hyperlink" Target="https://www.munzee.com/m/monrose/4383/" TargetMode="External"/><Relationship Id="rId232" Type="http://schemas.openxmlformats.org/officeDocument/2006/relationships/hyperlink" Target="https://www.munzee.com/m/Gamsci/4347/" TargetMode="External"/><Relationship Id="rId206" Type="http://schemas.openxmlformats.org/officeDocument/2006/relationships/hyperlink" Target="https://www.munzee.com/m/Rememberlostisland/3648/" TargetMode="External"/><Relationship Id="rId205" Type="http://schemas.openxmlformats.org/officeDocument/2006/relationships/hyperlink" Target="https://www.munzee.com/m/Fusak/827/" TargetMode="External"/><Relationship Id="rId204" Type="http://schemas.openxmlformats.org/officeDocument/2006/relationships/hyperlink" Target="https://www.munzee.com/m/monrose/4339/" TargetMode="External"/><Relationship Id="rId203" Type="http://schemas.openxmlformats.org/officeDocument/2006/relationships/hyperlink" Target="https://www.munzee.com/m/RubyRubyDues/3412/" TargetMode="External"/><Relationship Id="rId209" Type="http://schemas.openxmlformats.org/officeDocument/2006/relationships/hyperlink" Target="https://www.munzee.com/m/PeachesnCream/2297" TargetMode="External"/><Relationship Id="rId208" Type="http://schemas.openxmlformats.org/officeDocument/2006/relationships/hyperlink" Target="https://www.munzee.com/m/PeachesnCream/2224" TargetMode="External"/><Relationship Id="rId207" Type="http://schemas.openxmlformats.org/officeDocument/2006/relationships/hyperlink" Target="https://www.munzee.com/m/Fusak/833/" TargetMode="External"/><Relationship Id="rId202" Type="http://schemas.openxmlformats.org/officeDocument/2006/relationships/hyperlink" Target="https://www.munzee.com/m/Gamsci/4364/" TargetMode="External"/><Relationship Id="rId201" Type="http://schemas.openxmlformats.org/officeDocument/2006/relationships/hyperlink" Target="https://www.munzee.com/m/RubyRubyDues/3415/" TargetMode="External"/><Relationship Id="rId200" Type="http://schemas.openxmlformats.org/officeDocument/2006/relationships/hyperlink" Target="https://www.munzee.com/m/Gamsci/436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12.75"/>
    <col customWidth="1" min="3" max="3" width="13.25"/>
    <col customWidth="1" min="4" max="4" width="14.13"/>
    <col customWidth="1" min="5" max="5" width="11.13"/>
    <col customWidth="1" min="6" max="6" width="7.63"/>
    <col customWidth="1" min="7" max="7" width="15.88"/>
    <col customWidth="1" min="8" max="8" width="31.5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G3" s="4" t="str">
        <f>HYPERLINK("https://www.munzee.com/map/9zmkmud43/15.496563684834056","Map Link")</f>
        <v>Map Link</v>
      </c>
    </row>
    <row r="4">
      <c r="A4" s="5" t="s">
        <v>6</v>
      </c>
      <c r="B4" s="6">
        <f>SUM(B5:B7)</f>
        <v>406</v>
      </c>
      <c r="C4" s="7">
        <f t="shared" ref="C4:D4" si="1">SUM(C5:C9)</f>
        <v>166</v>
      </c>
      <c r="D4" s="6">
        <f t="shared" si="1"/>
        <v>240</v>
      </c>
      <c r="E4" s="8">
        <f t="shared" ref="E4:E7" si="2">SUM(ROUND(D4/B4, 4))</f>
        <v>0.5911</v>
      </c>
      <c r="G4" s="9"/>
    </row>
    <row r="5">
      <c r="A5" s="10" t="s">
        <v>7</v>
      </c>
      <c r="B5" s="11">
        <f>COUNTIF(F16:F761,"yellow")</f>
        <v>62</v>
      </c>
      <c r="C5" s="11">
        <f>COUNTIFS( G16:G761, "", F16:F761,"yellow")</f>
        <v>13</v>
      </c>
      <c r="D5" s="11">
        <f t="shared" ref="D5:D7" si="3">SUM(B5-C5)</f>
        <v>49</v>
      </c>
      <c r="E5" s="8">
        <f t="shared" si="2"/>
        <v>0.7903</v>
      </c>
      <c r="G5" s="4" t="str">
        <f>HYPERLINK("https://www.munzee.com/m/llamah/","By llamah")</f>
        <v>By llamah</v>
      </c>
    </row>
    <row r="6">
      <c r="A6" s="12" t="s">
        <v>8</v>
      </c>
      <c r="B6" s="13">
        <f>COUNTIF(F16:F761,"black")</f>
        <v>143</v>
      </c>
      <c r="C6" s="13">
        <f>COUNTIFS( G16:G761, "", F16:F761,"black")</f>
        <v>60</v>
      </c>
      <c r="D6" s="13">
        <f t="shared" si="3"/>
        <v>83</v>
      </c>
      <c r="E6" s="8">
        <f t="shared" si="2"/>
        <v>0.5804</v>
      </c>
      <c r="G6" s="9"/>
    </row>
    <row r="7">
      <c r="A7" s="14" t="s">
        <v>9</v>
      </c>
      <c r="B7" s="15">
        <f>COUNTIF(F16:F761,"orange")</f>
        <v>201</v>
      </c>
      <c r="C7" s="15">
        <f>COUNTIFS( G16:G761, "", F16:F761,"orange")</f>
        <v>93</v>
      </c>
      <c r="D7" s="15">
        <f t="shared" si="3"/>
        <v>108</v>
      </c>
      <c r="E7" s="8">
        <f t="shared" si="2"/>
        <v>0.5373</v>
      </c>
      <c r="G7" s="4" t="str">
        <f>HYPERLINK("https://www.munzee.com/m/peachesncream/","By PnC")</f>
        <v>By PnC</v>
      </c>
    </row>
    <row r="8">
      <c r="E8" s="16"/>
      <c r="G8" s="9"/>
    </row>
    <row r="9">
      <c r="A9" s="17" t="str">
        <f>HYPERLINK("https://docs.google.com/spreadsheets/d/1aiqxiGKwdgDZc4q-9cryF9fs1ULKSR4mMPtzHZUJBvY/edit?usp=sharing","Other Des Moines Area Gardens")</f>
        <v>Other Des Moines Area Gardens</v>
      </c>
      <c r="G9" s="18" t="str">
        <f>HYPERLINK("https://docs.google.com/spreadsheets/d/1Z2gg91m-iCidadfBoLRvN7DpE16bpsQXwwkvU-_EB6I/edit#gid=1646265760","Spreadsheet URL")</f>
        <v>Spreadsheet URL</v>
      </c>
    </row>
    <row r="10">
      <c r="G10" s="9"/>
    </row>
    <row r="11">
      <c r="G11" s="4" t="str">
        <f>HYPERLINK("https://cdn.shopify.com/s/files/1/0822/1983/articles/witch-pixel-art-pixel-art-witch-witchcraft-spell-magic-pixel-8bit.png?v=1501448415","Reference Photo")</f>
        <v>Reference Photo</v>
      </c>
      <c r="I11" s="19" t="s">
        <v>10</v>
      </c>
    </row>
    <row r="12">
      <c r="G12" s="20"/>
    </row>
    <row r="13">
      <c r="A13" s="21" t="str">
        <f>HYPERLINK("https://www.youtube.com/watch?v=nIYuoLPjG-k&amp;feature=youtu.be","YouTube Spreadsheet Tutorial")</f>
        <v>YouTube Spreadsheet Tutorial</v>
      </c>
      <c r="B13" s="22"/>
      <c r="C13" s="9"/>
      <c r="D13" s="23" t="s">
        <v>11</v>
      </c>
      <c r="E13" s="9"/>
      <c r="F13" s="24">
        <f>IFERROR(__xludf.DUMMYFUNCTION("COUNTUNIQUE(G16:G421)"),65.0)</f>
        <v>65</v>
      </c>
      <c r="G13" s="19" t="s">
        <v>12</v>
      </c>
    </row>
    <row r="15">
      <c r="A15" s="19" t="s">
        <v>13</v>
      </c>
      <c r="B15" s="19" t="s">
        <v>14</v>
      </c>
      <c r="C15" s="19" t="s">
        <v>15</v>
      </c>
      <c r="D15" s="19" t="s">
        <v>16</v>
      </c>
      <c r="E15" s="19" t="s">
        <v>17</v>
      </c>
      <c r="F15" s="19" t="s">
        <v>18</v>
      </c>
      <c r="G15" s="19" t="s">
        <v>19</v>
      </c>
      <c r="H15" s="19" t="s">
        <v>20</v>
      </c>
      <c r="I15" s="19" t="s">
        <v>21</v>
      </c>
      <c r="J15" s="25" t="s">
        <v>22</v>
      </c>
    </row>
    <row r="16">
      <c r="A16" s="19">
        <v>1.0</v>
      </c>
      <c r="B16" s="19">
        <v>8.0</v>
      </c>
      <c r="C16" s="19">
        <v>41.5545541262857</v>
      </c>
      <c r="D16" s="19">
        <v>-93.6119841804211</v>
      </c>
      <c r="E16" s="19" t="s">
        <v>23</v>
      </c>
      <c r="F16" s="19" t="s">
        <v>24</v>
      </c>
      <c r="G16" s="19" t="s">
        <v>25</v>
      </c>
      <c r="H16" s="26" t="s">
        <v>26</v>
      </c>
      <c r="J16" s="27">
        <f>COUNTIF(nameList, G16)</f>
        <v>1</v>
      </c>
      <c r="K16" s="19" t="s">
        <v>27</v>
      </c>
    </row>
    <row r="17">
      <c r="A17" s="19">
        <v>1.0</v>
      </c>
      <c r="B17" s="19">
        <v>9.0</v>
      </c>
      <c r="C17" s="19">
        <v>41.5545541261259</v>
      </c>
      <c r="D17" s="19">
        <v>-93.6117921107354</v>
      </c>
      <c r="E17" s="19" t="s">
        <v>23</v>
      </c>
      <c r="F17" s="19" t="s">
        <v>24</v>
      </c>
      <c r="G17" s="19" t="s">
        <v>28</v>
      </c>
      <c r="H17" s="26" t="s">
        <v>29</v>
      </c>
      <c r="J17" s="27">
        <f>COUNTIF(nameList, G17)</f>
        <v>2</v>
      </c>
      <c r="K17" s="19" t="s">
        <v>27</v>
      </c>
    </row>
    <row r="18">
      <c r="A18" s="19">
        <v>1.0</v>
      </c>
      <c r="B18" s="19">
        <v>10.0</v>
      </c>
      <c r="C18" s="19">
        <v>41.5545541259661</v>
      </c>
      <c r="D18" s="19">
        <v>-93.6116000410497</v>
      </c>
      <c r="E18" s="19" t="s">
        <v>23</v>
      </c>
      <c r="F18" s="19" t="s">
        <v>24</v>
      </c>
      <c r="G18" s="19" t="s">
        <v>30</v>
      </c>
      <c r="H18" s="26" t="s">
        <v>31</v>
      </c>
      <c r="J18" s="27">
        <f>COUNTIF(nameList, G18)</f>
        <v>40</v>
      </c>
      <c r="K18" s="19" t="s">
        <v>27</v>
      </c>
    </row>
    <row r="19">
      <c r="A19" s="19">
        <v>1.0</v>
      </c>
      <c r="B19" s="19">
        <v>11.0</v>
      </c>
      <c r="C19" s="19">
        <v>41.5545541258063</v>
      </c>
      <c r="D19" s="19">
        <v>-93.6114079713639</v>
      </c>
      <c r="E19" s="19" t="s">
        <v>23</v>
      </c>
      <c r="F19" s="19" t="s">
        <v>24</v>
      </c>
      <c r="G19" s="19" t="s">
        <v>32</v>
      </c>
      <c r="H19" s="26" t="s">
        <v>33</v>
      </c>
      <c r="J19" s="27">
        <f>COUNTIF(nameList, G19)</f>
        <v>2</v>
      </c>
      <c r="K19" s="19" t="s">
        <v>27</v>
      </c>
    </row>
    <row r="20">
      <c r="A20" s="19">
        <v>1.0</v>
      </c>
      <c r="B20" s="19">
        <v>12.0</v>
      </c>
      <c r="C20" s="19">
        <v>41.5545541256464</v>
      </c>
      <c r="D20" s="19">
        <v>-93.6112159016782</v>
      </c>
      <c r="E20" s="19" t="s">
        <v>23</v>
      </c>
      <c r="F20" s="19" t="s">
        <v>24</v>
      </c>
      <c r="G20" s="19" t="s">
        <v>34</v>
      </c>
      <c r="H20" s="26" t="s">
        <v>35</v>
      </c>
      <c r="J20" s="27">
        <f>COUNTIF(nameList, G20)</f>
        <v>2</v>
      </c>
      <c r="K20" s="19" t="s">
        <v>27</v>
      </c>
    </row>
    <row r="21">
      <c r="A21" s="19">
        <v>1.0</v>
      </c>
      <c r="B21" s="19">
        <v>13.0</v>
      </c>
      <c r="C21" s="19">
        <v>41.5545541254866</v>
      </c>
      <c r="D21" s="19">
        <v>-93.6110238319925</v>
      </c>
      <c r="E21" s="19" t="s">
        <v>23</v>
      </c>
      <c r="F21" s="19" t="s">
        <v>24</v>
      </c>
      <c r="G21" s="19" t="s">
        <v>36</v>
      </c>
      <c r="H21" s="26" t="s">
        <v>37</v>
      </c>
      <c r="J21" s="27">
        <f>COUNTIF(nameList, G21)</f>
        <v>2</v>
      </c>
      <c r="K21" s="19" t="s">
        <v>27</v>
      </c>
    </row>
    <row r="22">
      <c r="A22" s="19">
        <v>1.0</v>
      </c>
      <c r="B22" s="19">
        <v>14.0</v>
      </c>
      <c r="C22" s="19">
        <v>41.5545541253268</v>
      </c>
      <c r="D22" s="19">
        <v>-93.6108317623067</v>
      </c>
      <c r="E22" s="19" t="s">
        <v>23</v>
      </c>
      <c r="F22" s="19" t="s">
        <v>24</v>
      </c>
      <c r="G22" s="19" t="s">
        <v>38</v>
      </c>
      <c r="H22" s="26" t="s">
        <v>39</v>
      </c>
      <c r="J22" s="27">
        <f>COUNTIF(nameList, G22)</f>
        <v>2</v>
      </c>
      <c r="K22" s="19" t="s">
        <v>27</v>
      </c>
    </row>
    <row r="23">
      <c r="A23" s="19">
        <v>1.0</v>
      </c>
      <c r="B23" s="19">
        <v>15.0</v>
      </c>
      <c r="C23" s="19">
        <v>41.554554125167</v>
      </c>
      <c r="D23" s="19">
        <v>-93.610639692621</v>
      </c>
      <c r="E23" s="19" t="s">
        <v>23</v>
      </c>
      <c r="F23" s="19" t="s">
        <v>24</v>
      </c>
      <c r="G23" s="19" t="s">
        <v>40</v>
      </c>
      <c r="H23" s="26" t="s">
        <v>41</v>
      </c>
      <c r="J23" s="27">
        <f>COUNTIF(nameList, G23)</f>
        <v>7</v>
      </c>
      <c r="K23" s="19" t="s">
        <v>27</v>
      </c>
    </row>
    <row r="24">
      <c r="A24" s="19">
        <v>1.0</v>
      </c>
      <c r="B24" s="19">
        <v>16.0</v>
      </c>
      <c r="C24" s="19">
        <v>41.5545541250072</v>
      </c>
      <c r="D24" s="19">
        <v>-93.6104476229352</v>
      </c>
      <c r="E24" s="19" t="s">
        <v>23</v>
      </c>
      <c r="F24" s="19" t="s">
        <v>24</v>
      </c>
      <c r="G24" s="19" t="s">
        <v>30</v>
      </c>
      <c r="H24" s="26" t="s">
        <v>42</v>
      </c>
      <c r="J24" s="27">
        <f>COUNTIF(nameList, G24)</f>
        <v>40</v>
      </c>
      <c r="K24" s="19" t="s">
        <v>27</v>
      </c>
    </row>
    <row r="25">
      <c r="A25" s="19">
        <v>2.0</v>
      </c>
      <c r="B25" s="19">
        <v>6.0</v>
      </c>
      <c r="C25" s="19">
        <v>41.55441039616</v>
      </c>
      <c r="D25" s="19">
        <v>-93.6123683300425</v>
      </c>
      <c r="E25" s="19" t="s">
        <v>23</v>
      </c>
      <c r="F25" s="19" t="s">
        <v>24</v>
      </c>
      <c r="G25" s="19" t="s">
        <v>43</v>
      </c>
      <c r="H25" s="26" t="s">
        <v>44</v>
      </c>
      <c r="J25" s="27">
        <f>COUNTIF(nameList, G25)</f>
        <v>2</v>
      </c>
      <c r="K25" s="19" t="s">
        <v>27</v>
      </c>
    </row>
    <row r="26">
      <c r="A26" s="19">
        <v>2.0</v>
      </c>
      <c r="B26" s="19">
        <v>7.0</v>
      </c>
      <c r="C26" s="19">
        <v>41.5544103960002</v>
      </c>
      <c r="D26" s="19">
        <v>-93.6121762607838</v>
      </c>
      <c r="E26" s="19" t="s">
        <v>23</v>
      </c>
      <c r="F26" s="19" t="s">
        <v>24</v>
      </c>
      <c r="G26" s="19" t="s">
        <v>45</v>
      </c>
      <c r="H26" s="26" t="s">
        <v>46</v>
      </c>
      <c r="J26" s="27">
        <f>COUNTIF(nameList, G26)</f>
        <v>2</v>
      </c>
      <c r="K26" s="19" t="s">
        <v>27</v>
      </c>
    </row>
    <row r="27">
      <c r="A27" s="19">
        <v>2.0</v>
      </c>
      <c r="B27" s="19">
        <v>8.0</v>
      </c>
      <c r="C27" s="19">
        <v>41.5544103958404</v>
      </c>
      <c r="D27" s="19">
        <v>-93.6119841915252</v>
      </c>
      <c r="E27" s="19" t="s">
        <v>47</v>
      </c>
      <c r="F27" s="19" t="s">
        <v>48</v>
      </c>
      <c r="G27" s="19" t="s">
        <v>49</v>
      </c>
      <c r="H27" s="26" t="s">
        <v>50</v>
      </c>
      <c r="J27" s="27">
        <f>COUNTIF(nameList, G27)</f>
        <v>2</v>
      </c>
      <c r="K27" s="19" t="s">
        <v>27</v>
      </c>
    </row>
    <row r="28">
      <c r="A28" s="19">
        <v>2.0</v>
      </c>
      <c r="B28" s="19">
        <v>9.0</v>
      </c>
      <c r="C28" s="19">
        <v>41.5544103956806</v>
      </c>
      <c r="D28" s="19">
        <v>-93.6117921222665</v>
      </c>
      <c r="E28" s="19" t="s">
        <v>47</v>
      </c>
      <c r="F28" s="19" t="s">
        <v>48</v>
      </c>
      <c r="G28" s="19" t="s">
        <v>51</v>
      </c>
      <c r="H28" s="26" t="s">
        <v>52</v>
      </c>
      <c r="J28" s="27">
        <f>COUNTIF(nameList, G28)</f>
        <v>37</v>
      </c>
      <c r="K28" s="19" t="s">
        <v>27</v>
      </c>
    </row>
    <row r="29">
      <c r="A29" s="19">
        <v>2.0</v>
      </c>
      <c r="B29" s="19">
        <v>10.0</v>
      </c>
      <c r="C29" s="19">
        <v>41.5544103955208</v>
      </c>
      <c r="D29" s="19">
        <v>-93.6116000530079</v>
      </c>
      <c r="E29" s="19" t="s">
        <v>47</v>
      </c>
      <c r="F29" s="19" t="s">
        <v>48</v>
      </c>
      <c r="G29" s="28" t="s">
        <v>40</v>
      </c>
      <c r="H29" s="26" t="s">
        <v>53</v>
      </c>
      <c r="J29" s="27">
        <f>COUNTIF(nameList, G29)</f>
        <v>7</v>
      </c>
      <c r="K29" s="29" t="s">
        <v>27</v>
      </c>
    </row>
    <row r="30">
      <c r="A30" s="19">
        <v>2.0</v>
      </c>
      <c r="B30" s="19">
        <v>11.0</v>
      </c>
      <c r="C30" s="19">
        <v>41.554410395361</v>
      </c>
      <c r="D30" s="19">
        <v>-93.6114079837493</v>
      </c>
      <c r="E30" s="19" t="s">
        <v>47</v>
      </c>
      <c r="F30" s="19" t="s">
        <v>48</v>
      </c>
      <c r="G30" s="19" t="s">
        <v>54</v>
      </c>
      <c r="H30" s="26" t="s">
        <v>55</v>
      </c>
      <c r="J30" s="27">
        <f>COUNTIF(nameList, G30)</f>
        <v>10</v>
      </c>
      <c r="K30" s="19" t="s">
        <v>27</v>
      </c>
    </row>
    <row r="31">
      <c r="A31" s="19">
        <v>2.0</v>
      </c>
      <c r="B31" s="19">
        <v>12.0</v>
      </c>
      <c r="C31" s="19">
        <v>41.5544103952012</v>
      </c>
      <c r="D31" s="19">
        <v>-93.6112159144906</v>
      </c>
      <c r="E31" s="19" t="s">
        <v>47</v>
      </c>
      <c r="F31" s="19" t="s">
        <v>48</v>
      </c>
      <c r="G31" s="19" t="s">
        <v>28</v>
      </c>
      <c r="H31" s="26" t="s">
        <v>56</v>
      </c>
      <c r="J31" s="27">
        <f>COUNTIF(nameList, G31)</f>
        <v>2</v>
      </c>
      <c r="K31" s="19" t="s">
        <v>27</v>
      </c>
    </row>
    <row r="32">
      <c r="A32" s="19">
        <v>2.0</v>
      </c>
      <c r="B32" s="19">
        <v>13.0</v>
      </c>
      <c r="C32" s="19">
        <v>41.5544103950414</v>
      </c>
      <c r="D32" s="19">
        <v>-93.611023845232</v>
      </c>
      <c r="E32" s="19" t="s">
        <v>47</v>
      </c>
      <c r="F32" s="19" t="s">
        <v>48</v>
      </c>
      <c r="G32" s="19" t="s">
        <v>30</v>
      </c>
      <c r="H32" s="26" t="s">
        <v>57</v>
      </c>
      <c r="J32" s="27">
        <f>COUNTIF(nameList, G32)</f>
        <v>40</v>
      </c>
      <c r="K32" s="19" t="s">
        <v>27</v>
      </c>
    </row>
    <row r="33">
      <c r="A33" s="19">
        <v>2.0</v>
      </c>
      <c r="B33" s="19">
        <v>14.0</v>
      </c>
      <c r="C33" s="19">
        <v>41.5544103948817</v>
      </c>
      <c r="D33" s="19">
        <v>-93.6108317759733</v>
      </c>
      <c r="E33" s="19" t="s">
        <v>58</v>
      </c>
      <c r="F33" s="19" t="s">
        <v>59</v>
      </c>
      <c r="G33" s="19" t="s">
        <v>51</v>
      </c>
      <c r="H33" s="26" t="s">
        <v>60</v>
      </c>
      <c r="J33" s="27">
        <f>COUNTIF(nameList, G33)</f>
        <v>37</v>
      </c>
      <c r="K33" s="19" t="s">
        <v>27</v>
      </c>
    </row>
    <row r="34">
      <c r="A34" s="19">
        <v>2.0</v>
      </c>
      <c r="B34" s="19">
        <v>15.0</v>
      </c>
      <c r="C34" s="19">
        <v>41.5544103947218</v>
      </c>
      <c r="D34" s="19">
        <v>-93.6106397067147</v>
      </c>
      <c r="E34" s="19" t="s">
        <v>47</v>
      </c>
      <c r="F34" s="19" t="s">
        <v>48</v>
      </c>
      <c r="G34" s="19" t="s">
        <v>61</v>
      </c>
      <c r="H34" s="26" t="s">
        <v>62</v>
      </c>
      <c r="J34" s="27">
        <f>COUNTIF(nameList, G34)</f>
        <v>2</v>
      </c>
      <c r="K34" s="19" t="s">
        <v>27</v>
      </c>
    </row>
    <row r="35">
      <c r="A35" s="19">
        <v>2.0</v>
      </c>
      <c r="B35" s="19">
        <v>16.0</v>
      </c>
      <c r="C35" s="19">
        <v>41.5544103945621</v>
      </c>
      <c r="D35" s="19">
        <v>-93.6104476374561</v>
      </c>
      <c r="E35" s="19" t="s">
        <v>47</v>
      </c>
      <c r="F35" s="19" t="s">
        <v>48</v>
      </c>
      <c r="G35" s="19" t="s">
        <v>63</v>
      </c>
      <c r="H35" s="26" t="s">
        <v>64</v>
      </c>
      <c r="J35" s="27">
        <f>COUNTIF(nameList, G35)</f>
        <v>1</v>
      </c>
      <c r="K35" s="19" t="s">
        <v>27</v>
      </c>
    </row>
    <row r="36">
      <c r="A36" s="19">
        <v>2.0</v>
      </c>
      <c r="B36" s="19">
        <v>17.0</v>
      </c>
      <c r="C36" s="19">
        <v>41.5544103944022</v>
      </c>
      <c r="D36" s="19">
        <v>-93.6102555681974</v>
      </c>
      <c r="E36" s="19" t="s">
        <v>23</v>
      </c>
      <c r="F36" s="19" t="s">
        <v>24</v>
      </c>
      <c r="G36" s="19" t="s">
        <v>65</v>
      </c>
      <c r="H36" s="26" t="s">
        <v>66</v>
      </c>
      <c r="J36" s="27">
        <f>COUNTIF(nameList, G36)</f>
        <v>2</v>
      </c>
      <c r="K36" s="19" t="s">
        <v>27</v>
      </c>
    </row>
    <row r="37">
      <c r="A37" s="19">
        <v>2.0</v>
      </c>
      <c r="B37" s="19">
        <v>18.0</v>
      </c>
      <c r="C37" s="19">
        <v>41.5544103942424</v>
      </c>
      <c r="D37" s="19">
        <v>-93.6100634989387</v>
      </c>
      <c r="E37" s="19" t="s">
        <v>23</v>
      </c>
      <c r="F37" s="19" t="s">
        <v>24</v>
      </c>
      <c r="G37" s="19" t="s">
        <v>34</v>
      </c>
      <c r="H37" s="26" t="s">
        <v>67</v>
      </c>
      <c r="J37" s="27">
        <f>COUNTIF(nameList, G37)</f>
        <v>2</v>
      </c>
      <c r="K37" s="19" t="s">
        <v>27</v>
      </c>
    </row>
    <row r="38">
      <c r="A38" s="19">
        <v>3.0</v>
      </c>
      <c r="B38" s="19">
        <v>5.0</v>
      </c>
      <c r="C38" s="19">
        <v>41.5542666658744</v>
      </c>
      <c r="D38" s="19">
        <v>-93.6125604091247</v>
      </c>
      <c r="E38" s="19" t="s">
        <v>23</v>
      </c>
      <c r="F38" s="19" t="s">
        <v>24</v>
      </c>
      <c r="G38" s="19" t="s">
        <v>40</v>
      </c>
      <c r="H38" s="26" t="s">
        <v>68</v>
      </c>
      <c r="J38" s="27">
        <f>COUNTIF(nameList, G38)</f>
        <v>7</v>
      </c>
      <c r="K38" s="19" t="s">
        <v>27</v>
      </c>
    </row>
    <row r="39">
      <c r="A39" s="19">
        <v>3.0</v>
      </c>
      <c r="B39" s="19">
        <v>6.0</v>
      </c>
      <c r="C39" s="19">
        <v>41.5542666657146</v>
      </c>
      <c r="D39" s="19">
        <v>-93.6123683402931</v>
      </c>
      <c r="E39" s="19" t="s">
        <v>47</v>
      </c>
      <c r="F39" s="19" t="s">
        <v>48</v>
      </c>
      <c r="G39" s="19" t="s">
        <v>30</v>
      </c>
      <c r="H39" s="26" t="s">
        <v>69</v>
      </c>
      <c r="J39" s="27">
        <f>COUNTIF(nameList, G39)</f>
        <v>40</v>
      </c>
      <c r="K39" s="19" t="s">
        <v>27</v>
      </c>
    </row>
    <row r="40">
      <c r="A40" s="19">
        <v>3.0</v>
      </c>
      <c r="B40" s="19">
        <v>7.0</v>
      </c>
      <c r="C40" s="19">
        <v>41.5542666655548</v>
      </c>
      <c r="D40" s="19">
        <v>-93.6121762714616</v>
      </c>
      <c r="E40" s="19" t="s">
        <v>47</v>
      </c>
      <c r="F40" s="19" t="s">
        <v>48</v>
      </c>
      <c r="G40" s="19" t="s">
        <v>70</v>
      </c>
      <c r="H40" s="26" t="s">
        <v>71</v>
      </c>
      <c r="J40" s="27">
        <f>COUNTIF(nameList, G40)</f>
        <v>3</v>
      </c>
      <c r="K40" s="19" t="s">
        <v>27</v>
      </c>
    </row>
    <row r="41">
      <c r="A41" s="19">
        <v>3.0</v>
      </c>
      <c r="B41" s="19">
        <v>8.0</v>
      </c>
      <c r="C41" s="19">
        <v>41.554266665395</v>
      </c>
      <c r="D41" s="19">
        <v>-93.61198420263</v>
      </c>
      <c r="E41" s="19" t="s">
        <v>47</v>
      </c>
      <c r="F41" s="19" t="s">
        <v>48</v>
      </c>
      <c r="G41" s="19" t="s">
        <v>72</v>
      </c>
      <c r="H41" s="26" t="s">
        <v>73</v>
      </c>
      <c r="J41" s="27">
        <f>COUNTIF(nameList, G41)</f>
        <v>3</v>
      </c>
      <c r="K41" s="19" t="s">
        <v>27</v>
      </c>
    </row>
    <row r="42">
      <c r="A42" s="19">
        <v>3.0</v>
      </c>
      <c r="B42" s="19">
        <v>9.0</v>
      </c>
      <c r="C42" s="19">
        <v>41.5542666652352</v>
      </c>
      <c r="D42" s="19">
        <v>-93.6117921337985</v>
      </c>
      <c r="E42" s="19" t="s">
        <v>47</v>
      </c>
      <c r="F42" s="19" t="s">
        <v>48</v>
      </c>
      <c r="G42" s="19" t="s">
        <v>74</v>
      </c>
      <c r="H42" s="26" t="s">
        <v>75</v>
      </c>
      <c r="J42" s="30">
        <v>2.0</v>
      </c>
      <c r="K42" s="19" t="s">
        <v>27</v>
      </c>
    </row>
    <row r="43">
      <c r="A43" s="19">
        <v>3.0</v>
      </c>
      <c r="B43" s="19">
        <v>10.0</v>
      </c>
      <c r="C43" s="19">
        <v>41.5542666650754</v>
      </c>
      <c r="D43" s="19">
        <v>-93.6116000649669</v>
      </c>
      <c r="E43" s="19" t="s">
        <v>47</v>
      </c>
      <c r="F43" s="19" t="s">
        <v>48</v>
      </c>
      <c r="G43" s="19" t="s">
        <v>76</v>
      </c>
      <c r="H43" s="26" t="s">
        <v>77</v>
      </c>
      <c r="J43" s="27">
        <f>COUNTIF(nameList, G43)</f>
        <v>2</v>
      </c>
      <c r="K43" s="19" t="s">
        <v>27</v>
      </c>
    </row>
    <row r="44">
      <c r="A44" s="19">
        <v>3.0</v>
      </c>
      <c r="B44" s="19">
        <v>11.0</v>
      </c>
      <c r="C44" s="19">
        <v>41.5542666649156</v>
      </c>
      <c r="D44" s="19">
        <v>-93.6114079961354</v>
      </c>
      <c r="E44" s="19" t="s">
        <v>47</v>
      </c>
      <c r="F44" s="19" t="s">
        <v>48</v>
      </c>
      <c r="G44" s="19" t="s">
        <v>78</v>
      </c>
      <c r="H44" s="26" t="s">
        <v>79</v>
      </c>
      <c r="J44" s="27">
        <f>COUNTIF(nameList, G44)</f>
        <v>1</v>
      </c>
      <c r="K44" s="19" t="s">
        <v>27</v>
      </c>
    </row>
    <row r="45">
      <c r="A45" s="19">
        <v>3.0</v>
      </c>
      <c r="B45" s="19">
        <v>12.0</v>
      </c>
      <c r="C45" s="19">
        <v>41.5542666647558</v>
      </c>
      <c r="D45" s="19">
        <v>-93.6112159273038</v>
      </c>
      <c r="E45" s="19" t="s">
        <v>47</v>
      </c>
      <c r="F45" s="19" t="s">
        <v>48</v>
      </c>
      <c r="G45" s="19" t="s">
        <v>80</v>
      </c>
      <c r="H45" s="26" t="s">
        <v>81</v>
      </c>
      <c r="J45" s="30">
        <v>1.0</v>
      </c>
      <c r="K45" s="19" t="s">
        <v>27</v>
      </c>
    </row>
    <row r="46">
      <c r="A46" s="19">
        <v>3.0</v>
      </c>
      <c r="B46" s="19">
        <v>13.0</v>
      </c>
      <c r="C46" s="19">
        <v>41.554266664596</v>
      </c>
      <c r="D46" s="19">
        <v>-93.6110238584723</v>
      </c>
      <c r="E46" s="19" t="s">
        <v>47</v>
      </c>
      <c r="F46" s="19" t="s">
        <v>48</v>
      </c>
      <c r="G46" s="19" t="s">
        <v>82</v>
      </c>
      <c r="H46" s="26" t="s">
        <v>83</v>
      </c>
      <c r="J46" s="27">
        <f>COUNTIF(nameList, G46)</f>
        <v>2</v>
      </c>
      <c r="K46" s="19" t="s">
        <v>27</v>
      </c>
    </row>
    <row r="47">
      <c r="A47" s="19">
        <v>3.0</v>
      </c>
      <c r="B47" s="19">
        <v>14.0</v>
      </c>
      <c r="C47" s="19">
        <v>41.5542666644362</v>
      </c>
      <c r="D47" s="19">
        <v>-93.6108317896407</v>
      </c>
      <c r="E47" s="19" t="s">
        <v>58</v>
      </c>
      <c r="F47" s="19" t="s">
        <v>59</v>
      </c>
      <c r="G47" s="19" t="s">
        <v>84</v>
      </c>
      <c r="H47" s="26" t="s">
        <v>85</v>
      </c>
      <c r="J47" s="27">
        <f>COUNTIF(nameList, G101)</f>
        <v>2</v>
      </c>
      <c r="K47" s="19" t="s">
        <v>27</v>
      </c>
    </row>
    <row r="48">
      <c r="A48" s="19">
        <v>3.0</v>
      </c>
      <c r="B48" s="19">
        <v>15.0</v>
      </c>
      <c r="C48" s="19">
        <v>41.5542666642764</v>
      </c>
      <c r="D48" s="19">
        <v>-93.6106397208092</v>
      </c>
      <c r="E48" s="19" t="s">
        <v>58</v>
      </c>
      <c r="F48" s="19" t="s">
        <v>59</v>
      </c>
      <c r="G48" s="19" t="s">
        <v>86</v>
      </c>
      <c r="H48" s="26" t="s">
        <v>87</v>
      </c>
      <c r="J48" s="27">
        <f>COUNTIF(nameList, G119)</f>
        <v>1</v>
      </c>
      <c r="K48" s="19" t="s">
        <v>27</v>
      </c>
    </row>
    <row r="49">
      <c r="A49" s="19">
        <v>3.0</v>
      </c>
      <c r="B49" s="19">
        <v>16.0</v>
      </c>
      <c r="C49" s="19">
        <v>41.5542666641166</v>
      </c>
      <c r="D49" s="19">
        <v>-93.6104476519776</v>
      </c>
      <c r="E49" s="19" t="s">
        <v>47</v>
      </c>
      <c r="F49" s="19" t="s">
        <v>48</v>
      </c>
      <c r="G49" s="19" t="s">
        <v>88</v>
      </c>
      <c r="H49" s="26" t="s">
        <v>89</v>
      </c>
      <c r="J49" s="27">
        <f>COUNTIF(nameList, G49)</f>
        <v>1</v>
      </c>
      <c r="K49" s="19" t="s">
        <v>27</v>
      </c>
    </row>
    <row r="50">
      <c r="A50" s="19">
        <v>3.0</v>
      </c>
      <c r="B50" s="19">
        <v>17.0</v>
      </c>
      <c r="C50" s="19">
        <v>41.5542666639568</v>
      </c>
      <c r="D50" s="19">
        <v>-93.6102555831461</v>
      </c>
      <c r="E50" s="19" t="s">
        <v>47</v>
      </c>
      <c r="F50" s="19" t="s">
        <v>48</v>
      </c>
      <c r="G50" s="19" t="s">
        <v>74</v>
      </c>
      <c r="H50" s="26" t="s">
        <v>90</v>
      </c>
      <c r="J50" s="27">
        <f>COUNTIF(nameList, G50)</f>
        <v>2</v>
      </c>
      <c r="K50" s="19" t="s">
        <v>27</v>
      </c>
    </row>
    <row r="51">
      <c r="A51" s="19">
        <v>3.0</v>
      </c>
      <c r="B51" s="19">
        <v>18.0</v>
      </c>
      <c r="C51" s="19">
        <v>41.554266663797</v>
      </c>
      <c r="D51" s="19">
        <v>-93.6100635143145</v>
      </c>
      <c r="E51" s="19" t="s">
        <v>47</v>
      </c>
      <c r="F51" s="19" t="s">
        <v>48</v>
      </c>
      <c r="G51" s="19" t="s">
        <v>40</v>
      </c>
      <c r="J51" s="27">
        <f>COUNTIF(nameList, G51)</f>
        <v>7</v>
      </c>
      <c r="K51" s="19" t="s">
        <v>27</v>
      </c>
    </row>
    <row r="52">
      <c r="A52" s="19">
        <v>3.0</v>
      </c>
      <c r="B52" s="19">
        <v>19.0</v>
      </c>
      <c r="C52" s="19">
        <v>41.5542666636372</v>
      </c>
      <c r="D52" s="19">
        <v>-93.609871445483</v>
      </c>
      <c r="E52" s="19" t="s">
        <v>23</v>
      </c>
      <c r="F52" s="19" t="s">
        <v>24</v>
      </c>
      <c r="G52" s="19" t="s">
        <v>49</v>
      </c>
      <c r="H52" s="26" t="s">
        <v>91</v>
      </c>
      <c r="J52" s="27">
        <f>COUNTIF(nameList, G52)</f>
        <v>2</v>
      </c>
      <c r="K52" s="19" t="s">
        <v>27</v>
      </c>
    </row>
    <row r="53">
      <c r="A53" s="19">
        <v>4.0</v>
      </c>
      <c r="B53" s="19">
        <v>4.0</v>
      </c>
      <c r="C53" s="19">
        <v>41.5541229355887</v>
      </c>
      <c r="D53" s="19">
        <v>-93.6127524873518</v>
      </c>
      <c r="E53" s="19" t="s">
        <v>23</v>
      </c>
      <c r="F53" s="19" t="s">
        <v>24</v>
      </c>
      <c r="G53" s="19" t="s">
        <v>72</v>
      </c>
      <c r="H53" s="26" t="s">
        <v>92</v>
      </c>
      <c r="J53" s="27">
        <f>COUNTIF(nameList, G53)</f>
        <v>3</v>
      </c>
      <c r="K53" s="19" t="s">
        <v>27</v>
      </c>
    </row>
    <row r="54">
      <c r="A54" s="19">
        <v>4.0</v>
      </c>
      <c r="B54" s="19">
        <v>5.0</v>
      </c>
      <c r="C54" s="19">
        <v>41.5541229354289</v>
      </c>
      <c r="D54" s="19">
        <v>-93.6125604189473</v>
      </c>
      <c r="E54" s="19" t="s">
        <v>47</v>
      </c>
      <c r="F54" s="19" t="s">
        <v>48</v>
      </c>
      <c r="G54" s="19" t="s">
        <v>93</v>
      </c>
      <c r="H54" s="26" t="s">
        <v>94</v>
      </c>
      <c r="J54" s="27">
        <f>COUNTIF(nameList, G54)</f>
        <v>4</v>
      </c>
      <c r="K54" s="19" t="s">
        <v>27</v>
      </c>
    </row>
    <row r="55">
      <c r="A55" s="19">
        <v>4.0</v>
      </c>
      <c r="B55" s="19">
        <v>6.0</v>
      </c>
      <c r="C55" s="19">
        <v>41.5541229352691</v>
      </c>
      <c r="D55" s="19">
        <v>-93.6123683505428</v>
      </c>
      <c r="E55" s="19" t="s">
        <v>47</v>
      </c>
      <c r="F55" s="19" t="s">
        <v>48</v>
      </c>
      <c r="G55" s="19" t="s">
        <v>95</v>
      </c>
      <c r="H55" s="26" t="s">
        <v>96</v>
      </c>
      <c r="J55" s="27">
        <f>COUNTIF(nameList, G55)</f>
        <v>1</v>
      </c>
      <c r="K55" s="19" t="s">
        <v>27</v>
      </c>
    </row>
    <row r="56">
      <c r="A56" s="19">
        <v>4.0</v>
      </c>
      <c r="B56" s="19">
        <v>7.0</v>
      </c>
      <c r="C56" s="19">
        <v>41.5541229351093</v>
      </c>
      <c r="D56" s="19">
        <v>-93.6121762821383</v>
      </c>
      <c r="E56" s="19" t="s">
        <v>47</v>
      </c>
      <c r="F56" s="19" t="s">
        <v>48</v>
      </c>
      <c r="G56" s="19" t="s">
        <v>97</v>
      </c>
      <c r="H56" s="26" t="s">
        <v>98</v>
      </c>
      <c r="J56" s="27">
        <f>COUNTIF(nameList, G56)</f>
        <v>1</v>
      </c>
      <c r="K56" s="19" t="s">
        <v>27</v>
      </c>
    </row>
    <row r="57">
      <c r="A57" s="19">
        <v>4.0</v>
      </c>
      <c r="B57" s="19">
        <v>8.0</v>
      </c>
      <c r="C57" s="19">
        <v>41.5541229349495</v>
      </c>
      <c r="D57" s="19">
        <v>-93.6119842137339</v>
      </c>
      <c r="E57" s="19" t="s">
        <v>47</v>
      </c>
      <c r="F57" s="19" t="s">
        <v>48</v>
      </c>
      <c r="G57" s="19" t="s">
        <v>93</v>
      </c>
      <c r="H57" s="26" t="s">
        <v>99</v>
      </c>
      <c r="J57" s="27">
        <f>COUNTIF(nameList, G57)</f>
        <v>4</v>
      </c>
      <c r="K57" s="19" t="s">
        <v>27</v>
      </c>
    </row>
    <row r="58">
      <c r="A58" s="19">
        <v>4.0</v>
      </c>
      <c r="B58" s="19">
        <v>9.0</v>
      </c>
      <c r="C58" s="19">
        <v>41.5541229347897</v>
      </c>
      <c r="D58" s="19">
        <v>-93.6117921453294</v>
      </c>
      <c r="E58" s="19" t="s">
        <v>47</v>
      </c>
      <c r="F58" s="19" t="s">
        <v>48</v>
      </c>
      <c r="G58" s="19" t="s">
        <v>32</v>
      </c>
      <c r="H58" s="26" t="s">
        <v>100</v>
      </c>
      <c r="J58" s="27">
        <f>COUNTIF(nameList, G58)</f>
        <v>2</v>
      </c>
      <c r="K58" s="19" t="s">
        <v>27</v>
      </c>
    </row>
    <row r="59">
      <c r="A59" s="19">
        <v>4.0</v>
      </c>
      <c r="B59" s="19">
        <v>10.0</v>
      </c>
      <c r="C59" s="19">
        <v>41.5541229346299</v>
      </c>
      <c r="D59" s="19">
        <v>-93.6116000769249</v>
      </c>
      <c r="E59" s="19" t="s">
        <v>47</v>
      </c>
      <c r="F59" s="19" t="s">
        <v>48</v>
      </c>
      <c r="G59" s="19" t="s">
        <v>101</v>
      </c>
      <c r="H59" s="26" t="s">
        <v>102</v>
      </c>
      <c r="J59" s="27">
        <f>COUNTIF(nameList, G59)</f>
        <v>2</v>
      </c>
      <c r="K59" s="19" t="s">
        <v>27</v>
      </c>
    </row>
    <row r="60">
      <c r="A60" s="19">
        <v>4.0</v>
      </c>
      <c r="B60" s="19">
        <v>11.0</v>
      </c>
      <c r="C60" s="19">
        <v>41.5541229344702</v>
      </c>
      <c r="D60" s="19">
        <v>-93.6114080085204</v>
      </c>
      <c r="E60" s="19" t="s">
        <v>47</v>
      </c>
      <c r="F60" s="19" t="s">
        <v>48</v>
      </c>
      <c r="G60" s="19" t="s">
        <v>93</v>
      </c>
      <c r="H60" s="26" t="s">
        <v>103</v>
      </c>
      <c r="J60" s="27">
        <f>COUNTIF(nameList, G60)</f>
        <v>4</v>
      </c>
      <c r="K60" s="19" t="s">
        <v>27</v>
      </c>
    </row>
    <row r="61">
      <c r="A61" s="19">
        <v>4.0</v>
      </c>
      <c r="B61" s="19">
        <v>12.0</v>
      </c>
      <c r="C61" s="19">
        <v>41.5541229343104</v>
      </c>
      <c r="D61" s="19">
        <v>-93.6112159401159</v>
      </c>
      <c r="E61" s="19" t="s">
        <v>47</v>
      </c>
      <c r="F61" s="19" t="s">
        <v>48</v>
      </c>
      <c r="G61" s="19" t="s">
        <v>104</v>
      </c>
      <c r="H61" s="26" t="s">
        <v>105</v>
      </c>
      <c r="J61" s="27">
        <f>COUNTIF(nameList, G61)</f>
        <v>1</v>
      </c>
      <c r="K61" s="19" t="s">
        <v>27</v>
      </c>
    </row>
    <row r="62">
      <c r="A62" s="19">
        <v>4.0</v>
      </c>
      <c r="B62" s="19">
        <v>13.0</v>
      </c>
      <c r="C62" s="19">
        <v>41.5541229341506</v>
      </c>
      <c r="D62" s="19">
        <v>-93.6110238717115</v>
      </c>
      <c r="E62" s="19" t="s">
        <v>47</v>
      </c>
      <c r="F62" s="19" t="s">
        <v>48</v>
      </c>
      <c r="G62" s="19" t="s">
        <v>106</v>
      </c>
      <c r="H62" s="26" t="s">
        <v>107</v>
      </c>
      <c r="J62" s="27">
        <f>COUNTIF(nameList, G62)</f>
        <v>1</v>
      </c>
      <c r="K62" s="19" t="s">
        <v>27</v>
      </c>
    </row>
    <row r="63">
      <c r="A63" s="19">
        <v>4.0</v>
      </c>
      <c r="B63" s="19">
        <v>14.0</v>
      </c>
      <c r="C63" s="19">
        <v>41.5541229339908</v>
      </c>
      <c r="D63" s="19">
        <v>-93.610831803307</v>
      </c>
      <c r="E63" s="19" t="s">
        <v>58</v>
      </c>
      <c r="F63" s="19" t="s">
        <v>59</v>
      </c>
      <c r="G63" s="19" t="s">
        <v>70</v>
      </c>
      <c r="H63" s="26" t="s">
        <v>108</v>
      </c>
      <c r="J63" s="27">
        <f>COUNTIF(nameList, G63)</f>
        <v>3</v>
      </c>
      <c r="K63" s="19" t="s">
        <v>27</v>
      </c>
    </row>
    <row r="64">
      <c r="A64" s="19">
        <v>4.0</v>
      </c>
      <c r="B64" s="19">
        <v>15.0</v>
      </c>
      <c r="C64" s="19">
        <v>41.554122933831</v>
      </c>
      <c r="D64" s="19">
        <v>-93.6106397349025</v>
      </c>
      <c r="E64" s="19" t="s">
        <v>58</v>
      </c>
      <c r="F64" s="19" t="s">
        <v>59</v>
      </c>
      <c r="G64" s="19" t="s">
        <v>109</v>
      </c>
      <c r="H64" s="26" t="s">
        <v>110</v>
      </c>
      <c r="J64" s="27">
        <f>COUNTIF(nameList, G64)</f>
        <v>3</v>
      </c>
      <c r="K64" s="19" t="s">
        <v>27</v>
      </c>
    </row>
    <row r="65">
      <c r="A65" s="19">
        <v>4.0</v>
      </c>
      <c r="B65" s="19">
        <v>16.0</v>
      </c>
      <c r="C65" s="19">
        <v>41.5541229336712</v>
      </c>
      <c r="D65" s="19">
        <v>-93.610447666498</v>
      </c>
      <c r="E65" s="19" t="s">
        <v>58</v>
      </c>
      <c r="F65" s="19" t="s">
        <v>59</v>
      </c>
      <c r="G65" s="19" t="s">
        <v>111</v>
      </c>
      <c r="H65" s="26" t="s">
        <v>112</v>
      </c>
      <c r="J65" s="27">
        <f>COUNTIF(nameList, G65)</f>
        <v>2</v>
      </c>
      <c r="K65" s="19" t="s">
        <v>27</v>
      </c>
    </row>
    <row r="66">
      <c r="A66" s="19">
        <v>4.0</v>
      </c>
      <c r="B66" s="19">
        <v>17.0</v>
      </c>
      <c r="C66" s="19">
        <v>41.5541229335114</v>
      </c>
      <c r="D66" s="19">
        <v>-93.6102555980936</v>
      </c>
      <c r="E66" s="19" t="s">
        <v>47</v>
      </c>
      <c r="F66" s="19" t="s">
        <v>48</v>
      </c>
      <c r="G66" s="19" t="s">
        <v>93</v>
      </c>
      <c r="H66" s="26" t="s">
        <v>113</v>
      </c>
      <c r="J66" s="27">
        <f>COUNTIF(nameList, G66)</f>
        <v>4</v>
      </c>
      <c r="K66" s="19" t="s">
        <v>27</v>
      </c>
    </row>
    <row r="67">
      <c r="A67" s="19">
        <v>4.0</v>
      </c>
      <c r="B67" s="19">
        <v>18.0</v>
      </c>
      <c r="C67" s="19">
        <v>41.5541229333516</v>
      </c>
      <c r="D67" s="19">
        <v>-93.6100635296891</v>
      </c>
      <c r="E67" s="19" t="s">
        <v>47</v>
      </c>
      <c r="F67" s="19" t="s">
        <v>48</v>
      </c>
      <c r="G67" s="19" t="s">
        <v>54</v>
      </c>
      <c r="H67" s="26" t="s">
        <v>114</v>
      </c>
      <c r="J67" s="27">
        <f>COUNTIF(nameList, G67)</f>
        <v>10</v>
      </c>
      <c r="K67" s="19" t="s">
        <v>27</v>
      </c>
    </row>
    <row r="68">
      <c r="A68" s="19">
        <v>4.0</v>
      </c>
      <c r="B68" s="19">
        <v>19.0</v>
      </c>
      <c r="C68" s="19">
        <v>41.5541229331918</v>
      </c>
      <c r="D68" s="19">
        <v>-93.6098714612846</v>
      </c>
      <c r="E68" s="19" t="s">
        <v>47</v>
      </c>
      <c r="F68" s="19" t="s">
        <v>48</v>
      </c>
      <c r="G68" s="19" t="s">
        <v>115</v>
      </c>
      <c r="H68" s="26" t="s">
        <v>116</v>
      </c>
      <c r="J68" s="27">
        <f>COUNTIF(nameList, G68)</f>
        <v>6</v>
      </c>
    </row>
    <row r="69">
      <c r="A69" s="19">
        <v>4.0</v>
      </c>
      <c r="B69" s="19">
        <v>20.0</v>
      </c>
      <c r="C69" s="19">
        <v>41.554122933032</v>
      </c>
      <c r="D69" s="19">
        <v>-93.6096793928802</v>
      </c>
      <c r="E69" s="19" t="s">
        <v>23</v>
      </c>
      <c r="F69" s="19" t="s">
        <v>24</v>
      </c>
      <c r="G69" s="19" t="s">
        <v>117</v>
      </c>
      <c r="H69" s="26" t="s">
        <v>118</v>
      </c>
      <c r="J69" s="27">
        <f>COUNTIF(nameList, G69)</f>
        <v>1</v>
      </c>
      <c r="K69" s="19" t="s">
        <v>27</v>
      </c>
    </row>
    <row r="70">
      <c r="A70" s="19">
        <v>5.0</v>
      </c>
      <c r="B70" s="19">
        <v>3.0</v>
      </c>
      <c r="C70" s="19">
        <v>41.5539792053031</v>
      </c>
      <c r="D70" s="19">
        <v>-93.6129445647253</v>
      </c>
      <c r="E70" s="19" t="s">
        <v>23</v>
      </c>
      <c r="F70" s="19" t="s">
        <v>24</v>
      </c>
      <c r="G70" s="19" t="s">
        <v>30</v>
      </c>
      <c r="H70" s="26" t="s">
        <v>119</v>
      </c>
      <c r="J70" s="27">
        <f>COUNTIF(nameList, G70)</f>
        <v>40</v>
      </c>
      <c r="K70" s="19" t="s">
        <v>27</v>
      </c>
    </row>
    <row r="71">
      <c r="A71" s="19">
        <v>5.0</v>
      </c>
      <c r="B71" s="19">
        <v>4.0</v>
      </c>
      <c r="C71" s="19">
        <v>41.5539792051433</v>
      </c>
      <c r="D71" s="19">
        <v>-93.6127524967479</v>
      </c>
      <c r="E71" s="19" t="s">
        <v>47</v>
      </c>
      <c r="F71" s="19" t="s">
        <v>48</v>
      </c>
      <c r="G71" s="19" t="s">
        <v>54</v>
      </c>
      <c r="H71" s="26" t="s">
        <v>120</v>
      </c>
      <c r="J71" s="27">
        <f>COUNTIF(nameList, G71)</f>
        <v>10</v>
      </c>
      <c r="K71" s="19" t="s">
        <v>27</v>
      </c>
    </row>
    <row r="72">
      <c r="A72" s="19">
        <v>5.0</v>
      </c>
      <c r="B72" s="19">
        <v>5.0</v>
      </c>
      <c r="C72" s="19">
        <v>41.5539792049835</v>
      </c>
      <c r="D72" s="19">
        <v>-93.6125604287705</v>
      </c>
      <c r="E72" s="19" t="s">
        <v>47</v>
      </c>
      <c r="F72" s="19" t="s">
        <v>48</v>
      </c>
      <c r="G72" s="19" t="s">
        <v>51</v>
      </c>
      <c r="H72" s="26" t="s">
        <v>121</v>
      </c>
      <c r="J72" s="27">
        <f>COUNTIF(nameList, G72)</f>
        <v>37</v>
      </c>
      <c r="K72" s="19" t="s">
        <v>27</v>
      </c>
    </row>
    <row r="73">
      <c r="A73" s="19">
        <v>5.0</v>
      </c>
      <c r="B73" s="19">
        <v>6.0</v>
      </c>
      <c r="C73" s="19">
        <v>41.5539792048237</v>
      </c>
      <c r="D73" s="19">
        <v>-93.6123683607932</v>
      </c>
      <c r="E73" s="19" t="s">
        <v>47</v>
      </c>
      <c r="F73" s="19" t="s">
        <v>48</v>
      </c>
      <c r="G73" s="19" t="s">
        <v>115</v>
      </c>
      <c r="H73" s="26" t="s">
        <v>122</v>
      </c>
      <c r="J73" s="27">
        <f>COUNTIF(nameList, G73)</f>
        <v>6</v>
      </c>
    </row>
    <row r="74">
      <c r="A74" s="19">
        <v>5.0</v>
      </c>
      <c r="B74" s="19">
        <v>7.0</v>
      </c>
      <c r="C74" s="19">
        <v>41.5539792046639</v>
      </c>
      <c r="D74" s="19">
        <v>-93.6121762928157</v>
      </c>
      <c r="E74" s="19" t="s">
        <v>47</v>
      </c>
      <c r="F74" s="19" t="s">
        <v>48</v>
      </c>
      <c r="G74" s="19" t="s">
        <v>54</v>
      </c>
      <c r="H74" s="26" t="s">
        <v>123</v>
      </c>
      <c r="J74" s="27">
        <f>COUNTIF(nameList, G74)</f>
        <v>10</v>
      </c>
      <c r="K74" s="19" t="s">
        <v>27</v>
      </c>
    </row>
    <row r="75">
      <c r="A75" s="19">
        <v>5.0</v>
      </c>
      <c r="B75" s="19">
        <v>8.0</v>
      </c>
      <c r="C75" s="19">
        <v>41.5539792045041</v>
      </c>
      <c r="D75" s="19">
        <v>-93.6119842248384</v>
      </c>
      <c r="E75" s="19" t="s">
        <v>47</v>
      </c>
      <c r="F75" s="19" t="s">
        <v>48</v>
      </c>
      <c r="G75" s="19" t="s">
        <v>51</v>
      </c>
      <c r="H75" s="26" t="s">
        <v>124</v>
      </c>
      <c r="J75" s="27">
        <f>COUNTIF(nameList, G75)</f>
        <v>37</v>
      </c>
      <c r="K75" s="19" t="s">
        <v>27</v>
      </c>
    </row>
    <row r="76">
      <c r="A76" s="19">
        <v>5.0</v>
      </c>
      <c r="B76" s="19">
        <v>9.0</v>
      </c>
      <c r="C76" s="19">
        <v>41.5539792043443</v>
      </c>
      <c r="D76" s="19">
        <v>-93.611792156861</v>
      </c>
      <c r="E76" s="19" t="s">
        <v>47</v>
      </c>
      <c r="F76" s="19" t="s">
        <v>48</v>
      </c>
      <c r="G76" s="19" t="s">
        <v>125</v>
      </c>
      <c r="H76" s="26" t="s">
        <v>126</v>
      </c>
      <c r="I76" s="19" t="s">
        <v>127</v>
      </c>
      <c r="J76" s="27">
        <f>COUNTIF(nameList, G76)</f>
        <v>1</v>
      </c>
      <c r="K76" s="19" t="s">
        <v>27</v>
      </c>
    </row>
    <row r="77">
      <c r="A77" s="19">
        <v>5.0</v>
      </c>
      <c r="B77" s="19">
        <v>10.0</v>
      </c>
      <c r="C77" s="19">
        <v>41.5539792041845</v>
      </c>
      <c r="D77" s="19">
        <v>-93.6116000888836</v>
      </c>
      <c r="E77" s="19" t="s">
        <v>47</v>
      </c>
      <c r="F77" s="19" t="s">
        <v>48</v>
      </c>
      <c r="G77" s="19" t="s">
        <v>54</v>
      </c>
      <c r="H77" s="26" t="s">
        <v>128</v>
      </c>
      <c r="J77" s="27">
        <f>COUNTIF(nameList, G77)</f>
        <v>10</v>
      </c>
      <c r="K77" s="19" t="s">
        <v>27</v>
      </c>
    </row>
    <row r="78">
      <c r="A78" s="19">
        <v>5.0</v>
      </c>
      <c r="B78" s="19">
        <v>11.0</v>
      </c>
      <c r="C78" s="19">
        <v>41.5539792040247</v>
      </c>
      <c r="D78" s="19">
        <v>-93.6114080209063</v>
      </c>
      <c r="E78" s="19" t="s">
        <v>47</v>
      </c>
      <c r="F78" s="19" t="s">
        <v>48</v>
      </c>
      <c r="G78" s="19" t="s">
        <v>30</v>
      </c>
      <c r="H78" s="26" t="s">
        <v>129</v>
      </c>
      <c r="J78" s="27">
        <f>COUNTIF(nameList, G78)</f>
        <v>40</v>
      </c>
      <c r="K78" s="19" t="s">
        <v>27</v>
      </c>
    </row>
    <row r="79">
      <c r="A79" s="19">
        <v>5.0</v>
      </c>
      <c r="B79" s="19">
        <v>12.0</v>
      </c>
      <c r="C79" s="19">
        <v>41.5539792038649</v>
      </c>
      <c r="D79" s="19">
        <v>-93.6112159529289</v>
      </c>
      <c r="E79" s="19" t="s">
        <v>47</v>
      </c>
      <c r="F79" s="19" t="s">
        <v>48</v>
      </c>
      <c r="G79" s="19" t="s">
        <v>51</v>
      </c>
      <c r="H79" s="26" t="s">
        <v>130</v>
      </c>
      <c r="J79" s="27">
        <f>COUNTIF(nameList, G79)</f>
        <v>37</v>
      </c>
      <c r="K79" s="19" t="s">
        <v>27</v>
      </c>
    </row>
    <row r="80">
      <c r="A80" s="19">
        <v>5.0</v>
      </c>
      <c r="B80" s="19">
        <v>13.0</v>
      </c>
      <c r="C80" s="19">
        <v>41.5539792037051</v>
      </c>
      <c r="D80" s="19">
        <v>-93.6110238849515</v>
      </c>
      <c r="E80" s="19" t="s">
        <v>47</v>
      </c>
      <c r="F80" s="19" t="s">
        <v>48</v>
      </c>
      <c r="G80" s="19" t="s">
        <v>76</v>
      </c>
      <c r="H80" s="26" t="s">
        <v>77</v>
      </c>
      <c r="J80" s="27">
        <f>COUNTIF(nameList, G80)</f>
        <v>2</v>
      </c>
      <c r="K80" s="19" t="s">
        <v>27</v>
      </c>
    </row>
    <row r="81">
      <c r="A81" s="19">
        <v>5.0</v>
      </c>
      <c r="B81" s="19">
        <v>14.0</v>
      </c>
      <c r="C81" s="19">
        <v>41.5539792035453</v>
      </c>
      <c r="D81" s="19">
        <v>-93.6108318169742</v>
      </c>
      <c r="E81" s="19" t="s">
        <v>58</v>
      </c>
      <c r="F81" s="19" t="s">
        <v>59</v>
      </c>
      <c r="G81" s="19" t="s">
        <v>30</v>
      </c>
      <c r="H81" s="26" t="s">
        <v>131</v>
      </c>
      <c r="J81" s="27">
        <f>COUNTIF(nameList, G81)</f>
        <v>40</v>
      </c>
      <c r="K81" s="19" t="s">
        <v>27</v>
      </c>
    </row>
    <row r="82">
      <c r="A82" s="19">
        <v>5.0</v>
      </c>
      <c r="B82" s="19">
        <v>15.0</v>
      </c>
      <c r="C82" s="19">
        <v>41.5539792033855</v>
      </c>
      <c r="D82" s="19">
        <v>-93.6106397489968</v>
      </c>
      <c r="E82" s="19" t="s">
        <v>58</v>
      </c>
      <c r="F82" s="19" t="s">
        <v>59</v>
      </c>
      <c r="G82" s="19" t="s">
        <v>51</v>
      </c>
      <c r="H82" s="26" t="s">
        <v>132</v>
      </c>
      <c r="J82" s="27">
        <f>COUNTIF(nameList, G82)</f>
        <v>37</v>
      </c>
      <c r="K82" s="19" t="s">
        <v>27</v>
      </c>
    </row>
    <row r="83">
      <c r="A83" s="19">
        <v>5.0</v>
      </c>
      <c r="B83" s="19">
        <v>16.0</v>
      </c>
      <c r="C83" s="19">
        <v>41.5539792032257</v>
      </c>
      <c r="D83" s="19">
        <v>-93.6104476810194</v>
      </c>
      <c r="E83" s="19" t="s">
        <v>58</v>
      </c>
      <c r="F83" s="19" t="s">
        <v>59</v>
      </c>
      <c r="G83" s="19" t="s">
        <v>43</v>
      </c>
      <c r="H83" s="26" t="s">
        <v>133</v>
      </c>
      <c r="I83" s="19" t="s">
        <v>127</v>
      </c>
      <c r="J83" s="27">
        <f>COUNTIF(nameList, G83)</f>
        <v>2</v>
      </c>
      <c r="K83" s="19" t="s">
        <v>27</v>
      </c>
    </row>
    <row r="84">
      <c r="A84" s="19">
        <v>5.0</v>
      </c>
      <c r="B84" s="19">
        <v>17.0</v>
      </c>
      <c r="C84" s="19">
        <v>41.5539792030659</v>
      </c>
      <c r="D84" s="19">
        <v>-93.6102556130421</v>
      </c>
      <c r="E84" s="19" t="s">
        <v>58</v>
      </c>
      <c r="F84" s="19" t="s">
        <v>59</v>
      </c>
      <c r="G84" s="19" t="s">
        <v>30</v>
      </c>
      <c r="H84" s="31" t="s">
        <v>134</v>
      </c>
      <c r="J84" s="27">
        <f>COUNTIF(nameList, G84)</f>
        <v>40</v>
      </c>
      <c r="K84" s="19" t="s">
        <v>27</v>
      </c>
    </row>
    <row r="85">
      <c r="A85" s="19">
        <v>5.0</v>
      </c>
      <c r="B85" s="19">
        <v>18.0</v>
      </c>
      <c r="C85" s="19">
        <v>41.5539792029061</v>
      </c>
      <c r="D85" s="19">
        <v>-93.6100635450647</v>
      </c>
      <c r="E85" s="19" t="s">
        <v>58</v>
      </c>
      <c r="F85" s="19" t="s">
        <v>59</v>
      </c>
      <c r="G85" s="19" t="s">
        <v>51</v>
      </c>
      <c r="H85" s="26" t="s">
        <v>135</v>
      </c>
      <c r="J85" s="27">
        <f>COUNTIF(nameList, G85)</f>
        <v>37</v>
      </c>
      <c r="K85" s="19" t="s">
        <v>27</v>
      </c>
    </row>
    <row r="86">
      <c r="A86" s="19">
        <v>5.0</v>
      </c>
      <c r="B86" s="19">
        <v>19.0</v>
      </c>
      <c r="C86" s="19">
        <v>41.5539792027463</v>
      </c>
      <c r="D86" s="19">
        <v>-93.6098714770873</v>
      </c>
      <c r="E86" s="19" t="s">
        <v>58</v>
      </c>
      <c r="F86" s="19" t="s">
        <v>59</v>
      </c>
      <c r="G86" s="19" t="s">
        <v>72</v>
      </c>
      <c r="H86" s="26" t="s">
        <v>136</v>
      </c>
      <c r="I86" s="19" t="s">
        <v>137</v>
      </c>
      <c r="J86" s="27">
        <f>COUNTIF(nameList, G86)</f>
        <v>3</v>
      </c>
      <c r="K86" s="19" t="s">
        <v>27</v>
      </c>
    </row>
    <row r="87">
      <c r="A87" s="19">
        <v>5.0</v>
      </c>
      <c r="B87" s="19">
        <v>20.0</v>
      </c>
      <c r="C87" s="19">
        <v>41.5539792025865</v>
      </c>
      <c r="D87" s="19">
        <v>-93.60967940911</v>
      </c>
      <c r="E87" s="19" t="s">
        <v>47</v>
      </c>
      <c r="F87" s="19" t="s">
        <v>48</v>
      </c>
      <c r="G87" s="19" t="s">
        <v>30</v>
      </c>
      <c r="H87" s="26" t="s">
        <v>138</v>
      </c>
      <c r="J87" s="27">
        <f>COUNTIF(nameList, G87)</f>
        <v>40</v>
      </c>
      <c r="K87" s="19" t="s">
        <v>27</v>
      </c>
    </row>
    <row r="88">
      <c r="A88" s="19">
        <v>5.0</v>
      </c>
      <c r="B88" s="19">
        <v>21.0</v>
      </c>
      <c r="C88" s="19">
        <v>41.5539792024267</v>
      </c>
      <c r="D88" s="19">
        <v>-93.6094873411326</v>
      </c>
      <c r="E88" s="19" t="s">
        <v>23</v>
      </c>
      <c r="F88" s="19" t="s">
        <v>24</v>
      </c>
      <c r="G88" s="19" t="s">
        <v>139</v>
      </c>
      <c r="H88" s="26" t="s">
        <v>140</v>
      </c>
      <c r="J88" s="27">
        <f>COUNTIF(nameList, G88)</f>
        <v>1</v>
      </c>
      <c r="K88" s="19" t="s">
        <v>27</v>
      </c>
    </row>
    <row r="89">
      <c r="A89" s="19">
        <v>6.0</v>
      </c>
      <c r="B89" s="19">
        <v>3.0</v>
      </c>
      <c r="C89" s="19">
        <v>41.5538354748577</v>
      </c>
      <c r="D89" s="19">
        <v>-93.6129445736941</v>
      </c>
      <c r="E89" s="19" t="s">
        <v>23</v>
      </c>
      <c r="F89" s="19" t="s">
        <v>24</v>
      </c>
      <c r="G89" s="19" t="s">
        <v>141</v>
      </c>
      <c r="H89" s="26" t="s">
        <v>142</v>
      </c>
      <c r="J89" s="27">
        <f>COUNTIF(nameList, G89)</f>
        <v>1</v>
      </c>
      <c r="K89" s="19" t="s">
        <v>27</v>
      </c>
    </row>
    <row r="90">
      <c r="A90" s="19">
        <v>6.0</v>
      </c>
      <c r="B90" s="19">
        <v>4.0</v>
      </c>
      <c r="C90" s="19">
        <v>41.5538354746978</v>
      </c>
      <c r="D90" s="19">
        <v>-93.6127525061438</v>
      </c>
      <c r="E90" s="19" t="s">
        <v>47</v>
      </c>
      <c r="F90" s="19" t="s">
        <v>48</v>
      </c>
      <c r="G90" s="19" t="s">
        <v>143</v>
      </c>
      <c r="H90" s="26" t="s">
        <v>144</v>
      </c>
      <c r="J90" s="27">
        <f>COUNTIF(nameList, G90)</f>
        <v>7</v>
      </c>
      <c r="K90" s="19" t="s">
        <v>27</v>
      </c>
    </row>
    <row r="91">
      <c r="A91" s="19">
        <v>6.0</v>
      </c>
      <c r="B91" s="19">
        <v>5.0</v>
      </c>
      <c r="C91" s="19">
        <v>41.5538354745381</v>
      </c>
      <c r="D91" s="19">
        <v>-93.6125604385935</v>
      </c>
      <c r="E91" s="19" t="s">
        <v>47</v>
      </c>
      <c r="F91" s="19" t="s">
        <v>48</v>
      </c>
      <c r="J91" s="27">
        <f>COUNTIF(nameList, G91)</f>
        <v>0</v>
      </c>
    </row>
    <row r="92">
      <c r="A92" s="19">
        <v>6.0</v>
      </c>
      <c r="B92" s="19">
        <v>6.0</v>
      </c>
      <c r="C92" s="19">
        <v>41.5538354743782</v>
      </c>
      <c r="D92" s="19">
        <v>-93.6123683710432</v>
      </c>
      <c r="E92" s="19" t="s">
        <v>47</v>
      </c>
      <c r="F92" s="19" t="s">
        <v>48</v>
      </c>
      <c r="J92" s="27">
        <f>COUNTIF(nameList, G92)</f>
        <v>0</v>
      </c>
    </row>
    <row r="93">
      <c r="A93" s="19">
        <v>6.0</v>
      </c>
      <c r="B93" s="19">
        <v>7.0</v>
      </c>
      <c r="C93" s="19">
        <v>41.5538354742184</v>
      </c>
      <c r="D93" s="19">
        <v>-93.6121763034929</v>
      </c>
      <c r="E93" s="19" t="s">
        <v>47</v>
      </c>
      <c r="F93" s="19" t="s">
        <v>48</v>
      </c>
      <c r="J93" s="27">
        <f>COUNTIF(nameList, G93)</f>
        <v>0</v>
      </c>
    </row>
    <row r="94">
      <c r="A94" s="19">
        <v>6.0</v>
      </c>
      <c r="B94" s="19">
        <v>8.0</v>
      </c>
      <c r="C94" s="19">
        <v>41.5538354740586</v>
      </c>
      <c r="D94" s="19">
        <v>-93.6119842359426</v>
      </c>
      <c r="E94" s="19" t="s">
        <v>47</v>
      </c>
      <c r="F94" s="19" t="s">
        <v>48</v>
      </c>
      <c r="G94" s="19" t="s">
        <v>145</v>
      </c>
      <c r="H94" s="26" t="s">
        <v>146</v>
      </c>
      <c r="J94" s="27">
        <f>COUNTIF(nameList, G94)</f>
        <v>1</v>
      </c>
      <c r="K94" s="19" t="s">
        <v>27</v>
      </c>
    </row>
    <row r="95">
      <c r="A95" s="19">
        <v>6.0</v>
      </c>
      <c r="B95" s="19">
        <v>9.0</v>
      </c>
      <c r="C95" s="19">
        <v>41.5538354738989</v>
      </c>
      <c r="D95" s="19">
        <v>-93.6117921683923</v>
      </c>
      <c r="E95" s="19" t="s">
        <v>47</v>
      </c>
      <c r="F95" s="19" t="s">
        <v>48</v>
      </c>
      <c r="J95" s="27">
        <f>COUNTIF(nameList, G95)</f>
        <v>0</v>
      </c>
    </row>
    <row r="96">
      <c r="A96" s="19">
        <v>6.0</v>
      </c>
      <c r="B96" s="19">
        <v>10.0</v>
      </c>
      <c r="C96" s="19">
        <v>41.5538354737391</v>
      </c>
      <c r="D96" s="19">
        <v>-93.611600100842</v>
      </c>
      <c r="E96" s="19" t="s">
        <v>47</v>
      </c>
      <c r="F96" s="19" t="s">
        <v>48</v>
      </c>
      <c r="J96" s="27">
        <f>COUNTIF(nameList, G96)</f>
        <v>0</v>
      </c>
    </row>
    <row r="97">
      <c r="A97" s="19">
        <v>6.0</v>
      </c>
      <c r="B97" s="19">
        <v>11.0</v>
      </c>
      <c r="C97" s="19">
        <v>41.5538354735793</v>
      </c>
      <c r="D97" s="19">
        <v>-93.6114080332917</v>
      </c>
      <c r="E97" s="19" t="s">
        <v>47</v>
      </c>
      <c r="F97" s="19" t="s">
        <v>48</v>
      </c>
      <c r="G97" s="19" t="s">
        <v>147</v>
      </c>
      <c r="H97" s="26" t="s">
        <v>148</v>
      </c>
      <c r="J97" s="27">
        <f>COUNTIF(nameList, G97)</f>
        <v>7</v>
      </c>
      <c r="K97" s="19" t="s">
        <v>27</v>
      </c>
    </row>
    <row r="98">
      <c r="A98" s="19">
        <v>6.0</v>
      </c>
      <c r="B98" s="19">
        <v>12.0</v>
      </c>
      <c r="C98" s="19">
        <v>41.5538354734195</v>
      </c>
      <c r="D98" s="19">
        <v>-93.6112159657414</v>
      </c>
      <c r="E98" s="19" t="s">
        <v>58</v>
      </c>
      <c r="F98" s="19" t="s">
        <v>59</v>
      </c>
      <c r="G98" s="19" t="s">
        <v>65</v>
      </c>
      <c r="H98" s="26" t="s">
        <v>149</v>
      </c>
      <c r="J98" s="27">
        <f>COUNTIF(nameList, G98)</f>
        <v>2</v>
      </c>
      <c r="K98" s="19" t="s">
        <v>27</v>
      </c>
    </row>
    <row r="99">
      <c r="A99" s="19">
        <v>6.0</v>
      </c>
      <c r="B99" s="19">
        <v>13.0</v>
      </c>
      <c r="C99" s="19">
        <v>41.5538354732597</v>
      </c>
      <c r="D99" s="19">
        <v>-93.611023898191</v>
      </c>
      <c r="E99" s="19" t="s">
        <v>58</v>
      </c>
      <c r="F99" s="19" t="s">
        <v>59</v>
      </c>
      <c r="G99" s="19" t="s">
        <v>150</v>
      </c>
      <c r="H99" s="26" t="s">
        <v>151</v>
      </c>
      <c r="J99" s="27">
        <f>COUNTIF(nameList, G99)</f>
        <v>15</v>
      </c>
      <c r="K99" s="19" t="s">
        <v>27</v>
      </c>
    </row>
    <row r="100">
      <c r="A100" s="19">
        <v>6.0</v>
      </c>
      <c r="B100" s="19">
        <v>14.0</v>
      </c>
      <c r="C100" s="19">
        <v>41.5538354730999</v>
      </c>
      <c r="D100" s="19">
        <v>-93.6108318306407</v>
      </c>
      <c r="E100" s="19" t="s">
        <v>58</v>
      </c>
      <c r="F100" s="19" t="s">
        <v>59</v>
      </c>
      <c r="G100" s="19" t="s">
        <v>152</v>
      </c>
      <c r="H100" s="32" t="s">
        <v>153</v>
      </c>
      <c r="J100" s="27">
        <f>COUNTIF(nameList, G100)</f>
        <v>2</v>
      </c>
      <c r="K100" s="19" t="s">
        <v>27</v>
      </c>
    </row>
    <row r="101">
      <c r="A101" s="19">
        <v>6.0</v>
      </c>
      <c r="B101" s="19">
        <v>15.0</v>
      </c>
      <c r="C101" s="19">
        <v>41.5538354729401</v>
      </c>
      <c r="D101" s="19">
        <v>-93.6106397630904</v>
      </c>
      <c r="E101" s="19" t="s">
        <v>58</v>
      </c>
      <c r="F101" s="19" t="s">
        <v>59</v>
      </c>
      <c r="G101" s="19" t="s">
        <v>61</v>
      </c>
      <c r="H101" s="26" t="s">
        <v>154</v>
      </c>
      <c r="J101" s="27">
        <f>COUNTIF(nameList, #REF!)</f>
        <v>0</v>
      </c>
      <c r="K101" s="19" t="s">
        <v>27</v>
      </c>
    </row>
    <row r="102">
      <c r="A102" s="19">
        <v>6.0</v>
      </c>
      <c r="B102" s="19">
        <v>16.0</v>
      </c>
      <c r="C102" s="19">
        <v>41.5538354727803</v>
      </c>
      <c r="D102" s="19">
        <v>-93.6104476955401</v>
      </c>
      <c r="E102" s="19" t="s">
        <v>58</v>
      </c>
      <c r="F102" s="19" t="s">
        <v>59</v>
      </c>
      <c r="G102" s="19" t="s">
        <v>150</v>
      </c>
      <c r="H102" s="26" t="s">
        <v>155</v>
      </c>
      <c r="J102" s="27">
        <f>COUNTIF(nameList, G102)</f>
        <v>15</v>
      </c>
      <c r="K102" s="19" t="s">
        <v>27</v>
      </c>
    </row>
    <row r="103">
      <c r="A103" s="19">
        <v>6.0</v>
      </c>
      <c r="B103" s="19">
        <v>17.0</v>
      </c>
      <c r="C103" s="19">
        <v>41.5538354726205</v>
      </c>
      <c r="D103" s="19">
        <v>-93.6102556279898</v>
      </c>
      <c r="E103" s="19" t="s">
        <v>58</v>
      </c>
      <c r="F103" s="19" t="s">
        <v>59</v>
      </c>
      <c r="G103" s="19" t="s">
        <v>156</v>
      </c>
      <c r="H103" s="26" t="s">
        <v>157</v>
      </c>
      <c r="J103" s="27">
        <f>COUNTIF(nameList, G103)</f>
        <v>1</v>
      </c>
      <c r="K103" s="19" t="s">
        <v>27</v>
      </c>
    </row>
    <row r="104">
      <c r="A104" s="19">
        <v>6.0</v>
      </c>
      <c r="B104" s="19">
        <v>18.0</v>
      </c>
      <c r="C104" s="19">
        <v>41.5538354724607</v>
      </c>
      <c r="D104" s="19">
        <v>-93.6100635604395</v>
      </c>
      <c r="E104" s="19" t="s">
        <v>47</v>
      </c>
      <c r="F104" s="19" t="s">
        <v>48</v>
      </c>
      <c r="G104" s="19" t="s">
        <v>45</v>
      </c>
      <c r="H104" s="26" t="s">
        <v>158</v>
      </c>
      <c r="J104" s="27">
        <f>COUNTIF(nameList, G104)</f>
        <v>2</v>
      </c>
      <c r="K104" s="19" t="s">
        <v>27</v>
      </c>
    </row>
    <row r="105">
      <c r="A105" s="19">
        <v>6.0</v>
      </c>
      <c r="B105" s="19">
        <v>19.0</v>
      </c>
      <c r="C105" s="19">
        <v>41.5538354723009</v>
      </c>
      <c r="D105" s="19">
        <v>-93.6098714928892</v>
      </c>
      <c r="E105" s="19" t="s">
        <v>47</v>
      </c>
      <c r="F105" s="19" t="s">
        <v>48</v>
      </c>
      <c r="J105" s="27">
        <f>COUNTIF(nameList, G105)</f>
        <v>0</v>
      </c>
    </row>
    <row r="106">
      <c r="A106" s="19">
        <v>6.0</v>
      </c>
      <c r="B106" s="19">
        <v>20.0</v>
      </c>
      <c r="C106" s="19">
        <v>41.5538354721411</v>
      </c>
      <c r="D106" s="19">
        <v>-93.6096794253389</v>
      </c>
      <c r="E106" s="19" t="s">
        <v>47</v>
      </c>
      <c r="F106" s="19" t="s">
        <v>48</v>
      </c>
      <c r="J106" s="27">
        <f>COUNTIF(nameList, G106)</f>
        <v>0</v>
      </c>
    </row>
    <row r="107">
      <c r="A107" s="19">
        <v>6.0</v>
      </c>
      <c r="B107" s="19">
        <v>21.0</v>
      </c>
      <c r="C107" s="19">
        <v>41.5538354719813</v>
      </c>
      <c r="D107" s="19">
        <v>-93.6094873577886</v>
      </c>
      <c r="E107" s="19" t="s">
        <v>23</v>
      </c>
      <c r="F107" s="19" t="s">
        <v>24</v>
      </c>
      <c r="G107" s="33" t="s">
        <v>40</v>
      </c>
      <c r="H107" s="26" t="s">
        <v>159</v>
      </c>
      <c r="J107" s="27">
        <f>COUNTIF(nameList, G107)</f>
        <v>7</v>
      </c>
      <c r="K107" s="19" t="s">
        <v>27</v>
      </c>
    </row>
    <row r="108">
      <c r="A108" s="19">
        <v>7.0</v>
      </c>
      <c r="B108" s="19">
        <v>2.0</v>
      </c>
      <c r="C108" s="19">
        <v>41.553691744572</v>
      </c>
      <c r="D108" s="19">
        <v>-93.6131366497859</v>
      </c>
      <c r="E108" s="19" t="s">
        <v>23</v>
      </c>
      <c r="F108" s="19" t="s">
        <v>24</v>
      </c>
      <c r="G108" s="19" t="s">
        <v>70</v>
      </c>
      <c r="H108" s="19" t="s">
        <v>70</v>
      </c>
      <c r="J108" s="27">
        <f>COUNTIF(nameList, G108)</f>
        <v>3</v>
      </c>
      <c r="K108" s="19" t="s">
        <v>27</v>
      </c>
    </row>
    <row r="109">
      <c r="A109" s="19">
        <v>7.0</v>
      </c>
      <c r="B109" s="19">
        <v>3.0</v>
      </c>
      <c r="C109" s="19">
        <v>41.5536917444122</v>
      </c>
      <c r="D109" s="19">
        <v>-93.6129445826626</v>
      </c>
      <c r="E109" s="19" t="s">
        <v>47</v>
      </c>
      <c r="F109" s="19" t="s">
        <v>48</v>
      </c>
      <c r="J109" s="27">
        <f>COUNTIF(nameList, G109)</f>
        <v>0</v>
      </c>
    </row>
    <row r="110">
      <c r="A110" s="19">
        <v>7.0</v>
      </c>
      <c r="B110" s="19">
        <v>4.0</v>
      </c>
      <c r="C110" s="19">
        <v>41.5536917442524</v>
      </c>
      <c r="D110" s="19">
        <v>-93.6127525155394</v>
      </c>
      <c r="E110" s="19" t="s">
        <v>47</v>
      </c>
      <c r="F110" s="19" t="s">
        <v>48</v>
      </c>
      <c r="J110" s="27">
        <f>COUNTIF(nameList, G110)</f>
        <v>0</v>
      </c>
    </row>
    <row r="111">
      <c r="A111" s="19">
        <v>7.0</v>
      </c>
      <c r="B111" s="19">
        <v>5.0</v>
      </c>
      <c r="C111" s="19">
        <v>41.5536917440926</v>
      </c>
      <c r="D111" s="19">
        <v>-93.6125604484162</v>
      </c>
      <c r="E111" s="19" t="s">
        <v>47</v>
      </c>
      <c r="F111" s="19" t="s">
        <v>48</v>
      </c>
      <c r="J111" s="27">
        <f>COUNTIF(nameList, G111)</f>
        <v>0</v>
      </c>
    </row>
    <row r="112">
      <c r="A112" s="19">
        <v>7.0</v>
      </c>
      <c r="B112" s="19">
        <v>6.0</v>
      </c>
      <c r="C112" s="19">
        <v>41.5536917439328</v>
      </c>
      <c r="D112" s="19">
        <v>-93.6123683812929</v>
      </c>
      <c r="E112" s="19" t="s">
        <v>47</v>
      </c>
      <c r="F112" s="19" t="s">
        <v>48</v>
      </c>
      <c r="J112" s="27">
        <f>COUNTIF(nameList, G112)</f>
        <v>0</v>
      </c>
    </row>
    <row r="113">
      <c r="A113" s="19">
        <v>7.0</v>
      </c>
      <c r="B113" s="19">
        <v>7.0</v>
      </c>
      <c r="C113" s="19">
        <v>41.553691743773</v>
      </c>
      <c r="D113" s="19">
        <v>-93.6121763141698</v>
      </c>
      <c r="E113" s="19" t="s">
        <v>47</v>
      </c>
      <c r="F113" s="19" t="s">
        <v>48</v>
      </c>
      <c r="J113" s="27">
        <f>COUNTIF(nameList, G113)</f>
        <v>0</v>
      </c>
    </row>
    <row r="114">
      <c r="A114" s="19">
        <v>7.0</v>
      </c>
      <c r="B114" s="19">
        <v>8.0</v>
      </c>
      <c r="C114" s="19">
        <v>41.5536917436132</v>
      </c>
      <c r="D114" s="19">
        <v>-93.6119842470465</v>
      </c>
      <c r="E114" s="19" t="s">
        <v>47</v>
      </c>
      <c r="F114" s="19" t="s">
        <v>48</v>
      </c>
      <c r="J114" s="27">
        <f>COUNTIF(nameList, G114)</f>
        <v>0</v>
      </c>
    </row>
    <row r="115">
      <c r="A115" s="19">
        <v>7.0</v>
      </c>
      <c r="B115" s="19">
        <v>9.0</v>
      </c>
      <c r="C115" s="19">
        <v>41.5536917434534</v>
      </c>
      <c r="D115" s="19">
        <v>-93.6117921799233</v>
      </c>
      <c r="E115" s="19" t="s">
        <v>47</v>
      </c>
      <c r="F115" s="19" t="s">
        <v>48</v>
      </c>
      <c r="J115" s="27">
        <f>COUNTIF(nameList, G115)</f>
        <v>0</v>
      </c>
    </row>
    <row r="116">
      <c r="A116" s="19">
        <v>7.0</v>
      </c>
      <c r="B116" s="19">
        <v>10.0</v>
      </c>
      <c r="C116" s="19">
        <v>41.5536917432936</v>
      </c>
      <c r="D116" s="19">
        <v>-93.6116001128</v>
      </c>
      <c r="E116" s="19" t="s">
        <v>47</v>
      </c>
      <c r="F116" s="19" t="s">
        <v>48</v>
      </c>
      <c r="J116" s="27">
        <f>COUNTIF(nameList, G116)</f>
        <v>0</v>
      </c>
    </row>
    <row r="117">
      <c r="A117" s="19">
        <v>7.0</v>
      </c>
      <c r="B117" s="19">
        <v>11.0</v>
      </c>
      <c r="C117" s="19">
        <v>41.5536917431338</v>
      </c>
      <c r="D117" s="19">
        <v>-93.6114080456768</v>
      </c>
      <c r="E117" s="19" t="s">
        <v>47</v>
      </c>
      <c r="F117" s="19" t="s">
        <v>48</v>
      </c>
      <c r="G117" s="19" t="s">
        <v>160</v>
      </c>
      <c r="H117" s="26" t="s">
        <v>161</v>
      </c>
      <c r="J117" s="27">
        <f>COUNTIF(nameList, G117)</f>
        <v>1</v>
      </c>
      <c r="K117" s="19" t="s">
        <v>27</v>
      </c>
    </row>
    <row r="118">
      <c r="A118" s="19">
        <v>7.0</v>
      </c>
      <c r="B118" s="19">
        <v>12.0</v>
      </c>
      <c r="C118" s="19">
        <v>41.553691742974</v>
      </c>
      <c r="D118" s="19">
        <v>-93.6112159785536</v>
      </c>
      <c r="E118" s="19" t="s">
        <v>47</v>
      </c>
      <c r="F118" s="19" t="s">
        <v>48</v>
      </c>
      <c r="J118" s="27">
        <f>COUNTIF(nameList, G118)</f>
        <v>0</v>
      </c>
    </row>
    <row r="119">
      <c r="A119" s="19">
        <v>7.0</v>
      </c>
      <c r="B119" s="19">
        <v>13.0</v>
      </c>
      <c r="C119" s="19">
        <v>41.5536917428142</v>
      </c>
      <c r="D119" s="19">
        <v>-93.6110239114305</v>
      </c>
      <c r="E119" s="19" t="s">
        <v>58</v>
      </c>
      <c r="F119" s="19" t="s">
        <v>59</v>
      </c>
      <c r="G119" s="19" t="s">
        <v>162</v>
      </c>
      <c r="H119" s="26" t="s">
        <v>163</v>
      </c>
      <c r="J119" s="27">
        <f>COUNTIF(nameList, #REF!)</f>
        <v>0</v>
      </c>
      <c r="K119" s="19" t="s">
        <v>27</v>
      </c>
    </row>
    <row r="120">
      <c r="A120" s="19">
        <v>7.0</v>
      </c>
      <c r="B120" s="19">
        <v>14.0</v>
      </c>
      <c r="C120" s="19">
        <v>41.5536917426544</v>
      </c>
      <c r="D120" s="19">
        <v>-93.6108318443073</v>
      </c>
      <c r="E120" s="19" t="s">
        <v>58</v>
      </c>
      <c r="F120" s="19" t="s">
        <v>59</v>
      </c>
      <c r="G120" s="33" t="s">
        <v>40</v>
      </c>
      <c r="H120" s="26" t="s">
        <v>164</v>
      </c>
      <c r="J120" s="27">
        <f>COUNTIF(nameList, G120)</f>
        <v>7</v>
      </c>
      <c r="K120" s="19" t="s">
        <v>27</v>
      </c>
    </row>
    <row r="121">
      <c r="A121" s="19">
        <v>7.0</v>
      </c>
      <c r="B121" s="19">
        <v>15.0</v>
      </c>
      <c r="C121" s="19">
        <v>41.5536917424946</v>
      </c>
      <c r="D121" s="19">
        <v>-93.610639777184</v>
      </c>
      <c r="E121" s="19" t="s">
        <v>58</v>
      </c>
      <c r="F121" s="19" t="s">
        <v>59</v>
      </c>
      <c r="G121" s="19" t="s">
        <v>109</v>
      </c>
      <c r="H121" s="26" t="s">
        <v>165</v>
      </c>
      <c r="J121" s="27">
        <f>COUNTIF(nameList, G121)</f>
        <v>3</v>
      </c>
      <c r="K121" s="19" t="s">
        <v>27</v>
      </c>
    </row>
    <row r="122">
      <c r="A122" s="19">
        <v>7.0</v>
      </c>
      <c r="B122" s="19">
        <v>16.0</v>
      </c>
      <c r="C122" s="19">
        <v>41.5536917423348</v>
      </c>
      <c r="D122" s="19">
        <v>-93.6104477100608</v>
      </c>
      <c r="E122" s="19" t="s">
        <v>58</v>
      </c>
      <c r="F122" s="19" t="s">
        <v>59</v>
      </c>
      <c r="J122" s="27">
        <f>COUNTIF(nameList, G122)</f>
        <v>0</v>
      </c>
    </row>
    <row r="123">
      <c r="A123" s="19">
        <v>7.0</v>
      </c>
      <c r="B123" s="19">
        <v>17.0</v>
      </c>
      <c r="C123" s="19">
        <v>41.553691742175</v>
      </c>
      <c r="D123" s="19">
        <v>-93.6102556429376</v>
      </c>
      <c r="E123" s="19" t="s">
        <v>58</v>
      </c>
      <c r="F123" s="19" t="s">
        <v>59</v>
      </c>
      <c r="J123" s="27">
        <f>COUNTIF(nameList, G123)</f>
        <v>0</v>
      </c>
    </row>
    <row r="124">
      <c r="A124" s="19">
        <v>7.0</v>
      </c>
      <c r="B124" s="19">
        <v>18.0</v>
      </c>
      <c r="C124" s="19">
        <v>41.5536917420152</v>
      </c>
      <c r="D124" s="19">
        <v>-93.6100635758144</v>
      </c>
      <c r="E124" s="19" t="s">
        <v>47</v>
      </c>
      <c r="F124" s="19" t="s">
        <v>48</v>
      </c>
      <c r="G124" s="19" t="s">
        <v>166</v>
      </c>
      <c r="H124" s="26" t="s">
        <v>167</v>
      </c>
      <c r="J124" s="27">
        <f>COUNTIF(nameList, G124)</f>
        <v>1</v>
      </c>
    </row>
    <row r="125">
      <c r="A125" s="19">
        <v>7.0</v>
      </c>
      <c r="B125" s="19">
        <v>19.0</v>
      </c>
      <c r="C125" s="19">
        <v>41.5536917418554</v>
      </c>
      <c r="D125" s="19">
        <v>-93.6098715086911</v>
      </c>
      <c r="E125" s="19" t="s">
        <v>47</v>
      </c>
      <c r="F125" s="19" t="s">
        <v>48</v>
      </c>
      <c r="J125" s="27">
        <f>COUNTIF(nameList, G125)</f>
        <v>0</v>
      </c>
    </row>
    <row r="126">
      <c r="A126" s="19">
        <v>7.0</v>
      </c>
      <c r="B126" s="19">
        <v>20.0</v>
      </c>
      <c r="C126" s="19">
        <v>41.5536917416956</v>
      </c>
      <c r="D126" s="19">
        <v>-93.609679441568</v>
      </c>
      <c r="E126" s="19" t="s">
        <v>47</v>
      </c>
      <c r="F126" s="19" t="s">
        <v>48</v>
      </c>
      <c r="G126" s="19" t="s">
        <v>168</v>
      </c>
      <c r="H126" s="26" t="s">
        <v>169</v>
      </c>
      <c r="J126" s="27">
        <f>COUNTIF(nameList, G126)</f>
        <v>2</v>
      </c>
      <c r="K126" s="19" t="s">
        <v>27</v>
      </c>
    </row>
    <row r="127">
      <c r="A127" s="19">
        <v>7.0</v>
      </c>
      <c r="B127" s="19">
        <v>21.0</v>
      </c>
      <c r="C127" s="19">
        <v>41.5536917415358</v>
      </c>
      <c r="D127" s="19">
        <v>-93.6094873744447</v>
      </c>
      <c r="E127" s="19" t="s">
        <v>47</v>
      </c>
      <c r="F127" s="19" t="s">
        <v>48</v>
      </c>
      <c r="J127" s="27">
        <f>COUNTIF(nameList, G127)</f>
        <v>0</v>
      </c>
    </row>
    <row r="128">
      <c r="A128" s="19">
        <v>7.0</v>
      </c>
      <c r="B128" s="19">
        <v>22.0</v>
      </c>
      <c r="C128" s="19">
        <v>41.5536917413761</v>
      </c>
      <c r="D128" s="19">
        <v>-93.6092953073215</v>
      </c>
      <c r="E128" s="19" t="s">
        <v>23</v>
      </c>
      <c r="F128" s="19" t="s">
        <v>24</v>
      </c>
      <c r="G128" s="19" t="s">
        <v>84</v>
      </c>
      <c r="H128" s="26" t="s">
        <v>170</v>
      </c>
      <c r="J128" s="27">
        <f>COUNTIF(nameList, G128)</f>
        <v>3</v>
      </c>
      <c r="K128" s="19" t="s">
        <v>27</v>
      </c>
    </row>
    <row r="129">
      <c r="A129" s="19">
        <v>8.0</v>
      </c>
      <c r="B129" s="19">
        <v>2.0</v>
      </c>
      <c r="C129" s="19">
        <v>41.5535480141265</v>
      </c>
      <c r="D129" s="19">
        <v>-93.6131366583273</v>
      </c>
      <c r="E129" s="19" t="s">
        <v>23</v>
      </c>
      <c r="F129" s="19" t="s">
        <v>24</v>
      </c>
      <c r="G129" s="19" t="s">
        <v>30</v>
      </c>
      <c r="H129" s="26" t="s">
        <v>171</v>
      </c>
      <c r="J129" s="27">
        <f>COUNTIF(nameList, G129)</f>
        <v>40</v>
      </c>
      <c r="K129" s="19" t="s">
        <v>27</v>
      </c>
    </row>
    <row r="130">
      <c r="A130" s="19">
        <v>8.0</v>
      </c>
      <c r="B130" s="19">
        <v>3.0</v>
      </c>
      <c r="C130" s="19">
        <v>41.5535480139667</v>
      </c>
      <c r="D130" s="19">
        <v>-93.6129445916311</v>
      </c>
      <c r="E130" s="19" t="s">
        <v>47</v>
      </c>
      <c r="F130" s="19" t="s">
        <v>48</v>
      </c>
      <c r="G130" s="19" t="s">
        <v>172</v>
      </c>
      <c r="H130" s="26" t="s">
        <v>173</v>
      </c>
      <c r="J130" s="27">
        <f>COUNTIF(nameList, G130)</f>
        <v>1</v>
      </c>
      <c r="K130" s="19" t="s">
        <v>27</v>
      </c>
    </row>
    <row r="131">
      <c r="A131" s="19">
        <v>8.0</v>
      </c>
      <c r="B131" s="19">
        <v>4.0</v>
      </c>
      <c r="C131" s="19">
        <v>41.5535480138069</v>
      </c>
      <c r="D131" s="19">
        <v>-93.612752524935</v>
      </c>
      <c r="E131" s="19" t="s">
        <v>47</v>
      </c>
      <c r="F131" s="19" t="s">
        <v>48</v>
      </c>
      <c r="G131" s="19" t="s">
        <v>54</v>
      </c>
      <c r="H131" s="26" t="s">
        <v>174</v>
      </c>
      <c r="J131" s="27">
        <f>COUNTIF(nameList, G131)</f>
        <v>10</v>
      </c>
      <c r="K131" s="19" t="s">
        <v>27</v>
      </c>
    </row>
    <row r="132">
      <c r="A132" s="19">
        <v>8.0</v>
      </c>
      <c r="B132" s="19">
        <v>5.0</v>
      </c>
      <c r="C132" s="19">
        <v>41.5535480136471</v>
      </c>
      <c r="D132" s="19">
        <v>-93.6125604582389</v>
      </c>
      <c r="E132" s="19" t="s">
        <v>47</v>
      </c>
      <c r="F132" s="19" t="s">
        <v>48</v>
      </c>
      <c r="G132" s="19" t="s">
        <v>30</v>
      </c>
      <c r="H132" s="26" t="s">
        <v>175</v>
      </c>
      <c r="J132" s="27">
        <f>COUNTIF(nameList, G132)</f>
        <v>40</v>
      </c>
      <c r="K132" s="19" t="s">
        <v>27</v>
      </c>
    </row>
    <row r="133">
      <c r="A133" s="19">
        <v>8.0</v>
      </c>
      <c r="B133" s="19">
        <v>6.0</v>
      </c>
      <c r="C133" s="19">
        <v>41.5535480134873</v>
      </c>
      <c r="D133" s="19">
        <v>-93.6123683915427</v>
      </c>
      <c r="E133" s="19" t="s">
        <v>47</v>
      </c>
      <c r="F133" s="19" t="s">
        <v>48</v>
      </c>
      <c r="G133" s="19" t="s">
        <v>51</v>
      </c>
      <c r="H133" s="26" t="s">
        <v>176</v>
      </c>
      <c r="J133" s="27">
        <f>COUNTIF(nameList, G133)</f>
        <v>37</v>
      </c>
      <c r="K133" s="19" t="s">
        <v>27</v>
      </c>
    </row>
    <row r="134">
      <c r="A134" s="19">
        <v>8.0</v>
      </c>
      <c r="B134" s="19">
        <v>7.0</v>
      </c>
      <c r="C134" s="19">
        <v>41.5535480133275</v>
      </c>
      <c r="D134" s="19">
        <v>-93.6121763248465</v>
      </c>
      <c r="E134" s="19" t="s">
        <v>47</v>
      </c>
      <c r="F134" s="19" t="s">
        <v>48</v>
      </c>
      <c r="G134" s="19" t="s">
        <v>54</v>
      </c>
      <c r="H134" s="26" t="s">
        <v>177</v>
      </c>
      <c r="J134" s="27">
        <f>COUNTIF(nameList, G134)</f>
        <v>10</v>
      </c>
      <c r="K134" s="19" t="s">
        <v>27</v>
      </c>
    </row>
    <row r="135">
      <c r="A135" s="19">
        <v>8.0</v>
      </c>
      <c r="B135" s="19">
        <v>8.0</v>
      </c>
      <c r="C135" s="19">
        <v>41.5535480131677</v>
      </c>
      <c r="D135" s="19">
        <v>-93.6119842581504</v>
      </c>
      <c r="E135" s="19" t="s">
        <v>58</v>
      </c>
      <c r="F135" s="19" t="s">
        <v>59</v>
      </c>
      <c r="G135" s="19" t="s">
        <v>30</v>
      </c>
      <c r="H135" s="26" t="s">
        <v>178</v>
      </c>
      <c r="J135" s="27">
        <f>COUNTIF(nameList, G135)</f>
        <v>40</v>
      </c>
      <c r="K135" s="19" t="s">
        <v>27</v>
      </c>
    </row>
    <row r="136">
      <c r="A136" s="19">
        <v>8.0</v>
      </c>
      <c r="B136" s="19">
        <v>9.0</v>
      </c>
      <c r="C136" s="19">
        <v>41.5535480130079</v>
      </c>
      <c r="D136" s="19">
        <v>-93.6117921914543</v>
      </c>
      <c r="E136" s="19" t="s">
        <v>58</v>
      </c>
      <c r="F136" s="19" t="s">
        <v>59</v>
      </c>
      <c r="G136" s="19" t="s">
        <v>51</v>
      </c>
      <c r="H136" s="26" t="s">
        <v>179</v>
      </c>
      <c r="J136" s="27">
        <f>COUNTIF(nameList, G136)</f>
        <v>37</v>
      </c>
      <c r="K136" s="19" t="s">
        <v>27</v>
      </c>
    </row>
    <row r="137">
      <c r="A137" s="19">
        <v>8.0</v>
      </c>
      <c r="B137" s="19">
        <v>10.0</v>
      </c>
      <c r="C137" s="19">
        <v>41.5535480128481</v>
      </c>
      <c r="D137" s="19">
        <v>-93.6116001247581</v>
      </c>
      <c r="E137" s="19" t="s">
        <v>58</v>
      </c>
      <c r="F137" s="19" t="s">
        <v>59</v>
      </c>
      <c r="G137" s="19" t="s">
        <v>152</v>
      </c>
      <c r="H137" s="26" t="s">
        <v>180</v>
      </c>
      <c r="J137" s="27">
        <f>COUNTIF(nameList, G137)</f>
        <v>2</v>
      </c>
      <c r="K137" s="19" t="s">
        <v>27</v>
      </c>
    </row>
    <row r="138">
      <c r="A138" s="19">
        <v>8.0</v>
      </c>
      <c r="B138" s="19">
        <v>11.0</v>
      </c>
      <c r="C138" s="19">
        <v>41.5535480126883</v>
      </c>
      <c r="D138" s="19">
        <v>-93.611408058062</v>
      </c>
      <c r="E138" s="19" t="s">
        <v>58</v>
      </c>
      <c r="F138" s="19" t="s">
        <v>59</v>
      </c>
      <c r="G138" s="19" t="s">
        <v>30</v>
      </c>
      <c r="H138" s="26" t="s">
        <v>181</v>
      </c>
      <c r="J138" s="27">
        <f>COUNTIF(nameList, G138)</f>
        <v>40</v>
      </c>
      <c r="K138" s="19" t="s">
        <v>27</v>
      </c>
    </row>
    <row r="139">
      <c r="A139" s="19">
        <v>8.0</v>
      </c>
      <c r="B139" s="19">
        <v>12.0</v>
      </c>
      <c r="C139" s="19">
        <v>41.5535480125285</v>
      </c>
      <c r="D139" s="19">
        <v>-93.6112159913658</v>
      </c>
      <c r="E139" s="19" t="s">
        <v>58</v>
      </c>
      <c r="F139" s="19" t="s">
        <v>59</v>
      </c>
      <c r="G139" s="19" t="s">
        <v>51</v>
      </c>
      <c r="H139" s="26" t="s">
        <v>182</v>
      </c>
      <c r="J139" s="27">
        <f>COUNTIF(nameList, G139)</f>
        <v>37</v>
      </c>
      <c r="K139" s="19" t="s">
        <v>27</v>
      </c>
    </row>
    <row r="140">
      <c r="A140" s="19">
        <v>8.0</v>
      </c>
      <c r="B140" s="19">
        <v>13.0</v>
      </c>
      <c r="C140" s="19">
        <v>41.5535480123687</v>
      </c>
      <c r="D140" s="19">
        <v>-93.6110239246696</v>
      </c>
      <c r="E140" s="19" t="s">
        <v>58</v>
      </c>
      <c r="F140" s="19" t="s">
        <v>59</v>
      </c>
      <c r="G140" s="19" t="s">
        <v>183</v>
      </c>
      <c r="H140" s="26" t="s">
        <v>184</v>
      </c>
      <c r="J140" s="27">
        <f>COUNTIF(nameList, G140)</f>
        <v>2</v>
      </c>
      <c r="K140" s="19" t="s">
        <v>27</v>
      </c>
    </row>
    <row r="141">
      <c r="A141" s="19">
        <v>8.0</v>
      </c>
      <c r="B141" s="19">
        <v>14.0</v>
      </c>
      <c r="C141" s="19">
        <v>41.5535480122089</v>
      </c>
      <c r="D141" s="19">
        <v>-93.6108318579735</v>
      </c>
      <c r="E141" s="19" t="s">
        <v>58</v>
      </c>
      <c r="F141" s="19" t="s">
        <v>59</v>
      </c>
      <c r="G141" s="19" t="s">
        <v>30</v>
      </c>
      <c r="H141" s="26" t="s">
        <v>185</v>
      </c>
      <c r="J141" s="27">
        <f>COUNTIF(nameList, G141)</f>
        <v>40</v>
      </c>
      <c r="K141" s="19" t="s">
        <v>27</v>
      </c>
    </row>
    <row r="142">
      <c r="A142" s="19">
        <v>8.0</v>
      </c>
      <c r="B142" s="19">
        <v>15.0</v>
      </c>
      <c r="C142" s="19">
        <v>41.5535480120491</v>
      </c>
      <c r="D142" s="19">
        <v>-93.6106397912773</v>
      </c>
      <c r="E142" s="19" t="s">
        <v>58</v>
      </c>
      <c r="F142" s="19" t="s">
        <v>59</v>
      </c>
      <c r="G142" s="19" t="s">
        <v>51</v>
      </c>
      <c r="H142" s="26" t="s">
        <v>186</v>
      </c>
      <c r="J142" s="27">
        <f>COUNTIF(nameList, G142)</f>
        <v>37</v>
      </c>
      <c r="K142" s="19" t="s">
        <v>27</v>
      </c>
    </row>
    <row r="143">
      <c r="A143" s="19">
        <v>8.0</v>
      </c>
      <c r="B143" s="19">
        <v>16.0</v>
      </c>
      <c r="C143" s="19">
        <v>41.5535480118893</v>
      </c>
      <c r="D143" s="19">
        <v>-93.6104477245812</v>
      </c>
      <c r="E143" s="19" t="s">
        <v>58</v>
      </c>
      <c r="F143" s="19" t="s">
        <v>59</v>
      </c>
      <c r="G143" s="19" t="s">
        <v>54</v>
      </c>
      <c r="H143" s="26" t="s">
        <v>187</v>
      </c>
      <c r="J143" s="27">
        <f>COUNTIF(nameList, G143)</f>
        <v>10</v>
      </c>
      <c r="K143" s="19" t="s">
        <v>27</v>
      </c>
    </row>
    <row r="144">
      <c r="A144" s="19">
        <v>8.0</v>
      </c>
      <c r="B144" s="19">
        <v>17.0</v>
      </c>
      <c r="C144" s="19">
        <v>41.5535480117295</v>
      </c>
      <c r="D144" s="19">
        <v>-93.610255657885</v>
      </c>
      <c r="E144" s="19" t="s">
        <v>58</v>
      </c>
      <c r="F144" s="19" t="s">
        <v>59</v>
      </c>
      <c r="G144" s="19" t="s">
        <v>188</v>
      </c>
      <c r="H144" s="26" t="s">
        <v>189</v>
      </c>
      <c r="J144" s="27">
        <f>COUNTIF(nameList, G144)</f>
        <v>1</v>
      </c>
      <c r="K144" s="19" t="s">
        <v>27</v>
      </c>
      <c r="L144" s="19" t="s">
        <v>190</v>
      </c>
    </row>
    <row r="145">
      <c r="A145" s="19">
        <v>8.0</v>
      </c>
      <c r="B145" s="19">
        <v>18.0</v>
      </c>
      <c r="C145" s="19">
        <v>41.5535480115697</v>
      </c>
      <c r="D145" s="19">
        <v>-93.6100635911889</v>
      </c>
      <c r="E145" s="19" t="s">
        <v>47</v>
      </c>
      <c r="F145" s="19" t="s">
        <v>48</v>
      </c>
      <c r="G145" s="19" t="s">
        <v>30</v>
      </c>
      <c r="H145" s="26" t="s">
        <v>191</v>
      </c>
      <c r="J145" s="27">
        <f>COUNTIF(nameList, G145)</f>
        <v>40</v>
      </c>
      <c r="K145" s="19" t="s">
        <v>27</v>
      </c>
    </row>
    <row r="146">
      <c r="A146" s="19">
        <v>8.0</v>
      </c>
      <c r="B146" s="19">
        <v>19.0</v>
      </c>
      <c r="C146" s="19">
        <v>41.55354801141</v>
      </c>
      <c r="D146" s="19">
        <v>-93.6098715244927</v>
      </c>
      <c r="E146" s="19" t="s">
        <v>47</v>
      </c>
      <c r="F146" s="19" t="s">
        <v>48</v>
      </c>
      <c r="G146" s="19" t="s">
        <v>51</v>
      </c>
      <c r="H146" s="26" t="s">
        <v>192</v>
      </c>
      <c r="J146" s="27">
        <f>COUNTIF(nameList, G146)</f>
        <v>37</v>
      </c>
      <c r="K146" s="19" t="s">
        <v>27</v>
      </c>
    </row>
    <row r="147">
      <c r="A147" s="19">
        <v>8.0</v>
      </c>
      <c r="B147" s="19">
        <v>20.0</v>
      </c>
      <c r="C147" s="19">
        <v>41.5535480112502</v>
      </c>
      <c r="D147" s="19">
        <v>-93.6096794577965</v>
      </c>
      <c r="E147" s="19" t="s">
        <v>47</v>
      </c>
      <c r="F147" s="19" t="s">
        <v>48</v>
      </c>
      <c r="G147" s="19" t="s">
        <v>54</v>
      </c>
      <c r="H147" s="26" t="s">
        <v>193</v>
      </c>
      <c r="J147" s="27">
        <f>COUNTIF(nameList, G147)</f>
        <v>10</v>
      </c>
      <c r="K147" s="19" t="s">
        <v>27</v>
      </c>
    </row>
    <row r="148">
      <c r="A148" s="19">
        <v>8.0</v>
      </c>
      <c r="B148" s="19">
        <v>21.0</v>
      </c>
      <c r="C148" s="19">
        <v>41.5535480110904</v>
      </c>
      <c r="D148" s="19">
        <v>-93.6094873911004</v>
      </c>
      <c r="E148" s="19" t="s">
        <v>47</v>
      </c>
      <c r="F148" s="19" t="s">
        <v>48</v>
      </c>
      <c r="G148" s="19" t="s">
        <v>30</v>
      </c>
      <c r="H148" s="26" t="s">
        <v>194</v>
      </c>
      <c r="J148" s="27">
        <f>COUNTIF(nameList, G148)</f>
        <v>40</v>
      </c>
      <c r="K148" s="19" t="s">
        <v>27</v>
      </c>
    </row>
    <row r="149">
      <c r="A149" s="19">
        <v>8.0</v>
      </c>
      <c r="B149" s="19">
        <v>22.0</v>
      </c>
      <c r="C149" s="19">
        <v>41.5535480109306</v>
      </c>
      <c r="D149" s="19">
        <v>-93.6092953244043</v>
      </c>
      <c r="E149" s="19" t="s">
        <v>23</v>
      </c>
      <c r="F149" s="19" t="s">
        <v>24</v>
      </c>
      <c r="G149" s="19" t="s">
        <v>51</v>
      </c>
      <c r="H149" s="26" t="s">
        <v>195</v>
      </c>
      <c r="J149" s="27">
        <f>COUNTIF(nameList, G149)</f>
        <v>37</v>
      </c>
      <c r="K149" s="19" t="s">
        <v>27</v>
      </c>
    </row>
    <row r="150">
      <c r="A150" s="19">
        <v>9.0</v>
      </c>
      <c r="B150" s="19">
        <v>1.0</v>
      </c>
      <c r="C150" s="19">
        <v>41.5534042838409</v>
      </c>
      <c r="D150" s="19">
        <v>-93.6133287331383</v>
      </c>
      <c r="E150" s="19" t="s">
        <v>23</v>
      </c>
      <c r="F150" s="19" t="s">
        <v>24</v>
      </c>
      <c r="J150" s="27">
        <f>COUNTIF(nameList, G150)</f>
        <v>0</v>
      </c>
    </row>
    <row r="151">
      <c r="A151" s="19">
        <v>9.0</v>
      </c>
      <c r="B151" s="19">
        <v>2.0</v>
      </c>
      <c r="C151" s="19">
        <v>41.5534042836811</v>
      </c>
      <c r="D151" s="19">
        <v>-93.6131366668693</v>
      </c>
      <c r="E151" s="19" t="s">
        <v>47</v>
      </c>
      <c r="F151" s="19" t="s">
        <v>48</v>
      </c>
      <c r="J151" s="27">
        <f>COUNTIF(nameList, G151)</f>
        <v>0</v>
      </c>
    </row>
    <row r="152">
      <c r="A152" s="19">
        <v>9.0</v>
      </c>
      <c r="B152" s="19">
        <v>3.0</v>
      </c>
      <c r="C152" s="19">
        <v>41.5534042835213</v>
      </c>
      <c r="D152" s="19">
        <v>-93.6129446006002</v>
      </c>
      <c r="E152" s="19" t="s">
        <v>47</v>
      </c>
      <c r="F152" s="19" t="s">
        <v>48</v>
      </c>
      <c r="J152" s="27">
        <f>COUNTIF(nameList, G152)</f>
        <v>0</v>
      </c>
    </row>
    <row r="153">
      <c r="A153" s="19">
        <v>9.0</v>
      </c>
      <c r="B153" s="19">
        <v>4.0</v>
      </c>
      <c r="C153" s="19">
        <v>41.5534042833615</v>
      </c>
      <c r="D153" s="19">
        <v>-93.6127525343312</v>
      </c>
      <c r="E153" s="19" t="s">
        <v>47</v>
      </c>
      <c r="F153" s="19" t="s">
        <v>48</v>
      </c>
      <c r="J153" s="27">
        <f>COUNTIF(nameList, G153)</f>
        <v>0</v>
      </c>
    </row>
    <row r="154">
      <c r="A154" s="19">
        <v>9.0</v>
      </c>
      <c r="B154" s="19">
        <v>5.0</v>
      </c>
      <c r="C154" s="19">
        <v>41.5534042832017</v>
      </c>
      <c r="D154" s="19">
        <v>-93.6125604680621</v>
      </c>
      <c r="E154" s="19" t="s">
        <v>47</v>
      </c>
      <c r="F154" s="19" t="s">
        <v>48</v>
      </c>
      <c r="J154" s="27">
        <f>COUNTIF(nameList, G154)</f>
        <v>0</v>
      </c>
    </row>
    <row r="155">
      <c r="A155" s="19">
        <v>9.0</v>
      </c>
      <c r="B155" s="19">
        <v>6.0</v>
      </c>
      <c r="C155" s="19">
        <v>41.5534042830419</v>
      </c>
      <c r="D155" s="19">
        <v>-93.6123684017931</v>
      </c>
      <c r="E155" s="19" t="s">
        <v>47</v>
      </c>
      <c r="F155" s="19" t="s">
        <v>48</v>
      </c>
      <c r="J155" s="27">
        <f>COUNTIF(nameList, G155)</f>
        <v>0</v>
      </c>
    </row>
    <row r="156">
      <c r="A156" s="19">
        <v>9.0</v>
      </c>
      <c r="B156" s="19">
        <v>7.0</v>
      </c>
      <c r="C156" s="19">
        <v>41.5534042828821</v>
      </c>
      <c r="D156" s="19">
        <v>-93.612176335524</v>
      </c>
      <c r="E156" s="19" t="s">
        <v>58</v>
      </c>
      <c r="F156" s="19" t="s">
        <v>59</v>
      </c>
      <c r="J156" s="27">
        <f>COUNTIF(nameList, G156)</f>
        <v>0</v>
      </c>
    </row>
    <row r="157">
      <c r="A157" s="19">
        <v>9.0</v>
      </c>
      <c r="B157" s="19">
        <v>8.0</v>
      </c>
      <c r="C157" s="19">
        <v>41.5534042827223</v>
      </c>
      <c r="D157" s="19">
        <v>-93.611984269255</v>
      </c>
      <c r="E157" s="19" t="s">
        <v>58</v>
      </c>
      <c r="F157" s="19" t="s">
        <v>59</v>
      </c>
      <c r="G157" s="19" t="s">
        <v>196</v>
      </c>
      <c r="H157" s="26" t="s">
        <v>197</v>
      </c>
      <c r="J157" s="27">
        <f>COUNTIF(nameList, G157)</f>
        <v>1</v>
      </c>
      <c r="K157" s="19" t="s">
        <v>27</v>
      </c>
    </row>
    <row r="158">
      <c r="A158" s="19">
        <v>9.0</v>
      </c>
      <c r="B158" s="19">
        <v>9.0</v>
      </c>
      <c r="C158" s="19">
        <v>41.5534042825625</v>
      </c>
      <c r="D158" s="19">
        <v>-93.6117922029859</v>
      </c>
      <c r="E158" s="19" t="s">
        <v>58</v>
      </c>
      <c r="F158" s="19" t="s">
        <v>59</v>
      </c>
      <c r="J158" s="27">
        <f>COUNTIF(nameList, G158)</f>
        <v>0</v>
      </c>
    </row>
    <row r="159">
      <c r="A159" s="19">
        <v>9.0</v>
      </c>
      <c r="B159" s="19">
        <v>10.0</v>
      </c>
      <c r="C159" s="19">
        <v>41.5534042824027</v>
      </c>
      <c r="D159" s="19">
        <v>-93.6116001367169</v>
      </c>
      <c r="E159" s="19" t="s">
        <v>58</v>
      </c>
      <c r="F159" s="19" t="s">
        <v>59</v>
      </c>
      <c r="G159" s="19" t="s">
        <v>150</v>
      </c>
      <c r="H159" s="26" t="s">
        <v>198</v>
      </c>
      <c r="J159" s="27">
        <f>COUNTIF(nameList, G159)</f>
        <v>15</v>
      </c>
      <c r="K159" s="19" t="s">
        <v>27</v>
      </c>
    </row>
    <row r="160">
      <c r="A160" s="19">
        <v>9.0</v>
      </c>
      <c r="B160" s="19">
        <v>11.0</v>
      </c>
      <c r="C160" s="19">
        <v>41.5534042822429</v>
      </c>
      <c r="D160" s="19">
        <v>-93.6114080704478</v>
      </c>
      <c r="E160" s="19" t="s">
        <v>58</v>
      </c>
      <c r="F160" s="19" t="s">
        <v>59</v>
      </c>
      <c r="G160" s="19" t="s">
        <v>147</v>
      </c>
      <c r="H160" s="26" t="s">
        <v>199</v>
      </c>
      <c r="J160" s="27">
        <f>COUNTIF(nameList, G160)</f>
        <v>7</v>
      </c>
      <c r="K160" s="19" t="s">
        <v>27</v>
      </c>
    </row>
    <row r="161">
      <c r="A161" s="19">
        <v>9.0</v>
      </c>
      <c r="B161" s="19">
        <v>12.0</v>
      </c>
      <c r="C161" s="19">
        <v>41.5534042820831</v>
      </c>
      <c r="D161" s="19">
        <v>-93.6112160041788</v>
      </c>
      <c r="E161" s="19" t="s">
        <v>58</v>
      </c>
      <c r="F161" s="19" t="s">
        <v>59</v>
      </c>
      <c r="G161" s="19" t="s">
        <v>82</v>
      </c>
      <c r="H161" s="26" t="s">
        <v>200</v>
      </c>
      <c r="J161" s="27">
        <f>COUNTIF(nameList, G161)</f>
        <v>2</v>
      </c>
      <c r="K161" s="19" t="s">
        <v>27</v>
      </c>
    </row>
    <row r="162">
      <c r="A162" s="19">
        <v>9.0</v>
      </c>
      <c r="B162" s="19">
        <v>13.0</v>
      </c>
      <c r="C162" s="19">
        <v>41.5534042819233</v>
      </c>
      <c r="D162" s="19">
        <v>-93.6110239379097</v>
      </c>
      <c r="E162" s="19" t="s">
        <v>58</v>
      </c>
      <c r="F162" s="19" t="s">
        <v>59</v>
      </c>
      <c r="G162" s="19" t="s">
        <v>150</v>
      </c>
      <c r="H162" s="26" t="s">
        <v>201</v>
      </c>
      <c r="J162" s="27">
        <f>COUNTIF(nameList, G162)</f>
        <v>15</v>
      </c>
      <c r="K162" s="19" t="s">
        <v>27</v>
      </c>
    </row>
    <row r="163">
      <c r="A163" s="19">
        <v>9.0</v>
      </c>
      <c r="B163" s="19">
        <v>14.0</v>
      </c>
      <c r="C163" s="19">
        <v>41.5534042817635</v>
      </c>
      <c r="D163" s="19">
        <v>-93.6108318716407</v>
      </c>
      <c r="E163" s="19" t="s">
        <v>58</v>
      </c>
      <c r="F163" s="19" t="s">
        <v>59</v>
      </c>
      <c r="J163" s="27">
        <f>COUNTIF(nameList, G163)</f>
        <v>0</v>
      </c>
    </row>
    <row r="164">
      <c r="A164" s="19">
        <v>9.0</v>
      </c>
      <c r="B164" s="19">
        <v>15.0</v>
      </c>
      <c r="C164" s="19">
        <v>41.5534042816037</v>
      </c>
      <c r="D164" s="19">
        <v>-93.6106398053716</v>
      </c>
      <c r="E164" s="19" t="s">
        <v>58</v>
      </c>
      <c r="F164" s="19" t="s">
        <v>59</v>
      </c>
      <c r="J164" s="27">
        <f>COUNTIF(nameList, G164)</f>
        <v>0</v>
      </c>
    </row>
    <row r="165">
      <c r="A165" s="19">
        <v>9.0</v>
      </c>
      <c r="B165" s="19">
        <v>16.0</v>
      </c>
      <c r="C165" s="19">
        <v>41.5534042814439</v>
      </c>
      <c r="D165" s="19">
        <v>-93.6104477391026</v>
      </c>
      <c r="E165" s="19" t="s">
        <v>47</v>
      </c>
      <c r="F165" s="19" t="s">
        <v>48</v>
      </c>
      <c r="J165" s="27">
        <f>COUNTIF(nameList, G165)</f>
        <v>0</v>
      </c>
    </row>
    <row r="166">
      <c r="A166" s="19">
        <v>9.0</v>
      </c>
      <c r="B166" s="19">
        <v>17.0</v>
      </c>
      <c r="C166" s="19">
        <v>41.5534042812841</v>
      </c>
      <c r="D166" s="19">
        <v>-93.6102556728335</v>
      </c>
      <c r="E166" s="19" t="s">
        <v>47</v>
      </c>
      <c r="F166" s="19" t="s">
        <v>48</v>
      </c>
      <c r="J166" s="27">
        <f>COUNTIF(nameList, G166)</f>
        <v>0</v>
      </c>
    </row>
    <row r="167">
      <c r="A167" s="19">
        <v>9.0</v>
      </c>
      <c r="B167" s="19">
        <v>18.0</v>
      </c>
      <c r="C167" s="19">
        <v>41.5534042811243</v>
      </c>
      <c r="D167" s="19">
        <v>-93.6100636065645</v>
      </c>
      <c r="E167" s="19" t="s">
        <v>47</v>
      </c>
      <c r="F167" s="19" t="s">
        <v>48</v>
      </c>
      <c r="J167" s="27">
        <f>COUNTIF(nameList, G167)</f>
        <v>0</v>
      </c>
    </row>
    <row r="168">
      <c r="A168" s="19">
        <v>9.0</v>
      </c>
      <c r="B168" s="19">
        <v>19.0</v>
      </c>
      <c r="C168" s="19">
        <v>41.5534042809646</v>
      </c>
      <c r="D168" s="19">
        <v>-93.6098715402954</v>
      </c>
      <c r="E168" s="19" t="s">
        <v>47</v>
      </c>
      <c r="F168" s="19" t="s">
        <v>48</v>
      </c>
      <c r="J168" s="27">
        <f>COUNTIF(nameList, G168)</f>
        <v>0</v>
      </c>
    </row>
    <row r="169">
      <c r="A169" s="19">
        <v>9.0</v>
      </c>
      <c r="B169" s="19">
        <v>20.0</v>
      </c>
      <c r="C169" s="19">
        <v>41.5534042808048</v>
      </c>
      <c r="D169" s="19">
        <v>-93.6096794740264</v>
      </c>
      <c r="E169" s="19" t="s">
        <v>47</v>
      </c>
      <c r="F169" s="19" t="s">
        <v>48</v>
      </c>
      <c r="J169" s="27">
        <f>COUNTIF(nameList, G169)</f>
        <v>0</v>
      </c>
    </row>
    <row r="170">
      <c r="A170" s="19">
        <v>9.0</v>
      </c>
      <c r="B170" s="19">
        <v>21.0</v>
      </c>
      <c r="C170" s="19">
        <v>41.553404280645</v>
      </c>
      <c r="D170" s="19">
        <v>-93.6094874077573</v>
      </c>
      <c r="E170" s="19" t="s">
        <v>47</v>
      </c>
      <c r="F170" s="19" t="s">
        <v>48</v>
      </c>
      <c r="J170" s="27">
        <f>COUNTIF(nameList, G170)</f>
        <v>0</v>
      </c>
    </row>
    <row r="171">
      <c r="A171" s="19">
        <v>9.0</v>
      </c>
      <c r="B171" s="19">
        <v>22.0</v>
      </c>
      <c r="C171" s="19">
        <v>41.5534042804852</v>
      </c>
      <c r="D171" s="19">
        <v>-93.6092953414882</v>
      </c>
      <c r="E171" s="19" t="s">
        <v>47</v>
      </c>
      <c r="F171" s="19" t="s">
        <v>48</v>
      </c>
      <c r="J171" s="27">
        <f>COUNTIF(nameList, G171)</f>
        <v>0</v>
      </c>
    </row>
    <row r="172">
      <c r="A172" s="19">
        <v>9.0</v>
      </c>
      <c r="B172" s="19">
        <v>23.0</v>
      </c>
      <c r="C172" s="19">
        <v>41.5534042803254</v>
      </c>
      <c r="D172" s="19">
        <v>-93.6091032752192</v>
      </c>
      <c r="E172" s="19" t="s">
        <v>23</v>
      </c>
      <c r="F172" s="19" t="s">
        <v>24</v>
      </c>
      <c r="J172" s="27">
        <f>COUNTIF(nameList, G172)</f>
        <v>0</v>
      </c>
    </row>
    <row r="173">
      <c r="A173" s="19">
        <v>10.0</v>
      </c>
      <c r="B173" s="19">
        <v>1.0</v>
      </c>
      <c r="C173" s="19">
        <v>41.5532605533955</v>
      </c>
      <c r="D173" s="19">
        <v>-93.6133287412518</v>
      </c>
      <c r="E173" s="19" t="s">
        <v>23</v>
      </c>
      <c r="F173" s="19" t="s">
        <v>24</v>
      </c>
      <c r="G173" s="19" t="s">
        <v>168</v>
      </c>
      <c r="H173" s="26" t="s">
        <v>202</v>
      </c>
      <c r="J173" s="27">
        <f>COUNTIF(nameList, G173)</f>
        <v>2</v>
      </c>
      <c r="K173" s="19" t="s">
        <v>27</v>
      </c>
    </row>
    <row r="174">
      <c r="A174" s="19">
        <v>10.0</v>
      </c>
      <c r="B174" s="19">
        <v>2.0</v>
      </c>
      <c r="C174" s="19">
        <v>41.5532605532356</v>
      </c>
      <c r="D174" s="19">
        <v>-93.6131366754098</v>
      </c>
      <c r="E174" s="19" t="s">
        <v>47</v>
      </c>
      <c r="F174" s="19" t="s">
        <v>48</v>
      </c>
      <c r="G174" s="19" t="s">
        <v>84</v>
      </c>
      <c r="H174" s="26" t="s">
        <v>203</v>
      </c>
      <c r="J174" s="27">
        <f>COUNTIF(nameList, G174)</f>
        <v>3</v>
      </c>
      <c r="K174" s="19" t="s">
        <v>27</v>
      </c>
    </row>
    <row r="175">
      <c r="A175" s="19">
        <v>10.0</v>
      </c>
      <c r="B175" s="19">
        <v>3.0</v>
      </c>
      <c r="C175" s="19">
        <v>41.5532605530758</v>
      </c>
      <c r="D175" s="19">
        <v>-93.6129446095678</v>
      </c>
      <c r="E175" s="19" t="s">
        <v>47</v>
      </c>
      <c r="F175" s="19" t="s">
        <v>48</v>
      </c>
      <c r="J175" s="27">
        <f>COUNTIF(nameList, G175)</f>
        <v>0</v>
      </c>
    </row>
    <row r="176">
      <c r="A176" s="19">
        <v>10.0</v>
      </c>
      <c r="B176" s="19">
        <v>4.0</v>
      </c>
      <c r="C176" s="19">
        <v>41.553260552916</v>
      </c>
      <c r="D176" s="19">
        <v>-93.6127525437258</v>
      </c>
      <c r="E176" s="19" t="s">
        <v>47</v>
      </c>
      <c r="F176" s="19" t="s">
        <v>48</v>
      </c>
      <c r="J176" s="27">
        <f>COUNTIF(nameList, G176)</f>
        <v>0</v>
      </c>
    </row>
    <row r="177">
      <c r="A177" s="19">
        <v>10.0</v>
      </c>
      <c r="B177" s="19">
        <v>5.0</v>
      </c>
      <c r="C177" s="19">
        <v>41.5532605527563</v>
      </c>
      <c r="D177" s="19">
        <v>-93.6125604778837</v>
      </c>
      <c r="E177" s="19" t="s">
        <v>47</v>
      </c>
      <c r="F177" s="19" t="s">
        <v>48</v>
      </c>
      <c r="J177" s="27">
        <f>COUNTIF(nameList, G177)</f>
        <v>0</v>
      </c>
    </row>
    <row r="178">
      <c r="A178" s="19">
        <v>10.0</v>
      </c>
      <c r="B178" s="19">
        <v>6.0</v>
      </c>
      <c r="C178" s="19">
        <v>41.5532605525965</v>
      </c>
      <c r="D178" s="19">
        <v>-93.6123684120418</v>
      </c>
      <c r="E178" s="19" t="s">
        <v>58</v>
      </c>
      <c r="F178" s="19" t="s">
        <v>59</v>
      </c>
      <c r="J178" s="27">
        <f>COUNTIF(nameList, G178)</f>
        <v>0</v>
      </c>
    </row>
    <row r="179">
      <c r="A179" s="19">
        <v>10.0</v>
      </c>
      <c r="B179" s="19">
        <v>7.0</v>
      </c>
      <c r="C179" s="19">
        <v>41.5532605524367</v>
      </c>
      <c r="D179" s="19">
        <v>-93.6121763461998</v>
      </c>
      <c r="E179" s="19" t="s">
        <v>58</v>
      </c>
      <c r="F179" s="19" t="s">
        <v>59</v>
      </c>
      <c r="J179" s="27">
        <f>COUNTIF(nameList, G179)</f>
        <v>0</v>
      </c>
    </row>
    <row r="180">
      <c r="A180" s="19">
        <v>10.0</v>
      </c>
      <c r="B180" s="19">
        <v>8.0</v>
      </c>
      <c r="C180" s="19">
        <v>41.5532605522769</v>
      </c>
      <c r="D180" s="19">
        <v>-93.6119842803578</v>
      </c>
      <c r="E180" s="19" t="s">
        <v>58</v>
      </c>
      <c r="F180" s="19" t="s">
        <v>59</v>
      </c>
      <c r="J180" s="27">
        <f>COUNTIF(nameList, G180)</f>
        <v>0</v>
      </c>
    </row>
    <row r="181">
      <c r="A181" s="19">
        <v>10.0</v>
      </c>
      <c r="B181" s="19">
        <v>9.0</v>
      </c>
      <c r="C181" s="19">
        <v>41.5532605521171</v>
      </c>
      <c r="D181" s="19">
        <v>-93.6117922145158</v>
      </c>
      <c r="E181" s="19" t="s">
        <v>58</v>
      </c>
      <c r="F181" s="19" t="s">
        <v>59</v>
      </c>
      <c r="J181" s="27">
        <f>COUNTIF(nameList, G181)</f>
        <v>0</v>
      </c>
    </row>
    <row r="182">
      <c r="A182" s="19">
        <v>10.0</v>
      </c>
      <c r="B182" s="19">
        <v>10.0</v>
      </c>
      <c r="C182" s="19">
        <v>41.5532605519573</v>
      </c>
      <c r="D182" s="19">
        <v>-93.6116001486738</v>
      </c>
      <c r="E182" s="19" t="s">
        <v>58</v>
      </c>
      <c r="F182" s="19" t="s">
        <v>59</v>
      </c>
      <c r="G182" s="19" t="s">
        <v>109</v>
      </c>
      <c r="H182" s="26" t="s">
        <v>204</v>
      </c>
      <c r="J182" s="27">
        <f>COUNTIF(nameList, G182)</f>
        <v>3</v>
      </c>
      <c r="K182" s="19" t="s">
        <v>27</v>
      </c>
    </row>
    <row r="183">
      <c r="A183" s="19">
        <v>10.0</v>
      </c>
      <c r="B183" s="19">
        <v>11.0</v>
      </c>
      <c r="C183" s="19">
        <v>41.5532605517975</v>
      </c>
      <c r="D183" s="19">
        <v>-93.6114080828318</v>
      </c>
      <c r="E183" s="19" t="s">
        <v>58</v>
      </c>
      <c r="F183" s="19" t="s">
        <v>59</v>
      </c>
      <c r="J183" s="27">
        <f>COUNTIF(nameList, G183)</f>
        <v>0</v>
      </c>
    </row>
    <row r="184">
      <c r="A184" s="19">
        <v>10.0</v>
      </c>
      <c r="B184" s="19">
        <v>12.0</v>
      </c>
      <c r="C184" s="19">
        <v>41.5532605516377</v>
      </c>
      <c r="D184" s="19">
        <v>-93.6112160169898</v>
      </c>
      <c r="E184" s="19" t="s">
        <v>58</v>
      </c>
      <c r="F184" s="19" t="s">
        <v>59</v>
      </c>
      <c r="J184" s="27">
        <f>COUNTIF(nameList, G184)</f>
        <v>0</v>
      </c>
    </row>
    <row r="185">
      <c r="A185" s="19">
        <v>10.0</v>
      </c>
      <c r="B185" s="19">
        <v>13.0</v>
      </c>
      <c r="C185" s="19">
        <v>41.5532605514779</v>
      </c>
      <c r="D185" s="19">
        <v>-93.6110239511479</v>
      </c>
      <c r="E185" s="19" t="s">
        <v>58</v>
      </c>
      <c r="F185" s="19" t="s">
        <v>59</v>
      </c>
      <c r="J185" s="27">
        <f>COUNTIF(nameList, G185)</f>
        <v>0</v>
      </c>
    </row>
    <row r="186">
      <c r="A186" s="19">
        <v>10.0</v>
      </c>
      <c r="B186" s="19">
        <v>14.0</v>
      </c>
      <c r="C186" s="19">
        <v>41.5532605513181</v>
      </c>
      <c r="D186" s="19">
        <v>-93.6108318853059</v>
      </c>
      <c r="E186" s="19" t="s">
        <v>58</v>
      </c>
      <c r="F186" s="19" t="s">
        <v>59</v>
      </c>
      <c r="J186" s="27">
        <f>COUNTIF(nameList, G186)</f>
        <v>0</v>
      </c>
    </row>
    <row r="187">
      <c r="A187" s="19">
        <v>10.0</v>
      </c>
      <c r="B187" s="19">
        <v>15.0</v>
      </c>
      <c r="C187" s="19">
        <v>41.5532605511583</v>
      </c>
      <c r="D187" s="19">
        <v>-93.6106398194639</v>
      </c>
      <c r="E187" s="19" t="s">
        <v>58</v>
      </c>
      <c r="F187" s="19" t="s">
        <v>59</v>
      </c>
      <c r="J187" s="27">
        <f>COUNTIF(nameList, G187)</f>
        <v>0</v>
      </c>
    </row>
    <row r="188">
      <c r="A188" s="19">
        <v>10.0</v>
      </c>
      <c r="B188" s="19">
        <v>16.0</v>
      </c>
      <c r="C188" s="19">
        <v>41.5532605509985</v>
      </c>
      <c r="D188" s="19">
        <v>-93.6104477536219</v>
      </c>
      <c r="E188" s="19" t="s">
        <v>58</v>
      </c>
      <c r="F188" s="19" t="s">
        <v>59</v>
      </c>
      <c r="J188" s="27">
        <f>COUNTIF(nameList, G188)</f>
        <v>0</v>
      </c>
    </row>
    <row r="189">
      <c r="A189" s="19">
        <v>10.0</v>
      </c>
      <c r="B189" s="19">
        <v>17.0</v>
      </c>
      <c r="C189" s="19">
        <v>41.5532605508387</v>
      </c>
      <c r="D189" s="19">
        <v>-93.6102556877799</v>
      </c>
      <c r="E189" s="19" t="s">
        <v>58</v>
      </c>
      <c r="F189" s="19" t="s">
        <v>59</v>
      </c>
      <c r="J189" s="27">
        <f>COUNTIF(nameList, G189)</f>
        <v>0</v>
      </c>
    </row>
    <row r="190">
      <c r="A190" s="19">
        <v>10.0</v>
      </c>
      <c r="B190" s="19">
        <v>18.0</v>
      </c>
      <c r="C190" s="19">
        <v>41.5532605506789</v>
      </c>
      <c r="D190" s="19">
        <v>-93.6100636219379</v>
      </c>
      <c r="E190" s="19" t="s">
        <v>58</v>
      </c>
      <c r="F190" s="19" t="s">
        <v>59</v>
      </c>
      <c r="J190" s="27">
        <f>COUNTIF(nameList, G190)</f>
        <v>0</v>
      </c>
    </row>
    <row r="191">
      <c r="A191" s="19">
        <v>10.0</v>
      </c>
      <c r="B191" s="19">
        <v>19.0</v>
      </c>
      <c r="C191" s="19">
        <v>41.5532605505191</v>
      </c>
      <c r="D191" s="19">
        <v>-93.6098715560959</v>
      </c>
      <c r="E191" s="19" t="s">
        <v>58</v>
      </c>
      <c r="F191" s="19" t="s">
        <v>59</v>
      </c>
      <c r="J191" s="27">
        <f>COUNTIF(nameList, G191)</f>
        <v>0</v>
      </c>
    </row>
    <row r="192">
      <c r="A192" s="19">
        <v>10.0</v>
      </c>
      <c r="B192" s="19">
        <v>20.0</v>
      </c>
      <c r="C192" s="19">
        <v>41.5532605503593</v>
      </c>
      <c r="D192" s="19">
        <v>-93.6096794902539</v>
      </c>
      <c r="E192" s="19" t="s">
        <v>58</v>
      </c>
      <c r="F192" s="19" t="s">
        <v>59</v>
      </c>
      <c r="G192" s="19" t="s">
        <v>205</v>
      </c>
      <c r="H192" s="26" t="s">
        <v>206</v>
      </c>
      <c r="J192" s="27">
        <f>COUNTIF(nameList, G192)</f>
        <v>1</v>
      </c>
      <c r="K192" s="19" t="s">
        <v>27</v>
      </c>
    </row>
    <row r="193">
      <c r="A193" s="19">
        <v>10.0</v>
      </c>
      <c r="B193" s="19">
        <v>21.0</v>
      </c>
      <c r="C193" s="19">
        <v>41.5532605501995</v>
      </c>
      <c r="D193" s="19">
        <v>-93.6094874244119</v>
      </c>
      <c r="E193" s="19" t="s">
        <v>47</v>
      </c>
      <c r="F193" s="19" t="s">
        <v>48</v>
      </c>
      <c r="J193" s="27">
        <f>COUNTIF(nameList, G193)</f>
        <v>0</v>
      </c>
    </row>
    <row r="194">
      <c r="A194" s="19">
        <v>10.0</v>
      </c>
      <c r="B194" s="19">
        <v>22.0</v>
      </c>
      <c r="C194" s="19">
        <v>41.5532605500397</v>
      </c>
      <c r="D194" s="19">
        <v>-93.6092953585699</v>
      </c>
      <c r="E194" s="19" t="s">
        <v>47</v>
      </c>
      <c r="F194" s="19" t="s">
        <v>48</v>
      </c>
      <c r="J194" s="27">
        <f>COUNTIF(nameList, G194)</f>
        <v>0</v>
      </c>
    </row>
    <row r="195">
      <c r="A195" s="19">
        <v>10.0</v>
      </c>
      <c r="B195" s="19">
        <v>23.0</v>
      </c>
      <c r="C195" s="19">
        <v>41.5532605498799</v>
      </c>
      <c r="D195" s="19">
        <v>-93.6091032927279</v>
      </c>
      <c r="E195" s="19" t="s">
        <v>23</v>
      </c>
      <c r="F195" s="19" t="s">
        <v>24</v>
      </c>
      <c r="G195" s="19" t="s">
        <v>101</v>
      </c>
      <c r="H195" s="26" t="s">
        <v>207</v>
      </c>
      <c r="J195" s="27">
        <f>COUNTIF(nameList, G195)</f>
        <v>2</v>
      </c>
      <c r="K195" s="19" t="s">
        <v>27</v>
      </c>
    </row>
    <row r="196">
      <c r="A196" s="19">
        <v>11.0</v>
      </c>
      <c r="B196" s="19">
        <v>1.0</v>
      </c>
      <c r="C196" s="19">
        <v>41.55311682295</v>
      </c>
      <c r="D196" s="19">
        <v>-93.6133287493669</v>
      </c>
      <c r="E196" s="19" t="s">
        <v>23</v>
      </c>
      <c r="F196" s="19" t="s">
        <v>24</v>
      </c>
      <c r="G196" s="19" t="s">
        <v>30</v>
      </c>
      <c r="H196" s="26" t="s">
        <v>208</v>
      </c>
      <c r="J196" s="27">
        <f>COUNTIF(nameList, G196)</f>
        <v>40</v>
      </c>
      <c r="K196" s="19" t="s">
        <v>27</v>
      </c>
    </row>
    <row r="197">
      <c r="A197" s="19">
        <v>11.0</v>
      </c>
      <c r="B197" s="19">
        <v>2.0</v>
      </c>
      <c r="C197" s="19">
        <v>41.5531168227902</v>
      </c>
      <c r="D197" s="19">
        <v>-93.613136683952</v>
      </c>
      <c r="E197" s="19" t="s">
        <v>47</v>
      </c>
      <c r="F197" s="19" t="s">
        <v>48</v>
      </c>
      <c r="G197" s="19" t="s">
        <v>54</v>
      </c>
      <c r="H197" s="26" t="s">
        <v>209</v>
      </c>
      <c r="J197" s="27">
        <f>COUNTIF(nameList, G197)</f>
        <v>10</v>
      </c>
      <c r="K197" s="19" t="s">
        <v>27</v>
      </c>
    </row>
    <row r="198">
      <c r="A198" s="19">
        <v>11.0</v>
      </c>
      <c r="B198" s="19">
        <v>3.0</v>
      </c>
      <c r="C198" s="19">
        <v>41.5531168226304</v>
      </c>
      <c r="D198" s="19">
        <v>-93.612944618537</v>
      </c>
      <c r="E198" s="19" t="s">
        <v>47</v>
      </c>
      <c r="F198" s="19" t="s">
        <v>48</v>
      </c>
      <c r="G198" s="19" t="s">
        <v>51</v>
      </c>
      <c r="H198" s="26" t="s">
        <v>210</v>
      </c>
      <c r="J198" s="27">
        <f>COUNTIF(nameList, G198)</f>
        <v>37</v>
      </c>
      <c r="K198" s="19" t="s">
        <v>27</v>
      </c>
    </row>
    <row r="199">
      <c r="A199" s="19">
        <v>11.0</v>
      </c>
      <c r="B199" s="19">
        <v>4.0</v>
      </c>
      <c r="C199" s="19">
        <v>41.5531168224706</v>
      </c>
      <c r="D199" s="19">
        <v>-93.6127525531221</v>
      </c>
      <c r="E199" s="19" t="s">
        <v>47</v>
      </c>
      <c r="F199" s="19" t="s">
        <v>48</v>
      </c>
      <c r="G199" s="19" t="s">
        <v>30</v>
      </c>
      <c r="H199" s="26" t="s">
        <v>211</v>
      </c>
      <c r="J199" s="27">
        <f>COUNTIF(nameList, G199)</f>
        <v>40</v>
      </c>
      <c r="K199" s="19" t="s">
        <v>27</v>
      </c>
    </row>
    <row r="200">
      <c r="A200" s="19">
        <v>11.0</v>
      </c>
      <c r="B200" s="19">
        <v>5.0</v>
      </c>
      <c r="C200" s="19">
        <v>41.5531168223108</v>
      </c>
      <c r="D200" s="19">
        <v>-93.6125604877072</v>
      </c>
      <c r="E200" s="19" t="s">
        <v>47</v>
      </c>
      <c r="F200" s="19" t="s">
        <v>48</v>
      </c>
      <c r="J200" s="27">
        <f>COUNTIF(nameList, G200)</f>
        <v>0</v>
      </c>
    </row>
    <row r="201">
      <c r="A201" s="19">
        <v>11.0</v>
      </c>
      <c r="B201" s="19">
        <v>6.0</v>
      </c>
      <c r="C201" s="19">
        <v>41.553116822151</v>
      </c>
      <c r="D201" s="19">
        <v>-93.6123684222923</v>
      </c>
      <c r="E201" s="19" t="s">
        <v>58</v>
      </c>
      <c r="F201" s="19" t="s">
        <v>59</v>
      </c>
      <c r="G201" s="19" t="s">
        <v>51</v>
      </c>
      <c r="H201" s="26" t="s">
        <v>212</v>
      </c>
      <c r="J201" s="27">
        <f>COUNTIF(nameList, G201)</f>
        <v>37</v>
      </c>
      <c r="K201" s="19" t="s">
        <v>27</v>
      </c>
    </row>
    <row r="202">
      <c r="A202" s="19">
        <v>11.0</v>
      </c>
      <c r="B202" s="19">
        <v>7.0</v>
      </c>
      <c r="C202" s="19">
        <v>41.5531168219912</v>
      </c>
      <c r="D202" s="19">
        <v>-93.6121763568774</v>
      </c>
      <c r="E202" s="19" t="s">
        <v>58</v>
      </c>
      <c r="F202" s="19" t="s">
        <v>59</v>
      </c>
      <c r="G202" s="19" t="s">
        <v>30</v>
      </c>
      <c r="H202" s="26" t="s">
        <v>213</v>
      </c>
      <c r="J202" s="27">
        <f>COUNTIF(nameList, G202)</f>
        <v>40</v>
      </c>
      <c r="K202" s="19" t="s">
        <v>27</v>
      </c>
    </row>
    <row r="203">
      <c r="A203" s="19">
        <v>11.0</v>
      </c>
      <c r="B203" s="19">
        <v>8.0</v>
      </c>
      <c r="C203" s="19">
        <v>41.5531168218314</v>
      </c>
      <c r="D203" s="19">
        <v>-93.6119842914624</v>
      </c>
      <c r="E203" s="19" t="s">
        <v>58</v>
      </c>
      <c r="F203" s="19" t="s">
        <v>59</v>
      </c>
      <c r="J203" s="27">
        <f>COUNTIF(nameList, G203)</f>
        <v>0</v>
      </c>
    </row>
    <row r="204">
      <c r="A204" s="19">
        <v>11.0</v>
      </c>
      <c r="B204" s="19">
        <v>9.0</v>
      </c>
      <c r="C204" s="19">
        <v>41.5531168216716</v>
      </c>
      <c r="D204" s="19">
        <v>-93.6117922260475</v>
      </c>
      <c r="E204" s="19" t="s">
        <v>58</v>
      </c>
      <c r="F204" s="19" t="s">
        <v>59</v>
      </c>
      <c r="G204" s="19" t="s">
        <v>51</v>
      </c>
      <c r="H204" s="26" t="s">
        <v>214</v>
      </c>
      <c r="J204" s="27">
        <f>COUNTIF(nameList, G204)</f>
        <v>37</v>
      </c>
      <c r="K204" s="19" t="s">
        <v>27</v>
      </c>
    </row>
    <row r="205">
      <c r="A205" s="19">
        <v>11.0</v>
      </c>
      <c r="B205" s="19">
        <v>10.0</v>
      </c>
      <c r="C205" s="19">
        <v>41.5531168215118</v>
      </c>
      <c r="D205" s="19">
        <v>-93.6116001606326</v>
      </c>
      <c r="E205" s="19" t="s">
        <v>58</v>
      </c>
      <c r="F205" s="19" t="s">
        <v>59</v>
      </c>
      <c r="G205" s="19" t="s">
        <v>30</v>
      </c>
      <c r="H205" s="26" t="s">
        <v>215</v>
      </c>
      <c r="J205" s="27">
        <f>COUNTIF(nameList, G205)</f>
        <v>40</v>
      </c>
      <c r="K205" s="19" t="s">
        <v>27</v>
      </c>
    </row>
    <row r="206">
      <c r="A206" s="19">
        <v>11.0</v>
      </c>
      <c r="B206" s="19">
        <v>11.0</v>
      </c>
      <c r="C206" s="19">
        <v>41.553116821352</v>
      </c>
      <c r="D206" s="19">
        <v>-93.6114080952177</v>
      </c>
      <c r="E206" s="19" t="s">
        <v>47</v>
      </c>
      <c r="F206" s="19" t="s">
        <v>48</v>
      </c>
      <c r="G206" s="19" t="s">
        <v>216</v>
      </c>
      <c r="H206" s="26" t="s">
        <v>217</v>
      </c>
      <c r="J206" s="27">
        <f>COUNTIF(nameList, G206)</f>
        <v>1</v>
      </c>
      <c r="K206" s="19" t="s">
        <v>27</v>
      </c>
    </row>
    <row r="207">
      <c r="A207" s="19">
        <v>11.0</v>
      </c>
      <c r="B207" s="19">
        <v>12.0</v>
      </c>
      <c r="C207" s="19">
        <v>41.5531168211922</v>
      </c>
      <c r="D207" s="19">
        <v>-93.6112160298027</v>
      </c>
      <c r="E207" s="19" t="s">
        <v>58</v>
      </c>
      <c r="F207" s="19" t="s">
        <v>59</v>
      </c>
      <c r="G207" s="19" t="s">
        <v>51</v>
      </c>
      <c r="H207" s="26" t="s">
        <v>218</v>
      </c>
      <c r="J207" s="27">
        <f>COUNTIF(nameList, G207)</f>
        <v>37</v>
      </c>
      <c r="K207" s="19" t="s">
        <v>27</v>
      </c>
    </row>
    <row r="208">
      <c r="A208" s="19">
        <v>11.0</v>
      </c>
      <c r="B208" s="19">
        <v>13.0</v>
      </c>
      <c r="C208" s="19">
        <v>41.5531168210324</v>
      </c>
      <c r="D208" s="19">
        <v>-93.6110239643878</v>
      </c>
      <c r="E208" s="19" t="s">
        <v>58</v>
      </c>
      <c r="F208" s="19" t="s">
        <v>59</v>
      </c>
      <c r="G208" s="19" t="s">
        <v>30</v>
      </c>
      <c r="H208" s="26" t="s">
        <v>219</v>
      </c>
      <c r="J208" s="27">
        <f>COUNTIF(nameList, G208)</f>
        <v>40</v>
      </c>
      <c r="K208" s="19" t="s">
        <v>27</v>
      </c>
    </row>
    <row r="209">
      <c r="A209" s="19">
        <v>11.0</v>
      </c>
      <c r="B209" s="19">
        <v>14.0</v>
      </c>
      <c r="C209" s="19">
        <v>41.5531168208726</v>
      </c>
      <c r="D209" s="19">
        <v>-93.6108318989729</v>
      </c>
      <c r="E209" s="19" t="s">
        <v>58</v>
      </c>
      <c r="F209" s="19" t="s">
        <v>59</v>
      </c>
      <c r="J209" s="27">
        <f>COUNTIF(nameList, G209)</f>
        <v>0</v>
      </c>
    </row>
    <row r="210">
      <c r="A210" s="19">
        <v>11.0</v>
      </c>
      <c r="B210" s="19">
        <v>15.0</v>
      </c>
      <c r="C210" s="19">
        <v>41.5531168207128</v>
      </c>
      <c r="D210" s="19">
        <v>-93.610639833558</v>
      </c>
      <c r="E210" s="19" t="s">
        <v>58</v>
      </c>
      <c r="F210" s="19" t="s">
        <v>59</v>
      </c>
      <c r="G210" s="19" t="s">
        <v>51</v>
      </c>
      <c r="H210" s="26" t="s">
        <v>220</v>
      </c>
      <c r="J210" s="27">
        <f>COUNTIF(nameList, G210)</f>
        <v>37</v>
      </c>
      <c r="K210" s="19" t="s">
        <v>27</v>
      </c>
    </row>
    <row r="211">
      <c r="A211" s="19">
        <v>11.0</v>
      </c>
      <c r="B211" s="19">
        <v>16.0</v>
      </c>
      <c r="C211" s="19">
        <v>41.553116820553</v>
      </c>
      <c r="D211" s="19">
        <v>-93.6104477681431</v>
      </c>
      <c r="E211" s="19" t="s">
        <v>58</v>
      </c>
      <c r="F211" s="19" t="s">
        <v>59</v>
      </c>
      <c r="G211" s="19" t="s">
        <v>30</v>
      </c>
      <c r="H211" s="26" t="s">
        <v>221</v>
      </c>
      <c r="J211" s="27">
        <f>COUNTIF(nameList, G211)</f>
        <v>40</v>
      </c>
      <c r="K211" s="19" t="s">
        <v>27</v>
      </c>
    </row>
    <row r="212">
      <c r="A212" s="19">
        <v>11.0</v>
      </c>
      <c r="B212" s="19">
        <v>17.0</v>
      </c>
      <c r="C212" s="19">
        <v>41.5531168203932</v>
      </c>
      <c r="D212" s="19">
        <v>-93.6102557027281</v>
      </c>
      <c r="E212" s="19" t="s">
        <v>58</v>
      </c>
      <c r="F212" s="19" t="s">
        <v>59</v>
      </c>
      <c r="G212" s="19" t="s">
        <v>150</v>
      </c>
      <c r="J212" s="27">
        <f>COUNTIF(nameList, G212)</f>
        <v>15</v>
      </c>
      <c r="K212" s="19" t="s">
        <v>27</v>
      </c>
    </row>
    <row r="213">
      <c r="A213" s="19">
        <v>11.0</v>
      </c>
      <c r="B213" s="19">
        <v>18.0</v>
      </c>
      <c r="C213" s="19">
        <v>41.5531168202334</v>
      </c>
      <c r="D213" s="19">
        <v>-93.6100636373132</v>
      </c>
      <c r="E213" s="19" t="s">
        <v>58</v>
      </c>
      <c r="F213" s="19" t="s">
        <v>59</v>
      </c>
      <c r="G213" s="19" t="s">
        <v>51</v>
      </c>
      <c r="H213" s="26" t="s">
        <v>222</v>
      </c>
      <c r="J213" s="27">
        <f>COUNTIF(nameList, G213)</f>
        <v>37</v>
      </c>
      <c r="K213" s="19" t="s">
        <v>27</v>
      </c>
    </row>
    <row r="214">
      <c r="A214" s="19">
        <v>11.0</v>
      </c>
      <c r="B214" s="19">
        <v>19.0</v>
      </c>
      <c r="C214" s="19">
        <v>41.5531168200737</v>
      </c>
      <c r="D214" s="19">
        <v>-93.6098715718983</v>
      </c>
      <c r="E214" s="19" t="s">
        <v>58</v>
      </c>
      <c r="F214" s="19" t="s">
        <v>59</v>
      </c>
      <c r="G214" s="19" t="s">
        <v>30</v>
      </c>
      <c r="H214" s="26" t="s">
        <v>223</v>
      </c>
      <c r="J214" s="27">
        <f>COUNTIF(nameList, G214)</f>
        <v>40</v>
      </c>
      <c r="K214" s="19" t="s">
        <v>27</v>
      </c>
    </row>
    <row r="215">
      <c r="A215" s="19">
        <v>11.0</v>
      </c>
      <c r="B215" s="19">
        <v>20.0</v>
      </c>
      <c r="C215" s="19">
        <v>41.5531168199139</v>
      </c>
      <c r="D215" s="19">
        <v>-93.6096795064834</v>
      </c>
      <c r="E215" s="19" t="s">
        <v>58</v>
      </c>
      <c r="F215" s="19" t="s">
        <v>59</v>
      </c>
      <c r="G215" s="19" t="s">
        <v>150</v>
      </c>
      <c r="H215" s="26" t="s">
        <v>224</v>
      </c>
      <c r="J215" s="27">
        <f>COUNTIF(nameList, G215)</f>
        <v>15</v>
      </c>
      <c r="K215" s="19" t="s">
        <v>27</v>
      </c>
    </row>
    <row r="216">
      <c r="A216" s="19">
        <v>11.0</v>
      </c>
      <c r="B216" s="19">
        <v>21.0</v>
      </c>
      <c r="C216" s="19">
        <v>41.5531168197541</v>
      </c>
      <c r="D216" s="19">
        <v>-93.6094874410685</v>
      </c>
      <c r="E216" s="19" t="s">
        <v>58</v>
      </c>
      <c r="F216" s="19" t="s">
        <v>59</v>
      </c>
      <c r="G216" s="19" t="s">
        <v>51</v>
      </c>
      <c r="H216" s="26" t="s">
        <v>225</v>
      </c>
      <c r="J216" s="27">
        <f>COUNTIF(nameList, G216)</f>
        <v>37</v>
      </c>
      <c r="K216" s="19" t="s">
        <v>27</v>
      </c>
    </row>
    <row r="217">
      <c r="A217" s="19">
        <v>11.0</v>
      </c>
      <c r="B217" s="19">
        <v>22.0</v>
      </c>
      <c r="C217" s="19">
        <v>41.5531168195943</v>
      </c>
      <c r="D217" s="19">
        <v>-93.6092953756535</v>
      </c>
      <c r="E217" s="19" t="s">
        <v>58</v>
      </c>
      <c r="F217" s="19" t="s">
        <v>59</v>
      </c>
      <c r="G217" s="19" t="s">
        <v>30</v>
      </c>
      <c r="H217" s="26" t="s">
        <v>226</v>
      </c>
      <c r="J217" s="27">
        <f>COUNTIF(nameList, G217)</f>
        <v>40</v>
      </c>
      <c r="K217" s="19" t="s">
        <v>27</v>
      </c>
    </row>
    <row r="218">
      <c r="A218" s="19">
        <v>11.0</v>
      </c>
      <c r="B218" s="19">
        <v>23.0</v>
      </c>
      <c r="C218" s="19">
        <v>41.5531168194345</v>
      </c>
      <c r="D218" s="19">
        <v>-93.6091033102386</v>
      </c>
      <c r="E218" s="19" t="s">
        <v>23</v>
      </c>
      <c r="F218" s="19" t="s">
        <v>24</v>
      </c>
      <c r="J218" s="27">
        <f>COUNTIF(nameList, G218)</f>
        <v>0</v>
      </c>
    </row>
    <row r="219">
      <c r="A219" s="19">
        <v>12.0</v>
      </c>
      <c r="B219" s="19">
        <v>1.0</v>
      </c>
      <c r="C219" s="19">
        <v>41.5529730925046</v>
      </c>
      <c r="D219" s="19">
        <v>-93.6133287574812</v>
      </c>
      <c r="E219" s="19" t="s">
        <v>23</v>
      </c>
      <c r="F219" s="19" t="s">
        <v>24</v>
      </c>
      <c r="G219" s="19" t="s">
        <v>227</v>
      </c>
      <c r="H219" s="26" t="s">
        <v>228</v>
      </c>
      <c r="J219" s="27">
        <f>COUNTIF(nameList, G219)</f>
        <v>2</v>
      </c>
      <c r="K219" s="19" t="s">
        <v>27</v>
      </c>
    </row>
    <row r="220">
      <c r="A220" s="19">
        <v>12.0</v>
      </c>
      <c r="B220" s="19">
        <v>2.0</v>
      </c>
      <c r="C220" s="19">
        <v>41.5529730923448</v>
      </c>
      <c r="D220" s="19">
        <v>-93.6131366924933</v>
      </c>
      <c r="E220" s="19" t="s">
        <v>47</v>
      </c>
      <c r="F220" s="19" t="s">
        <v>48</v>
      </c>
      <c r="J220" s="27">
        <f>COUNTIF(nameList, G220)</f>
        <v>0</v>
      </c>
    </row>
    <row r="221">
      <c r="A221" s="19">
        <v>12.0</v>
      </c>
      <c r="B221" s="19">
        <v>3.0</v>
      </c>
      <c r="C221" s="19">
        <v>41.552973092185</v>
      </c>
      <c r="D221" s="19">
        <v>-93.6129446275055</v>
      </c>
      <c r="E221" s="19" t="s">
        <v>47</v>
      </c>
      <c r="F221" s="19" t="s">
        <v>48</v>
      </c>
      <c r="J221" s="27">
        <f>COUNTIF(nameList, G221)</f>
        <v>0</v>
      </c>
    </row>
    <row r="222">
      <c r="A222" s="19">
        <v>12.0</v>
      </c>
      <c r="B222" s="19">
        <v>4.0</v>
      </c>
      <c r="C222" s="19">
        <v>41.5529730920252</v>
      </c>
      <c r="D222" s="19">
        <v>-93.6127525625176</v>
      </c>
      <c r="E222" s="19" t="s">
        <v>47</v>
      </c>
      <c r="F222" s="19" t="s">
        <v>48</v>
      </c>
      <c r="J222" s="27">
        <f>COUNTIF(nameList, G223)</f>
        <v>0</v>
      </c>
    </row>
    <row r="223">
      <c r="A223" s="19">
        <v>12.0</v>
      </c>
      <c r="B223" s="19">
        <v>5.0</v>
      </c>
      <c r="C223" s="19">
        <v>41.5529730918654</v>
      </c>
      <c r="D223" s="19">
        <v>-93.6125604975297</v>
      </c>
      <c r="E223" s="19" t="s">
        <v>47</v>
      </c>
      <c r="F223" s="19" t="s">
        <v>48</v>
      </c>
      <c r="J223" s="27">
        <f>COUNTIF(nameList, #REF!)</f>
        <v>0</v>
      </c>
    </row>
    <row r="224">
      <c r="A224" s="19">
        <v>12.0</v>
      </c>
      <c r="B224" s="19">
        <v>6.0</v>
      </c>
      <c r="C224" s="19">
        <v>41.5529730917056</v>
      </c>
      <c r="D224" s="19">
        <v>-93.6123684325419</v>
      </c>
      <c r="E224" s="19" t="s">
        <v>58</v>
      </c>
      <c r="F224" s="19" t="s">
        <v>59</v>
      </c>
      <c r="J224" s="27">
        <f>COUNTIF(nameList, G224)</f>
        <v>0</v>
      </c>
    </row>
    <row r="225">
      <c r="A225" s="19">
        <v>12.0</v>
      </c>
      <c r="B225" s="19">
        <v>7.0</v>
      </c>
      <c r="C225" s="19">
        <v>41.5529730915458</v>
      </c>
      <c r="D225" s="19">
        <v>-93.612176367554</v>
      </c>
      <c r="E225" s="19" t="s">
        <v>58</v>
      </c>
      <c r="F225" s="19" t="s">
        <v>59</v>
      </c>
      <c r="J225" s="30">
        <v>0.0</v>
      </c>
    </row>
    <row r="226">
      <c r="A226" s="19">
        <v>12.0</v>
      </c>
      <c r="B226" s="19">
        <v>8.0</v>
      </c>
      <c r="C226" s="19">
        <v>41.552973091386</v>
      </c>
      <c r="D226" s="19">
        <v>-93.6119843025662</v>
      </c>
      <c r="E226" s="19" t="s">
        <v>58</v>
      </c>
      <c r="F226" s="19" t="s">
        <v>59</v>
      </c>
      <c r="J226" s="27">
        <f>COUNTIF(nameList, G226)</f>
        <v>0</v>
      </c>
    </row>
    <row r="227">
      <c r="A227" s="19">
        <v>12.0</v>
      </c>
      <c r="B227" s="19">
        <v>9.0</v>
      </c>
      <c r="C227" s="19">
        <v>41.5529730912262</v>
      </c>
      <c r="D227" s="19">
        <v>-93.6117922375783</v>
      </c>
      <c r="E227" s="19" t="s">
        <v>58</v>
      </c>
      <c r="F227" s="19" t="s">
        <v>59</v>
      </c>
      <c r="G227" s="19" t="s">
        <v>227</v>
      </c>
      <c r="H227" s="26" t="s">
        <v>229</v>
      </c>
      <c r="J227" s="30">
        <v>2.0</v>
      </c>
      <c r="K227" s="19" t="s">
        <v>27</v>
      </c>
    </row>
    <row r="228">
      <c r="A228" s="19">
        <v>12.0</v>
      </c>
      <c r="B228" s="19">
        <v>10.0</v>
      </c>
      <c r="C228" s="19">
        <v>41.5529730910664</v>
      </c>
      <c r="D228" s="19">
        <v>-93.6116001725905</v>
      </c>
      <c r="E228" s="19" t="s">
        <v>47</v>
      </c>
      <c r="F228" s="19" t="s">
        <v>48</v>
      </c>
      <c r="J228" s="27">
        <f>COUNTIF(nameList, G228)</f>
        <v>0</v>
      </c>
    </row>
    <row r="229">
      <c r="A229" s="19">
        <v>12.0</v>
      </c>
      <c r="B229" s="19">
        <v>11.0</v>
      </c>
      <c r="C229" s="19">
        <v>41.5529730909066</v>
      </c>
      <c r="D229" s="19">
        <v>-93.6114081076026</v>
      </c>
      <c r="E229" s="19" t="s">
        <v>58</v>
      </c>
      <c r="F229" s="19" t="s">
        <v>59</v>
      </c>
      <c r="J229" s="27">
        <f>COUNTIF(nameList, G229)</f>
        <v>0</v>
      </c>
    </row>
    <row r="230">
      <c r="A230" s="19">
        <v>12.0</v>
      </c>
      <c r="B230" s="19">
        <v>12.0</v>
      </c>
      <c r="C230" s="19">
        <v>41.5529730907468</v>
      </c>
      <c r="D230" s="19">
        <v>-93.6112160426147</v>
      </c>
      <c r="E230" s="19" t="s">
        <v>58</v>
      </c>
      <c r="F230" s="19" t="s">
        <v>59</v>
      </c>
      <c r="J230" s="27">
        <f>COUNTIF(nameList, G230)</f>
        <v>0</v>
      </c>
    </row>
    <row r="231">
      <c r="A231" s="19">
        <v>12.0</v>
      </c>
      <c r="B231" s="19">
        <v>13.0</v>
      </c>
      <c r="C231" s="19">
        <v>41.552973090587</v>
      </c>
      <c r="D231" s="19">
        <v>-93.6110239776269</v>
      </c>
      <c r="E231" s="19" t="s">
        <v>58</v>
      </c>
      <c r="F231" s="19" t="s">
        <v>59</v>
      </c>
      <c r="J231" s="27">
        <f>COUNTIF(nameList, G231)</f>
        <v>0</v>
      </c>
    </row>
    <row r="232">
      <c r="A232" s="19">
        <v>12.0</v>
      </c>
      <c r="B232" s="19">
        <v>14.0</v>
      </c>
      <c r="C232" s="19">
        <v>41.5529730904272</v>
      </c>
      <c r="D232" s="19">
        <v>-93.610831912639</v>
      </c>
      <c r="E232" s="19" t="s">
        <v>58</v>
      </c>
      <c r="F232" s="19" t="s">
        <v>59</v>
      </c>
      <c r="J232" s="27">
        <f>COUNTIF(nameList, G232)</f>
        <v>0</v>
      </c>
    </row>
    <row r="233">
      <c r="A233" s="19">
        <v>12.0</v>
      </c>
      <c r="B233" s="19">
        <v>15.0</v>
      </c>
      <c r="C233" s="19">
        <v>41.5529730902674</v>
      </c>
      <c r="D233" s="19">
        <v>-93.6106398476512</v>
      </c>
      <c r="E233" s="19" t="s">
        <v>58</v>
      </c>
      <c r="F233" s="19" t="s">
        <v>59</v>
      </c>
      <c r="J233" s="27">
        <f>COUNTIF(nameList, G233)</f>
        <v>0</v>
      </c>
    </row>
    <row r="234">
      <c r="A234" s="19">
        <v>12.0</v>
      </c>
      <c r="B234" s="19">
        <v>16.0</v>
      </c>
      <c r="C234" s="19">
        <v>41.5529730901076</v>
      </c>
      <c r="D234" s="19">
        <v>-93.6104477826633</v>
      </c>
      <c r="E234" s="19" t="s">
        <v>47</v>
      </c>
      <c r="F234" s="19" t="s">
        <v>48</v>
      </c>
      <c r="J234" s="27">
        <f>COUNTIF(nameList, G234)</f>
        <v>0</v>
      </c>
    </row>
    <row r="235">
      <c r="A235" s="19">
        <v>12.0</v>
      </c>
      <c r="B235" s="19">
        <v>17.0</v>
      </c>
      <c r="C235" s="19">
        <v>41.5529730899478</v>
      </c>
      <c r="D235" s="19">
        <v>-93.6102557176755</v>
      </c>
      <c r="E235" s="19" t="s">
        <v>58</v>
      </c>
      <c r="F235" s="19" t="s">
        <v>59</v>
      </c>
      <c r="J235" s="27">
        <f>COUNTIF(nameList, G235)</f>
        <v>0</v>
      </c>
    </row>
    <row r="236">
      <c r="A236" s="19">
        <v>12.0</v>
      </c>
      <c r="B236" s="19">
        <v>18.0</v>
      </c>
      <c r="C236" s="19">
        <v>41.552973089788</v>
      </c>
      <c r="D236" s="19">
        <v>-93.6100636526876</v>
      </c>
      <c r="E236" s="19" t="s">
        <v>58</v>
      </c>
      <c r="F236" s="19" t="s">
        <v>59</v>
      </c>
      <c r="J236" s="27">
        <f>COUNTIF(nameList, G236)</f>
        <v>0</v>
      </c>
    </row>
    <row r="237">
      <c r="A237" s="19">
        <v>12.0</v>
      </c>
      <c r="B237" s="19">
        <v>19.0</v>
      </c>
      <c r="C237" s="19">
        <v>41.5529730896282</v>
      </c>
      <c r="D237" s="19">
        <v>-93.6098715876997</v>
      </c>
      <c r="E237" s="19" t="s">
        <v>58</v>
      </c>
      <c r="F237" s="19" t="s">
        <v>59</v>
      </c>
      <c r="J237" s="27">
        <f>COUNTIF(nameList, G237)</f>
        <v>0</v>
      </c>
    </row>
    <row r="238">
      <c r="A238" s="19">
        <v>12.0</v>
      </c>
      <c r="B238" s="19">
        <v>20.0</v>
      </c>
      <c r="C238" s="19">
        <v>41.5529730894684</v>
      </c>
      <c r="D238" s="19">
        <v>-93.6096795227119</v>
      </c>
      <c r="E238" s="19" t="s">
        <v>47</v>
      </c>
      <c r="F238" s="19" t="s">
        <v>48</v>
      </c>
      <c r="J238" s="27">
        <f>COUNTIF(nameList, G238)</f>
        <v>0</v>
      </c>
    </row>
    <row r="239">
      <c r="A239" s="19">
        <v>12.0</v>
      </c>
      <c r="B239" s="19">
        <v>21.0</v>
      </c>
      <c r="C239" s="19">
        <v>41.5529730893086</v>
      </c>
      <c r="D239" s="19">
        <v>-93.609487457724</v>
      </c>
      <c r="E239" s="19" t="s">
        <v>47</v>
      </c>
      <c r="F239" s="19" t="s">
        <v>48</v>
      </c>
      <c r="J239" s="27">
        <f>COUNTIF(nameList, G239)</f>
        <v>0</v>
      </c>
    </row>
    <row r="240">
      <c r="A240" s="19">
        <v>12.0</v>
      </c>
      <c r="B240" s="19">
        <v>22.0</v>
      </c>
      <c r="C240" s="19">
        <v>41.5529730891488</v>
      </c>
      <c r="D240" s="19">
        <v>-93.6092953927362</v>
      </c>
      <c r="E240" s="19" t="s">
        <v>47</v>
      </c>
      <c r="F240" s="19" t="s">
        <v>48</v>
      </c>
      <c r="J240" s="27">
        <f>COUNTIF(nameList, G240)</f>
        <v>0</v>
      </c>
    </row>
    <row r="241">
      <c r="A241" s="19">
        <v>12.0</v>
      </c>
      <c r="B241" s="19">
        <v>23.0</v>
      </c>
      <c r="C241" s="19">
        <v>41.552973088989</v>
      </c>
      <c r="D241" s="19">
        <v>-93.6091033277483</v>
      </c>
      <c r="E241" s="19" t="s">
        <v>23</v>
      </c>
      <c r="F241" s="19" t="s">
        <v>24</v>
      </c>
      <c r="J241" s="27">
        <f>COUNTIF(nameList, G241)</f>
        <v>0</v>
      </c>
    </row>
    <row r="242">
      <c r="A242" s="19">
        <v>13.0</v>
      </c>
      <c r="B242" s="19">
        <v>1.0</v>
      </c>
      <c r="C242" s="19">
        <v>41.5528293620591</v>
      </c>
      <c r="D242" s="19">
        <v>-93.6133287655953</v>
      </c>
      <c r="E242" s="19" t="s">
        <v>23</v>
      </c>
      <c r="F242" s="19" t="s">
        <v>24</v>
      </c>
      <c r="J242" s="27">
        <f>COUNTIF(nameList, G242)</f>
        <v>0</v>
      </c>
    </row>
    <row r="243">
      <c r="A243" s="19">
        <v>13.0</v>
      </c>
      <c r="B243" s="19">
        <v>2.0</v>
      </c>
      <c r="C243" s="19">
        <v>41.5528293618993</v>
      </c>
      <c r="D243" s="19">
        <v>-93.6131367010345</v>
      </c>
      <c r="E243" s="19" t="s">
        <v>47</v>
      </c>
      <c r="F243" s="19" t="s">
        <v>48</v>
      </c>
      <c r="J243" s="27">
        <f>COUNTIF(nameList, G243)</f>
        <v>0</v>
      </c>
    </row>
    <row r="244">
      <c r="A244" s="19">
        <v>13.0</v>
      </c>
      <c r="B244" s="19">
        <v>3.0</v>
      </c>
      <c r="C244" s="19">
        <v>41.5528293617395</v>
      </c>
      <c r="D244" s="19">
        <v>-93.6129446364738</v>
      </c>
      <c r="E244" s="19" t="s">
        <v>47</v>
      </c>
      <c r="F244" s="19" t="s">
        <v>48</v>
      </c>
      <c r="J244" s="27">
        <f>COUNTIF(nameList, G244)</f>
        <v>0</v>
      </c>
    </row>
    <row r="245">
      <c r="A245" s="19">
        <v>13.0</v>
      </c>
      <c r="B245" s="19">
        <v>4.0</v>
      </c>
      <c r="C245" s="19">
        <v>41.5528293615797</v>
      </c>
      <c r="D245" s="19">
        <v>-93.612752571913</v>
      </c>
      <c r="E245" s="19" t="s">
        <v>47</v>
      </c>
      <c r="F245" s="19" t="s">
        <v>48</v>
      </c>
      <c r="J245" s="27">
        <f>COUNTIF(nameList, G245)</f>
        <v>0</v>
      </c>
    </row>
    <row r="246">
      <c r="A246" s="19">
        <v>13.0</v>
      </c>
      <c r="B246" s="19">
        <v>5.0</v>
      </c>
      <c r="C246" s="19">
        <v>41.5528293614199</v>
      </c>
      <c r="D246" s="19">
        <v>-93.6125605073522</v>
      </c>
      <c r="E246" s="19" t="s">
        <v>47</v>
      </c>
      <c r="F246" s="19" t="s">
        <v>48</v>
      </c>
      <c r="J246" s="27">
        <f>COUNTIF(nameList, G246)</f>
        <v>0</v>
      </c>
    </row>
    <row r="247">
      <c r="A247" s="19">
        <v>13.0</v>
      </c>
      <c r="B247" s="19">
        <v>6.0</v>
      </c>
      <c r="C247" s="19">
        <v>41.5528293612601</v>
      </c>
      <c r="D247" s="19">
        <v>-93.6123684427914</v>
      </c>
      <c r="E247" s="19" t="s">
        <v>47</v>
      </c>
      <c r="F247" s="19" t="s">
        <v>48</v>
      </c>
      <c r="J247" s="27">
        <f>COUNTIF(nameList, G247)</f>
        <v>0</v>
      </c>
    </row>
    <row r="248">
      <c r="A248" s="19">
        <v>13.0</v>
      </c>
      <c r="B248" s="19">
        <v>7.0</v>
      </c>
      <c r="C248" s="19">
        <v>41.5528293611003</v>
      </c>
      <c r="D248" s="19">
        <v>-93.6121763782306</v>
      </c>
      <c r="E248" s="19" t="s">
        <v>58</v>
      </c>
      <c r="F248" s="19" t="s">
        <v>59</v>
      </c>
      <c r="G248" s="19" t="s">
        <v>150</v>
      </c>
      <c r="H248" s="26" t="s">
        <v>230</v>
      </c>
      <c r="J248" s="27">
        <f>COUNTIF(nameList, G248)</f>
        <v>15</v>
      </c>
      <c r="K248" s="19" t="s">
        <v>27</v>
      </c>
    </row>
    <row r="249">
      <c r="A249" s="19">
        <v>13.0</v>
      </c>
      <c r="B249" s="19">
        <v>8.0</v>
      </c>
      <c r="C249" s="19">
        <v>41.5528293609405</v>
      </c>
      <c r="D249" s="19">
        <v>-93.6119843136698</v>
      </c>
      <c r="E249" s="19" t="s">
        <v>58</v>
      </c>
      <c r="F249" s="19" t="s">
        <v>59</v>
      </c>
      <c r="J249" s="27">
        <f>COUNTIF(nameList, G249)</f>
        <v>0</v>
      </c>
    </row>
    <row r="250">
      <c r="A250" s="19">
        <v>13.0</v>
      </c>
      <c r="B250" s="19">
        <v>9.0</v>
      </c>
      <c r="C250" s="19">
        <v>41.5528293607807</v>
      </c>
      <c r="D250" s="19">
        <v>-93.611792249109</v>
      </c>
      <c r="E250" s="19" t="s">
        <v>58</v>
      </c>
      <c r="F250" s="19" t="s">
        <v>59</v>
      </c>
      <c r="J250" s="27">
        <f>COUNTIF(nameList, G250)</f>
        <v>0</v>
      </c>
    </row>
    <row r="251">
      <c r="A251" s="19">
        <v>13.0</v>
      </c>
      <c r="B251" s="19">
        <v>10.0</v>
      </c>
      <c r="C251" s="19">
        <v>41.5528293606209</v>
      </c>
      <c r="D251" s="19">
        <v>-93.6116001845482</v>
      </c>
      <c r="E251" s="19" t="s">
        <v>47</v>
      </c>
      <c r="F251" s="19" t="s">
        <v>48</v>
      </c>
      <c r="J251" s="27">
        <f>COUNTIF(nameList, G251)</f>
        <v>0</v>
      </c>
    </row>
    <row r="252">
      <c r="A252" s="19">
        <v>13.0</v>
      </c>
      <c r="B252" s="19">
        <v>11.0</v>
      </c>
      <c r="C252" s="19">
        <v>41.5528293604611</v>
      </c>
      <c r="D252" s="19">
        <v>-93.6114081199874</v>
      </c>
      <c r="E252" s="19" t="s">
        <v>58</v>
      </c>
      <c r="F252" s="19" t="s">
        <v>59</v>
      </c>
      <c r="H252" s="19" t="s">
        <v>231</v>
      </c>
      <c r="J252" s="27">
        <f>COUNTIF(nameList, G252)</f>
        <v>0</v>
      </c>
    </row>
    <row r="253">
      <c r="A253" s="19">
        <v>13.0</v>
      </c>
      <c r="B253" s="19">
        <v>12.0</v>
      </c>
      <c r="C253" s="19">
        <v>41.5528293603014</v>
      </c>
      <c r="D253" s="19">
        <v>-93.6112160554266</v>
      </c>
      <c r="E253" s="19" t="s">
        <v>58</v>
      </c>
      <c r="F253" s="19" t="s">
        <v>59</v>
      </c>
      <c r="G253" s="19" t="s">
        <v>147</v>
      </c>
      <c r="H253" s="26" t="s">
        <v>232</v>
      </c>
      <c r="J253" s="27">
        <f>COUNTIF(nameList, G253)</f>
        <v>7</v>
      </c>
      <c r="K253" s="19" t="s">
        <v>27</v>
      </c>
    </row>
    <row r="254">
      <c r="A254" s="19">
        <v>13.0</v>
      </c>
      <c r="B254" s="19">
        <v>13.0</v>
      </c>
      <c r="C254" s="19">
        <v>41.5528293601416</v>
      </c>
      <c r="D254" s="19">
        <v>-93.6110239908658</v>
      </c>
      <c r="E254" s="19" t="s">
        <v>58</v>
      </c>
      <c r="F254" s="19" t="s">
        <v>59</v>
      </c>
      <c r="G254" s="19" t="s">
        <v>150</v>
      </c>
      <c r="H254" s="26" t="s">
        <v>233</v>
      </c>
      <c r="J254" s="27">
        <f>COUNTIF(nameList, G254)</f>
        <v>15</v>
      </c>
      <c r="K254" s="19" t="s">
        <v>27</v>
      </c>
    </row>
    <row r="255">
      <c r="A255" s="19">
        <v>13.0</v>
      </c>
      <c r="B255" s="19">
        <v>14.0</v>
      </c>
      <c r="C255" s="19">
        <v>41.5528293599818</v>
      </c>
      <c r="D255" s="19">
        <v>-93.610831926305</v>
      </c>
      <c r="E255" s="19" t="s">
        <v>58</v>
      </c>
      <c r="F255" s="19" t="s">
        <v>59</v>
      </c>
      <c r="J255" s="27">
        <f>COUNTIF(nameList, G255)</f>
        <v>0</v>
      </c>
    </row>
    <row r="256">
      <c r="A256" s="19">
        <v>13.0</v>
      </c>
      <c r="B256" s="19">
        <v>15.0</v>
      </c>
      <c r="C256" s="19">
        <v>41.552829359822</v>
      </c>
      <c r="D256" s="19">
        <v>-93.6106398617442</v>
      </c>
      <c r="E256" s="19" t="s">
        <v>58</v>
      </c>
      <c r="F256" s="19" t="s">
        <v>59</v>
      </c>
      <c r="G256" s="19" t="s">
        <v>147</v>
      </c>
      <c r="H256" s="26" t="s">
        <v>234</v>
      </c>
      <c r="J256" s="27">
        <f>COUNTIF(nameList, G256)</f>
        <v>7</v>
      </c>
      <c r="K256" s="19" t="s">
        <v>27</v>
      </c>
    </row>
    <row r="257">
      <c r="A257" s="19">
        <v>13.0</v>
      </c>
      <c r="B257" s="19">
        <v>16.0</v>
      </c>
      <c r="C257" s="19">
        <v>41.5528293596622</v>
      </c>
      <c r="D257" s="19">
        <v>-93.6104477971835</v>
      </c>
      <c r="E257" s="19" t="s">
        <v>58</v>
      </c>
      <c r="F257" s="19" t="s">
        <v>59</v>
      </c>
      <c r="G257" s="19" t="s">
        <v>150</v>
      </c>
      <c r="H257" s="26" t="s">
        <v>235</v>
      </c>
      <c r="J257" s="27">
        <f>COUNTIF(nameList, G257)</f>
        <v>15</v>
      </c>
      <c r="K257" s="19" t="s">
        <v>27</v>
      </c>
    </row>
    <row r="258">
      <c r="A258" s="19">
        <v>13.0</v>
      </c>
      <c r="B258" s="19">
        <v>17.0</v>
      </c>
      <c r="C258" s="19">
        <v>41.5528293595024</v>
      </c>
      <c r="D258" s="19">
        <v>-93.6102557326227</v>
      </c>
      <c r="E258" s="19" t="s">
        <v>47</v>
      </c>
      <c r="F258" s="19" t="s">
        <v>48</v>
      </c>
      <c r="J258" s="27">
        <f>COUNTIF(nameList, G258)</f>
        <v>0</v>
      </c>
    </row>
    <row r="259">
      <c r="A259" s="19">
        <v>13.0</v>
      </c>
      <c r="B259" s="19">
        <v>18.0</v>
      </c>
      <c r="C259" s="19">
        <v>41.5528293593426</v>
      </c>
      <c r="D259" s="19">
        <v>-93.6100636680619</v>
      </c>
      <c r="E259" s="19" t="s">
        <v>58</v>
      </c>
      <c r="F259" s="19" t="s">
        <v>59</v>
      </c>
      <c r="G259" s="19" t="s">
        <v>147</v>
      </c>
      <c r="H259" s="26" t="s">
        <v>236</v>
      </c>
      <c r="J259" s="27">
        <f>COUNTIF(nameList, G259)</f>
        <v>7</v>
      </c>
      <c r="K259" s="19" t="s">
        <v>27</v>
      </c>
    </row>
    <row r="260">
      <c r="A260" s="19">
        <v>13.0</v>
      </c>
      <c r="B260" s="19">
        <v>19.0</v>
      </c>
      <c r="C260" s="19">
        <v>41.5528293591828</v>
      </c>
      <c r="D260" s="19">
        <v>-93.6098716035011</v>
      </c>
      <c r="E260" s="19" t="s">
        <v>47</v>
      </c>
      <c r="F260" s="19" t="s">
        <v>48</v>
      </c>
      <c r="G260" s="19" t="s">
        <v>237</v>
      </c>
      <c r="H260" s="26" t="s">
        <v>238</v>
      </c>
      <c r="J260" s="27">
        <f>COUNTIF(nameList, G260)</f>
        <v>2</v>
      </c>
      <c r="K260" s="19" t="s">
        <v>27</v>
      </c>
    </row>
    <row r="261">
      <c r="A261" s="19">
        <v>13.0</v>
      </c>
      <c r="B261" s="19">
        <v>20.0</v>
      </c>
      <c r="C261" s="19">
        <v>41.552829359023</v>
      </c>
      <c r="D261" s="19">
        <v>-93.6096795389403</v>
      </c>
      <c r="E261" s="19" t="s">
        <v>47</v>
      </c>
      <c r="F261" s="19" t="s">
        <v>48</v>
      </c>
      <c r="J261" s="27">
        <f>COUNTIF(nameList, G261)</f>
        <v>0</v>
      </c>
    </row>
    <row r="262">
      <c r="A262" s="19">
        <v>13.0</v>
      </c>
      <c r="B262" s="19">
        <v>21.0</v>
      </c>
      <c r="C262" s="19">
        <v>41.5528293588632</v>
      </c>
      <c r="D262" s="19">
        <v>-93.6094874743795</v>
      </c>
      <c r="E262" s="19" t="s">
        <v>47</v>
      </c>
      <c r="F262" s="19" t="s">
        <v>48</v>
      </c>
      <c r="G262" s="19" t="s">
        <v>147</v>
      </c>
      <c r="H262" s="26" t="s">
        <v>239</v>
      </c>
      <c r="J262" s="27">
        <f>COUNTIF(nameList, G262)</f>
        <v>7</v>
      </c>
      <c r="K262" s="19" t="s">
        <v>27</v>
      </c>
    </row>
    <row r="263">
      <c r="A263" s="19">
        <v>13.0</v>
      </c>
      <c r="B263" s="19">
        <v>22.0</v>
      </c>
      <c r="C263" s="19">
        <v>41.5528293587034</v>
      </c>
      <c r="D263" s="19">
        <v>-93.6092954098187</v>
      </c>
      <c r="E263" s="19" t="s">
        <v>47</v>
      </c>
      <c r="F263" s="19" t="s">
        <v>48</v>
      </c>
      <c r="G263" s="19" t="s">
        <v>237</v>
      </c>
      <c r="H263" s="26" t="s">
        <v>240</v>
      </c>
      <c r="J263" s="27">
        <f>COUNTIF(nameList, G263)</f>
        <v>2</v>
      </c>
      <c r="K263" s="19" t="s">
        <v>27</v>
      </c>
    </row>
    <row r="264">
      <c r="A264" s="19">
        <v>13.0</v>
      </c>
      <c r="B264" s="19">
        <v>23.0</v>
      </c>
      <c r="C264" s="19">
        <v>41.5528293585436</v>
      </c>
      <c r="D264" s="19">
        <v>-93.6091033452579</v>
      </c>
      <c r="E264" s="19" t="s">
        <v>23</v>
      </c>
      <c r="F264" s="19" t="s">
        <v>24</v>
      </c>
      <c r="G264" s="19" t="s">
        <v>241</v>
      </c>
      <c r="H264" s="26" t="s">
        <v>242</v>
      </c>
      <c r="J264" s="27">
        <f>COUNTIF(nameList, G264)</f>
        <v>1</v>
      </c>
      <c r="K264" s="19" t="s">
        <v>27</v>
      </c>
    </row>
    <row r="265">
      <c r="A265" s="19">
        <v>14.0</v>
      </c>
      <c r="B265" s="19">
        <v>1.0</v>
      </c>
      <c r="C265" s="19">
        <v>41.5526856316136</v>
      </c>
      <c r="D265" s="19">
        <v>-93.6133287737091</v>
      </c>
      <c r="E265" s="19" t="s">
        <v>23</v>
      </c>
      <c r="F265" s="19" t="s">
        <v>24</v>
      </c>
      <c r="G265" s="19" t="s">
        <v>30</v>
      </c>
      <c r="H265" s="26" t="s">
        <v>243</v>
      </c>
      <c r="J265" s="27">
        <f>COUNTIF(nameList, G265)</f>
        <v>40</v>
      </c>
      <c r="K265" s="19" t="s">
        <v>27</v>
      </c>
    </row>
    <row r="266">
      <c r="A266" s="19">
        <v>14.0</v>
      </c>
      <c r="B266" s="19">
        <v>2.0</v>
      </c>
      <c r="C266" s="19">
        <v>41.5526856314538</v>
      </c>
      <c r="D266" s="19">
        <v>-93.6131367095753</v>
      </c>
      <c r="E266" s="19" t="s">
        <v>47</v>
      </c>
      <c r="F266" s="19" t="s">
        <v>48</v>
      </c>
      <c r="J266" s="27">
        <f>COUNTIF(nameList, G266)</f>
        <v>0</v>
      </c>
    </row>
    <row r="267">
      <c r="A267" s="19">
        <v>14.0</v>
      </c>
      <c r="B267" s="19">
        <v>3.0</v>
      </c>
      <c r="C267" s="19">
        <v>41.552685631294</v>
      </c>
      <c r="D267" s="19">
        <v>-93.6129446454416</v>
      </c>
      <c r="E267" s="19" t="s">
        <v>47</v>
      </c>
      <c r="F267" s="19" t="s">
        <v>48</v>
      </c>
      <c r="G267" s="19" t="s">
        <v>51</v>
      </c>
      <c r="H267" s="26" t="s">
        <v>244</v>
      </c>
      <c r="J267" s="27">
        <f>COUNTIF(nameList, G267)</f>
        <v>37</v>
      </c>
      <c r="K267" s="19" t="s">
        <v>27</v>
      </c>
    </row>
    <row r="268">
      <c r="A268" s="19">
        <v>14.0</v>
      </c>
      <c r="B268" s="19">
        <v>4.0</v>
      </c>
      <c r="C268" s="19">
        <v>41.5526856311342</v>
      </c>
      <c r="D268" s="19">
        <v>-93.6127525813078</v>
      </c>
      <c r="E268" s="19" t="s">
        <v>47</v>
      </c>
      <c r="F268" s="19" t="s">
        <v>48</v>
      </c>
      <c r="G268" s="19" t="s">
        <v>30</v>
      </c>
      <c r="H268" s="26" t="s">
        <v>245</v>
      </c>
      <c r="J268" s="27">
        <f>COUNTIF(nameList, G268)</f>
        <v>40</v>
      </c>
      <c r="K268" s="19" t="s">
        <v>27</v>
      </c>
    </row>
    <row r="269">
      <c r="A269" s="19">
        <v>14.0</v>
      </c>
      <c r="B269" s="19">
        <v>5.0</v>
      </c>
      <c r="C269" s="19">
        <v>41.5526856309744</v>
      </c>
      <c r="D269" s="19">
        <v>-93.612560517174</v>
      </c>
      <c r="E269" s="19" t="s">
        <v>47</v>
      </c>
      <c r="F269" s="19" t="s">
        <v>48</v>
      </c>
      <c r="J269" s="27">
        <f>COUNTIF(nameList, G269)</f>
        <v>0</v>
      </c>
    </row>
    <row r="270">
      <c r="A270" s="19">
        <v>14.0</v>
      </c>
      <c r="B270" s="19">
        <v>6.0</v>
      </c>
      <c r="C270" s="19">
        <v>41.5526856308147</v>
      </c>
      <c r="D270" s="19">
        <v>-93.6123684530403</v>
      </c>
      <c r="E270" s="19" t="s">
        <v>47</v>
      </c>
      <c r="F270" s="19" t="s">
        <v>48</v>
      </c>
      <c r="G270" s="19" t="s">
        <v>51</v>
      </c>
      <c r="H270" s="26" t="s">
        <v>246</v>
      </c>
      <c r="J270" s="27">
        <f>COUNTIF(nameList, G270)</f>
        <v>37</v>
      </c>
      <c r="K270" s="19" t="s">
        <v>27</v>
      </c>
    </row>
    <row r="271">
      <c r="A271" s="19">
        <v>14.0</v>
      </c>
      <c r="B271" s="19">
        <v>7.0</v>
      </c>
      <c r="C271" s="19">
        <v>41.5526856306549</v>
      </c>
      <c r="D271" s="19">
        <v>-93.6121763889066</v>
      </c>
      <c r="E271" s="19" t="s">
        <v>47</v>
      </c>
      <c r="F271" s="19" t="s">
        <v>48</v>
      </c>
      <c r="G271" s="19" t="s">
        <v>30</v>
      </c>
      <c r="H271" s="26" t="s">
        <v>247</v>
      </c>
      <c r="J271" s="27">
        <f>COUNTIF(nameList, G271)</f>
        <v>40</v>
      </c>
      <c r="K271" s="19" t="s">
        <v>27</v>
      </c>
    </row>
    <row r="272">
      <c r="A272" s="19">
        <v>14.0</v>
      </c>
      <c r="B272" s="19">
        <v>8.0</v>
      </c>
      <c r="C272" s="19">
        <v>41.5526856304951</v>
      </c>
      <c r="D272" s="19">
        <v>-93.6119843247728</v>
      </c>
      <c r="E272" s="19" t="s">
        <v>47</v>
      </c>
      <c r="F272" s="19" t="s">
        <v>48</v>
      </c>
      <c r="J272" s="27">
        <f>COUNTIF(nameList, G272)</f>
        <v>0</v>
      </c>
    </row>
    <row r="273">
      <c r="A273" s="19">
        <v>14.0</v>
      </c>
      <c r="B273" s="19">
        <v>9.0</v>
      </c>
      <c r="C273" s="19">
        <v>41.5526856303353</v>
      </c>
      <c r="D273" s="19">
        <v>-93.6117922606391</v>
      </c>
      <c r="E273" s="19" t="s">
        <v>47</v>
      </c>
      <c r="F273" s="19" t="s">
        <v>48</v>
      </c>
      <c r="G273" s="19" t="s">
        <v>51</v>
      </c>
      <c r="H273" s="26" t="s">
        <v>248</v>
      </c>
      <c r="J273" s="27">
        <f>COUNTIF(nameList, G273)</f>
        <v>37</v>
      </c>
      <c r="K273" s="19" t="s">
        <v>27</v>
      </c>
    </row>
    <row r="274">
      <c r="A274" s="19">
        <v>14.0</v>
      </c>
      <c r="B274" s="19">
        <v>10.0</v>
      </c>
      <c r="C274" s="19">
        <v>41.5526856301755</v>
      </c>
      <c r="D274" s="19">
        <v>-93.6116001965054</v>
      </c>
      <c r="E274" s="19" t="s">
        <v>47</v>
      </c>
      <c r="F274" s="19" t="s">
        <v>48</v>
      </c>
      <c r="G274" s="19" t="s">
        <v>30</v>
      </c>
      <c r="H274" s="26" t="s">
        <v>249</v>
      </c>
      <c r="J274" s="27">
        <f>COUNTIF(nameList, G274)</f>
        <v>40</v>
      </c>
      <c r="K274" s="19" t="s">
        <v>27</v>
      </c>
    </row>
    <row r="275">
      <c r="A275" s="19">
        <v>14.0</v>
      </c>
      <c r="B275" s="19">
        <v>11.0</v>
      </c>
      <c r="C275" s="19">
        <v>41.5526856300157</v>
      </c>
      <c r="D275" s="19">
        <v>-93.6114081323717</v>
      </c>
      <c r="E275" s="19" t="s">
        <v>47</v>
      </c>
      <c r="F275" s="19" t="s">
        <v>48</v>
      </c>
      <c r="J275" s="27">
        <f>COUNTIF(nameList, G275)</f>
        <v>0</v>
      </c>
    </row>
    <row r="276">
      <c r="A276" s="19">
        <v>14.0</v>
      </c>
      <c r="B276" s="19">
        <v>12.0</v>
      </c>
      <c r="C276" s="19">
        <v>41.5526856298559</v>
      </c>
      <c r="D276" s="19">
        <v>-93.6112160682379</v>
      </c>
      <c r="E276" s="19" t="s">
        <v>58</v>
      </c>
      <c r="F276" s="19" t="s">
        <v>59</v>
      </c>
      <c r="G276" s="19" t="s">
        <v>51</v>
      </c>
      <c r="H276" s="26" t="s">
        <v>250</v>
      </c>
      <c r="J276" s="27">
        <f>COUNTIF(nameList, G276)</f>
        <v>37</v>
      </c>
      <c r="K276" s="19" t="s">
        <v>27</v>
      </c>
    </row>
    <row r="277">
      <c r="A277" s="19">
        <v>14.0</v>
      </c>
      <c r="B277" s="19">
        <v>13.0</v>
      </c>
      <c r="C277" s="19">
        <v>41.5526856296961</v>
      </c>
      <c r="D277" s="19">
        <v>-93.6110240041042</v>
      </c>
      <c r="E277" s="19" t="s">
        <v>58</v>
      </c>
      <c r="F277" s="19" t="s">
        <v>59</v>
      </c>
      <c r="G277" s="19" t="s">
        <v>30</v>
      </c>
      <c r="H277" s="26" t="s">
        <v>251</v>
      </c>
      <c r="J277" s="27">
        <f>COUNTIF(nameList, G277)</f>
        <v>40</v>
      </c>
      <c r="K277" s="19" t="s">
        <v>27</v>
      </c>
    </row>
    <row r="278">
      <c r="A278" s="19">
        <v>14.0</v>
      </c>
      <c r="B278" s="19">
        <v>14.0</v>
      </c>
      <c r="C278" s="19">
        <v>41.5526856295363</v>
      </c>
      <c r="D278" s="19">
        <v>-93.6108319399705</v>
      </c>
      <c r="E278" s="19" t="s">
        <v>58</v>
      </c>
      <c r="F278" s="19" t="s">
        <v>59</v>
      </c>
      <c r="J278" s="27">
        <f>COUNTIF(nameList, G278)</f>
        <v>0</v>
      </c>
    </row>
    <row r="279">
      <c r="A279" s="19">
        <v>14.0</v>
      </c>
      <c r="B279" s="19">
        <v>15.0</v>
      </c>
      <c r="C279" s="19">
        <v>41.5526856293765</v>
      </c>
      <c r="D279" s="19">
        <v>-93.6106398758368</v>
      </c>
      <c r="E279" s="19" t="s">
        <v>58</v>
      </c>
      <c r="F279" s="19" t="s">
        <v>59</v>
      </c>
      <c r="G279" s="19" t="s">
        <v>51</v>
      </c>
      <c r="H279" s="26" t="s">
        <v>252</v>
      </c>
      <c r="J279" s="27">
        <f>COUNTIF(nameList, G279)</f>
        <v>37</v>
      </c>
      <c r="K279" s="19" t="s">
        <v>27</v>
      </c>
    </row>
    <row r="280">
      <c r="A280" s="19">
        <v>14.0</v>
      </c>
      <c r="B280" s="19">
        <v>16.0</v>
      </c>
      <c r="C280" s="19">
        <v>41.5526856292167</v>
      </c>
      <c r="D280" s="19">
        <v>-93.610447811703</v>
      </c>
      <c r="E280" s="19" t="s">
        <v>58</v>
      </c>
      <c r="F280" s="19" t="s">
        <v>59</v>
      </c>
      <c r="J280" s="27">
        <f>COUNTIF(nameList, G280)</f>
        <v>0</v>
      </c>
    </row>
    <row r="281">
      <c r="A281" s="19">
        <v>14.0</v>
      </c>
      <c r="B281" s="19">
        <v>17.0</v>
      </c>
      <c r="C281" s="19">
        <v>41.5526856290569</v>
      </c>
      <c r="D281" s="19">
        <v>-93.6102557475692</v>
      </c>
      <c r="E281" s="19" t="s">
        <v>58</v>
      </c>
      <c r="F281" s="19" t="s">
        <v>59</v>
      </c>
      <c r="G281" s="19" t="s">
        <v>253</v>
      </c>
      <c r="H281" s="26" t="s">
        <v>254</v>
      </c>
      <c r="J281" s="27">
        <f>COUNTIF(nameList, G281)</f>
        <v>3</v>
      </c>
      <c r="K281" s="19" t="s">
        <v>27</v>
      </c>
    </row>
    <row r="282">
      <c r="A282" s="19">
        <v>14.0</v>
      </c>
      <c r="B282" s="19">
        <v>18.0</v>
      </c>
      <c r="C282" s="19">
        <v>41.5526856288971</v>
      </c>
      <c r="D282" s="19">
        <v>-93.6100636834355</v>
      </c>
      <c r="E282" s="19" t="s">
        <v>47</v>
      </c>
      <c r="F282" s="19" t="s">
        <v>48</v>
      </c>
      <c r="G282" s="19" t="s">
        <v>51</v>
      </c>
      <c r="H282" s="26" t="s">
        <v>255</v>
      </c>
      <c r="J282" s="27">
        <f>COUNTIF(nameList, G282)</f>
        <v>37</v>
      </c>
      <c r="K282" s="19" t="s">
        <v>27</v>
      </c>
    </row>
    <row r="283">
      <c r="A283" s="19">
        <v>14.0</v>
      </c>
      <c r="B283" s="19">
        <v>19.0</v>
      </c>
      <c r="C283" s="19">
        <v>41.5526856287373</v>
      </c>
      <c r="D283" s="19">
        <v>-93.6098716193017</v>
      </c>
      <c r="E283" s="19" t="s">
        <v>47</v>
      </c>
      <c r="F283" s="19" t="s">
        <v>48</v>
      </c>
      <c r="J283" s="27">
        <f>COUNTIF(nameList, G283)</f>
        <v>0</v>
      </c>
    </row>
    <row r="284">
      <c r="A284" s="19">
        <v>14.0</v>
      </c>
      <c r="B284" s="19">
        <v>20.0</v>
      </c>
      <c r="C284" s="19">
        <v>41.5526856285775</v>
      </c>
      <c r="D284" s="19">
        <v>-93.609679555168</v>
      </c>
      <c r="E284" s="19" t="s">
        <v>47</v>
      </c>
      <c r="F284" s="19" t="s">
        <v>48</v>
      </c>
      <c r="J284" s="27">
        <f>COUNTIF(nameList, G284)</f>
        <v>0</v>
      </c>
    </row>
    <row r="285">
      <c r="A285" s="19">
        <v>14.0</v>
      </c>
      <c r="B285" s="19">
        <v>21.0</v>
      </c>
      <c r="C285" s="19">
        <v>41.5526856284177</v>
      </c>
      <c r="D285" s="19">
        <v>-93.6094874910343</v>
      </c>
      <c r="E285" s="19" t="s">
        <v>47</v>
      </c>
      <c r="F285" s="19" t="s">
        <v>48</v>
      </c>
      <c r="G285" s="19" t="s">
        <v>30</v>
      </c>
      <c r="H285" s="26" t="s">
        <v>256</v>
      </c>
      <c r="J285" s="27">
        <f>COUNTIF(nameList, G285)</f>
        <v>40</v>
      </c>
      <c r="K285" s="19" t="s">
        <v>27</v>
      </c>
    </row>
    <row r="286">
      <c r="A286" s="19">
        <v>14.0</v>
      </c>
      <c r="B286" s="19">
        <v>22.0</v>
      </c>
      <c r="C286" s="19">
        <v>41.5526856282579</v>
      </c>
      <c r="D286" s="19">
        <v>-93.6092954269005</v>
      </c>
      <c r="E286" s="19" t="s">
        <v>47</v>
      </c>
      <c r="F286" s="19" t="s">
        <v>48</v>
      </c>
      <c r="G286" s="19" t="s">
        <v>51</v>
      </c>
      <c r="H286" s="26" t="s">
        <v>257</v>
      </c>
      <c r="J286" s="27">
        <f>COUNTIF(nameList, G286)</f>
        <v>37</v>
      </c>
      <c r="K286" s="19" t="s">
        <v>27</v>
      </c>
    </row>
    <row r="287">
      <c r="A287" s="19">
        <v>14.0</v>
      </c>
      <c r="B287" s="19">
        <v>23.0</v>
      </c>
      <c r="C287" s="19">
        <v>41.5526856280981</v>
      </c>
      <c r="D287" s="19">
        <v>-93.6091033627668</v>
      </c>
      <c r="E287" s="19" t="s">
        <v>23</v>
      </c>
      <c r="F287" s="19" t="s">
        <v>24</v>
      </c>
      <c r="J287" s="27">
        <f>COUNTIF(nameList, G287)</f>
        <v>0</v>
      </c>
    </row>
    <row r="288">
      <c r="A288" s="19">
        <v>15.0</v>
      </c>
      <c r="B288" s="19">
        <v>2.0</v>
      </c>
      <c r="C288" s="19">
        <v>41.5525419010084</v>
      </c>
      <c r="D288" s="19">
        <v>-93.6131367181167</v>
      </c>
      <c r="E288" s="19" t="s">
        <v>23</v>
      </c>
      <c r="F288" s="19" t="s">
        <v>24</v>
      </c>
      <c r="J288" s="27">
        <f>COUNTIF(nameList, G288)</f>
        <v>0</v>
      </c>
    </row>
    <row r="289">
      <c r="A289" s="19">
        <v>15.0</v>
      </c>
      <c r="B289" s="19">
        <v>3.0</v>
      </c>
      <c r="C289" s="19">
        <v>41.5525419008486</v>
      </c>
      <c r="D289" s="19">
        <v>-93.61294465441</v>
      </c>
      <c r="E289" s="19" t="s">
        <v>47</v>
      </c>
      <c r="F289" s="19" t="s">
        <v>48</v>
      </c>
      <c r="J289" s="27">
        <f>COUNTIF(nameList, G289)</f>
        <v>0</v>
      </c>
    </row>
    <row r="290">
      <c r="A290" s="19">
        <v>15.0</v>
      </c>
      <c r="B290" s="19">
        <v>4.0</v>
      </c>
      <c r="C290" s="19">
        <v>41.5525419006889</v>
      </c>
      <c r="D290" s="19">
        <v>-93.6127525907032</v>
      </c>
      <c r="E290" s="19" t="s">
        <v>47</v>
      </c>
      <c r="F290" s="19" t="s">
        <v>48</v>
      </c>
      <c r="J290" s="27">
        <f>COUNTIF(nameList, G290)</f>
        <v>0</v>
      </c>
    </row>
    <row r="291">
      <c r="A291" s="19">
        <v>15.0</v>
      </c>
      <c r="B291" s="19">
        <v>5.0</v>
      </c>
      <c r="C291" s="19">
        <v>41.5525419005291</v>
      </c>
      <c r="D291" s="19">
        <v>-93.6125605269966</v>
      </c>
      <c r="E291" s="19" t="s">
        <v>47</v>
      </c>
      <c r="F291" s="19" t="s">
        <v>48</v>
      </c>
      <c r="J291" s="27">
        <f>COUNTIF(nameList, G291)</f>
        <v>0</v>
      </c>
    </row>
    <row r="292">
      <c r="A292" s="19">
        <v>15.0</v>
      </c>
      <c r="B292" s="19">
        <v>6.0</v>
      </c>
      <c r="C292" s="19">
        <v>41.5525419003693</v>
      </c>
      <c r="D292" s="19">
        <v>-93.6123684632899</v>
      </c>
      <c r="E292" s="19" t="s">
        <v>47</v>
      </c>
      <c r="F292" s="19" t="s">
        <v>48</v>
      </c>
      <c r="J292" s="27">
        <f>COUNTIF(nameList, G292)</f>
        <v>0</v>
      </c>
    </row>
    <row r="293">
      <c r="A293" s="19">
        <v>15.0</v>
      </c>
      <c r="B293" s="19">
        <v>7.0</v>
      </c>
      <c r="C293" s="19">
        <v>41.5525419002095</v>
      </c>
      <c r="D293" s="19">
        <v>-93.6121763995832</v>
      </c>
      <c r="E293" s="19" t="s">
        <v>47</v>
      </c>
      <c r="F293" s="19" t="s">
        <v>48</v>
      </c>
      <c r="J293" s="27">
        <f>COUNTIF(nameList, G293)</f>
        <v>0</v>
      </c>
    </row>
    <row r="294">
      <c r="A294" s="19">
        <v>15.0</v>
      </c>
      <c r="B294" s="19">
        <v>8.0</v>
      </c>
      <c r="C294" s="19">
        <v>41.5525419000497</v>
      </c>
      <c r="D294" s="19">
        <v>-93.6119843358765</v>
      </c>
      <c r="E294" s="19" t="s">
        <v>47</v>
      </c>
      <c r="F294" s="19" t="s">
        <v>48</v>
      </c>
      <c r="J294" s="27">
        <f>COUNTIF(nameList, G294)</f>
        <v>0</v>
      </c>
    </row>
    <row r="295">
      <c r="A295" s="19">
        <v>15.0</v>
      </c>
      <c r="B295" s="19">
        <v>9.0</v>
      </c>
      <c r="C295" s="19">
        <v>41.5525418998899</v>
      </c>
      <c r="D295" s="19">
        <v>-93.6117922721698</v>
      </c>
      <c r="E295" s="19" t="s">
        <v>47</v>
      </c>
      <c r="F295" s="19" t="s">
        <v>48</v>
      </c>
      <c r="J295" s="27">
        <f>COUNTIF(nameList, G295)</f>
        <v>0</v>
      </c>
    </row>
    <row r="296">
      <c r="A296" s="19">
        <v>15.0</v>
      </c>
      <c r="B296" s="19">
        <v>10.0</v>
      </c>
      <c r="C296" s="19">
        <v>41.5525418997301</v>
      </c>
      <c r="D296" s="19">
        <v>-93.6116002084631</v>
      </c>
      <c r="E296" s="19" t="s">
        <v>58</v>
      </c>
      <c r="F296" s="19" t="s">
        <v>59</v>
      </c>
      <c r="J296" s="27">
        <f>COUNTIF(nameList, G296)</f>
        <v>0</v>
      </c>
    </row>
    <row r="297">
      <c r="A297" s="19">
        <v>15.0</v>
      </c>
      <c r="B297" s="19">
        <v>11.0</v>
      </c>
      <c r="C297" s="19">
        <v>41.5525418995703</v>
      </c>
      <c r="D297" s="19">
        <v>-93.6114081447565</v>
      </c>
      <c r="E297" s="19" t="s">
        <v>58</v>
      </c>
      <c r="F297" s="19" t="s">
        <v>59</v>
      </c>
      <c r="J297" s="27">
        <f>COUNTIF(nameList, G297)</f>
        <v>0</v>
      </c>
    </row>
    <row r="298">
      <c r="A298" s="19">
        <v>15.0</v>
      </c>
      <c r="B298" s="19">
        <v>12.0</v>
      </c>
      <c r="C298" s="19">
        <v>41.5525418994105</v>
      </c>
      <c r="D298" s="19">
        <v>-93.6112160810498</v>
      </c>
      <c r="E298" s="19" t="s">
        <v>58</v>
      </c>
      <c r="F298" s="19" t="s">
        <v>59</v>
      </c>
      <c r="J298" s="27">
        <f>COUNTIF(nameList, G298)</f>
        <v>0</v>
      </c>
    </row>
    <row r="299">
      <c r="A299" s="19">
        <v>15.0</v>
      </c>
      <c r="B299" s="19">
        <v>13.0</v>
      </c>
      <c r="C299" s="19">
        <v>41.5525418992507</v>
      </c>
      <c r="D299" s="19">
        <v>-93.6110240173432</v>
      </c>
      <c r="E299" s="19" t="s">
        <v>58</v>
      </c>
      <c r="F299" s="19" t="s">
        <v>59</v>
      </c>
      <c r="J299" s="27">
        <f>COUNTIF(nameList, G299)</f>
        <v>0</v>
      </c>
    </row>
    <row r="300">
      <c r="A300" s="19">
        <v>15.0</v>
      </c>
      <c r="B300" s="19">
        <v>14.0</v>
      </c>
      <c r="C300" s="19">
        <v>41.5525418990909</v>
      </c>
      <c r="D300" s="19">
        <v>-93.6108319536365</v>
      </c>
      <c r="E300" s="19" t="s">
        <v>58</v>
      </c>
      <c r="F300" s="19" t="s">
        <v>59</v>
      </c>
      <c r="J300" s="27">
        <f>COUNTIF(nameList, G300)</f>
        <v>0</v>
      </c>
    </row>
    <row r="301">
      <c r="A301" s="19">
        <v>15.0</v>
      </c>
      <c r="B301" s="19">
        <v>15.0</v>
      </c>
      <c r="C301" s="19">
        <v>41.5525418989311</v>
      </c>
      <c r="D301" s="19">
        <v>-93.6106398899298</v>
      </c>
      <c r="E301" s="19" t="s">
        <v>58</v>
      </c>
      <c r="F301" s="19" t="s">
        <v>59</v>
      </c>
      <c r="J301" s="27">
        <f>COUNTIF(nameList, G301)</f>
        <v>0</v>
      </c>
    </row>
    <row r="302">
      <c r="A302" s="19">
        <v>15.0</v>
      </c>
      <c r="B302" s="19">
        <v>16.0</v>
      </c>
      <c r="C302" s="19">
        <v>41.5525418987714</v>
      </c>
      <c r="D302" s="19">
        <v>-93.6104478262232</v>
      </c>
      <c r="E302" s="19" t="s">
        <v>58</v>
      </c>
      <c r="F302" s="19" t="s">
        <v>59</v>
      </c>
      <c r="J302" s="27">
        <f>COUNTIF(nameList, G302)</f>
        <v>0</v>
      </c>
    </row>
    <row r="303">
      <c r="A303" s="19">
        <v>15.0</v>
      </c>
      <c r="B303" s="19">
        <v>17.0</v>
      </c>
      <c r="C303" s="19">
        <v>41.5525418986116</v>
      </c>
      <c r="D303" s="19">
        <v>-93.6102557625165</v>
      </c>
      <c r="E303" s="19" t="s">
        <v>58</v>
      </c>
      <c r="F303" s="19" t="s">
        <v>59</v>
      </c>
      <c r="J303" s="27">
        <f>COUNTIF(nameList, G303)</f>
        <v>0</v>
      </c>
    </row>
    <row r="304">
      <c r="A304" s="19">
        <v>15.0</v>
      </c>
      <c r="B304" s="19">
        <v>18.0</v>
      </c>
      <c r="C304" s="19">
        <v>41.5525418984518</v>
      </c>
      <c r="D304" s="19">
        <v>-93.6100636988098</v>
      </c>
      <c r="E304" s="19" t="s">
        <v>47</v>
      </c>
      <c r="F304" s="19" t="s">
        <v>48</v>
      </c>
      <c r="J304" s="27">
        <f>COUNTIF(nameList, G304)</f>
        <v>0</v>
      </c>
    </row>
    <row r="305">
      <c r="A305" s="19">
        <v>15.0</v>
      </c>
      <c r="B305" s="19">
        <v>19.0</v>
      </c>
      <c r="C305" s="19">
        <v>41.552541898292</v>
      </c>
      <c r="D305" s="19">
        <v>-93.6098716351032</v>
      </c>
      <c r="E305" s="19" t="s">
        <v>47</v>
      </c>
      <c r="F305" s="19" t="s">
        <v>48</v>
      </c>
      <c r="J305" s="27">
        <f>COUNTIF(nameList, G305)</f>
        <v>0</v>
      </c>
    </row>
    <row r="306">
      <c r="A306" s="19">
        <v>15.0</v>
      </c>
      <c r="B306" s="19">
        <v>20.0</v>
      </c>
      <c r="C306" s="19">
        <v>41.5525418981322</v>
      </c>
      <c r="D306" s="19">
        <v>-93.6096795713965</v>
      </c>
      <c r="E306" s="19" t="s">
        <v>47</v>
      </c>
      <c r="F306" s="19" t="s">
        <v>48</v>
      </c>
      <c r="J306" s="27">
        <f>COUNTIF(nameList, G306)</f>
        <v>0</v>
      </c>
    </row>
    <row r="307">
      <c r="A307" s="19">
        <v>15.0</v>
      </c>
      <c r="B307" s="19">
        <v>21.0</v>
      </c>
      <c r="C307" s="19">
        <v>41.5525418979724</v>
      </c>
      <c r="D307" s="19">
        <v>-93.6094875076898</v>
      </c>
      <c r="E307" s="19" t="s">
        <v>47</v>
      </c>
      <c r="F307" s="19" t="s">
        <v>48</v>
      </c>
      <c r="J307" s="27">
        <f>COUNTIF(nameList, G307)</f>
        <v>0</v>
      </c>
    </row>
    <row r="308">
      <c r="A308" s="19">
        <v>15.0</v>
      </c>
      <c r="B308" s="19">
        <v>22.0</v>
      </c>
      <c r="C308" s="19">
        <v>41.5525418978126</v>
      </c>
      <c r="D308" s="19">
        <v>-93.6092954439832</v>
      </c>
      <c r="E308" s="19" t="s">
        <v>23</v>
      </c>
      <c r="F308" s="19" t="s">
        <v>24</v>
      </c>
      <c r="J308" s="27">
        <f>COUNTIF(nameList, G308)</f>
        <v>0</v>
      </c>
    </row>
    <row r="309">
      <c r="A309" s="19">
        <v>16.0</v>
      </c>
      <c r="B309" s="19">
        <v>2.0</v>
      </c>
      <c r="C309" s="19">
        <v>41.5523981705629</v>
      </c>
      <c r="D309" s="19">
        <v>-93.6131367266574</v>
      </c>
      <c r="E309" s="19" t="s">
        <v>23</v>
      </c>
      <c r="F309" s="19" t="s">
        <v>24</v>
      </c>
      <c r="J309" s="27">
        <f>COUNTIF(nameList, G309)</f>
        <v>0</v>
      </c>
    </row>
    <row r="310">
      <c r="A310" s="19">
        <v>16.0</v>
      </c>
      <c r="B310" s="19">
        <v>3.0</v>
      </c>
      <c r="C310" s="19">
        <v>41.5523981704031</v>
      </c>
      <c r="D310" s="19">
        <v>-93.6129446633777</v>
      </c>
      <c r="E310" s="19" t="s">
        <v>47</v>
      </c>
      <c r="F310" s="19" t="s">
        <v>48</v>
      </c>
      <c r="J310" s="27">
        <f>COUNTIF(nameList, G310)</f>
        <v>0</v>
      </c>
    </row>
    <row r="311">
      <c r="A311" s="19">
        <v>16.0</v>
      </c>
      <c r="B311" s="19">
        <v>4.0</v>
      </c>
      <c r="C311" s="19">
        <v>41.5523981702433</v>
      </c>
      <c r="D311" s="19">
        <v>-93.6127526000981</v>
      </c>
      <c r="E311" s="19" t="s">
        <v>47</v>
      </c>
      <c r="F311" s="19" t="s">
        <v>48</v>
      </c>
      <c r="G311" s="19" t="s">
        <v>258</v>
      </c>
      <c r="H311" s="26" t="s">
        <v>259</v>
      </c>
      <c r="J311" s="27">
        <f>COUNTIF(nameList, G311)</f>
        <v>15</v>
      </c>
      <c r="K311" s="19" t="s">
        <v>27</v>
      </c>
    </row>
    <row r="312">
      <c r="A312" s="19">
        <v>16.0</v>
      </c>
      <c r="B312" s="19">
        <v>5.0</v>
      </c>
      <c r="C312" s="19">
        <v>41.5523981700835</v>
      </c>
      <c r="D312" s="19">
        <v>-93.6125605368184</v>
      </c>
      <c r="E312" s="19" t="s">
        <v>58</v>
      </c>
      <c r="F312" s="19" t="s">
        <v>59</v>
      </c>
      <c r="J312" s="27">
        <f>COUNTIF(nameList, G312)</f>
        <v>0</v>
      </c>
    </row>
    <row r="313">
      <c r="A313" s="19">
        <v>16.0</v>
      </c>
      <c r="B313" s="19">
        <v>6.0</v>
      </c>
      <c r="C313" s="19">
        <v>41.5523981699237</v>
      </c>
      <c r="D313" s="19">
        <v>-93.6123684735388</v>
      </c>
      <c r="E313" s="19" t="s">
        <v>58</v>
      </c>
      <c r="F313" s="19" t="s">
        <v>59</v>
      </c>
      <c r="J313" s="27">
        <f>COUNTIF(nameList, G313)</f>
        <v>0</v>
      </c>
    </row>
    <row r="314">
      <c r="A314" s="19">
        <v>16.0</v>
      </c>
      <c r="B314" s="19">
        <v>7.0</v>
      </c>
      <c r="C314" s="19">
        <v>41.5523981697639</v>
      </c>
      <c r="D314" s="19">
        <v>-93.6121764102591</v>
      </c>
      <c r="E314" s="19" t="s">
        <v>58</v>
      </c>
      <c r="F314" s="19" t="s">
        <v>59</v>
      </c>
      <c r="J314" s="27">
        <f>COUNTIF(nameList, G314)</f>
        <v>0</v>
      </c>
    </row>
    <row r="315">
      <c r="A315" s="19">
        <v>16.0</v>
      </c>
      <c r="B315" s="19">
        <v>8.0</v>
      </c>
      <c r="C315" s="19">
        <v>41.5523981696041</v>
      </c>
      <c r="D315" s="19">
        <v>-93.6119843469795</v>
      </c>
      <c r="E315" s="19" t="s">
        <v>58</v>
      </c>
      <c r="F315" s="19" t="s">
        <v>59</v>
      </c>
      <c r="J315" s="27">
        <f>COUNTIF(nameList, G315)</f>
        <v>0</v>
      </c>
    </row>
    <row r="316">
      <c r="A316" s="19">
        <v>16.0</v>
      </c>
      <c r="B316" s="19">
        <v>9.0</v>
      </c>
      <c r="C316" s="19">
        <v>41.5523981694443</v>
      </c>
      <c r="D316" s="19">
        <v>-93.6117922836998</v>
      </c>
      <c r="E316" s="19" t="s">
        <v>58</v>
      </c>
      <c r="F316" s="19" t="s">
        <v>59</v>
      </c>
      <c r="J316" s="27">
        <f>COUNTIF(nameList, G316)</f>
        <v>0</v>
      </c>
    </row>
    <row r="317">
      <c r="A317" s="19">
        <v>16.0</v>
      </c>
      <c r="B317" s="19">
        <v>10.0</v>
      </c>
      <c r="C317" s="19">
        <v>41.5523981692845</v>
      </c>
      <c r="D317" s="19">
        <v>-93.6116002204202</v>
      </c>
      <c r="E317" s="19" t="s">
        <v>58</v>
      </c>
      <c r="F317" s="19" t="s">
        <v>59</v>
      </c>
      <c r="G317" s="19" t="s">
        <v>258</v>
      </c>
      <c r="H317" s="26" t="s">
        <v>260</v>
      </c>
      <c r="J317" s="27">
        <f>COUNTIF(nameList, G317)</f>
        <v>15</v>
      </c>
      <c r="K317" s="19" t="s">
        <v>27</v>
      </c>
    </row>
    <row r="318">
      <c r="A318" s="19">
        <v>16.0</v>
      </c>
      <c r="B318" s="19">
        <v>11.0</v>
      </c>
      <c r="C318" s="19">
        <v>41.5523981691248</v>
      </c>
      <c r="D318" s="19">
        <v>-93.6114081571405</v>
      </c>
      <c r="E318" s="19" t="s">
        <v>58</v>
      </c>
      <c r="F318" s="19" t="s">
        <v>59</v>
      </c>
      <c r="G318" s="19" t="s">
        <v>147</v>
      </c>
      <c r="H318" s="26" t="s">
        <v>261</v>
      </c>
      <c r="J318" s="27">
        <f>COUNTIF(nameList, G318)</f>
        <v>7</v>
      </c>
      <c r="K318" s="19" t="s">
        <v>27</v>
      </c>
    </row>
    <row r="319">
      <c r="A319" s="19">
        <v>16.0</v>
      </c>
      <c r="B319" s="19">
        <v>12.0</v>
      </c>
      <c r="C319" s="19">
        <v>41.552398168965</v>
      </c>
      <c r="D319" s="19">
        <v>-93.6112160938608</v>
      </c>
      <c r="E319" s="19" t="s">
        <v>58</v>
      </c>
      <c r="F319" s="19" t="s">
        <v>59</v>
      </c>
      <c r="J319" s="27">
        <f>COUNTIF(nameList, G319)</f>
        <v>0</v>
      </c>
    </row>
    <row r="320">
      <c r="A320" s="19">
        <v>16.0</v>
      </c>
      <c r="B320" s="19">
        <v>13.0</v>
      </c>
      <c r="C320" s="19">
        <v>41.5523981688052</v>
      </c>
      <c r="D320" s="19">
        <v>-93.6110240305812</v>
      </c>
      <c r="E320" s="19" t="s">
        <v>58</v>
      </c>
      <c r="F320" s="19" t="s">
        <v>59</v>
      </c>
      <c r="J320" s="27">
        <f>COUNTIF(nameList, G320)</f>
        <v>0</v>
      </c>
    </row>
    <row r="321">
      <c r="A321" s="19">
        <v>16.0</v>
      </c>
      <c r="B321" s="19">
        <v>14.0</v>
      </c>
      <c r="C321" s="19">
        <v>41.5523981686454</v>
      </c>
      <c r="D321" s="19">
        <v>-93.6108319673015</v>
      </c>
      <c r="E321" s="19" t="s">
        <v>58</v>
      </c>
      <c r="F321" s="19" t="s">
        <v>59</v>
      </c>
      <c r="G321" s="19" t="s">
        <v>258</v>
      </c>
      <c r="H321" s="26" t="s">
        <v>262</v>
      </c>
      <c r="J321" s="27">
        <f>COUNTIF(nameList, G321)</f>
        <v>15</v>
      </c>
      <c r="K321" s="19" t="s">
        <v>27</v>
      </c>
    </row>
    <row r="322">
      <c r="A322" s="19">
        <v>16.0</v>
      </c>
      <c r="B322" s="19">
        <v>15.0</v>
      </c>
      <c r="C322" s="19">
        <v>41.5523981684856</v>
      </c>
      <c r="D322" s="19">
        <v>-93.6106399040219</v>
      </c>
      <c r="E322" s="19" t="s">
        <v>58</v>
      </c>
      <c r="F322" s="19" t="s">
        <v>59</v>
      </c>
      <c r="J322" s="27">
        <f>COUNTIF(nameList, G322)</f>
        <v>0</v>
      </c>
    </row>
    <row r="323">
      <c r="A323" s="19">
        <v>16.0</v>
      </c>
      <c r="B323" s="19">
        <v>16.0</v>
      </c>
      <c r="C323" s="19">
        <v>41.5523981683258</v>
      </c>
      <c r="D323" s="19">
        <v>-93.6104478407422</v>
      </c>
      <c r="E323" s="19" t="s">
        <v>58</v>
      </c>
      <c r="F323" s="19" t="s">
        <v>59</v>
      </c>
      <c r="J323" s="27">
        <f>COUNTIF(nameList, G323)</f>
        <v>0</v>
      </c>
    </row>
    <row r="324">
      <c r="A324" s="19">
        <v>16.0</v>
      </c>
      <c r="B324" s="19">
        <v>17.0</v>
      </c>
      <c r="C324" s="19">
        <v>41.552398168166</v>
      </c>
      <c r="D324" s="19">
        <v>-93.6102557774626</v>
      </c>
      <c r="E324" s="19" t="s">
        <v>47</v>
      </c>
      <c r="F324" s="19" t="s">
        <v>48</v>
      </c>
      <c r="G324" s="19" t="s">
        <v>258</v>
      </c>
      <c r="H324" s="26" t="s">
        <v>263</v>
      </c>
      <c r="J324" s="27">
        <f>COUNTIF(nameList, G324)</f>
        <v>15</v>
      </c>
      <c r="K324" s="19" t="s">
        <v>27</v>
      </c>
    </row>
    <row r="325">
      <c r="A325" s="19">
        <v>16.0</v>
      </c>
      <c r="B325" s="19">
        <v>18.0</v>
      </c>
      <c r="C325" s="19">
        <v>41.5523981680062</v>
      </c>
      <c r="D325" s="19">
        <v>-93.6100637141829</v>
      </c>
      <c r="E325" s="19" t="s">
        <v>47</v>
      </c>
      <c r="F325" s="19" t="s">
        <v>48</v>
      </c>
      <c r="G325" s="19" t="s">
        <v>30</v>
      </c>
      <c r="H325" s="26" t="s">
        <v>264</v>
      </c>
      <c r="J325" s="27">
        <f>COUNTIF(nameList, G325)</f>
        <v>40</v>
      </c>
      <c r="K325" s="19" t="s">
        <v>27</v>
      </c>
    </row>
    <row r="326">
      <c r="A326" s="19">
        <v>16.0</v>
      </c>
      <c r="B326" s="19">
        <v>19.0</v>
      </c>
      <c r="C326" s="19">
        <v>41.5523981678464</v>
      </c>
      <c r="D326" s="19">
        <v>-93.6098716509033</v>
      </c>
      <c r="E326" s="19" t="s">
        <v>47</v>
      </c>
      <c r="F326" s="19" t="s">
        <v>48</v>
      </c>
      <c r="J326" s="27">
        <f>COUNTIF(nameList, G326)</f>
        <v>0</v>
      </c>
    </row>
    <row r="327">
      <c r="A327" s="19">
        <v>16.0</v>
      </c>
      <c r="B327" s="19">
        <v>20.0</v>
      </c>
      <c r="C327" s="19">
        <v>41.5523981676866</v>
      </c>
      <c r="D327" s="19">
        <v>-93.6096795876236</v>
      </c>
      <c r="E327" s="19" t="s">
        <v>47</v>
      </c>
      <c r="F327" s="19" t="s">
        <v>48</v>
      </c>
      <c r="J327" s="27">
        <f>COUNTIF(nameList, G327)</f>
        <v>0</v>
      </c>
    </row>
    <row r="328">
      <c r="A328" s="19">
        <v>16.0</v>
      </c>
      <c r="B328" s="19">
        <v>21.0</v>
      </c>
      <c r="C328" s="19">
        <v>41.5523981675268</v>
      </c>
      <c r="D328" s="19">
        <v>-93.6094875243439</v>
      </c>
      <c r="E328" s="19" t="s">
        <v>47</v>
      </c>
      <c r="F328" s="19" t="s">
        <v>48</v>
      </c>
      <c r="J328" s="27">
        <f>COUNTIF(nameList, G328)</f>
        <v>0</v>
      </c>
    </row>
    <row r="329">
      <c r="A329" s="19">
        <v>16.0</v>
      </c>
      <c r="B329" s="19">
        <v>22.0</v>
      </c>
      <c r="C329" s="19">
        <v>41.5523981673671</v>
      </c>
      <c r="D329" s="19">
        <v>-93.6092954610643</v>
      </c>
      <c r="E329" s="19" t="s">
        <v>23</v>
      </c>
      <c r="F329" s="19" t="s">
        <v>24</v>
      </c>
      <c r="J329" s="27">
        <f>COUNTIF(nameList, G329)</f>
        <v>0</v>
      </c>
    </row>
    <row r="330">
      <c r="A330" s="19">
        <v>17.0</v>
      </c>
      <c r="B330" s="19">
        <v>3.0</v>
      </c>
      <c r="C330" s="19">
        <v>41.5522544399577</v>
      </c>
      <c r="D330" s="19">
        <v>-93.612944672346</v>
      </c>
      <c r="E330" s="19" t="s">
        <v>23</v>
      </c>
      <c r="F330" s="19" t="s">
        <v>24</v>
      </c>
      <c r="J330" s="27">
        <f>COUNTIF(nameList, G330)</f>
        <v>0</v>
      </c>
    </row>
    <row r="331">
      <c r="A331" s="19">
        <v>17.0</v>
      </c>
      <c r="B331" s="19">
        <v>4.0</v>
      </c>
      <c r="C331" s="19">
        <v>41.5522544397979</v>
      </c>
      <c r="D331" s="19">
        <v>-93.6127526094935</v>
      </c>
      <c r="E331" s="19" t="s">
        <v>58</v>
      </c>
      <c r="F331" s="19" t="s">
        <v>59</v>
      </c>
      <c r="G331" s="19" t="s">
        <v>51</v>
      </c>
      <c r="H331" s="26" t="s">
        <v>265</v>
      </c>
      <c r="J331" s="27">
        <f>COUNTIF(nameList, G331)</f>
        <v>37</v>
      </c>
      <c r="K331" s="19" t="s">
        <v>27</v>
      </c>
    </row>
    <row r="332">
      <c r="A332" s="19">
        <v>17.0</v>
      </c>
      <c r="B332" s="19">
        <v>5.0</v>
      </c>
      <c r="C332" s="19">
        <v>41.5522544396381</v>
      </c>
      <c r="D332" s="19">
        <v>-93.6125605466409</v>
      </c>
      <c r="E332" s="19" t="s">
        <v>58</v>
      </c>
      <c r="F332" s="19" t="s">
        <v>59</v>
      </c>
      <c r="G332" s="19" t="s">
        <v>30</v>
      </c>
      <c r="H332" s="26" t="s">
        <v>266</v>
      </c>
      <c r="J332" s="27">
        <f>COUNTIF(nameList, G332)</f>
        <v>40</v>
      </c>
      <c r="K332" s="19" t="s">
        <v>27</v>
      </c>
    </row>
    <row r="333">
      <c r="A333" s="19">
        <v>17.0</v>
      </c>
      <c r="B333" s="19">
        <v>6.0</v>
      </c>
      <c r="C333" s="19">
        <v>41.5522544394783</v>
      </c>
      <c r="D333" s="19">
        <v>-93.6123684837883</v>
      </c>
      <c r="E333" s="19" t="s">
        <v>58</v>
      </c>
      <c r="F333" s="19" t="s">
        <v>59</v>
      </c>
      <c r="J333" s="27">
        <f>COUNTIF(nameList, G333)</f>
        <v>0</v>
      </c>
    </row>
    <row r="334">
      <c r="A334" s="19">
        <v>17.0</v>
      </c>
      <c r="B334" s="19">
        <v>7.0</v>
      </c>
      <c r="C334" s="19">
        <v>41.5522544393185</v>
      </c>
      <c r="D334" s="19">
        <v>-93.6121764209357</v>
      </c>
      <c r="E334" s="19" t="s">
        <v>58</v>
      </c>
      <c r="F334" s="19" t="s">
        <v>59</v>
      </c>
      <c r="G334" s="19" t="s">
        <v>51</v>
      </c>
      <c r="H334" s="26" t="s">
        <v>267</v>
      </c>
      <c r="J334" s="27">
        <f>COUNTIF(nameList, G334)</f>
        <v>37</v>
      </c>
      <c r="K334" s="19" t="s">
        <v>27</v>
      </c>
    </row>
    <row r="335">
      <c r="A335" s="19">
        <v>17.0</v>
      </c>
      <c r="B335" s="19">
        <v>8.0</v>
      </c>
      <c r="C335" s="19">
        <v>41.5522544391587</v>
      </c>
      <c r="D335" s="19">
        <v>-93.6119843580831</v>
      </c>
      <c r="E335" s="19" t="s">
        <v>58</v>
      </c>
      <c r="F335" s="19" t="s">
        <v>59</v>
      </c>
      <c r="G335" s="19" t="s">
        <v>30</v>
      </c>
      <c r="H335" s="26" t="s">
        <v>268</v>
      </c>
      <c r="J335" s="27">
        <f>COUNTIF(nameList, G335)</f>
        <v>40</v>
      </c>
      <c r="K335" s="19" t="s">
        <v>27</v>
      </c>
    </row>
    <row r="336">
      <c r="A336" s="19">
        <v>17.0</v>
      </c>
      <c r="B336" s="19">
        <v>9.0</v>
      </c>
      <c r="C336" s="19">
        <v>41.5522544389989</v>
      </c>
      <c r="D336" s="19">
        <v>-93.6117922952305</v>
      </c>
      <c r="E336" s="19" t="s">
        <v>47</v>
      </c>
      <c r="F336" s="19" t="s">
        <v>48</v>
      </c>
      <c r="G336" s="19" t="s">
        <v>150</v>
      </c>
      <c r="H336" s="26" t="s">
        <v>269</v>
      </c>
      <c r="J336" s="27">
        <f>COUNTIF(nameList, G336)</f>
        <v>15</v>
      </c>
      <c r="K336" s="19" t="s">
        <v>27</v>
      </c>
    </row>
    <row r="337">
      <c r="A337" s="19">
        <v>17.0</v>
      </c>
      <c r="B337" s="19">
        <v>10.0</v>
      </c>
      <c r="C337" s="19">
        <v>41.5522544388391</v>
      </c>
      <c r="D337" s="19">
        <v>-93.6116002323779</v>
      </c>
      <c r="E337" s="19" t="s">
        <v>58</v>
      </c>
      <c r="F337" s="19" t="s">
        <v>59</v>
      </c>
      <c r="G337" s="19" t="s">
        <v>51</v>
      </c>
      <c r="H337" s="26" t="s">
        <v>270</v>
      </c>
      <c r="J337" s="27">
        <f>COUNTIF(nameList, G337)</f>
        <v>37</v>
      </c>
      <c r="K337" s="19" t="s">
        <v>27</v>
      </c>
    </row>
    <row r="338">
      <c r="A338" s="19">
        <v>17.0</v>
      </c>
      <c r="B338" s="19">
        <v>11.0</v>
      </c>
      <c r="C338" s="19">
        <v>41.5522544386793</v>
      </c>
      <c r="D338" s="19">
        <v>-93.6114081695253</v>
      </c>
      <c r="E338" s="19" t="s">
        <v>58</v>
      </c>
      <c r="F338" s="19" t="s">
        <v>59</v>
      </c>
      <c r="G338" s="19" t="s">
        <v>253</v>
      </c>
      <c r="H338" s="26" t="s">
        <v>271</v>
      </c>
      <c r="J338" s="27">
        <f>COUNTIF(nameList, G338)</f>
        <v>3</v>
      </c>
      <c r="K338" s="19" t="s">
        <v>27</v>
      </c>
    </row>
    <row r="339">
      <c r="A339" s="19">
        <v>17.0</v>
      </c>
      <c r="B339" s="19">
        <v>12.0</v>
      </c>
      <c r="C339" s="19">
        <v>41.5522544385196</v>
      </c>
      <c r="D339" s="19">
        <v>-93.6112161066727</v>
      </c>
      <c r="E339" s="19" t="s">
        <v>58</v>
      </c>
      <c r="F339" s="19" t="s">
        <v>59</v>
      </c>
      <c r="G339" s="19" t="s">
        <v>150</v>
      </c>
      <c r="H339" s="26" t="s">
        <v>272</v>
      </c>
      <c r="J339" s="27">
        <f>COUNTIF(nameList, G339)</f>
        <v>15</v>
      </c>
      <c r="K339" s="19" t="s">
        <v>27</v>
      </c>
    </row>
    <row r="340">
      <c r="A340" s="19">
        <v>17.0</v>
      </c>
      <c r="B340" s="19">
        <v>13.0</v>
      </c>
      <c r="C340" s="19">
        <v>41.5522544383597</v>
      </c>
      <c r="D340" s="19">
        <v>-93.6110240438201</v>
      </c>
      <c r="E340" s="19" t="s">
        <v>58</v>
      </c>
      <c r="F340" s="19" t="s">
        <v>59</v>
      </c>
      <c r="G340" s="19" t="s">
        <v>51</v>
      </c>
      <c r="H340" s="26" t="s">
        <v>273</v>
      </c>
      <c r="J340" s="27">
        <f>COUNTIF(nameList, G340)</f>
        <v>37</v>
      </c>
      <c r="K340" s="19" t="s">
        <v>27</v>
      </c>
    </row>
    <row r="341">
      <c r="A341" s="19">
        <v>17.0</v>
      </c>
      <c r="B341" s="19">
        <v>14.0</v>
      </c>
      <c r="C341" s="19">
        <v>41.5522544382</v>
      </c>
      <c r="D341" s="19">
        <v>-93.6108319809675</v>
      </c>
      <c r="E341" s="19" t="s">
        <v>58</v>
      </c>
      <c r="F341" s="19" t="s">
        <v>59</v>
      </c>
      <c r="G341" s="19" t="s">
        <v>274</v>
      </c>
      <c r="H341" s="26" t="s">
        <v>275</v>
      </c>
      <c r="J341" s="27">
        <f>COUNTIF(nameList, G341)</f>
        <v>1</v>
      </c>
      <c r="K341" s="19" t="s">
        <v>27</v>
      </c>
    </row>
    <row r="342">
      <c r="A342" s="19">
        <v>17.0</v>
      </c>
      <c r="B342" s="19">
        <v>15.0</v>
      </c>
      <c r="C342" s="19">
        <v>41.5522544380402</v>
      </c>
      <c r="D342" s="19">
        <v>-93.610639918115</v>
      </c>
      <c r="E342" s="19" t="s">
        <v>58</v>
      </c>
      <c r="F342" s="19" t="s">
        <v>59</v>
      </c>
      <c r="G342" s="19" t="s">
        <v>150</v>
      </c>
      <c r="H342" s="26" t="s">
        <v>276</v>
      </c>
      <c r="J342" s="27">
        <f>COUNTIF(nameList, G342)</f>
        <v>15</v>
      </c>
      <c r="K342" s="19" t="s">
        <v>27</v>
      </c>
    </row>
    <row r="343">
      <c r="A343" s="19">
        <v>17.0</v>
      </c>
      <c r="B343" s="19">
        <v>16.0</v>
      </c>
      <c r="C343" s="19">
        <v>41.5522544378804</v>
      </c>
      <c r="D343" s="19">
        <v>-93.6104478552624</v>
      </c>
      <c r="E343" s="19" t="s">
        <v>47</v>
      </c>
      <c r="F343" s="19" t="s">
        <v>48</v>
      </c>
      <c r="G343" s="19" t="s">
        <v>51</v>
      </c>
      <c r="H343" s="26" t="s">
        <v>277</v>
      </c>
      <c r="J343" s="27">
        <f>COUNTIF(nameList, G343)</f>
        <v>37</v>
      </c>
      <c r="K343" s="19" t="s">
        <v>27</v>
      </c>
    </row>
    <row r="344">
      <c r="A344" s="19">
        <v>17.0</v>
      </c>
      <c r="B344" s="19">
        <v>17.0</v>
      </c>
      <c r="C344" s="19">
        <v>41.5522544377206</v>
      </c>
      <c r="D344" s="19">
        <v>-93.6102557924098</v>
      </c>
      <c r="E344" s="19" t="s">
        <v>47</v>
      </c>
      <c r="F344" s="19" t="s">
        <v>48</v>
      </c>
      <c r="J344" s="27">
        <f>COUNTIF(nameList, G344)</f>
        <v>0</v>
      </c>
    </row>
    <row r="345">
      <c r="A345" s="19">
        <v>17.0</v>
      </c>
      <c r="B345" s="19">
        <v>18.0</v>
      </c>
      <c r="C345" s="19">
        <v>41.5522544375608</v>
      </c>
      <c r="D345" s="19">
        <v>-93.6100637295572</v>
      </c>
      <c r="E345" s="19" t="s">
        <v>47</v>
      </c>
      <c r="F345" s="19" t="s">
        <v>48</v>
      </c>
      <c r="J345" s="27">
        <f>COUNTIF(nameList, G345)</f>
        <v>0</v>
      </c>
    </row>
    <row r="346">
      <c r="A346" s="19">
        <v>17.0</v>
      </c>
      <c r="B346" s="19">
        <v>19.0</v>
      </c>
      <c r="C346" s="19">
        <v>41.552254437401</v>
      </c>
      <c r="D346" s="19">
        <v>-93.6098716667046</v>
      </c>
      <c r="E346" s="19" t="s">
        <v>47</v>
      </c>
      <c r="F346" s="19" t="s">
        <v>48</v>
      </c>
      <c r="G346" s="19" t="s">
        <v>51</v>
      </c>
      <c r="H346" s="26" t="s">
        <v>278</v>
      </c>
      <c r="J346" s="27">
        <f>COUNTIF(nameList, G346)</f>
        <v>37</v>
      </c>
      <c r="K346" s="19" t="s">
        <v>27</v>
      </c>
    </row>
    <row r="347">
      <c r="A347" s="19">
        <v>17.0</v>
      </c>
      <c r="B347" s="19">
        <v>20.0</v>
      </c>
      <c r="C347" s="19">
        <v>41.5522544372412</v>
      </c>
      <c r="D347" s="19">
        <v>-93.609679603852</v>
      </c>
      <c r="E347" s="19" t="s">
        <v>47</v>
      </c>
      <c r="F347" s="19" t="s">
        <v>48</v>
      </c>
      <c r="G347" s="19" t="s">
        <v>258</v>
      </c>
      <c r="H347" s="26" t="s">
        <v>279</v>
      </c>
      <c r="J347" s="27">
        <f>COUNTIF(nameList, G347)</f>
        <v>15</v>
      </c>
      <c r="K347" s="19" t="s">
        <v>27</v>
      </c>
    </row>
    <row r="348">
      <c r="A348" s="19">
        <v>17.0</v>
      </c>
      <c r="B348" s="19">
        <v>21.0</v>
      </c>
      <c r="C348" s="19">
        <v>41.5522544370814</v>
      </c>
      <c r="D348" s="19">
        <v>-93.6094875409994</v>
      </c>
      <c r="E348" s="19" t="s">
        <v>23</v>
      </c>
      <c r="F348" s="19" t="s">
        <v>24</v>
      </c>
      <c r="G348" s="19" t="s">
        <v>30</v>
      </c>
      <c r="H348" s="26" t="s">
        <v>280</v>
      </c>
      <c r="J348" s="27">
        <f>COUNTIF(nameList, G348)</f>
        <v>40</v>
      </c>
      <c r="K348" s="19" t="s">
        <v>27</v>
      </c>
    </row>
    <row r="349">
      <c r="A349" s="19">
        <v>18.0</v>
      </c>
      <c r="B349" s="19">
        <v>3.0</v>
      </c>
      <c r="C349" s="19">
        <v>41.5521107095122</v>
      </c>
      <c r="D349" s="19">
        <v>-93.612944681314</v>
      </c>
      <c r="E349" s="19" t="s">
        <v>23</v>
      </c>
      <c r="F349" s="19" t="s">
        <v>24</v>
      </c>
      <c r="J349" s="27">
        <f>COUNTIF(nameList, G349)</f>
        <v>0</v>
      </c>
    </row>
    <row r="350">
      <c r="A350" s="19">
        <v>18.0</v>
      </c>
      <c r="B350" s="19">
        <v>4.0</v>
      </c>
      <c r="C350" s="19">
        <v>41.5521107093525</v>
      </c>
      <c r="D350" s="19">
        <v>-93.6127526188885</v>
      </c>
      <c r="E350" s="19" t="s">
        <v>47</v>
      </c>
      <c r="F350" s="19" t="s">
        <v>48</v>
      </c>
      <c r="G350" s="19" t="s">
        <v>115</v>
      </c>
      <c r="H350" s="26" t="s">
        <v>281</v>
      </c>
      <c r="J350" s="27">
        <f>COUNTIF(nameList, G350)</f>
        <v>6</v>
      </c>
    </row>
    <row r="351">
      <c r="A351" s="19">
        <v>18.0</v>
      </c>
      <c r="B351" s="19">
        <v>5.0</v>
      </c>
      <c r="C351" s="19">
        <v>41.5521107091926</v>
      </c>
      <c r="D351" s="19">
        <v>-93.612560556463</v>
      </c>
      <c r="E351" s="19" t="s">
        <v>47</v>
      </c>
      <c r="F351" s="19" t="s">
        <v>48</v>
      </c>
      <c r="G351" s="19"/>
      <c r="J351" s="27">
        <f>COUNTIF(nameList, G351)</f>
        <v>0</v>
      </c>
    </row>
    <row r="352">
      <c r="A352" s="19">
        <v>18.0</v>
      </c>
      <c r="B352" s="19">
        <v>6.0</v>
      </c>
      <c r="C352" s="19">
        <v>41.5521107090329</v>
      </c>
      <c r="D352" s="19">
        <v>-93.6123684940374</v>
      </c>
      <c r="E352" s="19" t="s">
        <v>58</v>
      </c>
      <c r="F352" s="19" t="s">
        <v>59</v>
      </c>
      <c r="G352" s="19" t="s">
        <v>253</v>
      </c>
      <c r="H352" s="26" t="s">
        <v>282</v>
      </c>
      <c r="J352" s="27">
        <f>COUNTIF(nameList, G352)</f>
        <v>3</v>
      </c>
      <c r="K352" s="19" t="s">
        <v>27</v>
      </c>
    </row>
    <row r="353">
      <c r="A353" s="19">
        <v>18.0</v>
      </c>
      <c r="B353" s="19">
        <v>7.0</v>
      </c>
      <c r="C353" s="19">
        <v>41.5521107088731</v>
      </c>
      <c r="D353" s="19">
        <v>-93.6121764316119</v>
      </c>
      <c r="E353" s="19" t="s">
        <v>58</v>
      </c>
      <c r="F353" s="19" t="s">
        <v>59</v>
      </c>
      <c r="G353" s="19" t="s">
        <v>258</v>
      </c>
      <c r="H353" s="26" t="s">
        <v>283</v>
      </c>
      <c r="J353" s="27">
        <f>COUNTIF(nameList, G353)</f>
        <v>15</v>
      </c>
      <c r="K353" s="19" t="s">
        <v>27</v>
      </c>
    </row>
    <row r="354">
      <c r="A354" s="19">
        <v>18.0</v>
      </c>
      <c r="B354" s="19">
        <v>8.0</v>
      </c>
      <c r="C354" s="19">
        <v>41.5521107087133</v>
      </c>
      <c r="D354" s="19">
        <v>-93.6119843691864</v>
      </c>
      <c r="E354" s="19" t="s">
        <v>47</v>
      </c>
      <c r="F354" s="19" t="s">
        <v>48</v>
      </c>
      <c r="G354" s="19" t="s">
        <v>284</v>
      </c>
      <c r="H354" s="26" t="s">
        <v>285</v>
      </c>
      <c r="J354" s="27">
        <f>COUNTIF(nameList, G354)</f>
        <v>10</v>
      </c>
      <c r="K354" s="19" t="s">
        <v>27</v>
      </c>
    </row>
    <row r="355">
      <c r="A355" s="19">
        <v>18.0</v>
      </c>
      <c r="B355" s="19">
        <v>9.0</v>
      </c>
      <c r="C355" s="19">
        <v>41.5521107085535</v>
      </c>
      <c r="D355" s="19">
        <v>-93.6117923067608</v>
      </c>
      <c r="E355" s="19" t="s">
        <v>47</v>
      </c>
      <c r="F355" s="19" t="s">
        <v>48</v>
      </c>
      <c r="J355" s="27">
        <f>COUNTIF(nameList, G355)</f>
        <v>0</v>
      </c>
    </row>
    <row r="356">
      <c r="A356" s="19">
        <v>18.0</v>
      </c>
      <c r="B356" s="19">
        <v>10.0</v>
      </c>
      <c r="C356" s="19">
        <v>41.5521107083937</v>
      </c>
      <c r="D356" s="19">
        <v>-93.6116002443353</v>
      </c>
      <c r="E356" s="19" t="s">
        <v>47</v>
      </c>
      <c r="F356" s="19" t="s">
        <v>48</v>
      </c>
      <c r="J356" s="27">
        <f>COUNTIF(nameList, G356)</f>
        <v>0</v>
      </c>
    </row>
    <row r="357">
      <c r="A357" s="19">
        <v>18.0</v>
      </c>
      <c r="B357" s="19">
        <v>11.0</v>
      </c>
      <c r="C357" s="19">
        <v>41.5521107082339</v>
      </c>
      <c r="D357" s="19">
        <v>-93.6114081819098</v>
      </c>
      <c r="E357" s="19" t="s">
        <v>58</v>
      </c>
      <c r="F357" s="19" t="s">
        <v>59</v>
      </c>
      <c r="G357" s="19" t="s">
        <v>30</v>
      </c>
      <c r="H357" s="26" t="s">
        <v>286</v>
      </c>
      <c r="J357" s="27">
        <f>COUNTIF(nameList, G357)</f>
        <v>40</v>
      </c>
      <c r="K357" s="19" t="s">
        <v>27</v>
      </c>
    </row>
    <row r="358">
      <c r="A358" s="19">
        <v>18.0</v>
      </c>
      <c r="B358" s="19">
        <v>12.0</v>
      </c>
      <c r="C358" s="19">
        <v>41.5521107080741</v>
      </c>
      <c r="D358" s="19">
        <v>-93.6112161194843</v>
      </c>
      <c r="E358" s="19" t="s">
        <v>58</v>
      </c>
      <c r="F358" s="19" t="s">
        <v>59</v>
      </c>
      <c r="J358" s="27">
        <f>COUNTIF(nameList, G358)</f>
        <v>0</v>
      </c>
    </row>
    <row r="359">
      <c r="A359" s="19">
        <v>18.0</v>
      </c>
      <c r="B359" s="19">
        <v>13.0</v>
      </c>
      <c r="C359" s="19">
        <v>41.5521107079143</v>
      </c>
      <c r="D359" s="19">
        <v>-93.6110240570587</v>
      </c>
      <c r="E359" s="19" t="s">
        <v>58</v>
      </c>
      <c r="F359" s="19" t="s">
        <v>59</v>
      </c>
      <c r="J359" s="27">
        <f>COUNTIF(nameList, G359)</f>
        <v>0</v>
      </c>
    </row>
    <row r="360">
      <c r="A360" s="19">
        <v>18.0</v>
      </c>
      <c r="B360" s="19">
        <v>14.0</v>
      </c>
      <c r="C360" s="19">
        <v>41.5521107077545</v>
      </c>
      <c r="D360" s="19">
        <v>-93.6108319946332</v>
      </c>
      <c r="E360" s="19" t="s">
        <v>58</v>
      </c>
      <c r="F360" s="19" t="s">
        <v>59</v>
      </c>
      <c r="G360" s="19" t="s">
        <v>30</v>
      </c>
      <c r="H360" s="26" t="s">
        <v>287</v>
      </c>
      <c r="J360" s="27">
        <f>COUNTIF(nameList, G360)</f>
        <v>40</v>
      </c>
      <c r="K360" s="19" t="s">
        <v>27</v>
      </c>
    </row>
    <row r="361">
      <c r="A361" s="19">
        <v>18.0</v>
      </c>
      <c r="B361" s="19">
        <v>15.0</v>
      </c>
      <c r="C361" s="19">
        <v>41.5521107075948</v>
      </c>
      <c r="D361" s="19">
        <v>-93.6106399322077</v>
      </c>
      <c r="E361" s="19" t="s">
        <v>47</v>
      </c>
      <c r="F361" s="19" t="s">
        <v>48</v>
      </c>
      <c r="J361" s="27">
        <f>COUNTIF(nameList, G361)</f>
        <v>0</v>
      </c>
    </row>
    <row r="362">
      <c r="A362" s="19">
        <v>18.0</v>
      </c>
      <c r="B362" s="19">
        <v>16.0</v>
      </c>
      <c r="C362" s="19">
        <v>41.552110707435</v>
      </c>
      <c r="D362" s="19">
        <v>-93.6104478697822</v>
      </c>
      <c r="E362" s="19" t="s">
        <v>47</v>
      </c>
      <c r="F362" s="19" t="s">
        <v>48</v>
      </c>
      <c r="J362" s="27">
        <f>COUNTIF(nameList, G362)</f>
        <v>0</v>
      </c>
    </row>
    <row r="363">
      <c r="A363" s="19">
        <v>18.0</v>
      </c>
      <c r="B363" s="19">
        <v>17.0</v>
      </c>
      <c r="C363" s="19">
        <v>41.5521107072752</v>
      </c>
      <c r="D363" s="19">
        <v>-93.6102558073566</v>
      </c>
      <c r="E363" s="19" t="s">
        <v>47</v>
      </c>
      <c r="F363" s="19" t="s">
        <v>48</v>
      </c>
      <c r="J363" s="27">
        <f>COUNTIF(nameList, G363)</f>
        <v>0</v>
      </c>
    </row>
    <row r="364">
      <c r="A364" s="19">
        <v>18.0</v>
      </c>
      <c r="B364" s="19">
        <v>18.0</v>
      </c>
      <c r="C364" s="19">
        <v>41.5521107071154</v>
      </c>
      <c r="D364" s="19">
        <v>-93.6100637449311</v>
      </c>
      <c r="E364" s="19" t="s">
        <v>47</v>
      </c>
      <c r="F364" s="19" t="s">
        <v>48</v>
      </c>
      <c r="G364" s="19" t="s">
        <v>284</v>
      </c>
      <c r="H364" s="26" t="s">
        <v>288</v>
      </c>
      <c r="J364" s="27">
        <f>COUNTIF(nameList, G364)</f>
        <v>10</v>
      </c>
      <c r="K364" s="19" t="s">
        <v>27</v>
      </c>
    </row>
    <row r="365">
      <c r="A365" s="19">
        <v>18.0</v>
      </c>
      <c r="B365" s="19">
        <v>19.0</v>
      </c>
      <c r="C365" s="19">
        <v>41.5521107069556</v>
      </c>
      <c r="D365" s="19">
        <v>-93.6098716825056</v>
      </c>
      <c r="E365" s="19" t="s">
        <v>47</v>
      </c>
      <c r="F365" s="19" t="s">
        <v>48</v>
      </c>
      <c r="J365" s="27">
        <f>COUNTIF(nameList, G365)</f>
        <v>0</v>
      </c>
    </row>
    <row r="366">
      <c r="A366" s="19">
        <v>18.0</v>
      </c>
      <c r="B366" s="19">
        <v>20.0</v>
      </c>
      <c r="C366" s="19">
        <v>41.5521107067958</v>
      </c>
      <c r="D366" s="19">
        <v>-93.6096796200801</v>
      </c>
      <c r="E366" s="19" t="s">
        <v>47</v>
      </c>
      <c r="F366" s="19" t="s">
        <v>48</v>
      </c>
      <c r="J366" s="27">
        <f>COUNTIF(nameList, G366)</f>
        <v>0</v>
      </c>
    </row>
    <row r="367">
      <c r="A367" s="19">
        <v>18.0</v>
      </c>
      <c r="B367" s="19">
        <v>21.0</v>
      </c>
      <c r="C367" s="19">
        <v>41.552110706636</v>
      </c>
      <c r="D367" s="19">
        <v>-93.6094875576545</v>
      </c>
      <c r="E367" s="19" t="s">
        <v>23</v>
      </c>
      <c r="F367" s="19" t="s">
        <v>24</v>
      </c>
      <c r="G367" s="19" t="s">
        <v>284</v>
      </c>
      <c r="H367" s="26" t="s">
        <v>289</v>
      </c>
      <c r="J367" s="27">
        <f>COUNTIF(nameList, G367)</f>
        <v>10</v>
      </c>
      <c r="K367" s="19" t="s">
        <v>27</v>
      </c>
    </row>
    <row r="368">
      <c r="A368" s="19">
        <v>19.0</v>
      </c>
      <c r="B368" s="19">
        <v>4.0</v>
      </c>
      <c r="C368" s="19">
        <v>41.551966978907</v>
      </c>
      <c r="D368" s="19">
        <v>-93.6127526282831</v>
      </c>
      <c r="E368" s="19" t="s">
        <v>23</v>
      </c>
      <c r="F368" s="19" t="s">
        <v>24</v>
      </c>
      <c r="G368" s="19" t="s">
        <v>258</v>
      </c>
      <c r="H368" s="26" t="s">
        <v>290</v>
      </c>
      <c r="J368" s="27">
        <f>COUNTIF(nameList, G368)</f>
        <v>15</v>
      </c>
      <c r="K368" s="19" t="s">
        <v>27</v>
      </c>
    </row>
    <row r="369">
      <c r="A369" s="19">
        <v>19.0</v>
      </c>
      <c r="B369" s="19">
        <v>5.0</v>
      </c>
      <c r="C369" s="19">
        <v>41.5519669787472</v>
      </c>
      <c r="D369" s="19">
        <v>-93.6125605662846</v>
      </c>
      <c r="E369" s="19" t="s">
        <v>58</v>
      </c>
      <c r="F369" s="19" t="s">
        <v>59</v>
      </c>
      <c r="J369" s="27">
        <f>COUNTIF(nameList, G369)</f>
        <v>0</v>
      </c>
      <c r="K369" s="19" t="s">
        <v>27</v>
      </c>
    </row>
    <row r="370">
      <c r="A370" s="19">
        <v>19.0</v>
      </c>
      <c r="B370" s="19">
        <v>6.0</v>
      </c>
      <c r="C370" s="19">
        <v>41.5519669785874</v>
      </c>
      <c r="D370" s="19">
        <v>-93.6123685042861</v>
      </c>
      <c r="E370" s="19" t="s">
        <v>58</v>
      </c>
      <c r="F370" s="19" t="s">
        <v>59</v>
      </c>
      <c r="G370" s="19" t="s">
        <v>150</v>
      </c>
      <c r="H370" s="26" t="s">
        <v>291</v>
      </c>
      <c r="J370" s="27">
        <f>COUNTIF(nameList, G370)</f>
        <v>15</v>
      </c>
      <c r="K370" s="19" t="s">
        <v>27</v>
      </c>
    </row>
    <row r="371">
      <c r="A371" s="19">
        <v>19.0</v>
      </c>
      <c r="B371" s="19">
        <v>7.0</v>
      </c>
      <c r="C371" s="19">
        <v>41.5519669784276</v>
      </c>
      <c r="D371" s="19">
        <v>-93.6121764422875</v>
      </c>
      <c r="E371" s="19" t="s">
        <v>47</v>
      </c>
      <c r="F371" s="19" t="s">
        <v>48</v>
      </c>
      <c r="G371" s="19" t="s">
        <v>115</v>
      </c>
      <c r="H371" s="26" t="s">
        <v>292</v>
      </c>
      <c r="J371" s="27">
        <f>COUNTIF(nameList, G371)</f>
        <v>6</v>
      </c>
    </row>
    <row r="372">
      <c r="A372" s="19">
        <v>19.0</v>
      </c>
      <c r="B372" s="19">
        <v>8.0</v>
      </c>
      <c r="C372" s="19">
        <v>41.5519669782678</v>
      </c>
      <c r="D372" s="19">
        <v>-93.611984380289</v>
      </c>
      <c r="E372" s="19" t="s">
        <v>47</v>
      </c>
      <c r="F372" s="19" t="s">
        <v>48</v>
      </c>
      <c r="J372" s="27">
        <f>COUNTIF(nameList, G372)</f>
        <v>0</v>
      </c>
    </row>
    <row r="373">
      <c r="A373" s="19">
        <v>19.0</v>
      </c>
      <c r="B373" s="19">
        <v>9.0</v>
      </c>
      <c r="C373" s="19">
        <v>41.551966978108</v>
      </c>
      <c r="D373" s="19">
        <v>-93.6117923182905</v>
      </c>
      <c r="E373" s="19" t="s">
        <v>47</v>
      </c>
      <c r="F373" s="19" t="s">
        <v>48</v>
      </c>
      <c r="J373" s="27">
        <f>COUNTIF(nameList, G373)</f>
        <v>0</v>
      </c>
    </row>
    <row r="374">
      <c r="A374" s="19">
        <v>19.0</v>
      </c>
      <c r="B374" s="19">
        <v>10.0</v>
      </c>
      <c r="C374" s="19">
        <v>41.5519669779482</v>
      </c>
      <c r="D374" s="19">
        <v>-93.611600256292</v>
      </c>
      <c r="E374" s="19" t="s">
        <v>47</v>
      </c>
      <c r="F374" s="19" t="s">
        <v>48</v>
      </c>
      <c r="G374" s="19" t="s">
        <v>258</v>
      </c>
      <c r="H374" s="26" t="s">
        <v>293</v>
      </c>
      <c r="J374" s="27">
        <f>COUNTIF(nameList, G374)</f>
        <v>15</v>
      </c>
      <c r="K374" s="19" t="s">
        <v>27</v>
      </c>
    </row>
    <row r="375">
      <c r="A375" s="19">
        <v>19.0</v>
      </c>
      <c r="B375" s="19">
        <v>11.0</v>
      </c>
      <c r="C375" s="19">
        <v>41.5519669777885</v>
      </c>
      <c r="D375" s="19">
        <v>-93.6114081942935</v>
      </c>
      <c r="E375" s="19" t="s">
        <v>47</v>
      </c>
      <c r="F375" s="19" t="s">
        <v>48</v>
      </c>
      <c r="G375" s="19" t="s">
        <v>284</v>
      </c>
      <c r="H375" s="26" t="s">
        <v>294</v>
      </c>
      <c r="J375" s="27">
        <f>COUNTIF(nameList, G375)</f>
        <v>10</v>
      </c>
      <c r="K375" s="19" t="s">
        <v>27</v>
      </c>
    </row>
    <row r="376">
      <c r="A376" s="19">
        <v>19.0</v>
      </c>
      <c r="B376" s="19">
        <v>12.0</v>
      </c>
      <c r="C376" s="19">
        <v>41.5519669776287</v>
      </c>
      <c r="D376" s="19">
        <v>-93.611216132295</v>
      </c>
      <c r="E376" s="19" t="s">
        <v>58</v>
      </c>
      <c r="F376" s="19" t="s">
        <v>59</v>
      </c>
      <c r="J376" s="27">
        <f>COUNTIF(nameList, G376)</f>
        <v>0</v>
      </c>
      <c r="K376" s="19" t="s">
        <v>27</v>
      </c>
    </row>
    <row r="377">
      <c r="A377" s="19">
        <v>19.0</v>
      </c>
      <c r="B377" s="19">
        <v>13.0</v>
      </c>
      <c r="C377" s="19">
        <v>41.5519669774689</v>
      </c>
      <c r="D377" s="19">
        <v>-93.6110240702964</v>
      </c>
      <c r="E377" s="19" t="s">
        <v>47</v>
      </c>
      <c r="F377" s="19" t="s">
        <v>48</v>
      </c>
      <c r="G377" s="19" t="s">
        <v>258</v>
      </c>
      <c r="H377" s="26" t="s">
        <v>295</v>
      </c>
      <c r="J377" s="27">
        <f>COUNTIF(nameList, G377)</f>
        <v>15</v>
      </c>
      <c r="K377" s="19" t="s">
        <v>27</v>
      </c>
    </row>
    <row r="378">
      <c r="A378" s="19">
        <v>19.0</v>
      </c>
      <c r="B378" s="19">
        <v>14.0</v>
      </c>
      <c r="C378" s="19">
        <v>41.5519669773091</v>
      </c>
      <c r="D378" s="19">
        <v>-93.6108320082979</v>
      </c>
      <c r="E378" s="19" t="s">
        <v>47</v>
      </c>
      <c r="F378" s="19" t="s">
        <v>48</v>
      </c>
      <c r="J378" s="27">
        <f>COUNTIF(nameList, G378)</f>
        <v>0</v>
      </c>
    </row>
    <row r="379">
      <c r="A379" s="19">
        <v>19.0</v>
      </c>
      <c r="B379" s="19">
        <v>15.0</v>
      </c>
      <c r="C379" s="19">
        <v>41.5519669771493</v>
      </c>
      <c r="D379" s="19">
        <v>-93.6106399462994</v>
      </c>
      <c r="E379" s="19" t="s">
        <v>47</v>
      </c>
      <c r="F379" s="19" t="s">
        <v>48</v>
      </c>
      <c r="G379" s="19" t="s">
        <v>284</v>
      </c>
      <c r="H379" s="26" t="s">
        <v>296</v>
      </c>
      <c r="J379" s="27">
        <f>COUNTIF(nameList, G379)</f>
        <v>10</v>
      </c>
      <c r="K379" s="19" t="s">
        <v>27</v>
      </c>
    </row>
    <row r="380">
      <c r="A380" s="19">
        <v>19.0</v>
      </c>
      <c r="B380" s="19">
        <v>16.0</v>
      </c>
      <c r="C380" s="19">
        <v>41.5519669769895</v>
      </c>
      <c r="D380" s="19">
        <v>-93.6104478843009</v>
      </c>
      <c r="E380" s="19" t="s">
        <v>47</v>
      </c>
      <c r="F380" s="19" t="s">
        <v>48</v>
      </c>
      <c r="G380" s="19" t="s">
        <v>258</v>
      </c>
      <c r="H380" s="26" t="s">
        <v>297</v>
      </c>
      <c r="J380" s="27">
        <f>COUNTIF(nameList, G380)</f>
        <v>15</v>
      </c>
      <c r="K380" s="19" t="s">
        <v>27</v>
      </c>
    </row>
    <row r="381">
      <c r="A381" s="19">
        <v>19.0</v>
      </c>
      <c r="B381" s="19">
        <v>17.0</v>
      </c>
      <c r="C381" s="19">
        <v>41.5519669768297</v>
      </c>
      <c r="D381" s="19">
        <v>-93.6102558223024</v>
      </c>
      <c r="E381" s="19" t="s">
        <v>47</v>
      </c>
      <c r="F381" s="19" t="s">
        <v>48</v>
      </c>
      <c r="J381" s="27">
        <f>COUNTIF(nameList, G381)</f>
        <v>0</v>
      </c>
    </row>
    <row r="382">
      <c r="A382" s="19">
        <v>19.0</v>
      </c>
      <c r="B382" s="19">
        <v>18.0</v>
      </c>
      <c r="C382" s="19">
        <v>41.5519669766699</v>
      </c>
      <c r="D382" s="19">
        <v>-93.6100637603038</v>
      </c>
      <c r="E382" s="19" t="s">
        <v>47</v>
      </c>
      <c r="F382" s="19" t="s">
        <v>48</v>
      </c>
      <c r="G382" s="19" t="s">
        <v>30</v>
      </c>
      <c r="H382" s="26" t="s">
        <v>298</v>
      </c>
      <c r="J382" s="27">
        <f>COUNTIF(nameList, G382)</f>
        <v>40</v>
      </c>
      <c r="K382" s="19" t="s">
        <v>27</v>
      </c>
    </row>
    <row r="383">
      <c r="A383" s="19">
        <v>19.0</v>
      </c>
      <c r="B383" s="19">
        <v>19.0</v>
      </c>
      <c r="C383" s="19">
        <v>41.5519669765101</v>
      </c>
      <c r="D383" s="19">
        <v>-93.6098716983053</v>
      </c>
      <c r="E383" s="19" t="s">
        <v>47</v>
      </c>
      <c r="F383" s="19" t="s">
        <v>48</v>
      </c>
      <c r="G383" s="19" t="s">
        <v>299</v>
      </c>
      <c r="H383" s="26" t="s">
        <v>300</v>
      </c>
      <c r="J383" s="27">
        <f>COUNTIF(nameList, G383)</f>
        <v>5</v>
      </c>
      <c r="K383" s="19" t="s">
        <v>27</v>
      </c>
    </row>
    <row r="384">
      <c r="A384" s="19">
        <v>19.0</v>
      </c>
      <c r="B384" s="19">
        <v>20.0</v>
      </c>
      <c r="C384" s="19">
        <v>41.5519669763503</v>
      </c>
      <c r="D384" s="19">
        <v>-93.6096796363068</v>
      </c>
      <c r="E384" s="19" t="s">
        <v>23</v>
      </c>
      <c r="F384" s="19" t="s">
        <v>24</v>
      </c>
      <c r="J384" s="27">
        <f>COUNTIF(nameList, G384)</f>
        <v>0</v>
      </c>
    </row>
    <row r="385">
      <c r="A385" s="19">
        <v>20.0</v>
      </c>
      <c r="B385" s="19">
        <v>5.0</v>
      </c>
      <c r="C385" s="19">
        <v>41.5518232483017</v>
      </c>
      <c r="D385" s="19">
        <v>-93.612560576107</v>
      </c>
      <c r="E385" s="19" t="s">
        <v>23</v>
      </c>
      <c r="F385" s="19" t="s">
        <v>24</v>
      </c>
      <c r="G385" s="19" t="s">
        <v>301</v>
      </c>
      <c r="H385" s="26" t="s">
        <v>302</v>
      </c>
      <c r="J385" s="27">
        <f>COUNTIF(nameList, G385)</f>
        <v>5</v>
      </c>
      <c r="K385" s="19" t="s">
        <v>27</v>
      </c>
    </row>
    <row r="386">
      <c r="A386" s="19">
        <v>20.0</v>
      </c>
      <c r="B386" s="19">
        <v>6.0</v>
      </c>
      <c r="C386" s="19">
        <v>41.5518232481419</v>
      </c>
      <c r="D386" s="19">
        <v>-93.6123685145356</v>
      </c>
      <c r="E386" s="19" t="s">
        <v>47</v>
      </c>
      <c r="F386" s="19" t="s">
        <v>48</v>
      </c>
      <c r="G386" s="19" t="s">
        <v>299</v>
      </c>
      <c r="H386" s="26" t="s">
        <v>303</v>
      </c>
      <c r="J386" s="27">
        <f>COUNTIF(nameList, G386)</f>
        <v>5</v>
      </c>
      <c r="K386" s="19" t="s">
        <v>27</v>
      </c>
    </row>
    <row r="387">
      <c r="A387" s="19">
        <v>20.0</v>
      </c>
      <c r="B387" s="19">
        <v>7.0</v>
      </c>
      <c r="C387" s="19">
        <v>41.5518232479821</v>
      </c>
      <c r="D387" s="19">
        <v>-93.6121764529641</v>
      </c>
      <c r="E387" s="19" t="s">
        <v>47</v>
      </c>
      <c r="F387" s="19" t="s">
        <v>48</v>
      </c>
      <c r="G387" s="19" t="s">
        <v>51</v>
      </c>
      <c r="H387" s="26" t="s">
        <v>304</v>
      </c>
      <c r="J387" s="27">
        <f>COUNTIF(nameList, G387)</f>
        <v>37</v>
      </c>
      <c r="K387" s="19" t="s">
        <v>27</v>
      </c>
    </row>
    <row r="388">
      <c r="A388" s="19">
        <v>20.0</v>
      </c>
      <c r="B388" s="19">
        <v>8.0</v>
      </c>
      <c r="C388" s="19">
        <v>41.5518232478223</v>
      </c>
      <c r="D388" s="19">
        <v>-93.6119843913927</v>
      </c>
      <c r="E388" s="19" t="s">
        <v>47</v>
      </c>
      <c r="F388" s="19" t="s">
        <v>48</v>
      </c>
      <c r="J388" s="27">
        <f>COUNTIF(nameList, G388)</f>
        <v>0</v>
      </c>
    </row>
    <row r="389">
      <c r="A389" s="19">
        <v>20.0</v>
      </c>
      <c r="B389" s="19">
        <v>9.0</v>
      </c>
      <c r="C389" s="19">
        <v>41.5518232476626</v>
      </c>
      <c r="D389" s="19">
        <v>-93.6117923298212</v>
      </c>
      <c r="E389" s="19" t="s">
        <v>47</v>
      </c>
      <c r="F389" s="19" t="s">
        <v>48</v>
      </c>
      <c r="J389" s="27">
        <f>COUNTIF(nameList, G389)</f>
        <v>0</v>
      </c>
    </row>
    <row r="390">
      <c r="A390" s="19">
        <v>20.0</v>
      </c>
      <c r="B390" s="19">
        <v>10.0</v>
      </c>
      <c r="C390" s="19">
        <v>41.5518232475028</v>
      </c>
      <c r="D390" s="19">
        <v>-93.6116002682497</v>
      </c>
      <c r="E390" s="19" t="s">
        <v>47</v>
      </c>
      <c r="F390" s="19" t="s">
        <v>48</v>
      </c>
      <c r="G390" s="19" t="s">
        <v>51</v>
      </c>
      <c r="H390" s="26" t="s">
        <v>305</v>
      </c>
      <c r="J390" s="27">
        <f>COUNTIF(nameList, G390)</f>
        <v>37</v>
      </c>
      <c r="K390" s="19" t="s">
        <v>27</v>
      </c>
    </row>
    <row r="391">
      <c r="A391" s="19">
        <v>20.0</v>
      </c>
      <c r="B391" s="19">
        <v>11.0</v>
      </c>
      <c r="C391" s="19">
        <v>41.551823247343</v>
      </c>
      <c r="D391" s="19">
        <v>-93.6114082066783</v>
      </c>
      <c r="E391" s="19" t="s">
        <v>47</v>
      </c>
      <c r="F391" s="19" t="s">
        <v>48</v>
      </c>
      <c r="G391" s="19" t="s">
        <v>115</v>
      </c>
      <c r="H391" s="26" t="s">
        <v>306</v>
      </c>
      <c r="J391" s="27">
        <f>COUNTIF(nameList, G391)</f>
        <v>6</v>
      </c>
    </row>
    <row r="392">
      <c r="A392" s="19">
        <v>20.0</v>
      </c>
      <c r="B392" s="19">
        <v>12.0</v>
      </c>
      <c r="C392" s="19">
        <v>41.5518232471832</v>
      </c>
      <c r="D392" s="19">
        <v>-93.6112161451068</v>
      </c>
      <c r="E392" s="19" t="s">
        <v>58</v>
      </c>
      <c r="F392" s="19" t="s">
        <v>59</v>
      </c>
      <c r="G392" s="19" t="s">
        <v>38</v>
      </c>
      <c r="J392" s="27">
        <f>COUNTIF(nameList, G392)</f>
        <v>2</v>
      </c>
      <c r="K392" s="19" t="s">
        <v>27</v>
      </c>
    </row>
    <row r="393">
      <c r="A393" s="19">
        <v>20.0</v>
      </c>
      <c r="B393" s="19">
        <v>13.0</v>
      </c>
      <c r="C393" s="19">
        <v>41.5518232470234</v>
      </c>
      <c r="D393" s="19">
        <v>-93.6110240835353</v>
      </c>
      <c r="E393" s="19" t="s">
        <v>58</v>
      </c>
      <c r="F393" s="19" t="s">
        <v>59</v>
      </c>
      <c r="G393" s="19" t="s">
        <v>150</v>
      </c>
      <c r="H393" s="26" t="s">
        <v>307</v>
      </c>
      <c r="J393" s="27">
        <f>COUNTIF(nameList, G393)</f>
        <v>15</v>
      </c>
      <c r="K393" s="19" t="s">
        <v>27</v>
      </c>
    </row>
    <row r="394">
      <c r="A394" s="19">
        <v>20.0</v>
      </c>
      <c r="B394" s="19">
        <v>14.0</v>
      </c>
      <c r="C394" s="19">
        <v>41.5518232468636</v>
      </c>
      <c r="D394" s="19">
        <v>-93.6108320219639</v>
      </c>
      <c r="E394" s="19" t="s">
        <v>47</v>
      </c>
      <c r="F394" s="19" t="s">
        <v>48</v>
      </c>
      <c r="G394" s="19" t="s">
        <v>51</v>
      </c>
      <c r="H394" s="26" t="s">
        <v>308</v>
      </c>
      <c r="J394" s="27">
        <f>COUNTIF(nameList, G394)</f>
        <v>37</v>
      </c>
      <c r="K394" s="19" t="s">
        <v>27</v>
      </c>
    </row>
    <row r="395">
      <c r="A395" s="19">
        <v>20.0</v>
      </c>
      <c r="B395" s="19">
        <v>15.0</v>
      </c>
      <c r="C395" s="19">
        <v>41.5518232467038</v>
      </c>
      <c r="D395" s="19">
        <v>-93.6106399603924</v>
      </c>
      <c r="E395" s="19" t="s">
        <v>47</v>
      </c>
      <c r="F395" s="19" t="s">
        <v>48</v>
      </c>
      <c r="J395" s="27">
        <f>COUNTIF(nameList, G395)</f>
        <v>0</v>
      </c>
    </row>
    <row r="396">
      <c r="A396" s="19">
        <v>20.0</v>
      </c>
      <c r="B396" s="19">
        <v>16.0</v>
      </c>
      <c r="C396" s="19">
        <v>41.551823246544</v>
      </c>
      <c r="D396" s="19">
        <v>-93.610447898821</v>
      </c>
      <c r="E396" s="19" t="s">
        <v>47</v>
      </c>
      <c r="F396" s="19" t="s">
        <v>48</v>
      </c>
      <c r="J396" s="27">
        <f>COUNTIF(nameList, G396)</f>
        <v>0</v>
      </c>
    </row>
    <row r="397">
      <c r="A397" s="19">
        <v>20.0</v>
      </c>
      <c r="B397" s="19">
        <v>17.0</v>
      </c>
      <c r="C397" s="19">
        <v>41.5518232463842</v>
      </c>
      <c r="D397" s="19">
        <v>-93.6102558372495</v>
      </c>
      <c r="E397" s="19" t="s">
        <v>47</v>
      </c>
      <c r="F397" s="19" t="s">
        <v>48</v>
      </c>
      <c r="G397" s="19" t="s">
        <v>51</v>
      </c>
      <c r="H397" s="26" t="s">
        <v>309</v>
      </c>
      <c r="J397" s="27">
        <f>COUNTIF(nameList, G397)</f>
        <v>37</v>
      </c>
      <c r="K397" s="19" t="s">
        <v>27</v>
      </c>
    </row>
    <row r="398">
      <c r="A398" s="19">
        <v>20.0</v>
      </c>
      <c r="B398" s="19">
        <v>18.0</v>
      </c>
      <c r="C398" s="19">
        <v>41.5518232462244</v>
      </c>
      <c r="D398" s="19">
        <v>-93.6100637756781</v>
      </c>
      <c r="E398" s="19" t="s">
        <v>47</v>
      </c>
      <c r="F398" s="19" t="s">
        <v>48</v>
      </c>
      <c r="J398" s="27">
        <f>COUNTIF(nameList, G398)</f>
        <v>0</v>
      </c>
    </row>
    <row r="399">
      <c r="A399" s="19">
        <v>20.0</v>
      </c>
      <c r="B399" s="19">
        <v>19.0</v>
      </c>
      <c r="C399" s="19">
        <v>41.5518232460646</v>
      </c>
      <c r="D399" s="19">
        <v>-93.6098717141066</v>
      </c>
      <c r="E399" s="19" t="s">
        <v>23</v>
      </c>
      <c r="F399" s="19" t="s">
        <v>24</v>
      </c>
      <c r="G399" s="19" t="s">
        <v>258</v>
      </c>
      <c r="H399" s="26" t="s">
        <v>310</v>
      </c>
      <c r="J399" s="27">
        <f>COUNTIF(nameList, G399)</f>
        <v>15</v>
      </c>
      <c r="K399" s="19" t="s">
        <v>27</v>
      </c>
    </row>
    <row r="400">
      <c r="A400" s="19">
        <v>21.0</v>
      </c>
      <c r="B400" s="19">
        <v>6.0</v>
      </c>
      <c r="C400" s="19">
        <v>41.5516795176966</v>
      </c>
      <c r="D400" s="19">
        <v>-93.6123685247839</v>
      </c>
      <c r="E400" s="19" t="s">
        <v>23</v>
      </c>
      <c r="F400" s="19" t="s">
        <v>24</v>
      </c>
      <c r="G400" s="19" t="s">
        <v>284</v>
      </c>
      <c r="H400" s="26" t="s">
        <v>311</v>
      </c>
      <c r="J400" s="27">
        <f>COUNTIF(nameList, G400)</f>
        <v>10</v>
      </c>
      <c r="K400" s="19" t="s">
        <v>27</v>
      </c>
    </row>
    <row r="401">
      <c r="A401" s="19">
        <v>21.0</v>
      </c>
      <c r="B401" s="19">
        <v>7.0</v>
      </c>
      <c r="C401" s="19">
        <v>41.5516795175368</v>
      </c>
      <c r="D401" s="19">
        <v>-93.6121764636395</v>
      </c>
      <c r="E401" s="19" t="s">
        <v>23</v>
      </c>
      <c r="F401" s="19" t="s">
        <v>24</v>
      </c>
      <c r="G401" s="19" t="s">
        <v>258</v>
      </c>
      <c r="H401" s="26" t="s">
        <v>312</v>
      </c>
      <c r="J401" s="27">
        <f>COUNTIF(nameList, G401)</f>
        <v>15</v>
      </c>
      <c r="K401" s="19" t="s">
        <v>27</v>
      </c>
    </row>
    <row r="402">
      <c r="A402" s="19">
        <v>21.0</v>
      </c>
      <c r="B402" s="19">
        <v>8.0</v>
      </c>
      <c r="C402" s="19">
        <v>41.551679517377</v>
      </c>
      <c r="D402" s="19">
        <v>-93.6119844024951</v>
      </c>
      <c r="E402" s="19" t="s">
        <v>47</v>
      </c>
      <c r="F402" s="19" t="s">
        <v>48</v>
      </c>
      <c r="G402" s="19" t="s">
        <v>301</v>
      </c>
      <c r="H402" s="26" t="s">
        <v>313</v>
      </c>
      <c r="J402" s="27">
        <f>COUNTIF(nameList, G402)</f>
        <v>5</v>
      </c>
      <c r="K402" s="19" t="s">
        <v>27</v>
      </c>
    </row>
    <row r="403">
      <c r="A403" s="19">
        <v>21.0</v>
      </c>
      <c r="B403" s="19">
        <v>9.0</v>
      </c>
      <c r="C403" s="19">
        <v>41.5516795172172</v>
      </c>
      <c r="D403" s="19">
        <v>-93.6117923413507</v>
      </c>
      <c r="E403" s="19" t="s">
        <v>47</v>
      </c>
      <c r="F403" s="19" t="s">
        <v>48</v>
      </c>
      <c r="G403" s="19" t="s">
        <v>150</v>
      </c>
      <c r="H403" s="26" t="s">
        <v>314</v>
      </c>
      <c r="J403" s="27">
        <f>COUNTIF(nameList, G403)</f>
        <v>15</v>
      </c>
      <c r="K403" s="19" t="s">
        <v>27</v>
      </c>
    </row>
    <row r="404">
      <c r="A404" s="19">
        <v>21.0</v>
      </c>
      <c r="B404" s="19">
        <v>10.0</v>
      </c>
      <c r="C404" s="19">
        <v>41.5516795170575</v>
      </c>
      <c r="D404" s="19">
        <v>-93.6116002802062</v>
      </c>
      <c r="E404" s="19" t="s">
        <v>47</v>
      </c>
      <c r="F404" s="19" t="s">
        <v>48</v>
      </c>
      <c r="G404" s="19" t="s">
        <v>299</v>
      </c>
      <c r="H404" s="26" t="s">
        <v>315</v>
      </c>
      <c r="J404" s="27">
        <f>COUNTIF(nameList, G404)</f>
        <v>5</v>
      </c>
      <c r="K404" s="19" t="s">
        <v>27</v>
      </c>
    </row>
    <row r="405">
      <c r="A405" s="19">
        <v>21.0</v>
      </c>
      <c r="B405" s="19">
        <v>11.0</v>
      </c>
      <c r="C405" s="19">
        <v>41.5516795168977</v>
      </c>
      <c r="D405" s="19">
        <v>-93.6114082190619</v>
      </c>
      <c r="E405" s="19" t="s">
        <v>47</v>
      </c>
      <c r="F405" s="19" t="s">
        <v>48</v>
      </c>
      <c r="G405" s="19" t="s">
        <v>301</v>
      </c>
      <c r="H405" s="26" t="s">
        <v>316</v>
      </c>
      <c r="J405" s="27">
        <f>COUNTIF(nameList, G405)</f>
        <v>5</v>
      </c>
      <c r="K405" s="19" t="s">
        <v>27</v>
      </c>
    </row>
    <row r="406">
      <c r="A406" s="19">
        <v>21.0</v>
      </c>
      <c r="B406" s="19">
        <v>12.0</v>
      </c>
      <c r="C406" s="19">
        <v>41.5516795167379</v>
      </c>
      <c r="D406" s="19">
        <v>-93.6112161579174</v>
      </c>
      <c r="E406" s="19" t="s">
        <v>47</v>
      </c>
      <c r="F406" s="19" t="s">
        <v>48</v>
      </c>
      <c r="G406" s="19" t="s">
        <v>183</v>
      </c>
      <c r="H406" s="26" t="s">
        <v>317</v>
      </c>
      <c r="J406" s="27">
        <f>COUNTIF(nameList, G406)</f>
        <v>2</v>
      </c>
      <c r="K406" s="19" t="s">
        <v>27</v>
      </c>
    </row>
    <row r="407">
      <c r="A407" s="19">
        <v>21.0</v>
      </c>
      <c r="B407" s="19">
        <v>13.0</v>
      </c>
      <c r="C407" s="19">
        <v>41.5516795165781</v>
      </c>
      <c r="D407" s="19">
        <v>-93.611024096773</v>
      </c>
      <c r="E407" s="19" t="s">
        <v>47</v>
      </c>
      <c r="F407" s="19" t="s">
        <v>48</v>
      </c>
      <c r="G407" s="19" t="s">
        <v>299</v>
      </c>
      <c r="H407" s="26" t="s">
        <v>318</v>
      </c>
      <c r="J407" s="27">
        <f>COUNTIF(nameList, G407)</f>
        <v>5</v>
      </c>
      <c r="K407" s="19" t="s">
        <v>27</v>
      </c>
    </row>
    <row r="408">
      <c r="A408" s="19">
        <v>21.0</v>
      </c>
      <c r="B408" s="19">
        <v>14.0</v>
      </c>
      <c r="C408" s="19">
        <v>41.5516795164183</v>
      </c>
      <c r="D408" s="19">
        <v>-93.6108320356285</v>
      </c>
      <c r="E408" s="19" t="s">
        <v>47</v>
      </c>
      <c r="F408" s="19" t="s">
        <v>48</v>
      </c>
      <c r="G408" s="19" t="s">
        <v>301</v>
      </c>
      <c r="H408" s="26" t="s">
        <v>319</v>
      </c>
      <c r="J408" s="27">
        <f>COUNTIF(nameList, G408)</f>
        <v>5</v>
      </c>
      <c r="K408" s="19" t="s">
        <v>27</v>
      </c>
    </row>
    <row r="409">
      <c r="A409" s="19">
        <v>21.0</v>
      </c>
      <c r="B409" s="19">
        <v>15.0</v>
      </c>
      <c r="C409" s="19">
        <v>41.5516795162585</v>
      </c>
      <c r="D409" s="19">
        <v>-93.6106399744841</v>
      </c>
      <c r="E409" s="19" t="s">
        <v>47</v>
      </c>
      <c r="F409" s="19" t="s">
        <v>48</v>
      </c>
      <c r="G409" s="19" t="s">
        <v>115</v>
      </c>
      <c r="H409" s="26" t="s">
        <v>320</v>
      </c>
      <c r="J409" s="27">
        <f>COUNTIF(nameList, G409)</f>
        <v>6</v>
      </c>
    </row>
    <row r="410">
      <c r="A410" s="19">
        <v>21.0</v>
      </c>
      <c r="B410" s="19">
        <v>16.0</v>
      </c>
      <c r="C410" s="19">
        <v>41.5516795160987</v>
      </c>
      <c r="D410" s="19">
        <v>-93.6104479133397</v>
      </c>
      <c r="E410" s="19" t="s">
        <v>47</v>
      </c>
      <c r="F410" s="19" t="s">
        <v>48</v>
      </c>
      <c r="G410" s="19" t="s">
        <v>299</v>
      </c>
      <c r="H410" s="26" t="s">
        <v>321</v>
      </c>
      <c r="J410" s="27">
        <f>COUNTIF(nameList, G410)</f>
        <v>5</v>
      </c>
      <c r="K410" s="19" t="s">
        <v>27</v>
      </c>
    </row>
    <row r="411">
      <c r="A411" s="19">
        <v>21.0</v>
      </c>
      <c r="B411" s="19">
        <v>17.0</v>
      </c>
      <c r="C411" s="19">
        <v>41.551679515939</v>
      </c>
      <c r="D411" s="19">
        <v>-93.6102558521953</v>
      </c>
      <c r="E411" s="19" t="s">
        <v>23</v>
      </c>
      <c r="F411" s="19" t="s">
        <v>24</v>
      </c>
      <c r="G411" s="19" t="s">
        <v>301</v>
      </c>
      <c r="H411" s="26" t="s">
        <v>322</v>
      </c>
      <c r="J411" s="27">
        <f>COUNTIF(nameList, G411)</f>
        <v>5</v>
      </c>
      <c r="K411" s="19" t="s">
        <v>27</v>
      </c>
    </row>
    <row r="412">
      <c r="A412" s="19">
        <v>21.0</v>
      </c>
      <c r="B412" s="19">
        <v>18.0</v>
      </c>
      <c r="C412" s="19">
        <v>41.5516795157792</v>
      </c>
      <c r="D412" s="19">
        <v>-93.6100637910509</v>
      </c>
      <c r="E412" s="19" t="s">
        <v>23</v>
      </c>
      <c r="F412" s="19" t="s">
        <v>24</v>
      </c>
      <c r="G412" s="19" t="s">
        <v>284</v>
      </c>
      <c r="H412" s="26" t="s">
        <v>323</v>
      </c>
      <c r="J412" s="27">
        <f>COUNTIF(nameList, G412)</f>
        <v>10</v>
      </c>
      <c r="K412" s="19" t="s">
        <v>27</v>
      </c>
    </row>
    <row r="413">
      <c r="A413" s="19">
        <v>22.0</v>
      </c>
      <c r="B413" s="19">
        <v>8.0</v>
      </c>
      <c r="C413" s="19">
        <v>41.5515357869316</v>
      </c>
      <c r="D413" s="19">
        <v>-93.6119844135985</v>
      </c>
      <c r="E413" s="19" t="s">
        <v>23</v>
      </c>
      <c r="F413" s="19" t="s">
        <v>24</v>
      </c>
      <c r="G413" s="19" t="s">
        <v>324</v>
      </c>
      <c r="H413" s="26" t="s">
        <v>325</v>
      </c>
      <c r="J413" s="27">
        <f>COUNTIF(nameList, G413)</f>
        <v>40</v>
      </c>
      <c r="K413" s="19" t="s">
        <v>27</v>
      </c>
    </row>
    <row r="414">
      <c r="A414" s="19">
        <v>22.0</v>
      </c>
      <c r="B414" s="19">
        <v>9.0</v>
      </c>
      <c r="C414" s="19">
        <v>41.5515357867718</v>
      </c>
      <c r="D414" s="19">
        <v>-93.6117923528811</v>
      </c>
      <c r="E414" s="19" t="s">
        <v>23</v>
      </c>
      <c r="F414" s="19" t="s">
        <v>24</v>
      </c>
      <c r="G414" s="19" t="s">
        <v>284</v>
      </c>
      <c r="H414" s="26" t="s">
        <v>326</v>
      </c>
      <c r="J414" s="27">
        <f>COUNTIF(nameList, G414)</f>
        <v>10</v>
      </c>
      <c r="K414" s="19" t="s">
        <v>27</v>
      </c>
    </row>
    <row r="415">
      <c r="A415" s="19">
        <v>22.0</v>
      </c>
      <c r="B415" s="19">
        <v>10.0</v>
      </c>
      <c r="C415" s="19">
        <v>41.551535786612</v>
      </c>
      <c r="D415" s="19">
        <v>-93.6116002921637</v>
      </c>
      <c r="E415" s="19" t="s">
        <v>23</v>
      </c>
      <c r="F415" s="19" t="s">
        <v>24</v>
      </c>
      <c r="G415" s="19" t="s">
        <v>258</v>
      </c>
      <c r="H415" s="26" t="s">
        <v>327</v>
      </c>
      <c r="J415" s="27">
        <f>COUNTIF(nameList, G415)</f>
        <v>15</v>
      </c>
      <c r="K415" s="19" t="s">
        <v>27</v>
      </c>
    </row>
    <row r="416">
      <c r="A416" s="19">
        <v>22.0</v>
      </c>
      <c r="B416" s="19">
        <v>11.0</v>
      </c>
      <c r="C416" s="19">
        <v>41.5515357864522</v>
      </c>
      <c r="D416" s="19">
        <v>-93.6114082314463</v>
      </c>
      <c r="E416" s="19" t="s">
        <v>23</v>
      </c>
      <c r="F416" s="19" t="s">
        <v>24</v>
      </c>
      <c r="G416" s="19" t="s">
        <v>30</v>
      </c>
      <c r="H416" s="26" t="s">
        <v>328</v>
      </c>
      <c r="J416" s="27">
        <f>COUNTIF(nameList, G416)</f>
        <v>40</v>
      </c>
      <c r="K416" s="19" t="s">
        <v>27</v>
      </c>
    </row>
    <row r="417">
      <c r="A417" s="19">
        <v>22.0</v>
      </c>
      <c r="B417" s="19">
        <v>12.0</v>
      </c>
      <c r="C417" s="19">
        <v>41.5515357862925</v>
      </c>
      <c r="D417" s="19">
        <v>-93.611216170729</v>
      </c>
      <c r="E417" s="19" t="s">
        <v>23</v>
      </c>
      <c r="F417" s="19" t="s">
        <v>24</v>
      </c>
      <c r="G417" s="19" t="s">
        <v>284</v>
      </c>
      <c r="H417" s="26" t="s">
        <v>329</v>
      </c>
      <c r="J417" s="27">
        <f>COUNTIF(nameList, G417)</f>
        <v>10</v>
      </c>
      <c r="K417" s="19" t="s">
        <v>27</v>
      </c>
    </row>
    <row r="418">
      <c r="A418" s="19">
        <v>22.0</v>
      </c>
      <c r="B418" s="19">
        <v>13.0</v>
      </c>
      <c r="C418" s="19">
        <v>41.5515357861327</v>
      </c>
      <c r="D418" s="19">
        <v>-93.6110241100116</v>
      </c>
      <c r="E418" s="19" t="s">
        <v>23</v>
      </c>
      <c r="F418" s="19" t="s">
        <v>24</v>
      </c>
      <c r="G418" s="19" t="s">
        <v>258</v>
      </c>
      <c r="H418" s="26" t="s">
        <v>330</v>
      </c>
      <c r="J418" s="27">
        <f>COUNTIF(nameList, G418)</f>
        <v>15</v>
      </c>
      <c r="K418" s="19" t="s">
        <v>27</v>
      </c>
    </row>
    <row r="419">
      <c r="A419" s="19">
        <v>22.0</v>
      </c>
      <c r="B419" s="19">
        <v>14.0</v>
      </c>
      <c r="C419" s="19">
        <v>41.5515357859729</v>
      </c>
      <c r="D419" s="19">
        <v>-93.6108320492942</v>
      </c>
      <c r="E419" s="19" t="s">
        <v>23</v>
      </c>
      <c r="F419" s="19" t="s">
        <v>24</v>
      </c>
      <c r="G419" s="19" t="s">
        <v>30</v>
      </c>
      <c r="H419" s="26" t="s">
        <v>331</v>
      </c>
      <c r="J419" s="27">
        <f>COUNTIF(nameList, G419)</f>
        <v>40</v>
      </c>
      <c r="K419" s="19" t="s">
        <v>27</v>
      </c>
    </row>
    <row r="420">
      <c r="A420" s="19">
        <v>22.0</v>
      </c>
      <c r="B420" s="19">
        <v>15.0</v>
      </c>
      <c r="C420" s="19">
        <v>41.5515357858131</v>
      </c>
      <c r="D420" s="19">
        <v>-93.6106399885768</v>
      </c>
      <c r="E420" s="19" t="s">
        <v>23</v>
      </c>
      <c r="F420" s="19" t="s">
        <v>24</v>
      </c>
      <c r="G420" s="19" t="s">
        <v>284</v>
      </c>
      <c r="H420" s="26" t="s">
        <v>332</v>
      </c>
      <c r="J420" s="27">
        <f>COUNTIF(nameList, G420)</f>
        <v>10</v>
      </c>
      <c r="K420" s="19" t="s">
        <v>27</v>
      </c>
    </row>
    <row r="421">
      <c r="A421" s="19">
        <v>22.0</v>
      </c>
      <c r="B421" s="19">
        <v>16.0</v>
      </c>
      <c r="C421" s="19">
        <v>41.5515357856533</v>
      </c>
      <c r="D421" s="19">
        <v>-93.6104479278594</v>
      </c>
      <c r="E421" s="19" t="s">
        <v>23</v>
      </c>
      <c r="F421" s="19" t="s">
        <v>24</v>
      </c>
      <c r="G421" s="19" t="s">
        <v>258</v>
      </c>
      <c r="H421" s="26" t="s">
        <v>333</v>
      </c>
      <c r="J421" s="27">
        <f>COUNTIF(nameList, G421)</f>
        <v>15</v>
      </c>
      <c r="K421" s="19" t="s">
        <v>27</v>
      </c>
    </row>
    <row r="423">
      <c r="A423" s="19" t="s">
        <v>334</v>
      </c>
    </row>
    <row r="424">
      <c r="A424" s="19" t="s">
        <v>335</v>
      </c>
      <c r="B424" s="19">
        <v>41.5530450998251</v>
      </c>
      <c r="C424" s="19">
        <v>-93.6113120688048</v>
      </c>
      <c r="D424" s="19">
        <v>19.0</v>
      </c>
      <c r="E424" s="19">
        <v>19.0</v>
      </c>
      <c r="F424" s="19">
        <v>90.0</v>
      </c>
      <c r="G424" s="19">
        <v>0.0</v>
      </c>
      <c r="H424" s="19">
        <v>40.0</v>
      </c>
      <c r="I424" s="19">
        <v>16.0</v>
      </c>
    </row>
  </sheetData>
  <mergeCells count="2">
    <mergeCell ref="A1:E2"/>
    <mergeCell ref="A9:E10"/>
  </mergeCells>
  <conditionalFormatting sqref="E16:F421">
    <cfRule type="containsText" dxfId="0" priority="1" operator="containsText" text="yellow">
      <formula>NOT(ISERROR(SEARCH(("yellow"),(E16))))</formula>
    </cfRule>
  </conditionalFormatting>
  <conditionalFormatting sqref="E16:F421">
    <cfRule type="containsText" dxfId="1" priority="2" operator="containsText" text="orange">
      <formula>NOT(ISERROR(SEARCH(("orange"),(E16))))</formula>
    </cfRule>
  </conditionalFormatting>
  <conditionalFormatting sqref="E16:F421">
    <cfRule type="containsText" dxfId="2" priority="3" operator="containsText" text="black">
      <formula>NOT(ISERROR(SEARCH(("black"),(E16))))</formula>
    </cfRule>
  </conditionalFormatting>
  <hyperlinks>
    <hyperlink r:id="rId1" ref="H16"/>
    <hyperlink r:id="rId2" ref="H17"/>
    <hyperlink r:id="rId3" ref="H18"/>
    <hyperlink r:id="rId4" ref="H19"/>
    <hyperlink r:id="rId5" ref="H20"/>
    <hyperlink r:id="rId6" ref="H21"/>
    <hyperlink r:id="rId7" ref="H22"/>
    <hyperlink r:id="rId8" ref="H23"/>
    <hyperlink r:id="rId9" ref="H24"/>
    <hyperlink r:id="rId10" ref="H25"/>
    <hyperlink r:id="rId11" ref="H26"/>
    <hyperlink r:id="rId12" ref="H27"/>
    <hyperlink r:id="rId13" ref="H28"/>
    <hyperlink r:id="rId14" ref="H29"/>
    <hyperlink r:id="rId15" ref="H30"/>
    <hyperlink r:id="rId16" ref="H31"/>
    <hyperlink r:id="rId17" ref="H32"/>
    <hyperlink r:id="rId18" ref="H33"/>
    <hyperlink r:id="rId19" ref="H34"/>
    <hyperlink r:id="rId20" ref="H35"/>
    <hyperlink r:id="rId21" ref="H36"/>
    <hyperlink r:id="rId22" ref="H37"/>
    <hyperlink r:id="rId23" ref="H38"/>
    <hyperlink r:id="rId24" ref="H39"/>
    <hyperlink r:id="rId25" ref="H40"/>
    <hyperlink r:id="rId26" ref="H41"/>
    <hyperlink r:id="rId27" ref="H42"/>
    <hyperlink r:id="rId28" ref="H43"/>
    <hyperlink r:id="rId29" ref="H44"/>
    <hyperlink r:id="rId30" ref="H45"/>
    <hyperlink r:id="rId31" ref="H46"/>
    <hyperlink r:id="rId32" ref="H47"/>
    <hyperlink r:id="rId33" ref="H48"/>
    <hyperlink r:id="rId34" ref="H49"/>
    <hyperlink r:id="rId35" ref="H50"/>
    <hyperlink r:id="rId36" ref="H52"/>
    <hyperlink r:id="rId37" ref="H53"/>
    <hyperlink r:id="rId38" ref="H54"/>
    <hyperlink r:id="rId39" ref="H55"/>
    <hyperlink r:id="rId40" ref="H56"/>
    <hyperlink r:id="rId41" ref="H57"/>
    <hyperlink r:id="rId42" ref="H58"/>
    <hyperlink r:id="rId43" ref="H59"/>
    <hyperlink r:id="rId44" ref="H60"/>
    <hyperlink r:id="rId45" ref="H61"/>
    <hyperlink r:id="rId46" ref="H62"/>
    <hyperlink r:id="rId47" ref="H63"/>
    <hyperlink r:id="rId48" ref="H64"/>
    <hyperlink r:id="rId49" ref="H65"/>
    <hyperlink r:id="rId50" ref="H66"/>
    <hyperlink r:id="rId51" ref="H67"/>
    <hyperlink r:id="rId52" ref="H68"/>
    <hyperlink r:id="rId53" ref="H69"/>
    <hyperlink r:id="rId54" ref="H70"/>
    <hyperlink r:id="rId55" ref="H71"/>
    <hyperlink r:id="rId56" ref="H72"/>
    <hyperlink r:id="rId57" ref="H73"/>
    <hyperlink r:id="rId58" ref="H74"/>
    <hyperlink r:id="rId59" ref="H75"/>
    <hyperlink r:id="rId60" ref="H76"/>
    <hyperlink r:id="rId61" ref="H77"/>
    <hyperlink r:id="rId62" ref="H78"/>
    <hyperlink r:id="rId63" ref="H79"/>
    <hyperlink r:id="rId64" ref="H80"/>
    <hyperlink r:id="rId65" ref="H81"/>
    <hyperlink r:id="rId66" ref="H82"/>
    <hyperlink r:id="rId67" ref="H83"/>
    <hyperlink r:id="rId68" ref="H84"/>
    <hyperlink r:id="rId69" ref="H85"/>
    <hyperlink r:id="rId70" ref="H86"/>
    <hyperlink r:id="rId71" ref="H87"/>
    <hyperlink r:id="rId72" ref="H88"/>
    <hyperlink r:id="rId73" ref="H89"/>
    <hyperlink r:id="rId74" ref="H90"/>
    <hyperlink r:id="rId75" ref="H94"/>
    <hyperlink r:id="rId76" ref="H97"/>
    <hyperlink r:id="rId77" ref="H98"/>
    <hyperlink r:id="rId78" ref="H99"/>
    <hyperlink r:id="rId79" ref="H100"/>
    <hyperlink r:id="rId80" ref="H101"/>
    <hyperlink r:id="rId81" ref="H102"/>
    <hyperlink r:id="rId82" ref="H103"/>
    <hyperlink r:id="rId83" ref="H104"/>
    <hyperlink r:id="rId84" ref="H107"/>
    <hyperlink r:id="rId85" ref="H117"/>
    <hyperlink r:id="rId86" ref="H119"/>
    <hyperlink r:id="rId87" ref="H120"/>
    <hyperlink r:id="rId88" ref="H121"/>
    <hyperlink r:id="rId89" ref="H124"/>
    <hyperlink r:id="rId90" ref="H126"/>
    <hyperlink r:id="rId91" ref="H128"/>
    <hyperlink r:id="rId92" ref="H129"/>
    <hyperlink r:id="rId93" ref="H130"/>
    <hyperlink r:id="rId94" ref="H131"/>
    <hyperlink r:id="rId95" ref="H132"/>
    <hyperlink r:id="rId96" ref="H133"/>
    <hyperlink r:id="rId97" ref="H134"/>
    <hyperlink r:id="rId98" ref="H135"/>
    <hyperlink r:id="rId99" ref="H136"/>
    <hyperlink r:id="rId100" ref="H137"/>
    <hyperlink r:id="rId101" ref="H138"/>
    <hyperlink r:id="rId102" ref="H139"/>
    <hyperlink r:id="rId103" ref="H140"/>
    <hyperlink r:id="rId104" ref="H141"/>
    <hyperlink r:id="rId105" ref="H142"/>
    <hyperlink r:id="rId106" ref="H143"/>
    <hyperlink r:id="rId107" ref="H144"/>
    <hyperlink r:id="rId108" ref="H145"/>
    <hyperlink r:id="rId109" ref="H146"/>
    <hyperlink r:id="rId110" ref="H147"/>
    <hyperlink r:id="rId111" ref="H148"/>
    <hyperlink r:id="rId112" ref="H149"/>
    <hyperlink r:id="rId113" ref="H157"/>
    <hyperlink r:id="rId114" ref="H159"/>
    <hyperlink r:id="rId115" ref="H160"/>
    <hyperlink r:id="rId116" ref="H161"/>
    <hyperlink r:id="rId117" ref="H162"/>
    <hyperlink r:id="rId118" ref="H173"/>
    <hyperlink r:id="rId119" ref="H174"/>
    <hyperlink r:id="rId120" ref="H182"/>
    <hyperlink r:id="rId121" ref="H192"/>
    <hyperlink r:id="rId122" ref="H195"/>
    <hyperlink r:id="rId123" ref="H196"/>
    <hyperlink r:id="rId124" ref="H197"/>
    <hyperlink r:id="rId125" ref="H198"/>
    <hyperlink r:id="rId126" ref="H199"/>
    <hyperlink r:id="rId127" ref="H201"/>
    <hyperlink r:id="rId128" ref="H202"/>
    <hyperlink r:id="rId129" ref="H204"/>
    <hyperlink r:id="rId130" ref="H205"/>
    <hyperlink r:id="rId131" ref="H206"/>
    <hyperlink r:id="rId132" ref="H207"/>
    <hyperlink r:id="rId133" ref="H208"/>
    <hyperlink r:id="rId134" ref="H210"/>
    <hyperlink r:id="rId135" ref="H211"/>
    <hyperlink r:id="rId136" ref="H213"/>
    <hyperlink r:id="rId137" ref="H214"/>
    <hyperlink r:id="rId138" ref="H215"/>
    <hyperlink r:id="rId139" ref="H216"/>
    <hyperlink r:id="rId140" ref="H217"/>
    <hyperlink r:id="rId141" ref="H219"/>
    <hyperlink r:id="rId142" ref="H227"/>
    <hyperlink r:id="rId143" ref="H248"/>
    <hyperlink r:id="rId144" ref="H253"/>
    <hyperlink r:id="rId145" ref="H254"/>
    <hyperlink r:id="rId146" ref="H256"/>
    <hyperlink r:id="rId147" ref="H257"/>
    <hyperlink r:id="rId148" ref="H259"/>
    <hyperlink r:id="rId149" ref="H260"/>
    <hyperlink r:id="rId150" ref="H262"/>
    <hyperlink r:id="rId151" ref="H263"/>
    <hyperlink r:id="rId152" ref="H264"/>
    <hyperlink r:id="rId153" ref="H265"/>
    <hyperlink r:id="rId154" ref="H267"/>
    <hyperlink r:id="rId155" ref="H268"/>
    <hyperlink r:id="rId156" ref="H270"/>
    <hyperlink r:id="rId157" ref="H271"/>
    <hyperlink r:id="rId158" ref="H273"/>
    <hyperlink r:id="rId159" ref="H274"/>
    <hyperlink r:id="rId160" ref="H276"/>
    <hyperlink r:id="rId161" ref="H277"/>
    <hyperlink r:id="rId162" ref="H279"/>
    <hyperlink r:id="rId163" ref="H281"/>
    <hyperlink r:id="rId164" ref="H282"/>
    <hyperlink r:id="rId165" ref="H285"/>
    <hyperlink r:id="rId166" ref="H286"/>
    <hyperlink r:id="rId167" ref="H311"/>
    <hyperlink r:id="rId168" ref="H317"/>
    <hyperlink r:id="rId169" ref="H318"/>
    <hyperlink r:id="rId170" ref="H321"/>
    <hyperlink r:id="rId171" ref="H324"/>
    <hyperlink r:id="rId172" ref="H325"/>
    <hyperlink r:id="rId173" ref="H331"/>
    <hyperlink r:id="rId174" ref="H332"/>
    <hyperlink r:id="rId175" ref="H334"/>
    <hyperlink r:id="rId176" ref="H335"/>
    <hyperlink r:id="rId177" ref="H336"/>
    <hyperlink r:id="rId178" ref="H337"/>
    <hyperlink r:id="rId179" ref="H338"/>
    <hyperlink r:id="rId180" ref="H339"/>
    <hyperlink r:id="rId181" ref="H340"/>
    <hyperlink r:id="rId182" ref="H341"/>
    <hyperlink r:id="rId183" ref="H342"/>
    <hyperlink r:id="rId184" ref="H343"/>
    <hyperlink r:id="rId185" ref="H346"/>
    <hyperlink r:id="rId186" ref="H347"/>
    <hyperlink r:id="rId187" ref="H348"/>
    <hyperlink r:id="rId188" ref="H350"/>
    <hyperlink r:id="rId189" ref="H352"/>
    <hyperlink r:id="rId190" ref="H353"/>
    <hyperlink r:id="rId191" ref="H354"/>
    <hyperlink r:id="rId192" ref="H357"/>
    <hyperlink r:id="rId193" ref="H360"/>
    <hyperlink r:id="rId194" ref="H364"/>
    <hyperlink r:id="rId195" ref="H367"/>
    <hyperlink r:id="rId196" ref="H368"/>
    <hyperlink r:id="rId197" ref="H370"/>
    <hyperlink r:id="rId198" ref="H371"/>
    <hyperlink r:id="rId199" ref="H374"/>
    <hyperlink r:id="rId200" ref="H375"/>
    <hyperlink r:id="rId201" ref="H377"/>
    <hyperlink r:id="rId202" ref="H379"/>
    <hyperlink r:id="rId203" ref="H380"/>
    <hyperlink r:id="rId204" ref="H382"/>
    <hyperlink r:id="rId205" ref="H383"/>
    <hyperlink r:id="rId206" ref="H385"/>
    <hyperlink r:id="rId207" ref="H386"/>
    <hyperlink r:id="rId208" ref="H387"/>
    <hyperlink r:id="rId209" ref="H390"/>
    <hyperlink r:id="rId210" ref="H391"/>
    <hyperlink r:id="rId211" ref="H393"/>
    <hyperlink r:id="rId212" ref="H394"/>
    <hyperlink r:id="rId213" ref="H397"/>
    <hyperlink r:id="rId214" ref="H399"/>
    <hyperlink r:id="rId215" ref="H400"/>
    <hyperlink r:id="rId216" ref="H401"/>
    <hyperlink r:id="rId217" ref="H402"/>
    <hyperlink r:id="rId218" ref="H403"/>
    <hyperlink r:id="rId219" ref="H404"/>
    <hyperlink r:id="rId220" ref="H405"/>
    <hyperlink r:id="rId221" ref="H406"/>
    <hyperlink r:id="rId222" ref="H407"/>
    <hyperlink r:id="rId223" ref="H408"/>
    <hyperlink r:id="rId224" ref="H409"/>
    <hyperlink r:id="rId225" ref="H410"/>
    <hyperlink r:id="rId226" ref="H411"/>
    <hyperlink r:id="rId227" ref="H412"/>
    <hyperlink r:id="rId228" ref="H413"/>
    <hyperlink r:id="rId229" ref="H414"/>
    <hyperlink r:id="rId230" ref="H415"/>
    <hyperlink r:id="rId231" ref="H416"/>
    <hyperlink r:id="rId232" ref="H417"/>
    <hyperlink r:id="rId233" ref="H418"/>
    <hyperlink r:id="rId234" ref="H419"/>
    <hyperlink r:id="rId235" ref="H420"/>
    <hyperlink r:id="rId236" ref="H421"/>
  </hyperlinks>
  <drawing r:id="rId237"/>
</worksheet>
</file>